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4（R3決算）\25_ホームページ掲載用（２回目）\"/>
    </mc:Choice>
  </mc:AlternateContent>
  <bookViews>
    <workbookView xWindow="0" yWindow="0" windowWidth="20490" windowHeight="66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W34" i="10"/>
  <c r="BW35" i="10" s="1"/>
  <c r="BW36" i="10" s="1"/>
  <c r="BW37" i="10" s="1"/>
  <c r="BW38" i="10" s="1"/>
  <c r="BW39" i="10" s="1"/>
  <c r="AM34" i="10"/>
  <c r="U34" i="10"/>
  <c r="U35" i="10" s="1"/>
  <c r="U36" i="10" s="1"/>
  <c r="C34" i="10"/>
  <c r="BE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<sst xmlns="http://schemas.openxmlformats.org/spreadsheetml/2006/main" count="1190" uniqueCount="599">
  <si>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</si>
  <si>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</si>
  <si>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</si>
  <si>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</si>
  <si>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</si>
  <si>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</si>
  <si>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</si>
  <si>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</si>
  <si>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</si>
  <si>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</si>
  <si>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</si>
  <si>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</si>
  <si>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</si>
  <si>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</si>
  <si>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</si>
  <si>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</si>
  <si>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</si>
  <si>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</si>
  <si>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</si>
  <si>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</si>
  <si>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</si>
  <si>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</si>
  <si>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</si>
  <si>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</si>
  <si>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</si>
  <si>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</si>
  <si>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</si>
  <si>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</si>
  <si>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</si>
  <si>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</si>
  <si>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</si>
  <si>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</si>
  <si>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</si>
  <si>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</si>
  <si>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</si>
  <si>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</si>
  <si>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</si>
  <si>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</si>
  <si>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</si>
  <si>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</si>
  <si>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</si>
  <si>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</si>
  <si>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</si>
  <si>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</si>
  <si>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</si>
  <si>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</si>
  <si>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</si>
  <si>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</si>
  <si>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</si>
  <si>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</si>
  <si>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</si>
  <si>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</si>
  <si>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</si>
  <si>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</si>
  <si>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</si>
  <si>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</si>
  <si>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</si>
  <si>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</si>
  <si>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</si>
  <si>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</si>
  <si>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</si>
  <si>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</si>
  <si>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</si>
  <si>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</si>
  <si>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</si>
  <si>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</si>
  <si>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</si>
  <si>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</si>
  <si>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</si>
  <si>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</si>
  <si>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</si>
  <si>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</si>
  <si>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</si>
  <si>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</si>
  <si>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</si>
  <si>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</si>
  <si>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</si>
  <si>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</si>
  <si>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</si>
  <si>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</si>
  <si>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</si>
  <si>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</si>
  <si>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</si>
  <si>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</si>
  <si>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</si>
  <si>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</si>
  <si>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</si>
  <si>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</si>
  <si>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</si>
  <si>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</si>
  <si>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</si>
  <si>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</si>
  <si>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</si>
  <si>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</si>
  <si>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</si>
  <si>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</si>
  <si>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</si>
  <si>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</si>
  <si>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田尻町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</si>
  <si>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</si>
  <si>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</si>
  <si>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</si>
  <si>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</si>
  <si>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</si>
  <si>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</si>
  <si>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</si>
  <si>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</si>
  <si>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</si>
  <si>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</si>
  <si>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</si>
  <si>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</si>
  <si>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</si>
  <si>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</si>
  <si>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</si>
  <si>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</si>
  <si>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</si>
  <si>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</si>
  <si>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</si>
  <si>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</si>
  <si>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</si>
  <si>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</si>
  <si>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</si>
  <si>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</si>
  <si>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</si>
  <si>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</si>
  <si>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</si>
  <si>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</si>
  <si>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</si>
  <si>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</si>
  <si>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</si>
  <si>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</si>
  <si>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</si>
  <si>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</si>
  <si>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</si>
  <si>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</si>
  <si>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</si>
  <si>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</si>
  <si>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</si>
  <si>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</si>
  <si>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</si>
  <si>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</si>
  <si>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</si>
  <si>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</si>
  <si>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</si>
  <si>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</si>
  <si>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</si>
  <si>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</si>
  <si>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</si>
  <si>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</si>
  <si>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</si>
  <si>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</si>
  <si>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</si>
  <si>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</si>
  <si>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</si>
  <si>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</si>
  <si>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</si>
  <si>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</si>
  <si>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</si>
  <si>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</si>
  <si>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</si>
  <si>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</si>
  <si>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</si>
  <si>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</si>
  <si>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</si>
  <si>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</si>
  <si>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</si>
  <si>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</si>
  <si>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</si>
  <si>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</si>
  <si>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</si>
  <si>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</si>
  <si>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</si>
  <si>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</si>
  <si>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</si>
  <si>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</si>
  <si>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</si>
  <si>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</si>
  <si>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</si>
  <si>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</si>
  <si>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</si>
  <si>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</si>
  <si>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</si>
  <si>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</si>
  <si>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</si>
  <si>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</si>
  <si>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</si>
  <si>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</si>
  <si>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</si>
  <si>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</si>
  <si>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</si>
  <si>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</si>
  <si>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</si>
  <si>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</si>
  <si>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</si>
  <si>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</si>
  <si>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</si>
  <si>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</si>
  <si>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</si>
  <si>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</si>
  <si>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</si>
  <si>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</si>
  <si>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</si>
  <si>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</si>
  <si>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</si>
  <si>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</si>
  <si>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</si>
  <si>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</si>
  <si>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</si>
  <si>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</si>
  <si>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</si>
  <si>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</si>
  <si>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大阪府田尻町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</si>
  <si>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</si>
  <si>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</si>
  <si>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</si>
  <si>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</si>
  <si>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</si>
  <si>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</si>
  <si>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</si>
  <si>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</si>
  <si>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</si>
  <si>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</si>
  <si>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</si>
  <si>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</si>
  <si>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</si>
  <si>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</si>
  <si>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</si>
  <si>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</si>
  <si>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</si>
  <si>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</si>
  <si>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</si>
  <si>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</si>
  <si>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</si>
  <si>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</si>
  <si>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</si>
  <si>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</si>
  <si>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</si>
  <si>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</si>
  <si>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</si>
  <si>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</si>
  <si>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</si>
  <si>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</si>
  <si>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</si>
  <si>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</si>
  <si>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</si>
  <si>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</si>
  <si>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</si>
  <si>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</si>
  <si>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</si>
  <si>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</si>
  <si>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</si>
  <si>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</si>
  <si>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</si>
  <si>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</si>
  <si>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</si>
  <si>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</si>
  <si>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</si>
  <si>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</si>
  <si>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</si>
  <si>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</si>
  <si>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</si>
  <si>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</si>
  <si>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</si>
  <si>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</si>
  <si>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</si>
  <si>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</si>
  <si>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</si>
  <si>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</si>
  <si>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</si>
  <si>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</si>
  <si>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</si>
  <si>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</si>
  <si>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</si>
  <si>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</si>
  <si>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</si>
  <si>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</si>
  <si>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</si>
  <si>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</si>
  <si>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</si>
  <si>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</si>
  <si>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</si>
  <si>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</si>
  <si>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</si>
  <si>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</si>
  <si>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</si>
  <si>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</si>
  <si>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</si>
  <si>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</si>
  <si>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</si>
  <si>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</si>
  <si>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</si>
  <si>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</si>
  <si>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</si>
  <si>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</si>
  <si>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</si>
  <si>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</si>
  <si>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</si>
  <si>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</si>
  <si>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</si>
  <si>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</si>
  <si>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</si>
  <si>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</si>
  <si>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</si>
  <si>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</si>
  <si>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</si>
  <si>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</si>
  <si>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</si>
  <si>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</si>
  <si>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</si>
  <si>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</si>
  <si>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</si>
  <si>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</si>
  <si>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</si>
  <si>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</si>
  <si>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</si>
  <si>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</si>
  <si>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</si>
  <si>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</si>
  <si>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</si>
  <si>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</si>
  <si>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</si>
  <si>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</si>
  <si>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</si>
  <si>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</si>
  <si>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</si>
  <si>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</si>
  <si>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</si>
  <si>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</si>
  <si>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</si>
  <si>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</si>
  <si>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</si>
  <si>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</si>
  <si>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</si>
  <si>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</si>
  <si>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</si>
  <si>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</si>
  <si>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</si>
  <si>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</si>
  <si>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</si>
  <si>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</si>
  <si>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</si>
  <si>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</si>
  <si>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</si>
  <si>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</si>
  <si>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</si>
  <si>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</si>
  <si>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</si>
  <si>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</si>
  <si>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</si>
  <si>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</si>
  <si>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</si>
  <si>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</si>
  <si>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</si>
  <si>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</si>
  <si>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</si>
  <si>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</si>
  <si>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</si>
  <si>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</si>
  <si>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</si>
  <si>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</si>
  <si>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</si>
  <si>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</si>
  <si>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</si>
  <si>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</si>
  <si>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</si>
  <si>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</si>
  <si>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</si>
  <si>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大阪府田尻町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</si>
  <si>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</si>
  <si>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</si>
  <si>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</si>
  <si>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</si>
  <si>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</si>
  <si>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</si>
  <si>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</si>
  <si>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</si>
  <si>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</si>
  <si>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</si>
  <si>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</si>
  <si>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</si>
  <si>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</si>
  <si>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</si>
  <si>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</si>
  <si>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</si>
  <si>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</si>
  <si>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</si>
  <si>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</si>
  <si>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</si>
  <si>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</si>
  <si>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</si>
  <si>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</si>
  <si>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</si>
  <si>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</si>
  <si>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</si>
  <si>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</si>
  <si>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</si>
  <si>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</si>
  <si>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</si>
  <si>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</si>
  <si>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</si>
  <si>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</si>
  <si>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</si>
  <si>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</si>
  <si>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</si>
  <si>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</si>
  <si>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</si>
  <si>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</si>
  <si>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</si>
  <si>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</si>
  <si>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</si>
  <si>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</si>
  <si>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</si>
  <si>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</si>
  <si>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</si>
  <si>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</si>
  <si>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</si>
  <si>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</si>
  <si>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</si>
  <si>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</si>
  <si>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</si>
  <si>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</si>
  <si>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</si>
  <si>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</si>
  <si>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</si>
  <si>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</si>
  <si>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</si>
  <si>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</si>
  <si>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</si>
  <si>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</si>
  <si>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</si>
  <si>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</si>
  <si>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</si>
  <si>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</si>
  <si>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</si>
  <si>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</si>
  <si>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</si>
  <si>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</si>
  <si>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</si>
  <si>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</si>
  <si>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</si>
  <si>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</si>
  <si>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</si>
  <si>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</si>
  <si>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</si>
  <si>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</si>
  <si>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</si>
  <si>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</si>
  <si>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</si>
  <si>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</si>
  <si>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</si>
  <si>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</si>
  <si>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</si>
  <si>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</si>
  <si>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</si>
  <si>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</si>
  <si>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</si>
  <si>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</si>
  <si>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</si>
  <si>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</si>
  <si>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</si>
  <si>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</si>
  <si>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</si>
  <si>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</si>
  <si>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</si>
  <si>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</si>
  <si>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</si>
  <si>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</si>
  <si>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</si>
  <si>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</si>
  <si>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</si>
  <si>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</si>
  <si>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</si>
  <si>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</si>
  <si>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</si>
  <si>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</si>
  <si>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</si>
  <si>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</si>
  <si>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</si>
  <si>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</si>
  <si>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</si>
  <si>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</si>
  <si>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</si>
  <si>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</si>
  <si>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</si>
  <si>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</si>
  <si>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</si>
  <si>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</si>
  <si>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</si>
  <si>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</si>
  <si>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</si>
  <si>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</si>
  <si>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</si>
  <si>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</si>
  <si>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</si>
  <si>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</si>
  <si>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</si>
  <si>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</si>
  <si>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</si>
  <si>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</si>
  <si>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</si>
  <si>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</si>
  <si>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</si>
  <si>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</si>
  <si>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</si>
  <si>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</si>
  <si>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</si>
  <si>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</si>
  <si>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</si>
  <si>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</si>
  <si>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</si>
  <si>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</si>
  <si>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</si>
  <si>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</si>
  <si>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</si>
  <si>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</si>
  <si>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</si>
  <si>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</si>
  <si>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</si>
  <si>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</si>
  <si>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</si>
  <si>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</si>
  <si>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</si>
  <si>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</si>
  <si>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</si>
  <si>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</si>
  <si>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</si>
  <si>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</si>
  <si>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</si>
  <si>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</si>
  <si>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</si>
  <si>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</si>
  <si>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</si>
  <si>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</si>
  <si>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</si>
  <si>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</si>
  <si>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</si>
  <si>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</si>
  <si>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</si>
  <si>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</si>
  <si>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</si>
  <si>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</si>
  <si>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</si>
  <si>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</si>
  <si>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</si>
  <si>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</si>
  <si>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</si>
  <si>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</si>
  <si>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</si>
  <si>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</si>
  <si>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</si>
  <si>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</si>
  <si>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</si>
  <si>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</si>
  <si>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</si>
  <si>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</si>
  <si>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</si>
  <si>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</si>
  <si>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</si>
  <si>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</si>
  <si>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</si>
  <si>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</si>
  <si>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</si>
  <si>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102.28</t>
  </si>
  <si>
    <t>一般会計</t>
  </si>
  <si>
    <t>介護保険特別会計</t>
  </si>
  <si>
    <t>後期高齢者医療特別会計</t>
  </si>
  <si>
    <t>国民健康保険特別会計</t>
  </si>
  <si>
    <t>下水道事業特別会計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</si>
  <si>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</si>
  <si>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</si>
  <si>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</si>
  <si>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</si>
  <si>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</si>
  <si>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</si>
  <si>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</si>
  <si>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</si>
  <si>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大阪府後期高齢者医療広域連合（一般会計）</t>
  </si>
  <si>
    <t>大阪府後期高齢者医療広域連合（後期高齢者医療特別会計）</t>
  </si>
  <si>
    <t>大阪広域水道企業団（水道事業会計）</t>
  </si>
  <si>
    <t>大阪広域水道企業団（工業用水道事業会計）</t>
  </si>
  <si>
    <t>泉佐野市田尻町清掃施設組合</t>
  </si>
  <si>
    <t>泉州南消防組合</t>
    <rPh sb="0" eb="2">
      <t>センシュウ</t>
    </rPh>
    <rPh sb="2" eb="3">
      <t>ミナミ</t>
    </rPh>
    <rPh sb="3" eb="5">
      <t>ショウボウ</t>
    </rPh>
    <rPh sb="5" eb="7">
      <t>クミアイ</t>
    </rPh>
    <phoneticPr fontId="2"/>
  </si>
  <si>
    <t>公共施設等維持整備基金</t>
    <rPh sb="0" eb="2">
      <t>コウキョウ</t>
    </rPh>
    <rPh sb="2" eb="4">
      <t>シセツ</t>
    </rPh>
    <rPh sb="4" eb="5">
      <t>トウ</t>
    </rPh>
    <rPh sb="5" eb="7">
      <t>イジ</t>
    </rPh>
    <rPh sb="7" eb="9">
      <t>セイビ</t>
    </rPh>
    <rPh sb="9" eb="11">
      <t>キキン</t>
    </rPh>
    <phoneticPr fontId="5"/>
  </si>
  <si>
    <t>職員退職手当基金</t>
    <rPh sb="0" eb="2">
      <t>ショクイン</t>
    </rPh>
    <rPh sb="2" eb="4">
      <t>タイショク</t>
    </rPh>
    <rPh sb="4" eb="6">
      <t>テアテ</t>
    </rPh>
    <rPh sb="6" eb="8">
      <t>キキン</t>
    </rPh>
    <phoneticPr fontId="5"/>
  </si>
  <si>
    <t>福祉基金</t>
    <rPh sb="0" eb="2">
      <t>フクシ</t>
    </rPh>
    <rPh sb="2" eb="4">
      <t>キキン</t>
    </rPh>
    <phoneticPr fontId="5"/>
  </si>
  <si>
    <t>都市環境創造基金</t>
    <rPh sb="0" eb="2">
      <t>トシ</t>
    </rPh>
    <rPh sb="2" eb="4">
      <t>カンキョウ</t>
    </rPh>
    <rPh sb="4" eb="6">
      <t>ソウゾウ</t>
    </rPh>
    <rPh sb="6" eb="8">
      <t>キキン</t>
    </rPh>
    <phoneticPr fontId="5"/>
  </si>
  <si>
    <t>ふるさと応援基金</t>
    <rPh sb="4" eb="6">
      <t>オウエン</t>
    </rPh>
    <rPh sb="6" eb="8">
      <t>キキン</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</si>
  <si>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</si>
  <si>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</si>
  <si>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</si>
  <si>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新規発行を抑制してきた結果、将来負担比率は数値なしという状況が続いている。一方で、有形固定資産減価償却率は耐用年数を過ぎた資産が多いため、類似団体よりも高くなっている。公共施設等総合管理計画に基づき、今後、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</si>
  <si>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</si>
  <si>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</si>
  <si>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</si>
  <si>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</si>
  <si>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</si>
  <si>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</si>
  <si>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低い水準にあり、地方債の新規発行を抑制してきたため下降傾向となっている。また、将来負担比率については数値なしという状況が続いている。現状の健全な状況を維持するため、これまで同様、公債費の適正化に取り組んで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</si>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</sst>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c:ext xmlns:c16="http://schemas.microsoft.com/office/drawing/2014/chart" uri="{C3380CC4-5D6E-409C-BE32-E72D297353CC}">
              <c16:uniqueId val="{00000000-C89E-4C91-8528-034E6C0CAD5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32662</c:v>
                </c:pt>
                <c:pt idx="1">
                  <c:v>54170</c:v>
                </c:pt>
                <c:pt idx="2">
                  <c:v>65289</c:v>
                </c:pt>
                <c:pt idx="3">
                  <c:v>36743</c:v>
                </c:pt>
                <c:pt idx="4">
                  <c:v>94647</c:v>
                </c:pt>
              </c:numCache>
            </c:numRef>
          </c:val>
          <c:smooth val="0"/>
          <c:extLst>
            <c:ext xmlns:c16="http://schemas.microsoft.com/office/drawing/2014/chart" uri="{C3380CC4-5D6E-409C-BE32-E72D297353CC}">
              <c16:uniqueId val="{00000001-C89E-4C91-8528-034E6C0CAD5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6.74</c:v>
                </c:pt>
                <c:pt idx="1">
                  <c:v>9.01</c:v>
                </c:pt>
                <c:pt idx="2">
                  <c:v>9.3000000000000007</c:v>
                </c:pt>
                <c:pt idx="3">
                  <c:v>9.4</c:v>
                </c:pt>
                <c:pt idx="4">
                  <c:v>13.77</c:v>
                </c:pt>
              </c:numCache>
            </c:numRef>
          </c:val>
          <c:extLst>
            <c:ext xmlns:c16="http://schemas.microsoft.com/office/drawing/2014/chart" uri="{C3380CC4-5D6E-409C-BE32-E72D297353CC}">
              <c16:uniqueId val="{00000000-B84F-4D92-BB45-A01F92087DC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44.39</c:v>
                </c:pt>
                <c:pt idx="1">
                  <c:v>69.55</c:v>
                </c:pt>
                <c:pt idx="2">
                  <c:v>78.3</c:v>
                </c:pt>
                <c:pt idx="3">
                  <c:v>93</c:v>
                </c:pt>
                <c:pt idx="4">
                  <c:v>112.18</c:v>
                </c:pt>
              </c:numCache>
            </c:numRef>
          </c:val>
          <c:extLst>
            <c:ext xmlns:c16="http://schemas.microsoft.com/office/drawing/2014/chart" uri="{C3380CC4-5D6E-409C-BE32-E72D297353CC}">
              <c16:uniqueId val="{00000001-B84F-4D92-BB45-A01F92087DC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-102.28</c:v>
                </c:pt>
                <c:pt idx="1">
                  <c:v>22.33</c:v>
                </c:pt>
                <c:pt idx="2">
                  <c:v>16.68</c:v>
                </c:pt>
                <c:pt idx="3">
                  <c:v>6.19</c:v>
                </c:pt>
                <c:pt idx="4">
                  <c:v>16.37</c:v>
                </c:pt>
              </c:numCache>
            </c:numRef>
          </c:val>
          <c:smooth val="0"/>
          <c:extLst>
            <c:ext xmlns:c16="http://schemas.microsoft.com/office/drawing/2014/chart" uri="{C3380CC4-5D6E-409C-BE32-E72D297353CC}">
              <c16:uniqueId val="{00000002-B84F-4D92-BB45-A01F92087DC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5.19</c:v>
                </c:pt>
                <c:pt idx="2">
                  <c:v>#N/A</c:v>
                </c:pt>
                <c:pt idx="3">
                  <c:v>7.65</c:v>
                </c:pt>
                <c:pt idx="4">
                  <c:v>0</c:v>
                </c:pt>
                <c:pt idx="5">
                  <c:v>0</c:v>
                </c:pt>
                <c:pt idx="6">
                  <c:v>0</c:v>
                </c:pt>
                <c:pt idx="7">
                  <c:v>0</c:v>
                </c:pt>
                <c:pt idx="8">
                  <c:v>0</c:v>
                </c:pt>
                <c:pt idx="9">
                  <c:v>0</c:v>
                </c:pt>
              </c:numCache>
            </c:numRef>
          </c:val>
          <c:extLst>
            <c:ext xmlns:c16="http://schemas.microsoft.com/office/drawing/2014/chart" uri="{C3380CC4-5D6E-409C-BE32-E72D297353CC}">
              <c16:uniqueId val="{00000000-8DF3-44EE-A0C2-30D0F94131F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DF3-44EE-A0C2-30D0F94131F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DF3-44EE-A0C2-30D0F94131F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DF3-44EE-A0C2-30D0F94131F7}"/>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8DF3-44EE-A0C2-30D0F94131F7}"/>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8DF3-44EE-A0C2-30D0F94131F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1.25</c:v>
                </c:pt>
                <c:pt idx="2">
                  <c:v>#N/A</c:v>
                </c:pt>
                <c:pt idx="3">
                  <c:v>0.37</c:v>
                </c:pt>
                <c:pt idx="4">
                  <c:v>#N/A</c:v>
                </c:pt>
                <c:pt idx="5">
                  <c:v>0.24</c:v>
                </c:pt>
                <c:pt idx="6">
                  <c:v>#N/A</c:v>
                </c:pt>
                <c:pt idx="7">
                  <c:v>0.17</c:v>
                </c:pt>
                <c:pt idx="8">
                  <c:v>#N/A</c:v>
                </c:pt>
                <c:pt idx="9">
                  <c:v>0</c:v>
                </c:pt>
              </c:numCache>
            </c:numRef>
          </c:val>
          <c:extLst>
            <c:ext xmlns:c16="http://schemas.microsoft.com/office/drawing/2014/chart" uri="{C3380CC4-5D6E-409C-BE32-E72D297353CC}">
              <c16:uniqueId val="{00000006-8DF3-44EE-A0C2-30D0F94131F7}"/>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7-8DF3-44EE-A0C2-30D0F94131F7}"/>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0.46</c:v>
                </c:pt>
                <c:pt idx="2">
                  <c:v>#N/A</c:v>
                </c:pt>
                <c:pt idx="3">
                  <c:v>0.44</c:v>
                </c:pt>
                <c:pt idx="4">
                  <c:v>#N/A</c:v>
                </c:pt>
                <c:pt idx="5">
                  <c:v>0.19</c:v>
                </c:pt>
                <c:pt idx="6">
                  <c:v>#N/A</c:v>
                </c:pt>
                <c:pt idx="7">
                  <c:v>0.47</c:v>
                </c:pt>
                <c:pt idx="8">
                  <c:v>#N/A</c:v>
                </c:pt>
                <c:pt idx="9">
                  <c:v>0.22</c:v>
                </c:pt>
              </c:numCache>
            </c:numRef>
          </c:val>
          <c:extLst>
            <c:ext xmlns:c16="http://schemas.microsoft.com/office/drawing/2014/chart" uri="{C3380CC4-5D6E-409C-BE32-E72D297353CC}">
              <c16:uniqueId val="{00000008-8DF3-44EE-A0C2-30D0F94131F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6.74</c:v>
                </c:pt>
                <c:pt idx="2">
                  <c:v>#N/A</c:v>
                </c:pt>
                <c:pt idx="3">
                  <c:v>9.01</c:v>
                </c:pt>
                <c:pt idx="4">
                  <c:v>#N/A</c:v>
                </c:pt>
                <c:pt idx="5">
                  <c:v>9.2899999999999991</c:v>
                </c:pt>
                <c:pt idx="6">
                  <c:v>#N/A</c:v>
                </c:pt>
                <c:pt idx="7">
                  <c:v>9.39</c:v>
                </c:pt>
                <c:pt idx="8">
                  <c:v>#N/A</c:v>
                </c:pt>
                <c:pt idx="9">
                  <c:v>13.77</c:v>
                </c:pt>
              </c:numCache>
            </c:numRef>
          </c:val>
          <c:extLst>
            <c:ext xmlns:c16="http://schemas.microsoft.com/office/drawing/2014/chart" uri="{C3380CC4-5D6E-409C-BE32-E72D297353CC}">
              <c16:uniqueId val="{00000009-8DF3-44EE-A0C2-30D0F94131F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317</c:v>
                </c:pt>
                <c:pt idx="5">
                  <c:v>310</c:v>
                </c:pt>
                <c:pt idx="8">
                  <c:v>291</c:v>
                </c:pt>
                <c:pt idx="11">
                  <c:v>275</c:v>
                </c:pt>
                <c:pt idx="14">
                  <c:v>261</c:v>
                </c:pt>
              </c:numCache>
            </c:numRef>
          </c:val>
          <c:extLst>
            <c:ext xmlns:c16="http://schemas.microsoft.com/office/drawing/2014/chart" uri="{C3380CC4-5D6E-409C-BE32-E72D297353CC}">
              <c16:uniqueId val="{00000000-3EED-432F-9A3B-99898A131D7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EED-432F-9A3B-99898A131D7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EED-432F-9A3B-99898A131D7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17</c:v>
                </c:pt>
                <c:pt idx="3">
                  <c:v>21</c:v>
                </c:pt>
                <c:pt idx="6">
                  <c:v>21</c:v>
                </c:pt>
                <c:pt idx="9">
                  <c:v>17</c:v>
                </c:pt>
                <c:pt idx="12">
                  <c:v>18</c:v>
                </c:pt>
              </c:numCache>
            </c:numRef>
          </c:val>
          <c:extLst>
            <c:ext xmlns:c16="http://schemas.microsoft.com/office/drawing/2014/chart" uri="{C3380CC4-5D6E-409C-BE32-E72D297353CC}">
              <c16:uniqueId val="{00000003-3EED-432F-9A3B-99898A131D7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478</c:v>
                </c:pt>
                <c:pt idx="3">
                  <c:v>481</c:v>
                </c:pt>
                <c:pt idx="6">
                  <c:v>374</c:v>
                </c:pt>
                <c:pt idx="9">
                  <c:v>351</c:v>
                </c:pt>
                <c:pt idx="12">
                  <c:v>325</c:v>
                </c:pt>
              </c:numCache>
            </c:numRef>
          </c:val>
          <c:extLst>
            <c:ext xmlns:c16="http://schemas.microsoft.com/office/drawing/2014/chart" uri="{C3380CC4-5D6E-409C-BE32-E72D297353CC}">
              <c16:uniqueId val="{00000004-3EED-432F-9A3B-99898A131D7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EED-432F-9A3B-99898A131D7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EED-432F-9A3B-99898A131D7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109</c:v>
                </c:pt>
                <c:pt idx="3">
                  <c:v>78</c:v>
                </c:pt>
                <c:pt idx="6">
                  <c:v>77</c:v>
                </c:pt>
                <c:pt idx="9">
                  <c:v>69</c:v>
                </c:pt>
                <c:pt idx="12">
                  <c:v>69</c:v>
                </c:pt>
              </c:numCache>
            </c:numRef>
          </c:val>
          <c:extLst>
            <c:ext xmlns:c16="http://schemas.microsoft.com/office/drawing/2014/chart" uri="{C3380CC4-5D6E-409C-BE32-E72D297353CC}">
              <c16:uniqueId val="{00000007-3EED-432F-9A3B-99898A131D7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287</c:v>
                </c:pt>
                <c:pt idx="2">
                  <c:v>#N/A</c:v>
                </c:pt>
                <c:pt idx="3">
                  <c:v>#N/A</c:v>
                </c:pt>
                <c:pt idx="4">
                  <c:v>270</c:v>
                </c:pt>
                <c:pt idx="5">
                  <c:v>#N/A</c:v>
                </c:pt>
                <c:pt idx="6">
                  <c:v>#N/A</c:v>
                </c:pt>
                <c:pt idx="7">
                  <c:v>181</c:v>
                </c:pt>
                <c:pt idx="8">
                  <c:v>#N/A</c:v>
                </c:pt>
                <c:pt idx="9">
                  <c:v>#N/A</c:v>
                </c:pt>
                <c:pt idx="10">
                  <c:v>162</c:v>
                </c:pt>
                <c:pt idx="11">
                  <c:v>#N/A</c:v>
                </c:pt>
                <c:pt idx="12">
                  <c:v>#N/A</c:v>
                </c:pt>
                <c:pt idx="13">
                  <c:v>151</c:v>
                </c:pt>
                <c:pt idx="14">
                  <c:v>#N/A</c:v>
                </c:pt>
              </c:numCache>
            </c:numRef>
          </c:val>
          <c:smooth val="0"/>
          <c:extLst>
            <c:ext xmlns:c16="http://schemas.microsoft.com/office/drawing/2014/chart" uri="{C3380CC4-5D6E-409C-BE32-E72D297353CC}">
              <c16:uniqueId val="{00000008-3EED-432F-9A3B-99898A131D7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2450</c:v>
                </c:pt>
                <c:pt idx="5">
                  <c:v>2182</c:v>
                </c:pt>
                <c:pt idx="8">
                  <c:v>1917</c:v>
                </c:pt>
                <c:pt idx="11">
                  <c:v>1629</c:v>
                </c:pt>
                <c:pt idx="14">
                  <c:v>1415</c:v>
                </c:pt>
              </c:numCache>
            </c:numRef>
          </c:val>
          <c:extLst>
            <c:ext xmlns:c16="http://schemas.microsoft.com/office/drawing/2014/chart" uri="{C3380CC4-5D6E-409C-BE32-E72D297353CC}">
              <c16:uniqueId val="{00000000-5BAB-4418-9D65-5D196A5BE63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5BAB-4418-9D65-5D196A5BE63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7895</c:v>
                </c:pt>
                <c:pt idx="5">
                  <c:v>8883</c:v>
                </c:pt>
                <c:pt idx="8">
                  <c:v>9520</c:v>
                </c:pt>
                <c:pt idx="11">
                  <c:v>9894</c:v>
                </c:pt>
                <c:pt idx="14">
                  <c:v>9987</c:v>
                </c:pt>
              </c:numCache>
            </c:numRef>
          </c:val>
          <c:extLst>
            <c:ext xmlns:c16="http://schemas.microsoft.com/office/drawing/2014/chart" uri="{C3380CC4-5D6E-409C-BE32-E72D297353CC}">
              <c16:uniqueId val="{00000002-5BAB-4418-9D65-5D196A5BE63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BAB-4418-9D65-5D196A5BE63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BAB-4418-9D65-5D196A5BE63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BAB-4418-9D65-5D196A5BE63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1111</c:v>
                </c:pt>
                <c:pt idx="3">
                  <c:v>1099</c:v>
                </c:pt>
                <c:pt idx="6">
                  <c:v>1122</c:v>
                </c:pt>
                <c:pt idx="9">
                  <c:v>1157</c:v>
                </c:pt>
                <c:pt idx="12">
                  <c:v>1123</c:v>
                </c:pt>
              </c:numCache>
            </c:numRef>
          </c:val>
          <c:extLst>
            <c:ext xmlns:c16="http://schemas.microsoft.com/office/drawing/2014/chart" uri="{C3380CC4-5D6E-409C-BE32-E72D297353CC}">
              <c16:uniqueId val="{00000006-5BAB-4418-9D65-5D196A5BE63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164</c:v>
                </c:pt>
                <c:pt idx="3">
                  <c:v>162</c:v>
                </c:pt>
                <c:pt idx="6">
                  <c:v>151</c:v>
                </c:pt>
                <c:pt idx="9">
                  <c:v>129</c:v>
                </c:pt>
                <c:pt idx="12">
                  <c:v>106</c:v>
                </c:pt>
              </c:numCache>
            </c:numRef>
          </c:val>
          <c:extLst>
            <c:ext xmlns:c16="http://schemas.microsoft.com/office/drawing/2014/chart" uri="{C3380CC4-5D6E-409C-BE32-E72D297353CC}">
              <c16:uniqueId val="{00000007-5BAB-4418-9D65-5D196A5BE63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2619</c:v>
                </c:pt>
                <c:pt idx="3">
                  <c:v>2321</c:v>
                </c:pt>
                <c:pt idx="6">
                  <c:v>2086</c:v>
                </c:pt>
                <c:pt idx="9">
                  <c:v>1783</c:v>
                </c:pt>
                <c:pt idx="12">
                  <c:v>1504</c:v>
                </c:pt>
              </c:numCache>
            </c:numRef>
          </c:val>
          <c:extLst>
            <c:ext xmlns:c16="http://schemas.microsoft.com/office/drawing/2014/chart" uri="{C3380CC4-5D6E-409C-BE32-E72D297353CC}">
              <c16:uniqueId val="{00000008-5BAB-4418-9D65-5D196A5BE63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BAB-4418-9D65-5D196A5BE63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497</c:v>
                </c:pt>
                <c:pt idx="3">
                  <c:v>427</c:v>
                </c:pt>
                <c:pt idx="6">
                  <c:v>357</c:v>
                </c:pt>
                <c:pt idx="9">
                  <c:v>295</c:v>
                </c:pt>
                <c:pt idx="12">
                  <c:v>231</c:v>
                </c:pt>
              </c:numCache>
            </c:numRef>
          </c:val>
          <c:extLst>
            <c:ext xmlns:c16="http://schemas.microsoft.com/office/drawing/2014/chart" uri="{C3380CC4-5D6E-409C-BE32-E72D297353CC}">
              <c16:uniqueId val="{0000000A-5BAB-4418-9D65-5D196A5BE63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BAB-4418-9D65-5D196A5BE63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3687</c:v>
                </c:pt>
                <c:pt idx="1">
                  <c:v>3988</c:v>
                </c:pt>
                <c:pt idx="2">
                  <c:v>4495</c:v>
                </c:pt>
              </c:numCache>
            </c:numRef>
          </c:val>
          <c:extLst>
            <c:ext xmlns:c16="http://schemas.microsoft.com/office/drawing/2014/chart" uri="{C3380CC4-5D6E-409C-BE32-E72D297353CC}">
              <c16:uniqueId val="{00000000-43A0-40F4-97EE-65B1D6C9A47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43A0-40F4-97EE-65B1D6C9A47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5733</c:v>
                </c:pt>
                <c:pt idx="1">
                  <c:v>5795</c:v>
                </c:pt>
                <c:pt idx="2">
                  <c:v>5374</c:v>
                </c:pt>
              </c:numCache>
            </c:numRef>
          </c:val>
          <c:extLst>
            <c:ext xmlns:c16="http://schemas.microsoft.com/office/drawing/2014/chart" uri="{C3380CC4-5D6E-409C-BE32-E72D297353CC}">
              <c16:uniqueId val="{00000002-43A0-40F4-97EE-65B1D6C9A47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{EB7022A5-59FF-4EFD-9622-6EE9E09FFE02}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1CF-4748-A16D-2B484E35626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{1D8ACC67-D41C-4752-8AE9-65AF2362677C}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1CF-4748-A16D-2B484E35626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{0B99B3E8-B2F3-47C0-98CA-9D55842B5D30}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1CF-4748-A16D-2B484E35626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{6A547780-E390-426D-ADDD-60C3210BEF68}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1CF-4748-A16D-2B484E35626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{BC65B820-6A2F-47B3-8433-DB76A87B032F}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1CF-4748-A16D-2B484E35626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{F0377F32-0B5B-413D-AC60-7733D1CEA467}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1CF-4748-A16D-2B484E35626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{9CE24B16-AEAD-4E13-8EBA-304B963093BC}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1CF-4748-A16D-2B484E35626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{94C88066-8411-449A-AF71-9BF7B5F4FE83}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1CF-4748-A16D-2B484E35626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{C84AEB94-DF83-4CAA-887C-C4FEFBD89B7D}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1CF-4748-A16D-2B484E35626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72.3</c:v>
                </c:pt>
                <c:pt idx="8">
                  <c:v>72.8</c:v>
                </c:pt>
                <c:pt idx="16">
                  <c:v>71.400000000000006</c:v>
                </c:pt>
                <c:pt idx="24">
                  <c:v>70.099999999999994</c:v>
                </c:pt>
                <c:pt idx="32">
                  <c:v>67.900000000000006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1CF-4748-A16D-2B484E35626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{EC63ABAA-FD76-4471-B914-039A1215C04F}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1CF-4748-A16D-2B484E35626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{569CF0E3-694B-43EA-8DFC-A8E22046B101}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1CF-4748-A16D-2B484E35626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{A8CB4966-5BB2-4191-BD50-C0CE526C4E25}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1CF-4748-A16D-2B484E35626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{5D6D1BDA-946E-4E42-B469-2C6A95FC94D8}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1CF-4748-A16D-2B484E35626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{DE8FF817-4A94-42D1-9128-9753BC2BD51D}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1CF-4748-A16D-2B484E35626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{CFCA06D9-EC75-4EC1-AF2F-224471E8BE6E}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1CF-4748-A16D-2B484E35626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{8FB4A87C-28A7-4587-A639-883F75C9473E}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1CF-4748-A16D-2B484E35626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{08A1EA0C-2719-4457-93D0-5694985C06C8}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1CF-4748-A16D-2B484E35626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{8FA34479-2BF0-4F1F-99D1-890F8EFED1E8}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1CF-4748-A16D-2B484E35626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59.2</c:v>
                </c:pt>
                <c:pt idx="8">
                  <c:v>63.4</c:v>
                </c:pt>
                <c:pt idx="16">
                  <c:v>63.3</c:v>
                </c:pt>
                <c:pt idx="24">
                  <c:v>62.8</c:v>
                </c:pt>
                <c:pt idx="32">
                  <c:v>62.8</c:v>
                </c:pt>
              </c:numCache>
            </c:numRef>
          </c:xVal>
          <c:yVal>
            <c:numRef>
              <c:f>公会計指標分析・財政指標組合せ分析表!$BP$55:$DC$55</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01CF-4748-A16D-2B484E356262}"/>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{05721CCA-2C46-4017-BEE8-658A8A3D694B}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8EA-4D13-926C-8BEF9109604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{074AA81D-BB13-4573-B31F-CB2BAEFE400D}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8EA-4D13-926C-8BEF9109604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{99F7F9E5-BF3C-4E80-8D47-3D46B9FEBF03}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8EA-4D13-926C-8BEF9109604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{0157E0B9-2083-47B5-8004-24EA582B1FCA}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8EA-4D13-926C-8BEF9109604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{17E3D3EB-FAED-4157-939B-2F24ED4E0389}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8EA-4D13-926C-8BEF91096049}"/>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{A1D9E81E-0EE6-4C34-BA40-BA235A3C68CA}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8EA-4D13-926C-8BEF91096049}"/>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{E129C25F-A635-485F-B9F0-97C5659F1719}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8EA-4D13-926C-8BEF91096049}"/>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{75D0A959-5B3D-4049-BC8B-D396F981DF29}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8EA-4D13-926C-8BEF91096049}"/>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{F39D0CB1-B9DB-4C6C-8C67-7D07786AAC19}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8EA-4D13-926C-8BEF9109604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8.1999999999999993</c:v>
                </c:pt>
                <c:pt idx="8">
                  <c:v>6.9</c:v>
                </c:pt>
                <c:pt idx="16">
                  <c:v>5.8</c:v>
                </c:pt>
                <c:pt idx="24">
                  <c:v>4.9000000000000004</c:v>
                </c:pt>
                <c:pt idx="32">
                  <c:v>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8EA-4D13-926C-8BEF9109604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{77A50785-E74C-49F9-B9A6-34E77F4796B6}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8EA-4D13-926C-8BEF9109604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{26BD17D6-F27D-4087-BF30-7511D9D76E47}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8EA-4D13-926C-8BEF9109604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{DF52D54C-972A-4208-AAB8-75F22544326D}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8EA-4D13-926C-8BEF9109604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{C765F204-96D5-4E0A-AA90-97A932873340}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8EA-4D13-926C-8BEF9109604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{81871852-ED6D-4AA7-BCC1-021C7AA6CF24}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8EA-4D13-926C-8BEF91096049}"/>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{E2BF26E0-9975-4302-A7D0-C72C07037D5F}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8EA-4D13-926C-8BEF91096049}"/>
                </c:ext>
              </c:extLst>
            </c:dLbl>
            <c:dLbl>
              <c:idx val="16"/>
              <c:layout>
                <c:manualLayout>
                  <c:x val="-4.4905057365901176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{8E30661C-013B-406E-A860-BB7AA5F473A8}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8EA-4D13-926C-8BEF91096049}"/>
                </c:ext>
              </c:extLst>
            </c:dLbl>
            <c:dLbl>
              <c:idx val="24"/>
              <c:layout>
                <c:manualLayout>
                  <c:x val="-1.8235628084249993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{01A5DF00-5956-4FA1-94DF-1B094B89D3D7}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8EA-4D13-926C-8BEF91096049}"/>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{16D8A6A4-C330-434F-82F9-80136E5D149C}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8EA-4D13-926C-8BEF9109604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8.8000000000000007</c:v>
                </c:pt>
                <c:pt idx="24">
                  <c:v>8.8000000000000007</c:v>
                </c:pt>
                <c:pt idx="32">
                  <c:v>8.3000000000000007</c:v>
                </c:pt>
              </c:numCache>
            </c:numRef>
          </c:xVal>
          <c:yVal>
            <c:numRef>
              <c:f>公会計指標分析・財政指標組合せ分析表!$BP$77:$DC$77</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E8EA-4D13-926C-8BEF91096049}"/>
            </c:ext>
          </c:extLst>
        </c:ser>
        <c:dLbls>
          <c:showLegendKey val="0"/>
          <c:showVal val="1"/>
          <c:showCatName val="0"/>
          <c:showSerName val="0"/>
          <c:showPercent val="0"/>
          <c:showBubbleSize val="0"/>
        </c:dLbls>
        <c:axId val="84219776"/>
        <c:axId val="84234240"/>
      </c:scatterChart>
      <c:valAx>
        <c:axId val="84219776"/>
        <c:scaling>
          <c:orientation val="maxMin"/>
          <c:max val="8.9"/>
          <c:min val="8.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大阪府田尻町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の新規発行を抑制しているため、元利償還金は減少しているが、下水道事業において、公営企業債の元利償還金に対する繰入金が減少した。公営企業債の元利償還金に対する繰入金は、横ばいの状態が続くが、実質公債費比率の分子は、現在の収支状況が続く限り、減少していく見込み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大阪府田尻町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の新規発行を抑制しているため、一般会計等に係る地方債の現在高は今後も減少する見込みである。また、充当可能基金は増加しているが、公共施設等総合管理計画に基づき、公共施設等維持整備基金を活用しながら計画的に公共施設の老朽化対策を行っていく予定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大阪府田尻町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年度に、今後発生してくる公共施設の老朽化対策事業に充てるため、公共施設等維持整備基金を創設したため、財政調整基金が減少し、その他特定目的基金が増加している。令和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年度は、良好な収支状況により、全体で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年度に財政調整基金を取り崩して公共施設等維持整備基金を創設しており、今後も財政調整基金が過剰な金額とならないよう使途について検討していく。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対策が今後の課題であり、公共施設等維持整備基金を充当して計画的に更新を行っていく。また、職員年齢に偏りがあることから、一時的に大量の職員が退職することが見込まれるため、職員退職手当基金へ一定額を積み立てる。福祉基金については、福祉計画の策定などに充て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ふるさと納税（応援寄付）の増加によるふるさと応援基金への積立が増加した。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維持整備基金については、公共施設等総合管理計画に基づき、計画的に公共施設の修繕等を実施し、適正な基金運用を図っていく。職員退職手当基金については、関西国際空港開港関連で大量に採用した職員が、令和４年度以降、一時的に大量に退職していくことから、歳出の平準化を図るため、継続的に積み立て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公共施設等維持整備基金へ積み替えを実施したことにより、財政調整基金残高は一時的に減少したが、関西国際空港関連税収及び歳出抑制により基金残高は増加した。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財政調整基金の残高が増加し過ぎないよう、財政規模に見合った適切な事業を実施し、住民サービスの向上を図っていく。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大阪府田尻町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8,492
8,386
5.62
6,694,441
6,097,947
551,785
4,006,778
230,938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有形固定資産減価償却率は類似団体より高い水準にあるが、それぞれの公共施設等について個別施設計画を策定済みであり、当該計画に基づいた施設の維持管理を適切に進めている。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0000000-0008-0000-0000-00004C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35</xdr:row>
      <xdr:rowOff>80645</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flipV="1">
          <a:off x="4760595" y="5443401"/>
          <a:ext cx="1270" cy="1409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84472</xdr:rowOff>
    </xdr:from>
    <xdr:ext cx="405111" cy="259045"/>
    <xdr:sp macro="" textlink="">
      <xdr:nvSpPr>
        <xdr:cNvPr id="78" name="有形固定資産減価償却率最小値テキスト">
          <a:extLst>
            <a:ext uri="{FF2B5EF4-FFF2-40B4-BE49-F238E27FC236}">
              <a16:creationId xmlns:a16="http://schemas.microsoft.com/office/drawing/2014/main" id="{00000000-0008-0000-0000-00004E000000}"/>
            </a:ext>
          </a:extLst>
        </xdr:cNvPr>
        <xdr:cNvSpPr txBox="1"/>
      </xdr:nvSpPr>
      <xdr:spPr>
        <a:xfrm>
          <a:off x="4813300" y="685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6852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80" name="有形固定資産減価償却率最大値テキスト">
          <a:extLst>
            <a:ext uri="{FF2B5EF4-FFF2-40B4-BE49-F238E27FC236}">
              <a16:creationId xmlns:a16="http://schemas.microsoft.com/office/drawing/2014/main" id="{00000000-0008-0000-0000-000050000000}"/>
            </a:ext>
          </a:extLst>
        </xdr:cNvPr>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81" name="直線コネクタ 80">
          <a:extLst>
            <a:ext uri="{FF2B5EF4-FFF2-40B4-BE49-F238E27FC236}">
              <a16:creationId xmlns:a16="http://schemas.microsoft.com/office/drawing/2014/main" id="{00000000-0008-0000-0000-000051000000}"/>
            </a:ext>
          </a:extLst>
        </xdr:cNvPr>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158676</xdr:rowOff>
    </xdr:from>
    <xdr:ext cx="405111" cy="259045"/>
    <xdr:sp macro="" textlink="">
      <xdr:nvSpPr>
        <xdr:cNvPr id="82" name="有形固定資産減価償却率平均値テキスト">
          <a:extLst>
            <a:ext uri="{FF2B5EF4-FFF2-40B4-BE49-F238E27FC236}">
              <a16:creationId xmlns:a16="http://schemas.microsoft.com/office/drawing/2014/main" id="{00000000-0008-0000-0000-000052000000}"/>
            </a:ext>
          </a:extLst>
        </xdr:cNvPr>
        <xdr:cNvSpPr txBox="1"/>
      </xdr:nvSpPr>
      <xdr:spPr>
        <a:xfrm>
          <a:off x="4813300" y="6073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135799</xdr:rowOff>
    </xdr:from>
    <xdr:to>
      <xdr:col>19</xdr:col>
      <xdr:colOff>187325</xdr:colOff>
      <xdr:row>32</xdr:row>
      <xdr:rowOff>65949</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4000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151221</xdr:rowOff>
    </xdr:from>
    <xdr:to>
      <xdr:col>15</xdr:col>
      <xdr:colOff>187325</xdr:colOff>
      <xdr:row>32</xdr:row>
      <xdr:rowOff>81371</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3238500" y="623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154305</xdr:rowOff>
    </xdr:from>
    <xdr:to>
      <xdr:col>11</xdr:col>
      <xdr:colOff>187325</xdr:colOff>
      <xdr:row>32</xdr:row>
      <xdr:rowOff>84455</xdr:rowOff>
    </xdr:to>
    <xdr:sp macro="" textlink="">
      <xdr:nvSpPr>
        <xdr:cNvPr id="86" name="フローチャート: 判断 85">
          <a:extLst>
            <a:ext uri="{FF2B5EF4-FFF2-40B4-BE49-F238E27FC236}">
              <a16:creationId xmlns:a16="http://schemas.microsoft.com/office/drawing/2014/main" id="{00000000-0008-0000-0000-000056000000}"/>
            </a:ext>
          </a:extLst>
        </xdr:cNvPr>
        <xdr:cNvSpPr/>
      </xdr:nvSpPr>
      <xdr:spPr>
        <a:xfrm>
          <a:off x="24765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24765</xdr:rowOff>
    </xdr:from>
    <xdr:to>
      <xdr:col>7</xdr:col>
      <xdr:colOff>187325</xdr:colOff>
      <xdr:row>31</xdr:row>
      <xdr:rowOff>126365</xdr:rowOff>
    </xdr:to>
    <xdr:sp macro="" textlink="">
      <xdr:nvSpPr>
        <xdr:cNvPr id="87" name="フローチャート: 判断 86">
          <a:extLst>
            <a:ext uri="{FF2B5EF4-FFF2-40B4-BE49-F238E27FC236}">
              <a16:creationId xmlns:a16="http://schemas.microsoft.com/office/drawing/2014/main" id="{00000000-0008-0000-0000-000057000000}"/>
            </a:ext>
          </a:extLst>
        </xdr:cNvPr>
        <xdr:cNvSpPr/>
      </xdr:nvSpPr>
      <xdr:spPr>
        <a:xfrm>
          <a:off x="1714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121648</xdr:rowOff>
    </xdr:from>
    <xdr:to>
      <xdr:col>23</xdr:col>
      <xdr:colOff>136525</xdr:colOff>
      <xdr:row>33</xdr:row>
      <xdr:rowOff>51798</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711700" y="637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100075</xdr:rowOff>
    </xdr:from>
    <xdr:ext cx="405111" cy="259045"/>
    <xdr:sp macro="" textlink="">
      <xdr:nvSpPr>
        <xdr:cNvPr id="94" name="有形固定資産減価償却率該当値テキスト">
          <a:extLst>
            <a:ext uri="{FF2B5EF4-FFF2-40B4-BE49-F238E27FC236}">
              <a16:creationId xmlns:a16="http://schemas.microsoft.com/office/drawing/2014/main" id="{00000000-0008-0000-0000-00005E000000}"/>
            </a:ext>
          </a:extLst>
        </xdr:cNvPr>
        <xdr:cNvSpPr txBox="1"/>
      </xdr:nvSpPr>
      <xdr:spPr>
        <a:xfrm>
          <a:off x="4813300" y="6358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18052</xdr:rowOff>
    </xdr:from>
    <xdr:to>
      <xdr:col>19</xdr:col>
      <xdr:colOff>187325</xdr:colOff>
      <xdr:row>33</xdr:row>
      <xdr:rowOff>119652</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4000500" y="64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998</xdr:rowOff>
    </xdr:from>
    <xdr:to>
      <xdr:col>23</xdr:col>
      <xdr:colOff>85725</xdr:colOff>
      <xdr:row>33</xdr:row>
      <xdr:rowOff>68852</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flipV="1">
          <a:off x="4051300" y="6430373"/>
          <a:ext cx="7112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58148</xdr:rowOff>
    </xdr:from>
    <xdr:to>
      <xdr:col>15</xdr:col>
      <xdr:colOff>187325</xdr:colOff>
      <xdr:row>33</xdr:row>
      <xdr:rowOff>159748</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3238500" y="648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68852</xdr:rowOff>
    </xdr:from>
    <xdr:to>
      <xdr:col>19</xdr:col>
      <xdr:colOff>136525</xdr:colOff>
      <xdr:row>33</xdr:row>
      <xdr:rowOff>108948</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flipV="1">
          <a:off x="3289300" y="6498227"/>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101328</xdr:rowOff>
    </xdr:from>
    <xdr:to>
      <xdr:col>11</xdr:col>
      <xdr:colOff>187325</xdr:colOff>
      <xdr:row>34</xdr:row>
      <xdr:rowOff>31478</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24765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108948</xdr:rowOff>
    </xdr:from>
    <xdr:to>
      <xdr:col>15</xdr:col>
      <xdr:colOff>136525</xdr:colOff>
      <xdr:row>33</xdr:row>
      <xdr:rowOff>152128</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flipV="1">
          <a:off x="2527300" y="6538323"/>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85906</xdr:rowOff>
    </xdr:from>
    <xdr:to>
      <xdr:col>7</xdr:col>
      <xdr:colOff>187325</xdr:colOff>
      <xdr:row>34</xdr:row>
      <xdr:rowOff>16056</xdr:rowOff>
    </xdr:to>
    <xdr:sp macro="" textlink="">
      <xdr:nvSpPr>
        <xdr:cNvPr id="101" name="楕円 100">
          <a:extLst>
            <a:ext uri="{FF2B5EF4-FFF2-40B4-BE49-F238E27FC236}">
              <a16:creationId xmlns:a16="http://schemas.microsoft.com/office/drawing/2014/main" id="{00000000-0008-0000-0000-000065000000}"/>
            </a:ext>
          </a:extLst>
        </xdr:cNvPr>
        <xdr:cNvSpPr/>
      </xdr:nvSpPr>
      <xdr:spPr>
        <a:xfrm>
          <a:off x="1714500" y="651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136706</xdr:rowOff>
    </xdr:from>
    <xdr:to>
      <xdr:col>11</xdr:col>
      <xdr:colOff>136525</xdr:colOff>
      <xdr:row>33</xdr:row>
      <xdr:rowOff>152128</xdr:rowOff>
    </xdr:to>
    <xdr:cxnSp macro="">
      <xdr:nvCxnSpPr>
        <xdr:cNvPr id="102" name="直線コネクタ 101">
          <a:extLst>
            <a:ext uri="{FF2B5EF4-FFF2-40B4-BE49-F238E27FC236}">
              <a16:creationId xmlns:a16="http://schemas.microsoft.com/office/drawing/2014/main" id="{00000000-0008-0000-0000-000066000000}"/>
            </a:ext>
          </a:extLst>
        </xdr:cNvPr>
        <xdr:cNvCxnSpPr/>
      </xdr:nvCxnSpPr>
      <xdr:spPr>
        <a:xfrm>
          <a:off x="1765300" y="6566081"/>
          <a:ext cx="7620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82476</xdr:rowOff>
    </xdr:from>
    <xdr:ext cx="405111" cy="259045"/>
    <xdr:sp macro="" textlink="">
      <xdr:nvSpPr>
        <xdr:cNvPr id="103" name="n_1aveValue有形固定資産減価償却率">
          <a:extLst>
            <a:ext uri="{FF2B5EF4-FFF2-40B4-BE49-F238E27FC236}">
              <a16:creationId xmlns:a16="http://schemas.microsoft.com/office/drawing/2014/main" id="{00000000-0008-0000-0000-000067000000}"/>
            </a:ext>
          </a:extLst>
        </xdr:cNvPr>
        <xdr:cNvSpPr txBox="1"/>
      </xdr:nvSpPr>
      <xdr:spPr>
        <a:xfrm>
          <a:off x="38360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97898</xdr:rowOff>
    </xdr:from>
    <xdr:ext cx="405111" cy="259045"/>
    <xdr:sp macro="" textlink="">
      <xdr:nvSpPr>
        <xdr:cNvPr id="104" name="n_2aveValue有形固定資産減価償却率">
          <a:extLst>
            <a:ext uri="{FF2B5EF4-FFF2-40B4-BE49-F238E27FC236}">
              <a16:creationId xmlns:a16="http://schemas.microsoft.com/office/drawing/2014/main" id="{00000000-0008-0000-0000-000068000000}"/>
            </a:ext>
          </a:extLst>
        </xdr:cNvPr>
        <xdr:cNvSpPr txBox="1"/>
      </xdr:nvSpPr>
      <xdr:spPr>
        <a:xfrm>
          <a:off x="3086744" y="6012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100982</xdr:rowOff>
    </xdr:from>
    <xdr:ext cx="405111" cy="259045"/>
    <xdr:sp macro="" textlink="">
      <xdr:nvSpPr>
        <xdr:cNvPr id="105" name="n_3aveValue有形固定資産減価償却率">
          <a:extLst>
            <a:ext uri="{FF2B5EF4-FFF2-40B4-BE49-F238E27FC236}">
              <a16:creationId xmlns:a16="http://schemas.microsoft.com/office/drawing/2014/main" id="{00000000-0008-0000-0000-000069000000}"/>
            </a:ext>
          </a:extLst>
        </xdr:cNvPr>
        <xdr:cNvSpPr txBox="1"/>
      </xdr:nvSpPr>
      <xdr:spPr>
        <a:xfrm>
          <a:off x="2324744" y="601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142892</xdr:rowOff>
    </xdr:from>
    <xdr:ext cx="405111" cy="259045"/>
    <xdr:sp macro="" textlink="">
      <xdr:nvSpPr>
        <xdr:cNvPr id="106" name="n_4aveValue有形固定資産減価償却率">
          <a:extLst>
            <a:ext uri="{FF2B5EF4-FFF2-40B4-BE49-F238E27FC236}">
              <a16:creationId xmlns:a16="http://schemas.microsoft.com/office/drawing/2014/main" id="{00000000-0008-0000-0000-00006A000000}"/>
            </a:ext>
          </a:extLst>
        </xdr:cNvPr>
        <xdr:cNvSpPr txBox="1"/>
      </xdr:nvSpPr>
      <xdr:spPr>
        <a:xfrm>
          <a:off x="1562744" y="588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110779</xdr:rowOff>
    </xdr:from>
    <xdr:ext cx="405111" cy="259045"/>
    <xdr:sp macro="" textlink="">
      <xdr:nvSpPr>
        <xdr:cNvPr id="107" name="n_1mainValue有形固定資産減価償却率">
          <a:extLst>
            <a:ext uri="{FF2B5EF4-FFF2-40B4-BE49-F238E27FC236}">
              <a16:creationId xmlns:a16="http://schemas.microsoft.com/office/drawing/2014/main" id="{00000000-0008-0000-0000-00006B000000}"/>
            </a:ext>
          </a:extLst>
        </xdr:cNvPr>
        <xdr:cNvSpPr txBox="1"/>
      </xdr:nvSpPr>
      <xdr:spPr>
        <a:xfrm>
          <a:off x="38360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150875</xdr:rowOff>
    </xdr:from>
    <xdr:ext cx="405111" cy="259045"/>
    <xdr:sp macro="" textlink="">
      <xdr:nvSpPr>
        <xdr:cNvPr id="108" name="n_2mainValue有形固定資産減価償却率">
          <a:extLst>
            <a:ext uri="{FF2B5EF4-FFF2-40B4-BE49-F238E27FC236}">
              <a16:creationId xmlns:a16="http://schemas.microsoft.com/office/drawing/2014/main" id="{00000000-0008-0000-0000-00006C000000}"/>
            </a:ext>
          </a:extLst>
        </xdr:cNvPr>
        <xdr:cNvSpPr txBox="1"/>
      </xdr:nvSpPr>
      <xdr:spPr>
        <a:xfrm>
          <a:off x="3086744" y="658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22605</xdr:rowOff>
    </xdr:from>
    <xdr:ext cx="405111" cy="259045"/>
    <xdr:sp macro="" textlink="">
      <xdr:nvSpPr>
        <xdr:cNvPr id="109" name="n_3mainValue有形固定資産減価償却率">
          <a:extLst>
            <a:ext uri="{FF2B5EF4-FFF2-40B4-BE49-F238E27FC236}">
              <a16:creationId xmlns:a16="http://schemas.microsoft.com/office/drawing/2014/main" id="{00000000-0008-0000-0000-00006D000000}"/>
            </a:ext>
          </a:extLst>
        </xdr:cNvPr>
        <xdr:cNvSpPr txBox="1"/>
      </xdr:nvSpPr>
      <xdr:spPr>
        <a:xfrm>
          <a:off x="2324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34</xdr:row>
      <xdr:rowOff>7183</xdr:rowOff>
    </xdr:from>
    <xdr:ext cx="405111" cy="259045"/>
    <xdr:sp macro="" textlink="">
      <xdr:nvSpPr>
        <xdr:cNvPr id="110" name="n_4mainValue有形固定資産減価償却率">
          <a:extLst>
            <a:ext uri="{FF2B5EF4-FFF2-40B4-BE49-F238E27FC236}">
              <a16:creationId xmlns:a16="http://schemas.microsoft.com/office/drawing/2014/main" id="{00000000-0008-0000-0000-00006E000000}"/>
            </a:ext>
          </a:extLst>
        </xdr:cNvPr>
        <xdr:cNvSpPr txBox="1"/>
      </xdr:nvSpPr>
      <xdr:spPr>
        <a:xfrm>
          <a:off x="1562744" y="6608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0000000-0008-0000-0000-00007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0000000-0008-0000-0000-00007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債務償還比率は、将来負担額よりも充当可能基金残高が多いため、数値なしとなっている。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類似団体内平均値と比較しても、大幅に良好な財政状況となっており、今後も同様の水準を維持できるよう、健全な財政運営に努める。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a:extLst>
            <a:ext uri="{FF2B5EF4-FFF2-40B4-BE49-F238E27FC236}">
              <a16:creationId xmlns:a16="http://schemas.microsoft.com/office/drawing/2014/main" id="{00000000-0008-0000-0000-00008C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117928</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flipV="1">
          <a:off x="14793595" y="5261428"/>
          <a:ext cx="1269"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121755</xdr:rowOff>
    </xdr:from>
    <xdr:ext cx="469744" cy="259045"/>
    <xdr:sp macro="" textlink="">
      <xdr:nvSpPr>
        <xdr:cNvPr id="142" name="債務償還比率最小値テキスト">
          <a:extLst>
            <a:ext uri="{FF2B5EF4-FFF2-40B4-BE49-F238E27FC236}">
              <a16:creationId xmlns:a16="http://schemas.microsoft.com/office/drawing/2014/main" id="{00000000-0008-0000-0000-00008E000000}"/>
            </a:ext>
          </a:extLst>
        </xdr:cNvPr>
        <xdr:cNvSpPr txBox="1"/>
      </xdr:nvSpPr>
      <xdr:spPr>
        <a:xfrm>
          <a:off x="14846300" y="672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117928</xdr:rowOff>
    </xdr:from>
    <xdr:to>
      <xdr:col>76</xdr:col>
      <xdr:colOff>111125</xdr:colOff>
      <xdr:row>34</xdr:row>
      <xdr:rowOff>117928</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4706600" y="6718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4" name="債務償還比率最大値テキスト">
          <a:extLst>
            <a:ext uri="{FF2B5EF4-FFF2-40B4-BE49-F238E27FC236}">
              <a16:creationId xmlns:a16="http://schemas.microsoft.com/office/drawing/2014/main" id="{00000000-0008-0000-0000-000090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5" name="直線コネクタ 144">
          <a:extLst>
            <a:ext uri="{FF2B5EF4-FFF2-40B4-BE49-F238E27FC236}">
              <a16:creationId xmlns:a16="http://schemas.microsoft.com/office/drawing/2014/main" id="{00000000-0008-0000-0000-000091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146657</xdr:rowOff>
    </xdr:from>
    <xdr:ext cx="469744" cy="259045"/>
    <xdr:sp macro="" textlink="">
      <xdr:nvSpPr>
        <xdr:cNvPr id="146" name="債務償還比率平均値テキスト">
          <a:extLst>
            <a:ext uri="{FF2B5EF4-FFF2-40B4-BE49-F238E27FC236}">
              <a16:creationId xmlns:a16="http://schemas.microsoft.com/office/drawing/2014/main" id="{00000000-0008-0000-0000-000092000000}"/>
            </a:ext>
          </a:extLst>
        </xdr:cNvPr>
        <xdr:cNvSpPr txBox="1"/>
      </xdr:nvSpPr>
      <xdr:spPr>
        <a:xfrm>
          <a:off x="14846300" y="5718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168230</xdr:rowOff>
    </xdr:from>
    <xdr:to>
      <xdr:col>76</xdr:col>
      <xdr:colOff>73025</xdr:colOff>
      <xdr:row>29</xdr:row>
      <xdr:rowOff>98380</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4744700" y="574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39070</xdr:rowOff>
    </xdr:from>
    <xdr:to>
      <xdr:col>72</xdr:col>
      <xdr:colOff>123825</xdr:colOff>
      <xdr:row>30</xdr:row>
      <xdr:rowOff>140670</xdr:rowOff>
    </xdr:to>
    <xdr:sp macro="" textlink="">
      <xdr:nvSpPr>
        <xdr:cNvPr id="148" name="フローチャート: 判断 147">
          <a:extLst>
            <a:ext uri="{FF2B5EF4-FFF2-40B4-BE49-F238E27FC236}">
              <a16:creationId xmlns:a16="http://schemas.microsoft.com/office/drawing/2014/main" id="{00000000-0008-0000-0000-000094000000}"/>
            </a:ext>
          </a:extLst>
        </xdr:cNvPr>
        <xdr:cNvSpPr/>
      </xdr:nvSpPr>
      <xdr:spPr>
        <a:xfrm>
          <a:off x="14033500" y="59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71147</xdr:rowOff>
    </xdr:from>
    <xdr:to>
      <xdr:col>68</xdr:col>
      <xdr:colOff>123825</xdr:colOff>
      <xdr:row>31</xdr:row>
      <xdr:rowOff>1297</xdr:rowOff>
    </xdr:to>
    <xdr:sp macro="" textlink="">
      <xdr:nvSpPr>
        <xdr:cNvPr id="149" name="フローチャート: 判断 148">
          <a:extLst>
            <a:ext uri="{FF2B5EF4-FFF2-40B4-BE49-F238E27FC236}">
              <a16:creationId xmlns:a16="http://schemas.microsoft.com/office/drawing/2014/main" id="{00000000-0008-0000-0000-000095000000}"/>
            </a:ext>
          </a:extLst>
        </xdr:cNvPr>
        <xdr:cNvSpPr/>
      </xdr:nvSpPr>
      <xdr:spPr>
        <a:xfrm>
          <a:off x="13271500" y="59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107696</xdr:rowOff>
    </xdr:from>
    <xdr:to>
      <xdr:col>64</xdr:col>
      <xdr:colOff>123825</xdr:colOff>
      <xdr:row>31</xdr:row>
      <xdr:rowOff>37846</xdr:rowOff>
    </xdr:to>
    <xdr:sp macro="" textlink="">
      <xdr:nvSpPr>
        <xdr:cNvPr id="150" name="フローチャート: 判断 149">
          <a:extLst>
            <a:ext uri="{FF2B5EF4-FFF2-40B4-BE49-F238E27FC236}">
              <a16:creationId xmlns:a16="http://schemas.microsoft.com/office/drawing/2014/main" id="{00000000-0008-0000-0000-000096000000}"/>
            </a:ext>
          </a:extLst>
        </xdr:cNvPr>
        <xdr:cNvSpPr/>
      </xdr:nvSpPr>
      <xdr:spPr>
        <a:xfrm>
          <a:off x="12509500" y="602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171078</xdr:rowOff>
    </xdr:from>
    <xdr:to>
      <xdr:col>60</xdr:col>
      <xdr:colOff>123825</xdr:colOff>
      <xdr:row>31</xdr:row>
      <xdr:rowOff>101228</xdr:rowOff>
    </xdr:to>
    <xdr:sp macro="" textlink="">
      <xdr:nvSpPr>
        <xdr:cNvPr id="151" name="フローチャート: 判断 150">
          <a:extLst>
            <a:ext uri="{FF2B5EF4-FFF2-40B4-BE49-F238E27FC236}">
              <a16:creationId xmlns:a16="http://schemas.microsoft.com/office/drawing/2014/main" id="{00000000-0008-0000-0000-000097000000}"/>
            </a:ext>
          </a:extLst>
        </xdr:cNvPr>
        <xdr:cNvSpPr/>
      </xdr:nvSpPr>
      <xdr:spPr>
        <a:xfrm>
          <a:off x="11747500" y="608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157197</xdr:rowOff>
    </xdr:from>
    <xdr:ext cx="469744" cy="259045"/>
    <xdr:sp macro="" textlink="">
      <xdr:nvSpPr>
        <xdr:cNvPr id="157" name="n_1aveValue債務償還比率">
          <a:extLst>
            <a:ext uri="{FF2B5EF4-FFF2-40B4-BE49-F238E27FC236}">
              <a16:creationId xmlns:a16="http://schemas.microsoft.com/office/drawing/2014/main" id="{00000000-0008-0000-0000-00009D000000}"/>
            </a:ext>
          </a:extLst>
        </xdr:cNvPr>
        <xdr:cNvSpPr txBox="1"/>
      </xdr:nvSpPr>
      <xdr:spPr>
        <a:xfrm>
          <a:off x="13836727" y="5729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17824</xdr:rowOff>
    </xdr:from>
    <xdr:ext cx="469744" cy="259045"/>
    <xdr:sp macro="" textlink="">
      <xdr:nvSpPr>
        <xdr:cNvPr id="158" name="n_2aveValue債務償還比率">
          <a:extLst>
            <a:ext uri="{FF2B5EF4-FFF2-40B4-BE49-F238E27FC236}">
              <a16:creationId xmlns:a16="http://schemas.microsoft.com/office/drawing/2014/main" id="{00000000-0008-0000-0000-00009E000000}"/>
            </a:ext>
          </a:extLst>
        </xdr:cNvPr>
        <xdr:cNvSpPr txBox="1"/>
      </xdr:nvSpPr>
      <xdr:spPr>
        <a:xfrm>
          <a:off x="13087427" y="576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54373</xdr:rowOff>
    </xdr:from>
    <xdr:ext cx="469744" cy="259045"/>
    <xdr:sp macro="" textlink="">
      <xdr:nvSpPr>
        <xdr:cNvPr id="159" name="n_3aveValue債務償還比率">
          <a:extLst>
            <a:ext uri="{FF2B5EF4-FFF2-40B4-BE49-F238E27FC236}">
              <a16:creationId xmlns:a16="http://schemas.microsoft.com/office/drawing/2014/main" id="{00000000-0008-0000-0000-00009F000000}"/>
            </a:ext>
          </a:extLst>
        </xdr:cNvPr>
        <xdr:cNvSpPr txBox="1"/>
      </xdr:nvSpPr>
      <xdr:spPr>
        <a:xfrm>
          <a:off x="12325427" y="579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117755</xdr:rowOff>
    </xdr:from>
    <xdr:ext cx="469744" cy="259045"/>
    <xdr:sp macro="" textlink="">
      <xdr:nvSpPr>
        <xdr:cNvPr id="160" name="n_4aveValue債務償還比率">
          <a:extLst>
            <a:ext uri="{FF2B5EF4-FFF2-40B4-BE49-F238E27FC236}">
              <a16:creationId xmlns:a16="http://schemas.microsoft.com/office/drawing/2014/main" id="{00000000-0008-0000-0000-0000A0000000}"/>
            </a:ext>
          </a:extLst>
        </xdr:cNvPr>
        <xdr:cNvSpPr txBox="1"/>
      </xdr:nvSpPr>
      <xdr:spPr>
        <a:xfrm>
          <a:off x="11563427" y="586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0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大阪府田尻町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8,492
8,386
5.62
6,694,441
6,097,947
551,785
4,006,778
230,938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165735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701665"/>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169562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165735</xdr:rowOff>
    </xdr:from>
    <xdr:to>
      <xdr:col>24</xdr:col>
      <xdr:colOff>152400</xdr:colOff>
      <xdr:row>41</xdr:row>
      <xdr:rowOff>165735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15892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59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133985</xdr:rowOff>
    </xdr:from>
    <xdr:to>
      <xdr:col>6</xdr:col>
      <xdr:colOff>38100</xdr:colOff>
      <xdr:row>38</xdr:row>
      <xdr:rowOff>64135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52070</xdr:rowOff>
    </xdr:from>
    <xdr:to>
      <xdr:col>24</xdr:col>
      <xdr:colOff>114300</xdr:colOff>
      <xdr:row>41</xdr:row>
      <xdr:rowOff>153670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138447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99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53975</xdr:rowOff>
    </xdr:from>
    <xdr:to>
      <xdr:col>20</xdr:col>
      <xdr:colOff>38100</xdr:colOff>
      <xdr:row>41</xdr:row>
      <xdr:rowOff>155575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70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102870</xdr:rowOff>
    </xdr:from>
    <xdr:to>
      <xdr:col>24</xdr:col>
      <xdr:colOff>63500</xdr:colOff>
      <xdr:row>41</xdr:row>
      <xdr:rowOff>104775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flipV="1">
          <a:off x="3797300" y="713232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86360</xdr:rowOff>
    </xdr:from>
    <xdr:to>
      <xdr:col>15</xdr:col>
      <xdr:colOff>101600</xdr:colOff>
      <xdr:row>42</xdr:row>
      <xdr:rowOff>16510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711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104775</xdr:rowOff>
    </xdr:from>
    <xdr:to>
      <xdr:col>19</xdr:col>
      <xdr:colOff>177800</xdr:colOff>
      <xdr:row>41</xdr:row>
      <xdr:rowOff>137160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flipV="1">
          <a:off x="2908300" y="71342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116840</xdr:rowOff>
    </xdr:from>
    <xdr:to>
      <xdr:col>10</xdr:col>
      <xdr:colOff>165100</xdr:colOff>
      <xdr:row>42</xdr:row>
      <xdr:rowOff>46990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137160</xdr:rowOff>
    </xdr:from>
    <xdr:to>
      <xdr:col>15</xdr:col>
      <xdr:colOff>50800</xdr:colOff>
      <xdr:row>41</xdr:row>
      <xdr:rowOff>167640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flipV="1">
          <a:off x="2019300" y="71666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128270</xdr:rowOff>
    </xdr:from>
    <xdr:to>
      <xdr:col>6</xdr:col>
      <xdr:colOff>38100</xdr:colOff>
      <xdr:row>42</xdr:row>
      <xdr:rowOff>58420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167640</xdr:rowOff>
    </xdr:from>
    <xdr:to>
      <xdr:col>10</xdr:col>
      <xdr:colOff>114300</xdr:colOff>
      <xdr:row>42</xdr:row>
      <xdr:rowOff>7620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flipV="1">
          <a:off x="1130300" y="71970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126382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132097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80662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146702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7637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38117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49547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725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145138</xdr:rowOff>
    </xdr:from>
    <xdr:to>
      <xdr:col>54</xdr:col>
      <xdr:colOff>189865</xdr:colOff>
      <xdr:row>42</xdr:row>
      <xdr:rowOff>7643</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974438"/>
          <a:ext cx="0" cy="1234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11470</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21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7643</xdr:rowOff>
    </xdr:from>
    <xdr:to>
      <xdr:col>55</xdr:col>
      <xdr:colOff>88900</xdr:colOff>
      <xdr:row>42</xdr:row>
      <xdr:rowOff>7643</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20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91815</xdr:rowOff>
    </xdr:from>
    <xdr:ext cx="599010"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74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145138</xdr:rowOff>
    </xdr:from>
    <xdr:to>
      <xdr:col>55</xdr:col>
      <xdr:colOff>88900</xdr:colOff>
      <xdr:row>34</xdr:row>
      <xdr:rowOff>145138</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974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92184</xdr:rowOff>
    </xdr:from>
    <xdr:ext cx="534377"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778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69307</xdr:rowOff>
    </xdr:from>
    <xdr:to>
      <xdr:col>55</xdr:col>
      <xdr:colOff>50800</xdr:colOff>
      <xdr:row>40</xdr:row>
      <xdr:rowOff>170907</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92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75776</xdr:rowOff>
    </xdr:from>
    <xdr:to>
      <xdr:col>50</xdr:col>
      <xdr:colOff>165100</xdr:colOff>
      <xdr:row>41</xdr:row>
      <xdr:rowOff>5926</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9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68575</xdr:rowOff>
    </xdr:from>
    <xdr:to>
      <xdr:col>46</xdr:col>
      <xdr:colOff>38100</xdr:colOff>
      <xdr:row>40</xdr:row>
      <xdr:rowOff>170175</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92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66921</xdr:rowOff>
    </xdr:from>
    <xdr:to>
      <xdr:col>41</xdr:col>
      <xdr:colOff>101600</xdr:colOff>
      <xdr:row>40</xdr:row>
      <xdr:rowOff>168521</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92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80340</xdr:rowOff>
    </xdr:from>
    <xdr:to>
      <xdr:col>36</xdr:col>
      <xdr:colOff>165100</xdr:colOff>
      <xdr:row>41</xdr:row>
      <xdr:rowOff>10490</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93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128293</xdr:rowOff>
    </xdr:from>
    <xdr:to>
      <xdr:col>55</xdr:col>
      <xdr:colOff>50800</xdr:colOff>
      <xdr:row>42</xdr:row>
      <xdr:rowOff>58443</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715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43220</xdr:rowOff>
    </xdr:from>
    <xdr:ext cx="469744"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707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129801</xdr:rowOff>
    </xdr:from>
    <xdr:to>
      <xdr:col>50</xdr:col>
      <xdr:colOff>165100</xdr:colOff>
      <xdr:row>42</xdr:row>
      <xdr:rowOff>59951</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715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7643</xdr:rowOff>
    </xdr:from>
    <xdr:to>
      <xdr:col>55</xdr:col>
      <xdr:colOff>0</xdr:colOff>
      <xdr:row>42</xdr:row>
      <xdr:rowOff>9151</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7208543"/>
          <a:ext cx="8382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129893</xdr:rowOff>
    </xdr:from>
    <xdr:to>
      <xdr:col>46</xdr:col>
      <xdr:colOff>38100</xdr:colOff>
      <xdr:row>42</xdr:row>
      <xdr:rowOff>60043</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715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9151</xdr:rowOff>
    </xdr:from>
    <xdr:to>
      <xdr:col>50</xdr:col>
      <xdr:colOff>114300</xdr:colOff>
      <xdr:row>42</xdr:row>
      <xdr:rowOff>9243</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7210051"/>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130350</xdr:rowOff>
    </xdr:from>
    <xdr:to>
      <xdr:col>41</xdr:col>
      <xdr:colOff>101600</xdr:colOff>
      <xdr:row>42</xdr:row>
      <xdr:rowOff>60500</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715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9243</xdr:rowOff>
    </xdr:from>
    <xdr:to>
      <xdr:col>45</xdr:col>
      <xdr:colOff>177800</xdr:colOff>
      <xdr:row>42</xdr:row>
      <xdr:rowOff>9700</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721014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130213</xdr:rowOff>
    </xdr:from>
    <xdr:to>
      <xdr:col>36</xdr:col>
      <xdr:colOff>165100</xdr:colOff>
      <xdr:row>42</xdr:row>
      <xdr:rowOff>60363</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715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9563</xdr:rowOff>
    </xdr:from>
    <xdr:to>
      <xdr:col>41</xdr:col>
      <xdr:colOff>50800</xdr:colOff>
      <xdr:row>42</xdr:row>
      <xdr:rowOff>9700</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a:off x="6972300" y="7210463"/>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22453</xdr:rowOff>
    </xdr:from>
    <xdr:ext cx="534377"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59411" y="670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15252</xdr:rowOff>
    </xdr:from>
    <xdr:ext cx="534377"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483111" y="670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13598</xdr:rowOff>
    </xdr:from>
    <xdr:ext cx="534377"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594111" y="670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27017</xdr:rowOff>
    </xdr:from>
    <xdr:ext cx="534377"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05111" y="67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51078</xdr:rowOff>
    </xdr:from>
    <xdr:ext cx="469744"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91727" y="725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51170</xdr:rowOff>
    </xdr:from>
    <xdr:ext cx="469744"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515427" y="725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51627</xdr:rowOff>
    </xdr:from>
    <xdr:ext cx="469744"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626427" y="725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51490</xdr:rowOff>
    </xdr:from>
    <xdr:ext cx="469744"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37427" y="725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111034</xdr:rowOff>
    </xdr:from>
    <xdr:to>
      <xdr:col>24</xdr:col>
      <xdr:colOff>62865</xdr:colOff>
      <xdr:row>63</xdr:row>
      <xdr:rowOff>142059</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540784"/>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145886</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142059</xdr:rowOff>
    </xdr:from>
    <xdr:to>
      <xdr:col>24</xdr:col>
      <xdr:colOff>152400</xdr:colOff>
      <xdr:row>63</xdr:row>
      <xdr:rowOff>142059</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57711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111034</xdr:rowOff>
    </xdr:from>
    <xdr:to>
      <xdr:col>24</xdr:col>
      <xdr:colOff>152400</xdr:colOff>
      <xdr:row>55</xdr:row>
      <xdr:rowOff>111034</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46826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5052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5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48804</xdr:rowOff>
    </xdr:from>
    <xdr:to>
      <xdr:col>20</xdr:col>
      <xdr:colOff>38100</xdr:colOff>
      <xdr:row>61</xdr:row>
      <xdr:rowOff>150404</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39007</xdr:rowOff>
    </xdr:from>
    <xdr:to>
      <xdr:col>15</xdr:col>
      <xdr:colOff>101600</xdr:colOff>
      <xdr:row>61</xdr:row>
      <xdr:rowOff>140607</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171269</xdr:rowOff>
    </xdr:from>
    <xdr:to>
      <xdr:col>6</xdr:col>
      <xdr:colOff>38100</xdr:colOff>
      <xdr:row>61</xdr:row>
      <xdr:rowOff>101419</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91259</xdr:rowOff>
    </xdr:from>
    <xdr:to>
      <xdr:col>24</xdr:col>
      <xdr:colOff>114300</xdr:colOff>
      <xdr:row>56</xdr:row>
      <xdr:rowOff>21409</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952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13262</xdr:rowOff>
    </xdr:from>
    <xdr:ext cx="340478"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94430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63500</xdr:rowOff>
    </xdr:from>
    <xdr:to>
      <xdr:col>20</xdr:col>
      <xdr:colOff>38100</xdr:colOff>
      <xdr:row>55</xdr:row>
      <xdr:rowOff>165100</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94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114300</xdr:rowOff>
    </xdr:from>
    <xdr:to>
      <xdr:col>24</xdr:col>
      <xdr:colOff>63500</xdr:colOff>
      <xdr:row>55</xdr:row>
      <xdr:rowOff>142059</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797300" y="954405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35741</xdr:rowOff>
    </xdr:from>
    <xdr:to>
      <xdr:col>15</xdr:col>
      <xdr:colOff>101600</xdr:colOff>
      <xdr:row>55</xdr:row>
      <xdr:rowOff>137341</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946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86541</xdr:rowOff>
    </xdr:from>
    <xdr:to>
      <xdr:col>19</xdr:col>
      <xdr:colOff>177800</xdr:colOff>
      <xdr:row>55</xdr:row>
      <xdr:rowOff>114300</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908300" y="951629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163104</xdr:rowOff>
    </xdr:from>
    <xdr:to>
      <xdr:col>10</xdr:col>
      <xdr:colOff>165100</xdr:colOff>
      <xdr:row>55</xdr:row>
      <xdr:rowOff>93254</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942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42454</xdr:rowOff>
    </xdr:from>
    <xdr:to>
      <xdr:col>15</xdr:col>
      <xdr:colOff>50800</xdr:colOff>
      <xdr:row>55</xdr:row>
      <xdr:rowOff>86541</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019300" y="947220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141531</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5820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131734</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705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128468</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816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117946</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927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54</xdr:row>
      <xdr:rowOff>10177</xdr:rowOff>
    </xdr:from>
    <xdr:ext cx="340478"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614361" y="92684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53</xdr:row>
      <xdr:rowOff>153868</xdr:rowOff>
    </xdr:from>
    <xdr:ext cx="340478"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38061" y="92407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53</xdr:row>
      <xdr:rowOff>109781</xdr:rowOff>
    </xdr:from>
    <xdr:ext cx="340478"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49061" y="91966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00000000-0008-0000-0100-0000E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130213</xdr:rowOff>
    </xdr:from>
    <xdr:to>
      <xdr:col>54</xdr:col>
      <xdr:colOff>189865</xdr:colOff>
      <xdr:row>64</xdr:row>
      <xdr:rowOff>75333</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flipV="1">
          <a:off x="10476865" y="9559963"/>
          <a:ext cx="0" cy="148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79160</xdr:rowOff>
    </xdr:from>
    <xdr:ext cx="469744" cy="259045"/>
    <xdr:sp macro="" textlink="">
      <xdr:nvSpPr>
        <xdr:cNvPr id="228" name="【橋りょう・トンネル】&#10;一人当たり有形固定資産（償却資産）額最小値テキスト">
          <a:extLst>
            <a:ext uri="{FF2B5EF4-FFF2-40B4-BE49-F238E27FC236}">
              <a16:creationId xmlns:a16="http://schemas.microsoft.com/office/drawing/2014/main" id="{00000000-0008-0000-0100-0000E4000000}"/>
            </a:ext>
          </a:extLst>
        </xdr:cNvPr>
        <xdr:cNvSpPr txBox="1"/>
      </xdr:nvSpPr>
      <xdr:spPr>
        <a:xfrm>
          <a:off x="10515600" y="1105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75333</xdr:rowOff>
    </xdr:from>
    <xdr:to>
      <xdr:col>55</xdr:col>
      <xdr:colOff>88900</xdr:colOff>
      <xdr:row>64</xdr:row>
      <xdr:rowOff>75333</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10388600" y="1104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76890</xdr:rowOff>
    </xdr:from>
    <xdr:ext cx="690189" cy="259045"/>
    <xdr:sp macro="" textlink="">
      <xdr:nvSpPr>
        <xdr:cNvPr id="230" name="【橋りょう・トンネル】&#10;一人当たり有形固定資産（償却資産）額最大値テキスト">
          <a:extLst>
            <a:ext uri="{FF2B5EF4-FFF2-40B4-BE49-F238E27FC236}">
              <a16:creationId xmlns:a16="http://schemas.microsoft.com/office/drawing/2014/main" id="{00000000-0008-0000-0100-0000E6000000}"/>
            </a:ext>
          </a:extLst>
        </xdr:cNvPr>
        <xdr:cNvSpPr txBox="1"/>
      </xdr:nvSpPr>
      <xdr:spPr>
        <a:xfrm>
          <a:off x="10515600" y="93351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130213</xdr:rowOff>
    </xdr:from>
    <xdr:to>
      <xdr:col>55</xdr:col>
      <xdr:colOff>88900</xdr:colOff>
      <xdr:row>55</xdr:row>
      <xdr:rowOff>130213</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10388600" y="95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25806</xdr:rowOff>
    </xdr:from>
    <xdr:ext cx="599010" cy="259045"/>
    <xdr:sp macro="" textlink="">
      <xdr:nvSpPr>
        <xdr:cNvPr id="232" name="【橋りょう・トンネル】&#10;一人当たり有形固定資産（償却資産）額平均値テキスト">
          <a:extLst>
            <a:ext uri="{FF2B5EF4-FFF2-40B4-BE49-F238E27FC236}">
              <a16:creationId xmlns:a16="http://schemas.microsoft.com/office/drawing/2014/main" id="{00000000-0008-0000-0100-0000E8000000}"/>
            </a:ext>
          </a:extLst>
        </xdr:cNvPr>
        <xdr:cNvSpPr txBox="1"/>
      </xdr:nvSpPr>
      <xdr:spPr>
        <a:xfrm>
          <a:off x="10515600" y="1065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2929</xdr:rowOff>
    </xdr:from>
    <xdr:to>
      <xdr:col>55</xdr:col>
      <xdr:colOff>50800</xdr:colOff>
      <xdr:row>63</xdr:row>
      <xdr:rowOff>104529</xdr:rowOff>
    </xdr:to>
    <xdr:sp macro="" textlink="">
      <xdr:nvSpPr>
        <xdr:cNvPr id="233" name="フローチャート: 判断 232">
          <a:extLst>
            <a:ext uri="{FF2B5EF4-FFF2-40B4-BE49-F238E27FC236}">
              <a16:creationId xmlns:a16="http://schemas.microsoft.com/office/drawing/2014/main" id="{00000000-0008-0000-0100-0000E9000000}"/>
            </a:ext>
          </a:extLst>
        </xdr:cNvPr>
        <xdr:cNvSpPr/>
      </xdr:nvSpPr>
      <xdr:spPr>
        <a:xfrm>
          <a:off x="10426700" y="108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7404</xdr:rowOff>
    </xdr:from>
    <xdr:to>
      <xdr:col>50</xdr:col>
      <xdr:colOff>165100</xdr:colOff>
      <xdr:row>63</xdr:row>
      <xdr:rowOff>109004</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9588500" y="1080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31252</xdr:rowOff>
    </xdr:from>
    <xdr:to>
      <xdr:col>46</xdr:col>
      <xdr:colOff>38100</xdr:colOff>
      <xdr:row>63</xdr:row>
      <xdr:rowOff>132852</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8699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20751</xdr:rowOff>
    </xdr:from>
    <xdr:to>
      <xdr:col>41</xdr:col>
      <xdr:colOff>101600</xdr:colOff>
      <xdr:row>63</xdr:row>
      <xdr:rowOff>122351</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7810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3337</xdr:rowOff>
    </xdr:from>
    <xdr:to>
      <xdr:col>36</xdr:col>
      <xdr:colOff>165100</xdr:colOff>
      <xdr:row>63</xdr:row>
      <xdr:rowOff>104937</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6921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24533</xdr:rowOff>
    </xdr:from>
    <xdr:to>
      <xdr:col>55</xdr:col>
      <xdr:colOff>50800</xdr:colOff>
      <xdr:row>64</xdr:row>
      <xdr:rowOff>126133</xdr:rowOff>
    </xdr:to>
    <xdr:sp macro="" textlink="">
      <xdr:nvSpPr>
        <xdr:cNvPr id="243" name="楕円 242">
          <a:extLst>
            <a:ext uri="{FF2B5EF4-FFF2-40B4-BE49-F238E27FC236}">
              <a16:creationId xmlns:a16="http://schemas.microsoft.com/office/drawing/2014/main" id="{00000000-0008-0000-0100-0000F3000000}"/>
            </a:ext>
          </a:extLst>
        </xdr:cNvPr>
        <xdr:cNvSpPr/>
      </xdr:nvSpPr>
      <xdr:spPr>
        <a:xfrm>
          <a:off x="10426700" y="1099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110910</xdr:rowOff>
    </xdr:from>
    <xdr:ext cx="469744" cy="259045"/>
    <xdr:sp macro="" textlink="">
      <xdr:nvSpPr>
        <xdr:cNvPr id="244" name="【橋りょう・トンネル】&#10;一人当たり有形固定資産（償却資産）額該当値テキスト">
          <a:extLst>
            <a:ext uri="{FF2B5EF4-FFF2-40B4-BE49-F238E27FC236}">
              <a16:creationId xmlns:a16="http://schemas.microsoft.com/office/drawing/2014/main" id="{00000000-0008-0000-0100-0000F4000000}"/>
            </a:ext>
          </a:extLst>
        </xdr:cNvPr>
        <xdr:cNvSpPr txBox="1"/>
      </xdr:nvSpPr>
      <xdr:spPr>
        <a:xfrm>
          <a:off x="10515600" y="1091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24547</xdr:rowOff>
    </xdr:from>
    <xdr:to>
      <xdr:col>50</xdr:col>
      <xdr:colOff>165100</xdr:colOff>
      <xdr:row>64</xdr:row>
      <xdr:rowOff>126147</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9588500" y="1099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75333</xdr:rowOff>
    </xdr:from>
    <xdr:to>
      <xdr:col>55</xdr:col>
      <xdr:colOff>0</xdr:colOff>
      <xdr:row>64</xdr:row>
      <xdr:rowOff>75347</xdr:rowOff>
    </xdr:to>
    <xdr:cxnSp macro="">
      <xdr:nvCxnSpPr>
        <xdr:cNvPr id="246" name="直線コネクタ 245">
          <a:extLst>
            <a:ext uri="{FF2B5EF4-FFF2-40B4-BE49-F238E27FC236}">
              <a16:creationId xmlns:a16="http://schemas.microsoft.com/office/drawing/2014/main" id="{00000000-0008-0000-0100-0000F6000000}"/>
            </a:ext>
          </a:extLst>
        </xdr:cNvPr>
        <xdr:cNvCxnSpPr/>
      </xdr:nvCxnSpPr>
      <xdr:spPr>
        <a:xfrm flipV="1">
          <a:off x="9639300" y="11048133"/>
          <a:ext cx="8382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24550</xdr:rowOff>
    </xdr:from>
    <xdr:to>
      <xdr:col>46</xdr:col>
      <xdr:colOff>38100</xdr:colOff>
      <xdr:row>64</xdr:row>
      <xdr:rowOff>126150</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8699500" y="1099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75347</xdr:rowOff>
    </xdr:from>
    <xdr:to>
      <xdr:col>50</xdr:col>
      <xdr:colOff>114300</xdr:colOff>
      <xdr:row>64</xdr:row>
      <xdr:rowOff>75350</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8750300" y="11048147"/>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25050</xdr:rowOff>
    </xdr:from>
    <xdr:to>
      <xdr:col>41</xdr:col>
      <xdr:colOff>101600</xdr:colOff>
      <xdr:row>64</xdr:row>
      <xdr:rowOff>126650</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7810500" y="1099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75350</xdr:rowOff>
    </xdr:from>
    <xdr:to>
      <xdr:col>45</xdr:col>
      <xdr:colOff>177800</xdr:colOff>
      <xdr:row>64</xdr:row>
      <xdr:rowOff>75850</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7861300" y="11048150"/>
          <a:ext cx="889000" cy="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125531</xdr:rowOff>
    </xdr:from>
    <xdr:ext cx="599010" cy="259045"/>
    <xdr:sp macro="" textlink="">
      <xdr:nvSpPr>
        <xdr:cNvPr id="251" name="n_1aveValue【橋りょう・トンネル】&#10;一人当たり有形固定資産（償却資産）額">
          <a:extLst>
            <a:ext uri="{FF2B5EF4-FFF2-40B4-BE49-F238E27FC236}">
              <a16:creationId xmlns:a16="http://schemas.microsoft.com/office/drawing/2014/main" id="{00000000-0008-0000-0100-0000FB000000}"/>
            </a:ext>
          </a:extLst>
        </xdr:cNvPr>
        <xdr:cNvSpPr txBox="1"/>
      </xdr:nvSpPr>
      <xdr:spPr>
        <a:xfrm>
          <a:off x="9327095" y="1058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149379</xdr:rowOff>
    </xdr:from>
    <xdr:ext cx="599010" cy="259045"/>
    <xdr:sp macro="" textlink="">
      <xdr:nvSpPr>
        <xdr:cNvPr id="252" name="n_2aveValue【橋りょう・トンネル】&#10;一人当たり有形固定資産（償却資産）額">
          <a:extLst>
            <a:ext uri="{FF2B5EF4-FFF2-40B4-BE49-F238E27FC236}">
              <a16:creationId xmlns:a16="http://schemas.microsoft.com/office/drawing/2014/main" id="{00000000-0008-0000-0100-0000FC000000}"/>
            </a:ext>
          </a:extLst>
        </xdr:cNvPr>
        <xdr:cNvSpPr txBox="1"/>
      </xdr:nvSpPr>
      <xdr:spPr>
        <a:xfrm>
          <a:off x="8450795"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138878</xdr:rowOff>
    </xdr:from>
    <xdr:ext cx="599010" cy="259045"/>
    <xdr:sp macro="" textlink="">
      <xdr:nvSpPr>
        <xdr:cNvPr id="253" name="n_3aveValue【橋りょう・トンネル】&#10;一人当たり有形固定資産（償却資産）額">
          <a:extLst>
            <a:ext uri="{FF2B5EF4-FFF2-40B4-BE49-F238E27FC236}">
              <a16:creationId xmlns:a16="http://schemas.microsoft.com/office/drawing/2014/main" id="{00000000-0008-0000-0100-0000FD000000}"/>
            </a:ext>
          </a:extLst>
        </xdr:cNvPr>
        <xdr:cNvSpPr txBox="1"/>
      </xdr:nvSpPr>
      <xdr:spPr>
        <a:xfrm>
          <a:off x="7561795" y="105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121464</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6672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117274</xdr:rowOff>
    </xdr:from>
    <xdr:ext cx="469744" cy="259045"/>
    <xdr:sp macro="" textlink="">
      <xdr:nvSpPr>
        <xdr:cNvPr id="255" name="n_1main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9391728" y="1109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117277</xdr:rowOff>
    </xdr:from>
    <xdr:ext cx="469744" cy="259045"/>
    <xdr:sp macro="" textlink="">
      <xdr:nvSpPr>
        <xdr:cNvPr id="256" name="n_2main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8515428" y="1109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64</xdr:row>
      <xdr:rowOff>117777</xdr:rowOff>
    </xdr:from>
    <xdr:ext cx="378565" cy="259045"/>
    <xdr:sp macro="" textlink="">
      <xdr:nvSpPr>
        <xdr:cNvPr id="257" name="n_3main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7672017" y="11090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a:extLst>
            <a:ext uri="{FF2B5EF4-FFF2-40B4-BE49-F238E27FC236}">
              <a16:creationId xmlns:a16="http://schemas.microsoft.com/office/drawing/2014/main" id="{00000000-0008-0000-0100-000002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7" name="直線コネクタ 266">
          <a:extLst>
            <a:ext uri="{FF2B5EF4-FFF2-40B4-BE49-F238E27FC236}">
              <a16:creationId xmlns:a16="http://schemas.microsoft.com/office/drawing/2014/main" id="{00000000-0008-0000-0100-00000B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id="{00000000-0008-0000-0100-00001A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111579</xdr:rowOff>
    </xdr:from>
    <xdr:to>
      <xdr:col>24</xdr:col>
      <xdr:colOff>62865</xdr:colOff>
      <xdr:row>86</xdr:row>
      <xdr:rowOff>168729</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flipV="1">
          <a:off x="4634865" y="1348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4" name="【公営住宅】&#10;有形固定資産減価償却率最小値テキスト">
          <a:extLst>
            <a:ext uri="{FF2B5EF4-FFF2-40B4-BE49-F238E27FC236}">
              <a16:creationId xmlns:a16="http://schemas.microsoft.com/office/drawing/2014/main" id="{00000000-0008-0000-0100-00001C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58256</xdr:rowOff>
    </xdr:from>
    <xdr:ext cx="405111" cy="259045"/>
    <xdr:sp macro="" textlink="">
      <xdr:nvSpPr>
        <xdr:cNvPr id="286" name="【公営住宅】&#10;有形固定資産減価償却率最大値テキスト">
          <a:extLst>
            <a:ext uri="{FF2B5EF4-FFF2-40B4-BE49-F238E27FC236}">
              <a16:creationId xmlns:a16="http://schemas.microsoft.com/office/drawing/2014/main" id="{00000000-0008-0000-0100-00001E010000}"/>
            </a:ext>
          </a:extLst>
        </xdr:cNvPr>
        <xdr:cNvSpPr txBox="1"/>
      </xdr:nvSpPr>
      <xdr:spPr>
        <a:xfrm>
          <a:off x="4673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111579</xdr:rowOff>
    </xdr:from>
    <xdr:to>
      <xdr:col>24</xdr:col>
      <xdr:colOff>152400</xdr:colOff>
      <xdr:row>78</xdr:row>
      <xdr:rowOff>111579</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4546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57166</xdr:rowOff>
    </xdr:from>
    <xdr:ext cx="405111" cy="259045"/>
    <xdr:sp macro="" textlink="">
      <xdr:nvSpPr>
        <xdr:cNvPr id="288" name="【公営住宅】&#10;有形固定資産減価償却率平均値テキスト">
          <a:extLst>
            <a:ext uri="{FF2B5EF4-FFF2-40B4-BE49-F238E27FC236}">
              <a16:creationId xmlns:a16="http://schemas.microsoft.com/office/drawing/2014/main" id="{00000000-0008-0000-0100-000020010000}"/>
            </a:ext>
          </a:extLst>
        </xdr:cNvPr>
        <xdr:cNvSpPr txBox="1"/>
      </xdr:nvSpPr>
      <xdr:spPr>
        <a:xfrm>
          <a:off x="4673600" y="1428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89" name="フローチャート: 判断 288">
          <a:extLst>
            <a:ext uri="{FF2B5EF4-FFF2-40B4-BE49-F238E27FC236}">
              <a16:creationId xmlns:a16="http://schemas.microsoft.com/office/drawing/2014/main" id="{00000000-0008-0000-0100-000021010000}"/>
            </a:ext>
          </a:extLst>
        </xdr:cNvPr>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49349</xdr:rowOff>
    </xdr:from>
    <xdr:to>
      <xdr:col>20</xdr:col>
      <xdr:colOff>38100</xdr:colOff>
      <xdr:row>83</xdr:row>
      <xdr:rowOff>150949</xdr:rowOff>
    </xdr:to>
    <xdr:sp macro="" textlink="">
      <xdr:nvSpPr>
        <xdr:cNvPr id="290" name="フローチャート: 判断 289">
          <a:extLst>
            <a:ext uri="{FF2B5EF4-FFF2-40B4-BE49-F238E27FC236}">
              <a16:creationId xmlns:a16="http://schemas.microsoft.com/office/drawing/2014/main" id="{00000000-0008-0000-0100-000022010000}"/>
            </a:ext>
          </a:extLst>
        </xdr:cNvPr>
        <xdr:cNvSpPr/>
      </xdr:nvSpPr>
      <xdr:spPr>
        <a:xfrm>
          <a:off x="3746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46082</xdr:rowOff>
    </xdr:from>
    <xdr:to>
      <xdr:col>15</xdr:col>
      <xdr:colOff>101600</xdr:colOff>
      <xdr:row>83</xdr:row>
      <xdr:rowOff>147682</xdr:rowOff>
    </xdr:to>
    <xdr:sp macro="" textlink="">
      <xdr:nvSpPr>
        <xdr:cNvPr id="291" name="フローチャート: 判断 290">
          <a:extLst>
            <a:ext uri="{FF2B5EF4-FFF2-40B4-BE49-F238E27FC236}">
              <a16:creationId xmlns:a16="http://schemas.microsoft.com/office/drawing/2014/main" id="{00000000-0008-0000-0100-000023010000}"/>
            </a:ext>
          </a:extLst>
        </xdr:cNvPr>
        <xdr:cNvSpPr/>
      </xdr:nvSpPr>
      <xdr:spPr>
        <a:xfrm>
          <a:off x="2857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34652</xdr:rowOff>
    </xdr:from>
    <xdr:to>
      <xdr:col>10</xdr:col>
      <xdr:colOff>165100</xdr:colOff>
      <xdr:row>83</xdr:row>
      <xdr:rowOff>136252</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1968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6894</xdr:rowOff>
    </xdr:from>
    <xdr:to>
      <xdr:col>6</xdr:col>
      <xdr:colOff>38100</xdr:colOff>
      <xdr:row>83</xdr:row>
      <xdr:rowOff>108494</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1079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135889</xdr:rowOff>
    </xdr:from>
    <xdr:to>
      <xdr:col>24</xdr:col>
      <xdr:colOff>114300</xdr:colOff>
      <xdr:row>83</xdr:row>
      <xdr:rowOff>66039</xdr:rowOff>
    </xdr:to>
    <xdr:sp macro="" textlink="">
      <xdr:nvSpPr>
        <xdr:cNvPr id="299" name="楕円 298">
          <a:extLst>
            <a:ext uri="{FF2B5EF4-FFF2-40B4-BE49-F238E27FC236}">
              <a16:creationId xmlns:a16="http://schemas.microsoft.com/office/drawing/2014/main" id="{00000000-0008-0000-0100-00002B010000}"/>
            </a:ext>
          </a:extLst>
        </xdr:cNvPr>
        <xdr:cNvSpPr/>
      </xdr:nvSpPr>
      <xdr:spPr>
        <a:xfrm>
          <a:off x="45847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158766</xdr:rowOff>
    </xdr:from>
    <xdr:ext cx="405111" cy="259045"/>
    <xdr:sp macro="" textlink="">
      <xdr:nvSpPr>
        <xdr:cNvPr id="300" name="【公営住宅】&#10;有形固定資産減価償却率該当値テキスト">
          <a:extLst>
            <a:ext uri="{FF2B5EF4-FFF2-40B4-BE49-F238E27FC236}">
              <a16:creationId xmlns:a16="http://schemas.microsoft.com/office/drawing/2014/main" id="{00000000-0008-0000-0100-00002C010000}"/>
            </a:ext>
          </a:extLst>
        </xdr:cNvPr>
        <xdr:cNvSpPr txBox="1"/>
      </xdr:nvSpPr>
      <xdr:spPr>
        <a:xfrm>
          <a:off x="4673600" y="14046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108131</xdr:rowOff>
    </xdr:from>
    <xdr:to>
      <xdr:col>20</xdr:col>
      <xdr:colOff>38100</xdr:colOff>
      <xdr:row>83</xdr:row>
      <xdr:rowOff>38281</xdr:rowOff>
    </xdr:to>
    <xdr:sp macro="" textlink="">
      <xdr:nvSpPr>
        <xdr:cNvPr id="301" name="楕円 300">
          <a:extLst>
            <a:ext uri="{FF2B5EF4-FFF2-40B4-BE49-F238E27FC236}">
              <a16:creationId xmlns:a16="http://schemas.microsoft.com/office/drawing/2014/main" id="{00000000-0008-0000-0100-00002D010000}"/>
            </a:ext>
          </a:extLst>
        </xdr:cNvPr>
        <xdr:cNvSpPr/>
      </xdr:nvSpPr>
      <xdr:spPr>
        <a:xfrm>
          <a:off x="37465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158931</xdr:rowOff>
    </xdr:from>
    <xdr:to>
      <xdr:col>24</xdr:col>
      <xdr:colOff>63500</xdr:colOff>
      <xdr:row>83</xdr:row>
      <xdr:rowOff>15239</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a:off x="3797300" y="14217831"/>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82006</xdr:rowOff>
    </xdr:from>
    <xdr:to>
      <xdr:col>15</xdr:col>
      <xdr:colOff>101600</xdr:colOff>
      <xdr:row>83</xdr:row>
      <xdr:rowOff>12156</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28575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132806</xdr:rowOff>
    </xdr:from>
    <xdr:to>
      <xdr:col>19</xdr:col>
      <xdr:colOff>177800</xdr:colOff>
      <xdr:row>82</xdr:row>
      <xdr:rowOff>158931</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2908300" y="141917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44450</xdr:rowOff>
    </xdr:from>
    <xdr:to>
      <xdr:col>10</xdr:col>
      <xdr:colOff>165100</xdr:colOff>
      <xdr:row>82</xdr:row>
      <xdr:rowOff>146050</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1968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95250</xdr:rowOff>
    </xdr:from>
    <xdr:to>
      <xdr:col>15</xdr:col>
      <xdr:colOff>50800</xdr:colOff>
      <xdr:row>82</xdr:row>
      <xdr:rowOff>132806</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2019300" y="1415415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3629</xdr:rowOff>
    </xdr:from>
    <xdr:to>
      <xdr:col>6</xdr:col>
      <xdr:colOff>38100</xdr:colOff>
      <xdr:row>82</xdr:row>
      <xdr:rowOff>105229</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1079500" y="140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54429</xdr:rowOff>
    </xdr:from>
    <xdr:to>
      <xdr:col>10</xdr:col>
      <xdr:colOff>114300</xdr:colOff>
      <xdr:row>82</xdr:row>
      <xdr:rowOff>95250</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1130300" y="1411332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142076</xdr:rowOff>
    </xdr:from>
    <xdr:ext cx="405111" cy="259045"/>
    <xdr:sp macro="" textlink="">
      <xdr:nvSpPr>
        <xdr:cNvPr id="309" name="n_1aveValue【公営住宅】&#10;有形固定資産減価償却率">
          <a:extLst>
            <a:ext uri="{FF2B5EF4-FFF2-40B4-BE49-F238E27FC236}">
              <a16:creationId xmlns:a16="http://schemas.microsoft.com/office/drawing/2014/main" id="{00000000-0008-0000-0100-000035010000}"/>
            </a:ext>
          </a:extLst>
        </xdr:cNvPr>
        <xdr:cNvSpPr txBox="1"/>
      </xdr:nvSpPr>
      <xdr:spPr>
        <a:xfrm>
          <a:off x="35820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138809</xdr:rowOff>
    </xdr:from>
    <xdr:ext cx="405111" cy="259045"/>
    <xdr:sp macro="" textlink="">
      <xdr:nvSpPr>
        <xdr:cNvPr id="310" name="n_2aveValue【公営住宅】&#10;有形固定資産減価償却率">
          <a:extLst>
            <a:ext uri="{FF2B5EF4-FFF2-40B4-BE49-F238E27FC236}">
              <a16:creationId xmlns:a16="http://schemas.microsoft.com/office/drawing/2014/main" id="{00000000-0008-0000-0100-000036010000}"/>
            </a:ext>
          </a:extLst>
        </xdr:cNvPr>
        <xdr:cNvSpPr txBox="1"/>
      </xdr:nvSpPr>
      <xdr:spPr>
        <a:xfrm>
          <a:off x="27057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127379</xdr:rowOff>
    </xdr:from>
    <xdr:ext cx="405111" cy="259045"/>
    <xdr:sp macro="" textlink="">
      <xdr:nvSpPr>
        <xdr:cNvPr id="311" name="n_3aveValue【公営住宅】&#10;有形固定資産減価償却率">
          <a:extLst>
            <a:ext uri="{FF2B5EF4-FFF2-40B4-BE49-F238E27FC236}">
              <a16:creationId xmlns:a16="http://schemas.microsoft.com/office/drawing/2014/main" id="{00000000-0008-0000-0100-000037010000}"/>
            </a:ext>
          </a:extLst>
        </xdr:cNvPr>
        <xdr:cNvSpPr txBox="1"/>
      </xdr:nvSpPr>
      <xdr:spPr>
        <a:xfrm>
          <a:off x="1816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99621</xdr:rowOff>
    </xdr:from>
    <xdr:ext cx="405111" cy="259045"/>
    <xdr:sp macro="" textlink="">
      <xdr:nvSpPr>
        <xdr:cNvPr id="312" name="n_4aveValue【公営住宅】&#10;有形固定資産減価償却率">
          <a:extLst>
            <a:ext uri="{FF2B5EF4-FFF2-40B4-BE49-F238E27FC236}">
              <a16:creationId xmlns:a16="http://schemas.microsoft.com/office/drawing/2014/main" id="{00000000-0008-0000-0100-000038010000}"/>
            </a:ext>
          </a:extLst>
        </xdr:cNvPr>
        <xdr:cNvSpPr txBox="1"/>
      </xdr:nvSpPr>
      <xdr:spPr>
        <a:xfrm>
          <a:off x="927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54808</xdr:rowOff>
    </xdr:from>
    <xdr:ext cx="405111" cy="259045"/>
    <xdr:sp macro="" textlink="">
      <xdr:nvSpPr>
        <xdr:cNvPr id="313" name="n_1mainValue【公営住宅】&#10;有形固定資産減価償却率">
          <a:extLst>
            <a:ext uri="{FF2B5EF4-FFF2-40B4-BE49-F238E27FC236}">
              <a16:creationId xmlns:a16="http://schemas.microsoft.com/office/drawing/2014/main" id="{00000000-0008-0000-0100-000039010000}"/>
            </a:ext>
          </a:extLst>
        </xdr:cNvPr>
        <xdr:cNvSpPr txBox="1"/>
      </xdr:nvSpPr>
      <xdr:spPr>
        <a:xfrm>
          <a:off x="3582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28683</xdr:rowOff>
    </xdr:from>
    <xdr:ext cx="405111" cy="259045"/>
    <xdr:sp macro="" textlink="">
      <xdr:nvSpPr>
        <xdr:cNvPr id="314" name="n_2mainValue【公営住宅】&#10;有形固定資産減価償却率">
          <a:extLst>
            <a:ext uri="{FF2B5EF4-FFF2-40B4-BE49-F238E27FC236}">
              <a16:creationId xmlns:a16="http://schemas.microsoft.com/office/drawing/2014/main" id="{00000000-0008-0000-0100-00003A010000}"/>
            </a:ext>
          </a:extLst>
        </xdr:cNvPr>
        <xdr:cNvSpPr txBox="1"/>
      </xdr:nvSpPr>
      <xdr:spPr>
        <a:xfrm>
          <a:off x="2705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162577</xdr:rowOff>
    </xdr:from>
    <xdr:ext cx="405111" cy="259045"/>
    <xdr:sp macro="" textlink="">
      <xdr:nvSpPr>
        <xdr:cNvPr id="315" name="n_3mainValue【公営住宅】&#10;有形固定資産減価償却率">
          <a:extLst>
            <a:ext uri="{FF2B5EF4-FFF2-40B4-BE49-F238E27FC236}">
              <a16:creationId xmlns:a16="http://schemas.microsoft.com/office/drawing/2014/main" id="{00000000-0008-0000-0100-00003B010000}"/>
            </a:ext>
          </a:extLst>
        </xdr:cNvPr>
        <xdr:cNvSpPr txBox="1"/>
      </xdr:nvSpPr>
      <xdr:spPr>
        <a:xfrm>
          <a:off x="1816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121756</xdr:rowOff>
    </xdr:from>
    <xdr:ext cx="405111" cy="259045"/>
    <xdr:sp macro="" textlink="">
      <xdr:nvSpPr>
        <xdr:cNvPr id="316" name="n_4mainValue【公営住宅】&#10;有形固定資産減価償却率">
          <a:extLst>
            <a:ext uri="{FF2B5EF4-FFF2-40B4-BE49-F238E27FC236}">
              <a16:creationId xmlns:a16="http://schemas.microsoft.com/office/drawing/2014/main" id="{00000000-0008-0000-0100-00003C010000}"/>
            </a:ext>
          </a:extLst>
        </xdr:cNvPr>
        <xdr:cNvSpPr txBox="1"/>
      </xdr:nvSpPr>
      <xdr:spPr>
        <a:xfrm>
          <a:off x="927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00000000-0008-0000-0100-00003D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7" name="直線コネクタ 326">
          <a:extLst>
            <a:ext uri="{FF2B5EF4-FFF2-40B4-BE49-F238E27FC236}">
              <a16:creationId xmlns:a16="http://schemas.microsoft.com/office/drawing/2014/main" id="{00000000-0008-0000-0100-000047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a:extLst>
            <a:ext uri="{FF2B5EF4-FFF2-40B4-BE49-F238E27FC236}">
              <a16:creationId xmlns:a16="http://schemas.microsoft.com/office/drawing/2014/main" id="{00000000-0008-0000-0100-00005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122873</xdr:rowOff>
    </xdr:from>
    <xdr:to>
      <xdr:col>54</xdr:col>
      <xdr:colOff>189865</xdr:colOff>
      <xdr:row>86</xdr:row>
      <xdr:rowOff>111061</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flipV="1">
          <a:off x="10476865" y="13324523"/>
          <a:ext cx="0" cy="1531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114888</xdr:rowOff>
    </xdr:from>
    <xdr:ext cx="469744" cy="259045"/>
    <xdr:sp macro="" textlink="">
      <xdr:nvSpPr>
        <xdr:cNvPr id="341" name="【公営住宅】&#10;一人当たり面積最小値テキスト">
          <a:extLst>
            <a:ext uri="{FF2B5EF4-FFF2-40B4-BE49-F238E27FC236}">
              <a16:creationId xmlns:a16="http://schemas.microsoft.com/office/drawing/2014/main" id="{00000000-0008-0000-0100-000055010000}"/>
            </a:ext>
          </a:extLst>
        </xdr:cNvPr>
        <xdr:cNvSpPr txBox="1"/>
      </xdr:nvSpPr>
      <xdr:spPr>
        <a:xfrm>
          <a:off x="10515600" y="1485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111061</xdr:rowOff>
    </xdr:from>
    <xdr:to>
      <xdr:col>55</xdr:col>
      <xdr:colOff>88900</xdr:colOff>
      <xdr:row>86</xdr:row>
      <xdr:rowOff>111061</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10388600" y="1485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69550</xdr:rowOff>
    </xdr:from>
    <xdr:ext cx="469744" cy="259045"/>
    <xdr:sp macro="" textlink="">
      <xdr:nvSpPr>
        <xdr:cNvPr id="343" name="【公営住宅】&#10;一人当たり面積最大値テキスト">
          <a:extLst>
            <a:ext uri="{FF2B5EF4-FFF2-40B4-BE49-F238E27FC236}">
              <a16:creationId xmlns:a16="http://schemas.microsoft.com/office/drawing/2014/main" id="{00000000-0008-0000-0100-000057010000}"/>
            </a:ext>
          </a:extLst>
        </xdr:cNvPr>
        <xdr:cNvSpPr txBox="1"/>
      </xdr:nvSpPr>
      <xdr:spPr>
        <a:xfrm>
          <a:off x="10515600" y="130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122873</xdr:rowOff>
    </xdr:from>
    <xdr:to>
      <xdr:col>55</xdr:col>
      <xdr:colOff>88900</xdr:colOff>
      <xdr:row>77</xdr:row>
      <xdr:rowOff>122873</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10388600" y="1332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59135</xdr:rowOff>
    </xdr:from>
    <xdr:ext cx="469744" cy="259045"/>
    <xdr:sp macro="" textlink="">
      <xdr:nvSpPr>
        <xdr:cNvPr id="345" name="【公営住宅】&#10;一人当たり面積平均値テキスト">
          <a:extLst>
            <a:ext uri="{FF2B5EF4-FFF2-40B4-BE49-F238E27FC236}">
              <a16:creationId xmlns:a16="http://schemas.microsoft.com/office/drawing/2014/main" id="{00000000-0008-0000-0100-000059010000}"/>
            </a:ext>
          </a:extLst>
        </xdr:cNvPr>
        <xdr:cNvSpPr txBox="1"/>
      </xdr:nvSpPr>
      <xdr:spPr>
        <a:xfrm>
          <a:off x="10515600" y="14289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36258</xdr:rowOff>
    </xdr:from>
    <xdr:to>
      <xdr:col>55</xdr:col>
      <xdr:colOff>50800</xdr:colOff>
      <xdr:row>84</xdr:row>
      <xdr:rowOff>137858</xdr:rowOff>
    </xdr:to>
    <xdr:sp macro="" textlink="">
      <xdr:nvSpPr>
        <xdr:cNvPr id="346" name="フローチャート: 判断 345">
          <a:extLst>
            <a:ext uri="{FF2B5EF4-FFF2-40B4-BE49-F238E27FC236}">
              <a16:creationId xmlns:a16="http://schemas.microsoft.com/office/drawing/2014/main" id="{00000000-0008-0000-0100-00005A010000}"/>
            </a:ext>
          </a:extLst>
        </xdr:cNvPr>
        <xdr:cNvSpPr/>
      </xdr:nvSpPr>
      <xdr:spPr>
        <a:xfrm>
          <a:off x="10426700" y="1443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72834</xdr:rowOff>
    </xdr:from>
    <xdr:to>
      <xdr:col>50</xdr:col>
      <xdr:colOff>165100</xdr:colOff>
      <xdr:row>85</xdr:row>
      <xdr:rowOff>2984</xdr:rowOff>
    </xdr:to>
    <xdr:sp macro="" textlink="">
      <xdr:nvSpPr>
        <xdr:cNvPr id="347" name="フローチャート: 判断 346">
          <a:extLst>
            <a:ext uri="{FF2B5EF4-FFF2-40B4-BE49-F238E27FC236}">
              <a16:creationId xmlns:a16="http://schemas.microsoft.com/office/drawing/2014/main" id="{00000000-0008-0000-0100-00005B010000}"/>
            </a:ext>
          </a:extLst>
        </xdr:cNvPr>
        <xdr:cNvSpPr/>
      </xdr:nvSpPr>
      <xdr:spPr>
        <a:xfrm>
          <a:off x="9588500" y="1447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55880</xdr:rowOff>
    </xdr:from>
    <xdr:to>
      <xdr:col>46</xdr:col>
      <xdr:colOff>38100</xdr:colOff>
      <xdr:row>84</xdr:row>
      <xdr:rowOff>157480</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8699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42163</xdr:rowOff>
    </xdr:from>
    <xdr:to>
      <xdr:col>41</xdr:col>
      <xdr:colOff>101600</xdr:colOff>
      <xdr:row>84</xdr:row>
      <xdr:rowOff>143763</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7810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74358</xdr:rowOff>
    </xdr:from>
    <xdr:to>
      <xdr:col>36</xdr:col>
      <xdr:colOff>165100</xdr:colOff>
      <xdr:row>85</xdr:row>
      <xdr:rowOff>4508</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6921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85407</xdr:rowOff>
    </xdr:from>
    <xdr:to>
      <xdr:col>55</xdr:col>
      <xdr:colOff>50800</xdr:colOff>
      <xdr:row>86</xdr:row>
      <xdr:rowOff>15557</xdr:rowOff>
    </xdr:to>
    <xdr:sp macro="" textlink="">
      <xdr:nvSpPr>
        <xdr:cNvPr id="356" name="楕円 355">
          <a:extLst>
            <a:ext uri="{FF2B5EF4-FFF2-40B4-BE49-F238E27FC236}">
              <a16:creationId xmlns:a16="http://schemas.microsoft.com/office/drawing/2014/main" id="{00000000-0008-0000-0100-000064010000}"/>
            </a:ext>
          </a:extLst>
        </xdr:cNvPr>
        <xdr:cNvSpPr/>
      </xdr:nvSpPr>
      <xdr:spPr>
        <a:xfrm>
          <a:off x="10426700" y="1465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63834</xdr:rowOff>
    </xdr:from>
    <xdr:ext cx="469744" cy="259045"/>
    <xdr:sp macro="" textlink="">
      <xdr:nvSpPr>
        <xdr:cNvPr id="357" name="【公営住宅】&#10;一人当たり面積該当値テキスト">
          <a:extLst>
            <a:ext uri="{FF2B5EF4-FFF2-40B4-BE49-F238E27FC236}">
              <a16:creationId xmlns:a16="http://schemas.microsoft.com/office/drawing/2014/main" id="{00000000-0008-0000-0100-000065010000}"/>
            </a:ext>
          </a:extLst>
        </xdr:cNvPr>
        <xdr:cNvSpPr txBox="1"/>
      </xdr:nvSpPr>
      <xdr:spPr>
        <a:xfrm>
          <a:off x="10515600" y="1463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88075</xdr:rowOff>
    </xdr:from>
    <xdr:to>
      <xdr:col>50</xdr:col>
      <xdr:colOff>165100</xdr:colOff>
      <xdr:row>86</xdr:row>
      <xdr:rowOff>18225</xdr:rowOff>
    </xdr:to>
    <xdr:sp macro="" textlink="">
      <xdr:nvSpPr>
        <xdr:cNvPr id="358" name="楕円 357">
          <a:extLst>
            <a:ext uri="{FF2B5EF4-FFF2-40B4-BE49-F238E27FC236}">
              <a16:creationId xmlns:a16="http://schemas.microsoft.com/office/drawing/2014/main" id="{00000000-0008-0000-0100-000066010000}"/>
            </a:ext>
          </a:extLst>
        </xdr:cNvPr>
        <xdr:cNvSpPr/>
      </xdr:nvSpPr>
      <xdr:spPr>
        <a:xfrm>
          <a:off x="9588500" y="1466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136207</xdr:rowOff>
    </xdr:from>
    <xdr:to>
      <xdr:col>55</xdr:col>
      <xdr:colOff>0</xdr:colOff>
      <xdr:row>85</xdr:row>
      <xdr:rowOff>138875</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flipV="1">
          <a:off x="9639300" y="14709457"/>
          <a:ext cx="8382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88455</xdr:rowOff>
    </xdr:from>
    <xdr:to>
      <xdr:col>46</xdr:col>
      <xdr:colOff>38100</xdr:colOff>
      <xdr:row>86</xdr:row>
      <xdr:rowOff>18605</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8699500" y="1466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138875</xdr:rowOff>
    </xdr:from>
    <xdr:to>
      <xdr:col>50</xdr:col>
      <xdr:colOff>114300</xdr:colOff>
      <xdr:row>85</xdr:row>
      <xdr:rowOff>139255</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flipV="1">
          <a:off x="8750300" y="14712125"/>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90742</xdr:rowOff>
    </xdr:from>
    <xdr:to>
      <xdr:col>41</xdr:col>
      <xdr:colOff>101600</xdr:colOff>
      <xdr:row>86</xdr:row>
      <xdr:rowOff>20892</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7810500" y="1466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139255</xdr:rowOff>
    </xdr:from>
    <xdr:to>
      <xdr:col>45</xdr:col>
      <xdr:colOff>177800</xdr:colOff>
      <xdr:row>85</xdr:row>
      <xdr:rowOff>141542</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flipV="1">
          <a:off x="7861300" y="1471250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90170</xdr:rowOff>
    </xdr:from>
    <xdr:to>
      <xdr:col>36</xdr:col>
      <xdr:colOff>165100</xdr:colOff>
      <xdr:row>86</xdr:row>
      <xdr:rowOff>20320</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6921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140970</xdr:rowOff>
    </xdr:from>
    <xdr:to>
      <xdr:col>41</xdr:col>
      <xdr:colOff>50800</xdr:colOff>
      <xdr:row>85</xdr:row>
      <xdr:rowOff>141542</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6972300" y="14714220"/>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19511</xdr:rowOff>
    </xdr:from>
    <xdr:ext cx="469744" cy="259045"/>
    <xdr:sp macro="" textlink="">
      <xdr:nvSpPr>
        <xdr:cNvPr id="366" name="n_1aveValue【公営住宅】&#10;一人当たり面積">
          <a:extLst>
            <a:ext uri="{FF2B5EF4-FFF2-40B4-BE49-F238E27FC236}">
              <a16:creationId xmlns:a16="http://schemas.microsoft.com/office/drawing/2014/main" id="{00000000-0008-0000-0100-00006E010000}"/>
            </a:ext>
          </a:extLst>
        </xdr:cNvPr>
        <xdr:cNvSpPr txBox="1"/>
      </xdr:nvSpPr>
      <xdr:spPr>
        <a:xfrm>
          <a:off x="9391727" y="1424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2557</xdr:rowOff>
    </xdr:from>
    <xdr:ext cx="469744" cy="259045"/>
    <xdr:sp macro="" textlink="">
      <xdr:nvSpPr>
        <xdr:cNvPr id="367" name="n_2aveValue【公営住宅】&#10;一人当たり面積">
          <a:extLst>
            <a:ext uri="{FF2B5EF4-FFF2-40B4-BE49-F238E27FC236}">
              <a16:creationId xmlns:a16="http://schemas.microsoft.com/office/drawing/2014/main" id="{00000000-0008-0000-0100-00006F010000}"/>
            </a:ext>
          </a:extLst>
        </xdr:cNvPr>
        <xdr:cNvSpPr txBox="1"/>
      </xdr:nvSpPr>
      <xdr:spPr>
        <a:xfrm>
          <a:off x="8515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160290</xdr:rowOff>
    </xdr:from>
    <xdr:ext cx="469744" cy="259045"/>
    <xdr:sp macro="" textlink="">
      <xdr:nvSpPr>
        <xdr:cNvPr id="368" name="n_3aveValue【公営住宅】&#10;一人当たり面積">
          <a:extLst>
            <a:ext uri="{FF2B5EF4-FFF2-40B4-BE49-F238E27FC236}">
              <a16:creationId xmlns:a16="http://schemas.microsoft.com/office/drawing/2014/main" id="{00000000-0008-0000-0100-000070010000}"/>
            </a:ext>
          </a:extLst>
        </xdr:cNvPr>
        <xdr:cNvSpPr txBox="1"/>
      </xdr:nvSpPr>
      <xdr:spPr>
        <a:xfrm>
          <a:off x="7626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21035</xdr:rowOff>
    </xdr:from>
    <xdr:ext cx="469744" cy="259045"/>
    <xdr:sp macro="" textlink="">
      <xdr:nvSpPr>
        <xdr:cNvPr id="369" name="n_4aveValue【公営住宅】&#10;一人当たり面積">
          <a:extLst>
            <a:ext uri="{FF2B5EF4-FFF2-40B4-BE49-F238E27FC236}">
              <a16:creationId xmlns:a16="http://schemas.microsoft.com/office/drawing/2014/main" id="{00000000-0008-0000-0100-000071010000}"/>
            </a:ext>
          </a:extLst>
        </xdr:cNvPr>
        <xdr:cNvSpPr txBox="1"/>
      </xdr:nvSpPr>
      <xdr:spPr>
        <a:xfrm>
          <a:off x="6737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9352</xdr:rowOff>
    </xdr:from>
    <xdr:ext cx="469744" cy="259045"/>
    <xdr:sp macro="" textlink="">
      <xdr:nvSpPr>
        <xdr:cNvPr id="370" name="n_1mainValue【公営住宅】&#10;一人当たり面積">
          <a:extLst>
            <a:ext uri="{FF2B5EF4-FFF2-40B4-BE49-F238E27FC236}">
              <a16:creationId xmlns:a16="http://schemas.microsoft.com/office/drawing/2014/main" id="{00000000-0008-0000-0100-000072010000}"/>
            </a:ext>
          </a:extLst>
        </xdr:cNvPr>
        <xdr:cNvSpPr txBox="1"/>
      </xdr:nvSpPr>
      <xdr:spPr>
        <a:xfrm>
          <a:off x="9391727" y="1475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9732</xdr:rowOff>
    </xdr:from>
    <xdr:ext cx="469744" cy="259045"/>
    <xdr:sp macro="" textlink="">
      <xdr:nvSpPr>
        <xdr:cNvPr id="371" name="n_2mainValue【公営住宅】&#10;一人当たり面積">
          <a:extLst>
            <a:ext uri="{FF2B5EF4-FFF2-40B4-BE49-F238E27FC236}">
              <a16:creationId xmlns:a16="http://schemas.microsoft.com/office/drawing/2014/main" id="{00000000-0008-0000-0100-000073010000}"/>
            </a:ext>
          </a:extLst>
        </xdr:cNvPr>
        <xdr:cNvSpPr txBox="1"/>
      </xdr:nvSpPr>
      <xdr:spPr>
        <a:xfrm>
          <a:off x="8515427" y="1475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12019</xdr:rowOff>
    </xdr:from>
    <xdr:ext cx="469744" cy="259045"/>
    <xdr:sp macro="" textlink="">
      <xdr:nvSpPr>
        <xdr:cNvPr id="372" name="n_3mainValue【公営住宅】&#10;一人当たり面積">
          <a:extLst>
            <a:ext uri="{FF2B5EF4-FFF2-40B4-BE49-F238E27FC236}">
              <a16:creationId xmlns:a16="http://schemas.microsoft.com/office/drawing/2014/main" id="{00000000-0008-0000-0100-000074010000}"/>
            </a:ext>
          </a:extLst>
        </xdr:cNvPr>
        <xdr:cNvSpPr txBox="1"/>
      </xdr:nvSpPr>
      <xdr:spPr>
        <a:xfrm>
          <a:off x="7626427" y="14756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11447</xdr:rowOff>
    </xdr:from>
    <xdr:ext cx="469744" cy="259045"/>
    <xdr:sp macro="" textlink="">
      <xdr:nvSpPr>
        <xdr:cNvPr id="373" name="n_4mainValue【公営住宅】&#10;一人当たり面積">
          <a:extLst>
            <a:ext uri="{FF2B5EF4-FFF2-40B4-BE49-F238E27FC236}">
              <a16:creationId xmlns:a16="http://schemas.microsoft.com/office/drawing/2014/main" id="{00000000-0008-0000-0100-000075010000}"/>
            </a:ext>
          </a:extLst>
        </xdr:cNvPr>
        <xdr:cNvSpPr txBox="1"/>
      </xdr:nvSpPr>
      <xdr:spPr>
        <a:xfrm>
          <a:off x="6737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00000000-0008-0000-0100-00009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9253</xdr:rowOff>
    </xdr:from>
    <xdr:to>
      <xdr:col>85</xdr:col>
      <xdr:colOff>126364</xdr:colOff>
      <xdr:row>42</xdr:row>
      <xdr:rowOff>92528</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flipV="1">
          <a:off x="16318864" y="5667103"/>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6" name="【認定こども園・幼稚園・保育所】&#10;有形固定資産減価償却率最小値テキスト">
          <a:extLst>
            <a:ext uri="{FF2B5EF4-FFF2-40B4-BE49-F238E27FC236}">
              <a16:creationId xmlns:a16="http://schemas.microsoft.com/office/drawing/2014/main" id="{00000000-0008-0000-0100-0000A0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127380</xdr:rowOff>
    </xdr:from>
    <xdr:ext cx="340478" cy="259045"/>
    <xdr:sp macro="" textlink="">
      <xdr:nvSpPr>
        <xdr:cNvPr id="418" name="【認定こども園・幼稚園・保育所】&#10;有形固定資産減価償却率最大値テキスト">
          <a:extLst>
            <a:ext uri="{FF2B5EF4-FFF2-40B4-BE49-F238E27FC236}">
              <a16:creationId xmlns:a16="http://schemas.microsoft.com/office/drawing/2014/main" id="{00000000-0008-0000-0100-0000A2010000}"/>
            </a:ext>
          </a:extLst>
        </xdr:cNvPr>
        <xdr:cNvSpPr txBox="1"/>
      </xdr:nvSpPr>
      <xdr:spPr>
        <a:xfrm>
          <a:off x="16357600" y="54423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9253</xdr:rowOff>
    </xdr:from>
    <xdr:to>
      <xdr:col>86</xdr:col>
      <xdr:colOff>25400</xdr:colOff>
      <xdr:row>33</xdr:row>
      <xdr:rowOff>9253</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6230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144253</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00000000-0008-0000-0100-0000A4010000}"/>
            </a:ext>
          </a:extLst>
        </xdr:cNvPr>
        <xdr:cNvSpPr txBox="1"/>
      </xdr:nvSpPr>
      <xdr:spPr>
        <a:xfrm>
          <a:off x="16357600" y="648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421" name="フローチャート: 判断 420">
          <a:extLst>
            <a:ext uri="{FF2B5EF4-FFF2-40B4-BE49-F238E27FC236}">
              <a16:creationId xmlns:a16="http://schemas.microsoft.com/office/drawing/2014/main" id="{00000000-0008-0000-0100-0000A5010000}"/>
            </a:ext>
          </a:extLst>
        </xdr:cNvPr>
        <xdr:cNvSpPr/>
      </xdr:nvSpPr>
      <xdr:spPr>
        <a:xfrm>
          <a:off x="16268700" y="650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170724</xdr:rowOff>
    </xdr:from>
    <xdr:to>
      <xdr:col>81</xdr:col>
      <xdr:colOff>101600</xdr:colOff>
      <xdr:row>38</xdr:row>
      <xdr:rowOff>100874</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15430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125004</xdr:rowOff>
    </xdr:from>
    <xdr:to>
      <xdr:col>76</xdr:col>
      <xdr:colOff>165100</xdr:colOff>
      <xdr:row>38</xdr:row>
      <xdr:rowOff>55155</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45415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103777</xdr:rowOff>
    </xdr:from>
    <xdr:to>
      <xdr:col>72</xdr:col>
      <xdr:colOff>38100</xdr:colOff>
      <xdr:row>38</xdr:row>
      <xdr:rowOff>33927</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3652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93980</xdr:rowOff>
    </xdr:from>
    <xdr:to>
      <xdr:col>67</xdr:col>
      <xdr:colOff>101600</xdr:colOff>
      <xdr:row>38</xdr:row>
      <xdr:rowOff>24130</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2763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431" name="楕円 430">
          <a:extLst>
            <a:ext uri="{FF2B5EF4-FFF2-40B4-BE49-F238E27FC236}">
              <a16:creationId xmlns:a16="http://schemas.microsoft.com/office/drawing/2014/main" id="{00000000-0008-0000-0100-0000AF010000}"/>
            </a:ext>
          </a:extLst>
        </xdr:cNvPr>
        <xdr:cNvSpPr/>
      </xdr:nvSpPr>
      <xdr:spPr>
        <a:xfrm>
          <a:off x="162687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924</xdr:rowOff>
    </xdr:from>
    <xdr:ext cx="405111" cy="259045"/>
    <xdr:sp macro="" textlink="">
      <xdr:nvSpPr>
        <xdr:cNvPr id="432" name="【認定こども園・幼稚園・保育所】&#10;有形固定資産減価償却率該当値テキスト">
          <a:extLst>
            <a:ext uri="{FF2B5EF4-FFF2-40B4-BE49-F238E27FC236}">
              <a16:creationId xmlns:a16="http://schemas.microsoft.com/office/drawing/2014/main" id="{00000000-0008-0000-0100-0000B0010000}"/>
            </a:ext>
          </a:extLst>
        </xdr:cNvPr>
        <xdr:cNvSpPr txBox="1"/>
      </xdr:nvSpPr>
      <xdr:spPr>
        <a:xfrm>
          <a:off x="16357600" y="6344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146231</xdr:rowOff>
    </xdr:from>
    <xdr:to>
      <xdr:col>81</xdr:col>
      <xdr:colOff>101600</xdr:colOff>
      <xdr:row>38</xdr:row>
      <xdr:rowOff>76381</xdr:rowOff>
    </xdr:to>
    <xdr:sp macro="" textlink="">
      <xdr:nvSpPr>
        <xdr:cNvPr id="433" name="楕円 432">
          <a:extLst>
            <a:ext uri="{FF2B5EF4-FFF2-40B4-BE49-F238E27FC236}">
              <a16:creationId xmlns:a16="http://schemas.microsoft.com/office/drawing/2014/main" id="{00000000-0008-0000-0100-0000B1010000}"/>
            </a:ext>
          </a:extLst>
        </xdr:cNvPr>
        <xdr:cNvSpPr/>
      </xdr:nvSpPr>
      <xdr:spPr>
        <a:xfrm>
          <a:off x="15430500" y="64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25581</xdr:rowOff>
    </xdr:from>
    <xdr:to>
      <xdr:col>85</xdr:col>
      <xdr:colOff>127000</xdr:colOff>
      <xdr:row>38</xdr:row>
      <xdr:rowOff>28847</xdr:rowOff>
    </xdr:to>
    <xdr:cxnSp macro="">
      <xdr:nvCxnSpPr>
        <xdr:cNvPr id="434" name="直線コネクタ 433">
          <a:extLst>
            <a:ext uri="{FF2B5EF4-FFF2-40B4-BE49-F238E27FC236}">
              <a16:creationId xmlns:a16="http://schemas.microsoft.com/office/drawing/2014/main" id="{00000000-0008-0000-0100-0000B2010000}"/>
            </a:ext>
          </a:extLst>
        </xdr:cNvPr>
        <xdr:cNvCxnSpPr/>
      </xdr:nvCxnSpPr>
      <xdr:spPr>
        <a:xfrm>
          <a:off x="15481300" y="654068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156028</xdr:rowOff>
    </xdr:from>
    <xdr:to>
      <xdr:col>76</xdr:col>
      <xdr:colOff>165100</xdr:colOff>
      <xdr:row>38</xdr:row>
      <xdr:rowOff>86178</xdr:rowOff>
    </xdr:to>
    <xdr:sp macro="" textlink="">
      <xdr:nvSpPr>
        <xdr:cNvPr id="435" name="楕円 434">
          <a:extLst>
            <a:ext uri="{FF2B5EF4-FFF2-40B4-BE49-F238E27FC236}">
              <a16:creationId xmlns:a16="http://schemas.microsoft.com/office/drawing/2014/main" id="{00000000-0008-0000-0100-0000B3010000}"/>
            </a:ext>
          </a:extLst>
        </xdr:cNvPr>
        <xdr:cNvSpPr/>
      </xdr:nvSpPr>
      <xdr:spPr>
        <a:xfrm>
          <a:off x="14541500" y="64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25581</xdr:rowOff>
    </xdr:from>
    <xdr:to>
      <xdr:col>81</xdr:col>
      <xdr:colOff>50800</xdr:colOff>
      <xdr:row>38</xdr:row>
      <xdr:rowOff>35378</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flipV="1">
          <a:off x="14592300" y="654068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126637</xdr:rowOff>
    </xdr:from>
    <xdr:to>
      <xdr:col>72</xdr:col>
      <xdr:colOff>38100</xdr:colOff>
      <xdr:row>38</xdr:row>
      <xdr:rowOff>56787</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36525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5987</xdr:rowOff>
    </xdr:from>
    <xdr:to>
      <xdr:col>76</xdr:col>
      <xdr:colOff>114300</xdr:colOff>
      <xdr:row>38</xdr:row>
      <xdr:rowOff>35378</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3703300" y="652108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84183</xdr:rowOff>
    </xdr:from>
    <xdr:to>
      <xdr:col>67</xdr:col>
      <xdr:colOff>101600</xdr:colOff>
      <xdr:row>38</xdr:row>
      <xdr:rowOff>14332</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27635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134983</xdr:rowOff>
    </xdr:from>
    <xdr:to>
      <xdr:col>71</xdr:col>
      <xdr:colOff>177800</xdr:colOff>
      <xdr:row>38</xdr:row>
      <xdr:rowOff>5987</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2814300" y="647863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92001</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id="{00000000-0008-0000-0100-0000B9010000}"/>
            </a:ext>
          </a:extLst>
        </xdr:cNvPr>
        <xdr:cNvSpPr txBox="1"/>
      </xdr:nvSpPr>
      <xdr:spPr>
        <a:xfrm>
          <a:off x="152660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71681</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id="{00000000-0008-0000-0100-0000BA010000}"/>
            </a:ext>
          </a:extLst>
        </xdr:cNvPr>
        <xdr:cNvSpPr txBox="1"/>
      </xdr:nvSpPr>
      <xdr:spPr>
        <a:xfrm>
          <a:off x="14389744"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50454</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35007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15257</xdr:rowOff>
    </xdr:from>
    <xdr:ext cx="405111" cy="259045"/>
    <xdr:sp macro="" textlink="">
      <xdr:nvSpPr>
        <xdr:cNvPr id="444" name="n_4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2611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92908</xdr:rowOff>
    </xdr:from>
    <xdr:ext cx="405111" cy="259045"/>
    <xdr:sp macro="" textlink="">
      <xdr:nvSpPr>
        <xdr:cNvPr id="445" name="n_1main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52660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77305</xdr:rowOff>
    </xdr:from>
    <xdr:ext cx="405111" cy="259045"/>
    <xdr:sp macro="" textlink="">
      <xdr:nvSpPr>
        <xdr:cNvPr id="446" name="n_2main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43897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47914</xdr:rowOff>
    </xdr:from>
    <xdr:ext cx="405111" cy="259045"/>
    <xdr:sp macro="" textlink="">
      <xdr:nvSpPr>
        <xdr:cNvPr id="447" name="n_3main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3500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30860</xdr:rowOff>
    </xdr:from>
    <xdr:ext cx="405111" cy="259045"/>
    <xdr:sp macro="" textlink="">
      <xdr:nvSpPr>
        <xdr:cNvPr id="448" name="n_4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2611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a:extLst>
            <a:ext uri="{FF2B5EF4-FFF2-40B4-BE49-F238E27FC236}">
              <a16:creationId xmlns:a16="http://schemas.microsoft.com/office/drawing/2014/main" id="{00000000-0008-0000-0100-0000D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63500</xdr:rowOff>
    </xdr:from>
    <xdr:to>
      <xdr:col>116</xdr:col>
      <xdr:colOff>62864</xdr:colOff>
      <xdr:row>41</xdr:row>
      <xdr:rowOff>143510</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flipV="1">
          <a:off x="22160864" y="58928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147337</xdr:rowOff>
    </xdr:from>
    <xdr:ext cx="469744" cy="259045"/>
    <xdr:sp macro="" textlink="">
      <xdr:nvSpPr>
        <xdr:cNvPr id="473" name="【認定こども園・幼稚園・保育所】&#10;一人当たり面積最小値テキスト">
          <a:extLst>
            <a:ext uri="{FF2B5EF4-FFF2-40B4-BE49-F238E27FC236}">
              <a16:creationId xmlns:a16="http://schemas.microsoft.com/office/drawing/2014/main" id="{00000000-0008-0000-0100-0000D9010000}"/>
            </a:ext>
          </a:extLst>
        </xdr:cNvPr>
        <xdr:cNvSpPr txBox="1"/>
      </xdr:nvSpPr>
      <xdr:spPr>
        <a:xfrm>
          <a:off x="22199600" y="71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143510</xdr:rowOff>
    </xdr:from>
    <xdr:to>
      <xdr:col>116</xdr:col>
      <xdr:colOff>152400</xdr:colOff>
      <xdr:row>41</xdr:row>
      <xdr:rowOff>143510</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22072600" y="717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10177</xdr:rowOff>
    </xdr:from>
    <xdr:ext cx="469744" cy="259045"/>
    <xdr:sp macro="" textlink="">
      <xdr:nvSpPr>
        <xdr:cNvPr id="475" name="【認定こども園・幼稚園・保育所】&#10;一人当たり面積最大値テキスト">
          <a:extLst>
            <a:ext uri="{FF2B5EF4-FFF2-40B4-BE49-F238E27FC236}">
              <a16:creationId xmlns:a16="http://schemas.microsoft.com/office/drawing/2014/main" id="{00000000-0008-0000-0100-0000DB010000}"/>
            </a:ext>
          </a:extLst>
        </xdr:cNvPr>
        <xdr:cNvSpPr txBox="1"/>
      </xdr:nvSpPr>
      <xdr:spPr>
        <a:xfrm>
          <a:off x="22199600"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63500</xdr:rowOff>
    </xdr:from>
    <xdr:to>
      <xdr:col>116</xdr:col>
      <xdr:colOff>152400</xdr:colOff>
      <xdr:row>34</xdr:row>
      <xdr:rowOff>63500</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22072600" y="58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78757</xdr:rowOff>
    </xdr:from>
    <xdr:ext cx="469744" cy="259045"/>
    <xdr:sp macro="" textlink="">
      <xdr:nvSpPr>
        <xdr:cNvPr id="477" name="【認定こども園・幼稚園・保育所】&#10;一人当たり面積平均値テキスト">
          <a:extLst>
            <a:ext uri="{FF2B5EF4-FFF2-40B4-BE49-F238E27FC236}">
              <a16:creationId xmlns:a16="http://schemas.microsoft.com/office/drawing/2014/main" id="{00000000-0008-0000-0100-0000DD010000}"/>
            </a:ext>
          </a:extLst>
        </xdr:cNvPr>
        <xdr:cNvSpPr txBox="1"/>
      </xdr:nvSpPr>
      <xdr:spPr>
        <a:xfrm>
          <a:off x="22199600" y="676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478" name="フローチャート: 判断 477">
          <a:extLst>
            <a:ext uri="{FF2B5EF4-FFF2-40B4-BE49-F238E27FC236}">
              <a16:creationId xmlns:a16="http://schemas.microsoft.com/office/drawing/2014/main" id="{00000000-0008-0000-0100-0000DE010000}"/>
            </a:ext>
          </a:extLst>
        </xdr:cNvPr>
        <xdr:cNvSpPr/>
      </xdr:nvSpPr>
      <xdr:spPr>
        <a:xfrm>
          <a:off x="22110700" y="678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133350</xdr:rowOff>
    </xdr:from>
    <xdr:to>
      <xdr:col>112</xdr:col>
      <xdr:colOff>38100</xdr:colOff>
      <xdr:row>40</xdr:row>
      <xdr:rowOff>63500</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212725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111760</xdr:rowOff>
    </xdr:from>
    <xdr:to>
      <xdr:col>107</xdr:col>
      <xdr:colOff>101600</xdr:colOff>
      <xdr:row>40</xdr:row>
      <xdr:rowOff>41910</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0383500" y="679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152400</xdr:rowOff>
    </xdr:from>
    <xdr:to>
      <xdr:col>102</xdr:col>
      <xdr:colOff>165100</xdr:colOff>
      <xdr:row>40</xdr:row>
      <xdr:rowOff>82550</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19494500" y="68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146050</xdr:rowOff>
    </xdr:from>
    <xdr:to>
      <xdr:col>98</xdr:col>
      <xdr:colOff>38100</xdr:colOff>
      <xdr:row>40</xdr:row>
      <xdr:rowOff>76200</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18605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96520</xdr:rowOff>
    </xdr:from>
    <xdr:to>
      <xdr:col>116</xdr:col>
      <xdr:colOff>114300</xdr:colOff>
      <xdr:row>40</xdr:row>
      <xdr:rowOff>26670</xdr:rowOff>
    </xdr:to>
    <xdr:sp macro="" textlink="">
      <xdr:nvSpPr>
        <xdr:cNvPr id="488" name="楕円 487">
          <a:extLst>
            <a:ext uri="{FF2B5EF4-FFF2-40B4-BE49-F238E27FC236}">
              <a16:creationId xmlns:a16="http://schemas.microsoft.com/office/drawing/2014/main" id="{00000000-0008-0000-0100-0000E8010000}"/>
            </a:ext>
          </a:extLst>
        </xdr:cNvPr>
        <xdr:cNvSpPr/>
      </xdr:nvSpPr>
      <xdr:spPr>
        <a:xfrm>
          <a:off x="22110700" y="678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119397</xdr:rowOff>
    </xdr:from>
    <xdr:ext cx="469744" cy="259045"/>
    <xdr:sp macro="" textlink="">
      <xdr:nvSpPr>
        <xdr:cNvPr id="489" name="【認定こども園・幼稚園・保育所】&#10;一人当たり面積該当値テキスト">
          <a:extLst>
            <a:ext uri="{FF2B5EF4-FFF2-40B4-BE49-F238E27FC236}">
              <a16:creationId xmlns:a16="http://schemas.microsoft.com/office/drawing/2014/main" id="{00000000-0008-0000-0100-0000E9010000}"/>
            </a:ext>
          </a:extLst>
        </xdr:cNvPr>
        <xdr:cNvSpPr txBox="1"/>
      </xdr:nvSpPr>
      <xdr:spPr>
        <a:xfrm>
          <a:off x="22199600" y="663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104140</xdr:rowOff>
    </xdr:from>
    <xdr:to>
      <xdr:col>112</xdr:col>
      <xdr:colOff>38100</xdr:colOff>
      <xdr:row>40</xdr:row>
      <xdr:rowOff>34290</xdr:rowOff>
    </xdr:to>
    <xdr:sp macro="" textlink="">
      <xdr:nvSpPr>
        <xdr:cNvPr id="490" name="楕円 489">
          <a:extLst>
            <a:ext uri="{FF2B5EF4-FFF2-40B4-BE49-F238E27FC236}">
              <a16:creationId xmlns:a16="http://schemas.microsoft.com/office/drawing/2014/main" id="{00000000-0008-0000-0100-0000EA010000}"/>
            </a:ext>
          </a:extLst>
        </xdr:cNvPr>
        <xdr:cNvSpPr/>
      </xdr:nvSpPr>
      <xdr:spPr>
        <a:xfrm>
          <a:off x="21272500" y="679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147320</xdr:rowOff>
    </xdr:from>
    <xdr:to>
      <xdr:col>116</xdr:col>
      <xdr:colOff>63500</xdr:colOff>
      <xdr:row>39</xdr:row>
      <xdr:rowOff>154940</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flipV="1">
          <a:off x="21323300" y="68338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105410</xdr:rowOff>
    </xdr:from>
    <xdr:to>
      <xdr:col>107</xdr:col>
      <xdr:colOff>101600</xdr:colOff>
      <xdr:row>40</xdr:row>
      <xdr:rowOff>35560</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20383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154940</xdr:rowOff>
    </xdr:from>
    <xdr:to>
      <xdr:col>111</xdr:col>
      <xdr:colOff>177800</xdr:colOff>
      <xdr:row>39</xdr:row>
      <xdr:rowOff>156210</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flipV="1">
          <a:off x="20434300" y="684149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111760</xdr:rowOff>
    </xdr:from>
    <xdr:to>
      <xdr:col>102</xdr:col>
      <xdr:colOff>165100</xdr:colOff>
      <xdr:row>40</xdr:row>
      <xdr:rowOff>41910</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19494500" y="679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156210</xdr:rowOff>
    </xdr:from>
    <xdr:to>
      <xdr:col>107</xdr:col>
      <xdr:colOff>50800</xdr:colOff>
      <xdr:row>39</xdr:row>
      <xdr:rowOff>162560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flipV="1">
          <a:off x="19545300" y="684276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109220</xdr:rowOff>
    </xdr:from>
    <xdr:to>
      <xdr:col>98</xdr:col>
      <xdr:colOff>38100</xdr:colOff>
      <xdr:row>40</xdr:row>
      <xdr:rowOff>39370</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18605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160020</xdr:rowOff>
    </xdr:from>
    <xdr:to>
      <xdr:col>102</xdr:col>
      <xdr:colOff>114300</xdr:colOff>
      <xdr:row>39</xdr:row>
      <xdr:rowOff>162560</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8656300" y="684657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54627</xdr:rowOff>
    </xdr:from>
    <xdr:ext cx="469744" cy="259045"/>
    <xdr:sp macro="" textlink="">
      <xdr:nvSpPr>
        <xdr:cNvPr id="498" name="n_1aveValue【認定こども園・幼稚園・保育所】&#10;一人当たり面積">
          <a:extLst>
            <a:ext uri="{FF2B5EF4-FFF2-40B4-BE49-F238E27FC236}">
              <a16:creationId xmlns:a16="http://schemas.microsoft.com/office/drawing/2014/main" id="{00000000-0008-0000-0100-0000F2010000}"/>
            </a:ext>
          </a:extLst>
        </xdr:cNvPr>
        <xdr:cNvSpPr txBox="1"/>
      </xdr:nvSpPr>
      <xdr:spPr>
        <a:xfrm>
          <a:off x="21075727"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33037</xdr:rowOff>
    </xdr:from>
    <xdr:ext cx="469744" cy="259045"/>
    <xdr:sp macro="" textlink="">
      <xdr:nvSpPr>
        <xdr:cNvPr id="499" name="n_2ave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20199427" y="689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73677</xdr:rowOff>
    </xdr:from>
    <xdr:ext cx="469744" cy="259045"/>
    <xdr:sp macro="" textlink="">
      <xdr:nvSpPr>
        <xdr:cNvPr id="500" name="n_3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19310427" y="693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67327</xdr:rowOff>
    </xdr:from>
    <xdr:ext cx="469744" cy="259045"/>
    <xdr:sp macro="" textlink="">
      <xdr:nvSpPr>
        <xdr:cNvPr id="501" name="n_4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84214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50817</xdr:rowOff>
    </xdr:from>
    <xdr:ext cx="469744" cy="259045"/>
    <xdr:sp macro="" textlink="">
      <xdr:nvSpPr>
        <xdr:cNvPr id="502" name="n_1main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21075727" y="656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52087</xdr:rowOff>
    </xdr:from>
    <xdr:ext cx="469744" cy="259045"/>
    <xdr:sp macro="" textlink="">
      <xdr:nvSpPr>
        <xdr:cNvPr id="503" name="n_2main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0199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58437</xdr:rowOff>
    </xdr:from>
    <xdr:ext cx="469744" cy="259045"/>
    <xdr:sp macro="" textlink="">
      <xdr:nvSpPr>
        <xdr:cNvPr id="504" name="n_3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19310427" y="657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55897</xdr:rowOff>
    </xdr:from>
    <xdr:ext cx="469744" cy="259045"/>
    <xdr:sp macro="" textlink="">
      <xdr:nvSpPr>
        <xdr:cNvPr id="505" name="n_4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8421427" y="657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00000000-0008-0000-0100-000011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158115</xdr:rowOff>
    </xdr:from>
    <xdr:to>
      <xdr:col>85</xdr:col>
      <xdr:colOff>126364</xdr:colOff>
      <xdr:row>63</xdr:row>
      <xdr:rowOff>160020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flipV="1">
          <a:off x="16318864" y="941641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00000000-0008-0000-0100-000013020000}"/>
            </a:ext>
          </a:extLst>
        </xdr:cNvPr>
        <xdr:cNvSpPr txBox="1"/>
      </xdr:nvSpPr>
      <xdr:spPr>
        <a:xfrm>
          <a:off x="16357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104792</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00000000-0008-0000-0100-000015020000}"/>
            </a:ext>
          </a:extLst>
        </xdr:cNvPr>
        <xdr:cNvSpPr txBox="1"/>
      </xdr:nvSpPr>
      <xdr:spPr>
        <a:xfrm>
          <a:off x="16357600" y="919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6230600" y="941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00000000-0008-0000-0100-000017020000}"/>
            </a:ext>
          </a:extLst>
        </xdr:cNvPr>
        <xdr:cNvSpPr txBox="1"/>
      </xdr:nvSpPr>
      <xdr:spPr>
        <a:xfrm>
          <a:off x="16357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36" name="フローチャート: 判断 535">
          <a:extLst>
            <a:ext uri="{FF2B5EF4-FFF2-40B4-BE49-F238E27FC236}">
              <a16:creationId xmlns:a16="http://schemas.microsoft.com/office/drawing/2014/main" id="{00000000-0008-0000-0100-000018020000}"/>
            </a:ext>
          </a:extLst>
        </xdr:cNvPr>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537" name="フローチャート: 判断 536">
          <a:extLst>
            <a:ext uri="{FF2B5EF4-FFF2-40B4-BE49-F238E27FC236}">
              <a16:creationId xmlns:a16="http://schemas.microsoft.com/office/drawing/2014/main" id="{00000000-0008-0000-0100-000019020000}"/>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141605</xdr:rowOff>
    </xdr:from>
    <xdr:to>
      <xdr:col>72</xdr:col>
      <xdr:colOff>38100</xdr:colOff>
      <xdr:row>60</xdr:row>
      <xdr:rowOff>71755</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3652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120650</xdr:rowOff>
    </xdr:from>
    <xdr:to>
      <xdr:col>85</xdr:col>
      <xdr:colOff>177800</xdr:colOff>
      <xdr:row>62</xdr:row>
      <xdr:rowOff>50800</xdr:rowOff>
    </xdr:to>
    <xdr:sp macro="" textlink="">
      <xdr:nvSpPr>
        <xdr:cNvPr id="546" name="楕円 545">
          <a:extLst>
            <a:ext uri="{FF2B5EF4-FFF2-40B4-BE49-F238E27FC236}">
              <a16:creationId xmlns:a16="http://schemas.microsoft.com/office/drawing/2014/main" id="{00000000-0008-0000-0100-000022020000}"/>
            </a:ext>
          </a:extLst>
        </xdr:cNvPr>
        <xdr:cNvSpPr/>
      </xdr:nvSpPr>
      <xdr:spPr>
        <a:xfrm>
          <a:off x="16268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99077</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00000000-0008-0000-0100-000023020000}"/>
            </a:ext>
          </a:extLst>
        </xdr:cNvPr>
        <xdr:cNvSpPr txBox="1"/>
      </xdr:nvSpPr>
      <xdr:spPr>
        <a:xfrm>
          <a:off x="16357600"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31115</xdr:rowOff>
    </xdr:from>
    <xdr:to>
      <xdr:col>81</xdr:col>
      <xdr:colOff>101600</xdr:colOff>
      <xdr:row>62</xdr:row>
      <xdr:rowOff>132715</xdr:rowOff>
    </xdr:to>
    <xdr:sp macro="" textlink="">
      <xdr:nvSpPr>
        <xdr:cNvPr id="548" name="楕円 547">
          <a:extLst>
            <a:ext uri="{FF2B5EF4-FFF2-40B4-BE49-F238E27FC236}">
              <a16:creationId xmlns:a16="http://schemas.microsoft.com/office/drawing/2014/main" id="{00000000-0008-0000-0100-000024020000}"/>
            </a:ext>
          </a:extLst>
        </xdr:cNvPr>
        <xdr:cNvSpPr/>
      </xdr:nvSpPr>
      <xdr:spPr>
        <a:xfrm>
          <a:off x="15430500" y="106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0</xdr:rowOff>
    </xdr:from>
    <xdr:to>
      <xdr:col>85</xdr:col>
      <xdr:colOff>127000</xdr:colOff>
      <xdr:row>62</xdr:row>
      <xdr:rowOff>81915</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flipV="1">
          <a:off x="15481300" y="10629900"/>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15875</xdr:rowOff>
    </xdr:from>
    <xdr:to>
      <xdr:col>76</xdr:col>
      <xdr:colOff>165100</xdr:colOff>
      <xdr:row>62</xdr:row>
      <xdr:rowOff>117475</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45415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66675</xdr:rowOff>
    </xdr:from>
    <xdr:to>
      <xdr:col>81</xdr:col>
      <xdr:colOff>50800</xdr:colOff>
      <xdr:row>62</xdr:row>
      <xdr:rowOff>81915</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4592300" y="1069657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635</xdr:rowOff>
    </xdr:from>
    <xdr:to>
      <xdr:col>72</xdr:col>
      <xdr:colOff>38100</xdr:colOff>
      <xdr:row>62</xdr:row>
      <xdr:rowOff>102235</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36525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51435</xdr:rowOff>
    </xdr:from>
    <xdr:to>
      <xdr:col>76</xdr:col>
      <xdr:colOff>114300</xdr:colOff>
      <xdr:row>62</xdr:row>
      <xdr:rowOff>66675</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3703300" y="1068133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53975</xdr:rowOff>
    </xdr:from>
    <xdr:to>
      <xdr:col>67</xdr:col>
      <xdr:colOff>101600</xdr:colOff>
      <xdr:row>62</xdr:row>
      <xdr:rowOff>155575</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27635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51435</xdr:rowOff>
    </xdr:from>
    <xdr:to>
      <xdr:col>71</xdr:col>
      <xdr:colOff>177800</xdr:colOff>
      <xdr:row>62</xdr:row>
      <xdr:rowOff>104775</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flipV="1">
          <a:off x="12814300" y="1068133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556" name="n_1aveValue【学校施設】&#10;有形固定資産減価償却率">
          <a:extLst>
            <a:ext uri="{FF2B5EF4-FFF2-40B4-BE49-F238E27FC236}">
              <a16:creationId xmlns:a16="http://schemas.microsoft.com/office/drawing/2014/main" id="{00000000-0008-0000-0100-00002C020000}"/>
            </a:ext>
          </a:extLst>
        </xdr:cNvPr>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557" name="n_2aveValue【学校施設】&#10;有形固定資産減価償却率">
          <a:extLst>
            <a:ext uri="{FF2B5EF4-FFF2-40B4-BE49-F238E27FC236}">
              <a16:creationId xmlns:a16="http://schemas.microsoft.com/office/drawing/2014/main" id="{00000000-0008-0000-0100-00002D020000}"/>
            </a:ext>
          </a:extLst>
        </xdr:cNvPr>
        <xdr:cNvSpPr txBox="1"/>
      </xdr:nvSpPr>
      <xdr:spPr>
        <a:xfrm>
          <a:off x="14389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88282</xdr:rowOff>
    </xdr:from>
    <xdr:ext cx="405111" cy="259045"/>
    <xdr:sp macro="" textlink="">
      <xdr:nvSpPr>
        <xdr:cNvPr id="558" name="n_3aveValue【学校施設】&#10;有形固定資産減価償却率">
          <a:extLst>
            <a:ext uri="{FF2B5EF4-FFF2-40B4-BE49-F238E27FC236}">
              <a16:creationId xmlns:a16="http://schemas.microsoft.com/office/drawing/2014/main" id="{00000000-0008-0000-0100-00002E020000}"/>
            </a:ext>
          </a:extLst>
        </xdr:cNvPr>
        <xdr:cNvSpPr txBox="1"/>
      </xdr:nvSpPr>
      <xdr:spPr>
        <a:xfrm>
          <a:off x="13500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559" name="n_4aveValue【学校施設】&#10;有形固定資産減価償却率">
          <a:extLst>
            <a:ext uri="{FF2B5EF4-FFF2-40B4-BE49-F238E27FC236}">
              <a16:creationId xmlns:a16="http://schemas.microsoft.com/office/drawing/2014/main" id="{00000000-0008-0000-0100-00002F020000}"/>
            </a:ext>
          </a:extLst>
        </xdr:cNvPr>
        <xdr:cNvSpPr txBox="1"/>
      </xdr:nvSpPr>
      <xdr:spPr>
        <a:xfrm>
          <a:off x="12611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123842</xdr:rowOff>
    </xdr:from>
    <xdr:ext cx="405111" cy="259045"/>
    <xdr:sp macro="" textlink="">
      <xdr:nvSpPr>
        <xdr:cNvPr id="560" name="n_1mainValue【学校施設】&#10;有形固定資産減価償却率">
          <a:extLst>
            <a:ext uri="{FF2B5EF4-FFF2-40B4-BE49-F238E27FC236}">
              <a16:creationId xmlns:a16="http://schemas.microsoft.com/office/drawing/2014/main" id="{00000000-0008-0000-0100-000030020000}"/>
            </a:ext>
          </a:extLst>
        </xdr:cNvPr>
        <xdr:cNvSpPr txBox="1"/>
      </xdr:nvSpPr>
      <xdr:spPr>
        <a:xfrm>
          <a:off x="15266044" y="1075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108602</xdr:rowOff>
    </xdr:from>
    <xdr:ext cx="405111" cy="259045"/>
    <xdr:sp macro="" textlink="">
      <xdr:nvSpPr>
        <xdr:cNvPr id="561" name="n_2mainValue【学校施設】&#10;有形固定資産減価償却率">
          <a:extLst>
            <a:ext uri="{FF2B5EF4-FFF2-40B4-BE49-F238E27FC236}">
              <a16:creationId xmlns:a16="http://schemas.microsoft.com/office/drawing/2014/main" id="{00000000-0008-0000-0100-000031020000}"/>
            </a:ext>
          </a:extLst>
        </xdr:cNvPr>
        <xdr:cNvSpPr txBox="1"/>
      </xdr:nvSpPr>
      <xdr:spPr>
        <a:xfrm>
          <a:off x="14389744" y="1073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93362</xdr:rowOff>
    </xdr:from>
    <xdr:ext cx="405111" cy="259045"/>
    <xdr:sp macro="" textlink="">
      <xdr:nvSpPr>
        <xdr:cNvPr id="562" name="n_3mainValue【学校施設】&#10;有形固定資産減価償却率">
          <a:extLst>
            <a:ext uri="{FF2B5EF4-FFF2-40B4-BE49-F238E27FC236}">
              <a16:creationId xmlns:a16="http://schemas.microsoft.com/office/drawing/2014/main" id="{00000000-0008-0000-0100-000032020000}"/>
            </a:ext>
          </a:extLst>
        </xdr:cNvPr>
        <xdr:cNvSpPr txBox="1"/>
      </xdr:nvSpPr>
      <xdr:spPr>
        <a:xfrm>
          <a:off x="13500744" y="1072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146702</xdr:rowOff>
    </xdr:from>
    <xdr:ext cx="405111" cy="259045"/>
    <xdr:sp macro="" textlink="">
      <xdr:nvSpPr>
        <xdr:cNvPr id="563" name="n_4mainValue【学校施設】&#10;有形固定資産減価償却率">
          <a:extLst>
            <a:ext uri="{FF2B5EF4-FFF2-40B4-BE49-F238E27FC236}">
              <a16:creationId xmlns:a16="http://schemas.microsoft.com/office/drawing/2014/main" id="{00000000-0008-0000-0100-000033020000}"/>
            </a:ext>
          </a:extLst>
        </xdr:cNvPr>
        <xdr:cNvSpPr txBox="1"/>
      </xdr:nvSpPr>
      <xdr:spPr>
        <a:xfrm>
          <a:off x="12611744" y="1077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00000000-0008-0000-0100-00004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144997</xdr:rowOff>
    </xdr:from>
    <xdr:to>
      <xdr:col>116</xdr:col>
      <xdr:colOff>62864</xdr:colOff>
      <xdr:row>64</xdr:row>
      <xdr:rowOff>149570</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flipV="1">
          <a:off x="22160864" y="9574747"/>
          <a:ext cx="0" cy="154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153397</xdr:rowOff>
    </xdr:from>
    <xdr:ext cx="469744" cy="259045"/>
    <xdr:sp macro="" textlink="">
      <xdr:nvSpPr>
        <xdr:cNvPr id="591" name="【学校施設】&#10;一人当たり面積最小値テキスト">
          <a:extLst>
            <a:ext uri="{FF2B5EF4-FFF2-40B4-BE49-F238E27FC236}">
              <a16:creationId xmlns:a16="http://schemas.microsoft.com/office/drawing/2014/main" id="{00000000-0008-0000-0100-00004F020000}"/>
            </a:ext>
          </a:extLst>
        </xdr:cNvPr>
        <xdr:cNvSpPr txBox="1"/>
      </xdr:nvSpPr>
      <xdr:spPr>
        <a:xfrm>
          <a:off x="22199600" y="111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149570</xdr:rowOff>
    </xdr:from>
    <xdr:to>
      <xdr:col>116</xdr:col>
      <xdr:colOff>152400</xdr:colOff>
      <xdr:row>64</xdr:row>
      <xdr:rowOff>149570</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22072600" y="1112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91674</xdr:rowOff>
    </xdr:from>
    <xdr:ext cx="469744" cy="259045"/>
    <xdr:sp macro="" textlink="">
      <xdr:nvSpPr>
        <xdr:cNvPr id="593" name="【学校施設】&#10;一人当たり面積最大値テキスト">
          <a:extLst>
            <a:ext uri="{FF2B5EF4-FFF2-40B4-BE49-F238E27FC236}">
              <a16:creationId xmlns:a16="http://schemas.microsoft.com/office/drawing/2014/main" id="{00000000-0008-0000-0100-000051020000}"/>
            </a:ext>
          </a:extLst>
        </xdr:cNvPr>
        <xdr:cNvSpPr txBox="1"/>
      </xdr:nvSpPr>
      <xdr:spPr>
        <a:xfrm>
          <a:off x="22199600" y="934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144997</xdr:rowOff>
    </xdr:from>
    <xdr:to>
      <xdr:col>116</xdr:col>
      <xdr:colOff>152400</xdr:colOff>
      <xdr:row>55</xdr:row>
      <xdr:rowOff>144997</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22072600" y="957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152344</xdr:rowOff>
    </xdr:from>
    <xdr:ext cx="469744" cy="259045"/>
    <xdr:sp macro="" textlink="">
      <xdr:nvSpPr>
        <xdr:cNvPr id="595" name="【学校施設】&#10;一人当たり面積平均値テキスト">
          <a:extLst>
            <a:ext uri="{FF2B5EF4-FFF2-40B4-BE49-F238E27FC236}">
              <a16:creationId xmlns:a16="http://schemas.microsoft.com/office/drawing/2014/main" id="{00000000-0008-0000-0100-000053020000}"/>
            </a:ext>
          </a:extLst>
        </xdr:cNvPr>
        <xdr:cNvSpPr txBox="1"/>
      </xdr:nvSpPr>
      <xdr:spPr>
        <a:xfrm>
          <a:off x="22199600" y="10439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129467</xdr:rowOff>
    </xdr:from>
    <xdr:to>
      <xdr:col>116</xdr:col>
      <xdr:colOff>114300</xdr:colOff>
      <xdr:row>62</xdr:row>
      <xdr:rowOff>59617</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22110700" y="1058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154287</xdr:rowOff>
    </xdr:from>
    <xdr:to>
      <xdr:col>112</xdr:col>
      <xdr:colOff>38100</xdr:colOff>
      <xdr:row>62</xdr:row>
      <xdr:rowOff>84437</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21272500" y="1061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9289</xdr:rowOff>
    </xdr:from>
    <xdr:to>
      <xdr:col>102</xdr:col>
      <xdr:colOff>165100</xdr:colOff>
      <xdr:row>62</xdr:row>
      <xdr:rowOff>110889</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19494500" y="10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150368</xdr:rowOff>
    </xdr:from>
    <xdr:to>
      <xdr:col>98</xdr:col>
      <xdr:colOff>38100</xdr:colOff>
      <xdr:row>62</xdr:row>
      <xdr:rowOff>80518</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18605500" y="1060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20719</xdr:rowOff>
    </xdr:from>
    <xdr:to>
      <xdr:col>116</xdr:col>
      <xdr:colOff>114300</xdr:colOff>
      <xdr:row>64</xdr:row>
      <xdr:rowOff>122319</xdr:rowOff>
    </xdr:to>
    <xdr:sp macro="" textlink="">
      <xdr:nvSpPr>
        <xdr:cNvPr id="606" name="楕円 605">
          <a:extLst>
            <a:ext uri="{FF2B5EF4-FFF2-40B4-BE49-F238E27FC236}">
              <a16:creationId xmlns:a16="http://schemas.microsoft.com/office/drawing/2014/main" id="{00000000-0008-0000-0100-00005E020000}"/>
            </a:ext>
          </a:extLst>
        </xdr:cNvPr>
        <xdr:cNvSpPr/>
      </xdr:nvSpPr>
      <xdr:spPr>
        <a:xfrm>
          <a:off x="22110700" y="1099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107096</xdr:rowOff>
    </xdr:from>
    <xdr:ext cx="469744" cy="259045"/>
    <xdr:sp macro="" textlink="">
      <xdr:nvSpPr>
        <xdr:cNvPr id="607" name="【学校施設】&#10;一人当たり面積該当値テキスト">
          <a:extLst>
            <a:ext uri="{FF2B5EF4-FFF2-40B4-BE49-F238E27FC236}">
              <a16:creationId xmlns:a16="http://schemas.microsoft.com/office/drawing/2014/main" id="{00000000-0008-0000-0100-00005F020000}"/>
            </a:ext>
          </a:extLst>
        </xdr:cNvPr>
        <xdr:cNvSpPr txBox="1"/>
      </xdr:nvSpPr>
      <xdr:spPr>
        <a:xfrm>
          <a:off x="22199600" y="10908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27250</xdr:rowOff>
    </xdr:from>
    <xdr:to>
      <xdr:col>112</xdr:col>
      <xdr:colOff>38100</xdr:colOff>
      <xdr:row>64</xdr:row>
      <xdr:rowOff>128850</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21272500" y="1100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71519</xdr:rowOff>
    </xdr:from>
    <xdr:to>
      <xdr:col>116</xdr:col>
      <xdr:colOff>63500</xdr:colOff>
      <xdr:row>64</xdr:row>
      <xdr:rowOff>78050</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flipV="1">
          <a:off x="21323300" y="1104431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28557</xdr:rowOff>
    </xdr:from>
    <xdr:to>
      <xdr:col>107</xdr:col>
      <xdr:colOff>101600</xdr:colOff>
      <xdr:row>64</xdr:row>
      <xdr:rowOff>130157</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20383500" y="1100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78050</xdr:rowOff>
    </xdr:from>
    <xdr:to>
      <xdr:col>111</xdr:col>
      <xdr:colOff>177800</xdr:colOff>
      <xdr:row>64</xdr:row>
      <xdr:rowOff>79357</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flipV="1">
          <a:off x="20434300" y="11050850"/>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34435</xdr:rowOff>
    </xdr:from>
    <xdr:to>
      <xdr:col>102</xdr:col>
      <xdr:colOff>165100</xdr:colOff>
      <xdr:row>64</xdr:row>
      <xdr:rowOff>136035</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19494500" y="1100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79357</xdr:rowOff>
    </xdr:from>
    <xdr:to>
      <xdr:col>107</xdr:col>
      <xdr:colOff>50800</xdr:colOff>
      <xdr:row>64</xdr:row>
      <xdr:rowOff>85235</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flipV="1">
          <a:off x="19545300" y="11052157"/>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32803</xdr:rowOff>
    </xdr:from>
    <xdr:to>
      <xdr:col>98</xdr:col>
      <xdr:colOff>38100</xdr:colOff>
      <xdr:row>64</xdr:row>
      <xdr:rowOff>134403</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18605500" y="1100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83603</xdr:rowOff>
    </xdr:from>
    <xdr:to>
      <xdr:col>102</xdr:col>
      <xdr:colOff>114300</xdr:colOff>
      <xdr:row>64</xdr:row>
      <xdr:rowOff>85235</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8656300" y="11056403"/>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100964</xdr:rowOff>
    </xdr:from>
    <xdr:ext cx="469744" cy="259045"/>
    <xdr:sp macro="" textlink="">
      <xdr:nvSpPr>
        <xdr:cNvPr id="616" name="n_1aveValue【学校施設】&#10;一人当たり面積">
          <a:extLst>
            <a:ext uri="{FF2B5EF4-FFF2-40B4-BE49-F238E27FC236}">
              <a16:creationId xmlns:a16="http://schemas.microsoft.com/office/drawing/2014/main" id="{00000000-0008-0000-0100-000068020000}"/>
            </a:ext>
          </a:extLst>
        </xdr:cNvPr>
        <xdr:cNvSpPr txBox="1"/>
      </xdr:nvSpPr>
      <xdr:spPr>
        <a:xfrm>
          <a:off x="21075727" y="1038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99331</xdr:rowOff>
    </xdr:from>
    <xdr:ext cx="469744" cy="259045"/>
    <xdr:sp macro="" textlink="">
      <xdr:nvSpPr>
        <xdr:cNvPr id="617" name="n_2aveValue【学校施設】&#10;一人当たり面積">
          <a:extLst>
            <a:ext uri="{FF2B5EF4-FFF2-40B4-BE49-F238E27FC236}">
              <a16:creationId xmlns:a16="http://schemas.microsoft.com/office/drawing/2014/main" id="{00000000-0008-0000-0100-000069020000}"/>
            </a:ext>
          </a:extLst>
        </xdr:cNvPr>
        <xdr:cNvSpPr txBox="1"/>
      </xdr:nvSpPr>
      <xdr:spPr>
        <a:xfrm>
          <a:off x="20199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127416</xdr:rowOff>
    </xdr:from>
    <xdr:ext cx="469744" cy="259045"/>
    <xdr:sp macro="" textlink="">
      <xdr:nvSpPr>
        <xdr:cNvPr id="618" name="n_3aveValue【学校施設】&#10;一人当たり面積">
          <a:extLst>
            <a:ext uri="{FF2B5EF4-FFF2-40B4-BE49-F238E27FC236}">
              <a16:creationId xmlns:a16="http://schemas.microsoft.com/office/drawing/2014/main" id="{00000000-0008-0000-0100-00006A020000}"/>
            </a:ext>
          </a:extLst>
        </xdr:cNvPr>
        <xdr:cNvSpPr txBox="1"/>
      </xdr:nvSpPr>
      <xdr:spPr>
        <a:xfrm>
          <a:off x="19310427" y="10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97045</xdr:rowOff>
    </xdr:from>
    <xdr:ext cx="469744" cy="259045"/>
    <xdr:sp macro="" textlink="">
      <xdr:nvSpPr>
        <xdr:cNvPr id="619" name="n_4aveValue【学校施設】&#10;一人当たり面積">
          <a:extLst>
            <a:ext uri="{FF2B5EF4-FFF2-40B4-BE49-F238E27FC236}">
              <a16:creationId xmlns:a16="http://schemas.microsoft.com/office/drawing/2014/main" id="{00000000-0008-0000-0100-00006B020000}"/>
            </a:ext>
          </a:extLst>
        </xdr:cNvPr>
        <xdr:cNvSpPr txBox="1"/>
      </xdr:nvSpPr>
      <xdr:spPr>
        <a:xfrm>
          <a:off x="18421427" y="1038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119977</xdr:rowOff>
    </xdr:from>
    <xdr:ext cx="469744" cy="259045"/>
    <xdr:sp macro="" textlink="">
      <xdr:nvSpPr>
        <xdr:cNvPr id="620" name="n_1mainValue【学校施設】&#10;一人当たり面積">
          <a:extLst>
            <a:ext uri="{FF2B5EF4-FFF2-40B4-BE49-F238E27FC236}">
              <a16:creationId xmlns:a16="http://schemas.microsoft.com/office/drawing/2014/main" id="{00000000-0008-0000-0100-00006C020000}"/>
            </a:ext>
          </a:extLst>
        </xdr:cNvPr>
        <xdr:cNvSpPr txBox="1"/>
      </xdr:nvSpPr>
      <xdr:spPr>
        <a:xfrm>
          <a:off x="21075727" y="1109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121284</xdr:rowOff>
    </xdr:from>
    <xdr:ext cx="469744" cy="259045"/>
    <xdr:sp macro="" textlink="">
      <xdr:nvSpPr>
        <xdr:cNvPr id="621" name="n_2mainValue【学校施設】&#10;一人当たり面積">
          <a:extLst>
            <a:ext uri="{FF2B5EF4-FFF2-40B4-BE49-F238E27FC236}">
              <a16:creationId xmlns:a16="http://schemas.microsoft.com/office/drawing/2014/main" id="{00000000-0008-0000-0100-00006D020000}"/>
            </a:ext>
          </a:extLst>
        </xdr:cNvPr>
        <xdr:cNvSpPr txBox="1"/>
      </xdr:nvSpPr>
      <xdr:spPr>
        <a:xfrm>
          <a:off x="20199427" y="1109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127162</xdr:rowOff>
    </xdr:from>
    <xdr:ext cx="469744" cy="259045"/>
    <xdr:sp macro="" textlink="">
      <xdr:nvSpPr>
        <xdr:cNvPr id="622" name="n_3mainValue【学校施設】&#10;一人当たり面積">
          <a:extLst>
            <a:ext uri="{FF2B5EF4-FFF2-40B4-BE49-F238E27FC236}">
              <a16:creationId xmlns:a16="http://schemas.microsoft.com/office/drawing/2014/main" id="{00000000-0008-0000-0100-00006E020000}"/>
            </a:ext>
          </a:extLst>
        </xdr:cNvPr>
        <xdr:cNvSpPr txBox="1"/>
      </xdr:nvSpPr>
      <xdr:spPr>
        <a:xfrm>
          <a:off x="19310427" y="1109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125530</xdr:rowOff>
    </xdr:from>
    <xdr:ext cx="469744" cy="259045"/>
    <xdr:sp macro="" textlink="">
      <xdr:nvSpPr>
        <xdr:cNvPr id="623" name="n_4mainValue【学校施設】&#10;一人当たり面積">
          <a:extLst>
            <a:ext uri="{FF2B5EF4-FFF2-40B4-BE49-F238E27FC236}">
              <a16:creationId xmlns:a16="http://schemas.microsoft.com/office/drawing/2014/main" id="{00000000-0008-0000-0100-00006F020000}"/>
            </a:ext>
          </a:extLst>
        </xdr:cNvPr>
        <xdr:cNvSpPr txBox="1"/>
      </xdr:nvSpPr>
      <xdr:spPr>
        <a:xfrm>
          <a:off x="18421427" y="1109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00000000-0008-0000-0100-00009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63137</xdr:rowOff>
    </xdr:from>
    <xdr:to>
      <xdr:col>85</xdr:col>
      <xdr:colOff>126364</xdr:colOff>
      <xdr:row>109</xdr:row>
      <xdr:rowOff>35379</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flipV="1">
          <a:off x="16318864" y="1720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公民館】&#10;有形固定資産減価償却率最小値テキスト">
          <a:extLst>
            <a:ext uri="{FF2B5EF4-FFF2-40B4-BE49-F238E27FC236}">
              <a16:creationId xmlns:a16="http://schemas.microsoft.com/office/drawing/2014/main" id="{00000000-0008-0000-0100-00009A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9814</xdr:rowOff>
    </xdr:from>
    <xdr:ext cx="340478" cy="259045"/>
    <xdr:sp macro="" textlink="">
      <xdr:nvSpPr>
        <xdr:cNvPr id="668" name="【公民館】&#10;有形固定資産減価償却率最大値テキスト">
          <a:extLst>
            <a:ext uri="{FF2B5EF4-FFF2-40B4-BE49-F238E27FC236}">
              <a16:creationId xmlns:a16="http://schemas.microsoft.com/office/drawing/2014/main" id="{00000000-0008-0000-0100-00009C020000}"/>
            </a:ext>
          </a:extLst>
        </xdr:cNvPr>
        <xdr:cNvSpPr txBox="1"/>
      </xdr:nvSpPr>
      <xdr:spPr>
        <a:xfrm>
          <a:off x="16357600" y="1698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63137</xdr:rowOff>
    </xdr:from>
    <xdr:to>
      <xdr:col>86</xdr:col>
      <xdr:colOff>25400</xdr:colOff>
      <xdr:row>100</xdr:row>
      <xdr:rowOff>63137</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6230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41746</xdr:rowOff>
    </xdr:from>
    <xdr:ext cx="405111" cy="259045"/>
    <xdr:sp macro="" textlink="">
      <xdr:nvSpPr>
        <xdr:cNvPr id="670" name="【公民館】&#10;有形固定資産減価償却率平均値テキスト">
          <a:extLst>
            <a:ext uri="{FF2B5EF4-FFF2-40B4-BE49-F238E27FC236}">
              <a16:creationId xmlns:a16="http://schemas.microsoft.com/office/drawing/2014/main" id="{00000000-0008-0000-0100-00009E020000}"/>
            </a:ext>
          </a:extLst>
        </xdr:cNvPr>
        <xdr:cNvSpPr txBox="1"/>
      </xdr:nvSpPr>
      <xdr:spPr>
        <a:xfrm>
          <a:off x="16357600" y="18043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18869</xdr:rowOff>
    </xdr:from>
    <xdr:to>
      <xdr:col>85</xdr:col>
      <xdr:colOff>177800</xdr:colOff>
      <xdr:row>106</xdr:row>
      <xdr:rowOff>120469</xdr:rowOff>
    </xdr:to>
    <xdr:sp macro="" textlink="">
      <xdr:nvSpPr>
        <xdr:cNvPr id="671" name="フローチャート: 判断 670">
          <a:extLst>
            <a:ext uri="{FF2B5EF4-FFF2-40B4-BE49-F238E27FC236}">
              <a16:creationId xmlns:a16="http://schemas.microsoft.com/office/drawing/2014/main" id="{00000000-0008-0000-0100-00009F020000}"/>
            </a:ext>
          </a:extLst>
        </xdr:cNvPr>
        <xdr:cNvSpPr/>
      </xdr:nvSpPr>
      <xdr:spPr>
        <a:xfrm>
          <a:off x="162687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49893</xdr:rowOff>
    </xdr:from>
    <xdr:to>
      <xdr:col>81</xdr:col>
      <xdr:colOff>101600</xdr:colOff>
      <xdr:row>106</xdr:row>
      <xdr:rowOff>151493</xdr:rowOff>
    </xdr:to>
    <xdr:sp macro="" textlink="">
      <xdr:nvSpPr>
        <xdr:cNvPr id="672" name="フローチャート: 判断 671">
          <a:extLst>
            <a:ext uri="{FF2B5EF4-FFF2-40B4-BE49-F238E27FC236}">
              <a16:creationId xmlns:a16="http://schemas.microsoft.com/office/drawing/2014/main" id="{00000000-0008-0000-0100-0000A0020000}"/>
            </a:ext>
          </a:extLst>
        </xdr:cNvPr>
        <xdr:cNvSpPr/>
      </xdr:nvSpPr>
      <xdr:spPr>
        <a:xfrm>
          <a:off x="15430500" y="1822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36830</xdr:rowOff>
    </xdr:from>
    <xdr:to>
      <xdr:col>76</xdr:col>
      <xdr:colOff>165100</xdr:colOff>
      <xdr:row>106</xdr:row>
      <xdr:rowOff>138430</xdr:rowOff>
    </xdr:to>
    <xdr:sp macro="" textlink="">
      <xdr:nvSpPr>
        <xdr:cNvPr id="673" name="フローチャート: 判断 672">
          <a:extLst>
            <a:ext uri="{FF2B5EF4-FFF2-40B4-BE49-F238E27FC236}">
              <a16:creationId xmlns:a16="http://schemas.microsoft.com/office/drawing/2014/main" id="{00000000-0008-0000-0100-0000A1020000}"/>
            </a:ext>
          </a:extLst>
        </xdr:cNvPr>
        <xdr:cNvSpPr/>
      </xdr:nvSpPr>
      <xdr:spPr>
        <a:xfrm>
          <a:off x="1454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61323</xdr:rowOff>
    </xdr:from>
    <xdr:to>
      <xdr:col>72</xdr:col>
      <xdr:colOff>38100</xdr:colOff>
      <xdr:row>106</xdr:row>
      <xdr:rowOff>162923</xdr:rowOff>
    </xdr:to>
    <xdr:sp macro="" textlink="">
      <xdr:nvSpPr>
        <xdr:cNvPr id="674" name="フローチャート: 判断 673">
          <a:extLst>
            <a:ext uri="{FF2B5EF4-FFF2-40B4-BE49-F238E27FC236}">
              <a16:creationId xmlns:a16="http://schemas.microsoft.com/office/drawing/2014/main" id="{00000000-0008-0000-0100-0000A2020000}"/>
            </a:ext>
          </a:extLst>
        </xdr:cNvPr>
        <xdr:cNvSpPr/>
      </xdr:nvSpPr>
      <xdr:spPr>
        <a:xfrm>
          <a:off x="13652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27032</xdr:rowOff>
    </xdr:from>
    <xdr:to>
      <xdr:col>67</xdr:col>
      <xdr:colOff>101600</xdr:colOff>
      <xdr:row>106</xdr:row>
      <xdr:rowOff>128632</xdr:rowOff>
    </xdr:to>
    <xdr:sp macro="" textlink="">
      <xdr:nvSpPr>
        <xdr:cNvPr id="675" name="フローチャート: 判断 674">
          <a:extLst>
            <a:ext uri="{FF2B5EF4-FFF2-40B4-BE49-F238E27FC236}">
              <a16:creationId xmlns:a16="http://schemas.microsoft.com/office/drawing/2014/main" id="{00000000-0008-0000-0100-0000A3020000}"/>
            </a:ext>
          </a:extLst>
        </xdr:cNvPr>
        <xdr:cNvSpPr/>
      </xdr:nvSpPr>
      <xdr:spPr>
        <a:xfrm>
          <a:off x="12763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90714</xdr:rowOff>
    </xdr:from>
    <xdr:to>
      <xdr:col>85</xdr:col>
      <xdr:colOff>177800</xdr:colOff>
      <xdr:row>108</xdr:row>
      <xdr:rowOff>20864</xdr:rowOff>
    </xdr:to>
    <xdr:sp macro="" textlink="">
      <xdr:nvSpPr>
        <xdr:cNvPr id="681" name="楕円 680">
          <a:extLst>
            <a:ext uri="{FF2B5EF4-FFF2-40B4-BE49-F238E27FC236}">
              <a16:creationId xmlns:a16="http://schemas.microsoft.com/office/drawing/2014/main" id="{00000000-0008-0000-0100-0000A9020000}"/>
            </a:ext>
          </a:extLst>
        </xdr:cNvPr>
        <xdr:cNvSpPr/>
      </xdr:nvSpPr>
      <xdr:spPr>
        <a:xfrm>
          <a:off x="16268700" y="184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69141</xdr:rowOff>
    </xdr:from>
    <xdr:ext cx="405111" cy="259045"/>
    <xdr:sp macro="" textlink="">
      <xdr:nvSpPr>
        <xdr:cNvPr id="682" name="【公民館】&#10;有形固定資産減価償却率該当値テキスト">
          <a:extLst>
            <a:ext uri="{FF2B5EF4-FFF2-40B4-BE49-F238E27FC236}">
              <a16:creationId xmlns:a16="http://schemas.microsoft.com/office/drawing/2014/main" id="{00000000-0008-0000-0100-0000AA020000}"/>
            </a:ext>
          </a:extLst>
        </xdr:cNvPr>
        <xdr:cNvSpPr txBox="1"/>
      </xdr:nvSpPr>
      <xdr:spPr>
        <a:xfrm>
          <a:off x="16357600" y="1841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76019</xdr:rowOff>
    </xdr:from>
    <xdr:to>
      <xdr:col>81</xdr:col>
      <xdr:colOff>101600</xdr:colOff>
      <xdr:row>108</xdr:row>
      <xdr:rowOff>6169</xdr:rowOff>
    </xdr:to>
    <xdr:sp macro="" textlink="">
      <xdr:nvSpPr>
        <xdr:cNvPr id="683" name="楕円 682">
          <a:extLst>
            <a:ext uri="{FF2B5EF4-FFF2-40B4-BE49-F238E27FC236}">
              <a16:creationId xmlns:a16="http://schemas.microsoft.com/office/drawing/2014/main" id="{00000000-0008-0000-0100-0000AB020000}"/>
            </a:ext>
          </a:extLst>
        </xdr:cNvPr>
        <xdr:cNvSpPr/>
      </xdr:nvSpPr>
      <xdr:spPr>
        <a:xfrm>
          <a:off x="15430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126819</xdr:rowOff>
    </xdr:from>
    <xdr:to>
      <xdr:col>85</xdr:col>
      <xdr:colOff>127000</xdr:colOff>
      <xdr:row>107</xdr:row>
      <xdr:rowOff>141514</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15481300" y="18471969"/>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66221</xdr:rowOff>
    </xdr:from>
    <xdr:to>
      <xdr:col>76</xdr:col>
      <xdr:colOff>165100</xdr:colOff>
      <xdr:row>107</xdr:row>
      <xdr:rowOff>167821</xdr:rowOff>
    </xdr:to>
    <xdr:sp macro="" textlink="">
      <xdr:nvSpPr>
        <xdr:cNvPr id="685" name="楕円 684">
          <a:extLst>
            <a:ext uri="{FF2B5EF4-FFF2-40B4-BE49-F238E27FC236}">
              <a16:creationId xmlns:a16="http://schemas.microsoft.com/office/drawing/2014/main" id="{00000000-0008-0000-0100-0000AD020000}"/>
            </a:ext>
          </a:extLst>
        </xdr:cNvPr>
        <xdr:cNvSpPr/>
      </xdr:nvSpPr>
      <xdr:spPr>
        <a:xfrm>
          <a:off x="14541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117021</xdr:rowOff>
    </xdr:from>
    <xdr:to>
      <xdr:col>81</xdr:col>
      <xdr:colOff>50800</xdr:colOff>
      <xdr:row>107</xdr:row>
      <xdr:rowOff>126819</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14592300" y="1846217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46627</xdr:rowOff>
    </xdr:from>
    <xdr:to>
      <xdr:col>72</xdr:col>
      <xdr:colOff>38100</xdr:colOff>
      <xdr:row>107</xdr:row>
      <xdr:rowOff>148227</xdr:rowOff>
    </xdr:to>
    <xdr:sp macro="" textlink="">
      <xdr:nvSpPr>
        <xdr:cNvPr id="687" name="楕円 686">
          <a:extLst>
            <a:ext uri="{FF2B5EF4-FFF2-40B4-BE49-F238E27FC236}">
              <a16:creationId xmlns:a16="http://schemas.microsoft.com/office/drawing/2014/main" id="{00000000-0008-0000-0100-0000AF020000}"/>
            </a:ext>
          </a:extLst>
        </xdr:cNvPr>
        <xdr:cNvSpPr/>
      </xdr:nvSpPr>
      <xdr:spPr>
        <a:xfrm>
          <a:off x="13652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97427</xdr:rowOff>
    </xdr:from>
    <xdr:to>
      <xdr:col>76</xdr:col>
      <xdr:colOff>114300</xdr:colOff>
      <xdr:row>107</xdr:row>
      <xdr:rowOff>117021</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a:off x="13703300" y="1844257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31931</xdr:rowOff>
    </xdr:from>
    <xdr:to>
      <xdr:col>67</xdr:col>
      <xdr:colOff>101600</xdr:colOff>
      <xdr:row>107</xdr:row>
      <xdr:rowOff>133531</xdr:rowOff>
    </xdr:to>
    <xdr:sp macro="" textlink="">
      <xdr:nvSpPr>
        <xdr:cNvPr id="689" name="楕円 688">
          <a:extLst>
            <a:ext uri="{FF2B5EF4-FFF2-40B4-BE49-F238E27FC236}">
              <a16:creationId xmlns:a16="http://schemas.microsoft.com/office/drawing/2014/main" id="{00000000-0008-0000-0100-0000B1020000}"/>
            </a:ext>
          </a:extLst>
        </xdr:cNvPr>
        <xdr:cNvSpPr/>
      </xdr:nvSpPr>
      <xdr:spPr>
        <a:xfrm>
          <a:off x="127635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82731</xdr:rowOff>
    </xdr:from>
    <xdr:to>
      <xdr:col>71</xdr:col>
      <xdr:colOff>177800</xdr:colOff>
      <xdr:row>107</xdr:row>
      <xdr:rowOff>97427</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2814300" y="18427881"/>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168020</xdr:rowOff>
    </xdr:from>
    <xdr:ext cx="405111" cy="259045"/>
    <xdr:sp macro="" textlink="">
      <xdr:nvSpPr>
        <xdr:cNvPr id="691" name="n_1aveValue【公民館】&#10;有形固定資産減価償却率">
          <a:extLst>
            <a:ext uri="{FF2B5EF4-FFF2-40B4-BE49-F238E27FC236}">
              <a16:creationId xmlns:a16="http://schemas.microsoft.com/office/drawing/2014/main" id="{00000000-0008-0000-0100-0000B3020000}"/>
            </a:ext>
          </a:extLst>
        </xdr:cNvPr>
        <xdr:cNvSpPr txBox="1"/>
      </xdr:nvSpPr>
      <xdr:spPr>
        <a:xfrm>
          <a:off x="15266044" y="1799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154957</xdr:rowOff>
    </xdr:from>
    <xdr:ext cx="405111" cy="259045"/>
    <xdr:sp macro="" textlink="">
      <xdr:nvSpPr>
        <xdr:cNvPr id="692" name="n_2aveValue【公民館】&#10;有形固定資産減価償却率">
          <a:extLst>
            <a:ext uri="{FF2B5EF4-FFF2-40B4-BE49-F238E27FC236}">
              <a16:creationId xmlns:a16="http://schemas.microsoft.com/office/drawing/2014/main" id="{00000000-0008-0000-0100-0000B4020000}"/>
            </a:ext>
          </a:extLst>
        </xdr:cNvPr>
        <xdr:cNvSpPr txBox="1"/>
      </xdr:nvSpPr>
      <xdr:spPr>
        <a:xfrm>
          <a:off x="143897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8000</xdr:rowOff>
    </xdr:from>
    <xdr:ext cx="405111" cy="259045"/>
    <xdr:sp macro="" textlink="">
      <xdr:nvSpPr>
        <xdr:cNvPr id="693" name="n_3aveValue【公民館】&#10;有形固定資産減価償却率">
          <a:extLst>
            <a:ext uri="{FF2B5EF4-FFF2-40B4-BE49-F238E27FC236}">
              <a16:creationId xmlns:a16="http://schemas.microsoft.com/office/drawing/2014/main" id="{00000000-0008-0000-0100-0000B5020000}"/>
            </a:ext>
          </a:extLst>
        </xdr:cNvPr>
        <xdr:cNvSpPr txBox="1"/>
      </xdr:nvSpPr>
      <xdr:spPr>
        <a:xfrm>
          <a:off x="135007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145159</xdr:rowOff>
    </xdr:from>
    <xdr:ext cx="405111" cy="259045"/>
    <xdr:sp macro="" textlink="">
      <xdr:nvSpPr>
        <xdr:cNvPr id="694" name="n_4aveValue【公民館】&#10;有形固定資産減価償却率">
          <a:extLst>
            <a:ext uri="{FF2B5EF4-FFF2-40B4-BE49-F238E27FC236}">
              <a16:creationId xmlns:a16="http://schemas.microsoft.com/office/drawing/2014/main" id="{00000000-0008-0000-0100-0000B6020000}"/>
            </a:ext>
          </a:extLst>
        </xdr:cNvPr>
        <xdr:cNvSpPr txBox="1"/>
      </xdr:nvSpPr>
      <xdr:spPr>
        <a:xfrm>
          <a:off x="12611744" y="1797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168746</xdr:rowOff>
    </xdr:from>
    <xdr:ext cx="405111" cy="259045"/>
    <xdr:sp macro="" textlink="">
      <xdr:nvSpPr>
        <xdr:cNvPr id="695" name="n_1mainValue【公民館】&#10;有形固定資産減価償却率">
          <a:extLst>
            <a:ext uri="{FF2B5EF4-FFF2-40B4-BE49-F238E27FC236}">
              <a16:creationId xmlns:a16="http://schemas.microsoft.com/office/drawing/2014/main" id="{00000000-0008-0000-0100-0000B7020000}"/>
            </a:ext>
          </a:extLst>
        </xdr:cNvPr>
        <xdr:cNvSpPr txBox="1"/>
      </xdr:nvSpPr>
      <xdr:spPr>
        <a:xfrm>
          <a:off x="15266044" y="1851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158948</xdr:rowOff>
    </xdr:from>
    <xdr:ext cx="405111" cy="259045"/>
    <xdr:sp macro="" textlink="">
      <xdr:nvSpPr>
        <xdr:cNvPr id="696" name="n_2mainValue【公民館】&#10;有形固定資産減価償却率">
          <a:extLst>
            <a:ext uri="{FF2B5EF4-FFF2-40B4-BE49-F238E27FC236}">
              <a16:creationId xmlns:a16="http://schemas.microsoft.com/office/drawing/2014/main" id="{00000000-0008-0000-0100-0000B8020000}"/>
            </a:ext>
          </a:extLst>
        </xdr:cNvPr>
        <xdr:cNvSpPr txBox="1"/>
      </xdr:nvSpPr>
      <xdr:spPr>
        <a:xfrm>
          <a:off x="14389744" y="1850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139354</xdr:rowOff>
    </xdr:from>
    <xdr:ext cx="405111" cy="259045"/>
    <xdr:sp macro="" textlink="">
      <xdr:nvSpPr>
        <xdr:cNvPr id="697" name="n_3mainValue【公民館】&#10;有形固定資産減価償却率">
          <a:extLst>
            <a:ext uri="{FF2B5EF4-FFF2-40B4-BE49-F238E27FC236}">
              <a16:creationId xmlns:a16="http://schemas.microsoft.com/office/drawing/2014/main" id="{00000000-0008-0000-0100-0000B9020000}"/>
            </a:ext>
          </a:extLst>
        </xdr:cNvPr>
        <xdr:cNvSpPr txBox="1"/>
      </xdr:nvSpPr>
      <xdr:spPr>
        <a:xfrm>
          <a:off x="13500744" y="1848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124658</xdr:rowOff>
    </xdr:from>
    <xdr:ext cx="405111" cy="259045"/>
    <xdr:sp macro="" textlink="">
      <xdr:nvSpPr>
        <xdr:cNvPr id="698" name="n_4mainValue【公民館】&#10;有形固定資産減価償却率">
          <a:extLst>
            <a:ext uri="{FF2B5EF4-FFF2-40B4-BE49-F238E27FC236}">
              <a16:creationId xmlns:a16="http://schemas.microsoft.com/office/drawing/2014/main" id="{00000000-0008-0000-0100-0000BA020000}"/>
            </a:ext>
          </a:extLst>
        </xdr:cNvPr>
        <xdr:cNvSpPr txBox="1"/>
      </xdr:nvSpPr>
      <xdr:spPr>
        <a:xfrm>
          <a:off x="12611744" y="1846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00000000-0008-0000-0100-0000C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00000000-0008-0000-0100-0000C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00000000-0008-0000-0100-0000C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公民館】&#10;一人当たり面積グラフ枠">
          <a:extLst>
            <a:ext uri="{FF2B5EF4-FFF2-40B4-BE49-F238E27FC236}">
              <a16:creationId xmlns:a16="http://schemas.microsoft.com/office/drawing/2014/main" id="{00000000-0008-0000-0100-0000D3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115388</xdr:rowOff>
    </xdr:from>
    <xdr:to>
      <xdr:col>116</xdr:col>
      <xdr:colOff>62864</xdr:colOff>
      <xdr:row>109</xdr:row>
      <xdr:rowOff>16873</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flipV="1">
          <a:off x="22160864" y="17260388"/>
          <a:ext cx="0" cy="1444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20700</xdr:rowOff>
    </xdr:from>
    <xdr:ext cx="469744" cy="259045"/>
    <xdr:sp macro="" textlink="">
      <xdr:nvSpPr>
        <xdr:cNvPr id="725" name="【公民館】&#10;一人当たり面積最小値テキスト">
          <a:extLst>
            <a:ext uri="{FF2B5EF4-FFF2-40B4-BE49-F238E27FC236}">
              <a16:creationId xmlns:a16="http://schemas.microsoft.com/office/drawing/2014/main" id="{00000000-0008-0000-0100-0000D5020000}"/>
            </a:ext>
          </a:extLst>
        </xdr:cNvPr>
        <xdr:cNvSpPr txBox="1"/>
      </xdr:nvSpPr>
      <xdr:spPr>
        <a:xfrm>
          <a:off x="22199600" y="187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16873</xdr:rowOff>
    </xdr:from>
    <xdr:to>
      <xdr:col>116</xdr:col>
      <xdr:colOff>152400</xdr:colOff>
      <xdr:row>109</xdr:row>
      <xdr:rowOff>16873</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a:off x="22072600" y="18704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62065</xdr:rowOff>
    </xdr:from>
    <xdr:ext cx="469744" cy="259045"/>
    <xdr:sp macro="" textlink="">
      <xdr:nvSpPr>
        <xdr:cNvPr id="727" name="【公民館】&#10;一人当たり面積最大値テキスト">
          <a:extLst>
            <a:ext uri="{FF2B5EF4-FFF2-40B4-BE49-F238E27FC236}">
              <a16:creationId xmlns:a16="http://schemas.microsoft.com/office/drawing/2014/main" id="{00000000-0008-0000-0100-0000D7020000}"/>
            </a:ext>
          </a:extLst>
        </xdr:cNvPr>
        <xdr:cNvSpPr txBox="1"/>
      </xdr:nvSpPr>
      <xdr:spPr>
        <a:xfrm>
          <a:off x="22199600" y="1703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115388</xdr:rowOff>
    </xdr:from>
    <xdr:to>
      <xdr:col>116</xdr:col>
      <xdr:colOff>152400</xdr:colOff>
      <xdr:row>100</xdr:row>
      <xdr:rowOff>115388</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a:off x="22072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110326</xdr:rowOff>
    </xdr:from>
    <xdr:ext cx="469744" cy="259045"/>
    <xdr:sp macro="" textlink="">
      <xdr:nvSpPr>
        <xdr:cNvPr id="729" name="【公民館】&#10;一人当たり面積平均値テキスト">
          <a:extLst>
            <a:ext uri="{FF2B5EF4-FFF2-40B4-BE49-F238E27FC236}">
              <a16:creationId xmlns:a16="http://schemas.microsoft.com/office/drawing/2014/main" id="{00000000-0008-0000-0100-0000D9020000}"/>
            </a:ext>
          </a:extLst>
        </xdr:cNvPr>
        <xdr:cNvSpPr txBox="1"/>
      </xdr:nvSpPr>
      <xdr:spPr>
        <a:xfrm>
          <a:off x="22199600" y="18112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730" name="フローチャート: 判断 729">
          <a:extLst>
            <a:ext uri="{FF2B5EF4-FFF2-40B4-BE49-F238E27FC236}">
              <a16:creationId xmlns:a16="http://schemas.microsoft.com/office/drawing/2014/main" id="{00000000-0008-0000-0100-0000DA020000}"/>
            </a:ext>
          </a:extLst>
        </xdr:cNvPr>
        <xdr:cNvSpPr/>
      </xdr:nvSpPr>
      <xdr:spPr>
        <a:xfrm>
          <a:off x="221107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76563</xdr:rowOff>
    </xdr:from>
    <xdr:to>
      <xdr:col>112</xdr:col>
      <xdr:colOff>38100</xdr:colOff>
      <xdr:row>107</xdr:row>
      <xdr:rowOff>6713</xdr:rowOff>
    </xdr:to>
    <xdr:sp macro="" textlink="">
      <xdr:nvSpPr>
        <xdr:cNvPr id="731" name="フローチャート: 判断 730">
          <a:extLst>
            <a:ext uri="{FF2B5EF4-FFF2-40B4-BE49-F238E27FC236}">
              <a16:creationId xmlns:a16="http://schemas.microsoft.com/office/drawing/2014/main" id="{00000000-0008-0000-0100-0000DB020000}"/>
            </a:ext>
          </a:extLst>
        </xdr:cNvPr>
        <xdr:cNvSpPr/>
      </xdr:nvSpPr>
      <xdr:spPr>
        <a:xfrm>
          <a:off x="21272500" y="1825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68943</xdr:rowOff>
    </xdr:from>
    <xdr:to>
      <xdr:col>107</xdr:col>
      <xdr:colOff>101600</xdr:colOff>
      <xdr:row>106</xdr:row>
      <xdr:rowOff>170543</xdr:rowOff>
    </xdr:to>
    <xdr:sp macro="" textlink="">
      <xdr:nvSpPr>
        <xdr:cNvPr id="732" name="フローチャート: 判断 731">
          <a:extLst>
            <a:ext uri="{FF2B5EF4-FFF2-40B4-BE49-F238E27FC236}">
              <a16:creationId xmlns:a16="http://schemas.microsoft.com/office/drawing/2014/main" id="{00000000-0008-0000-0100-0000DC020000}"/>
            </a:ext>
          </a:extLst>
        </xdr:cNvPr>
        <xdr:cNvSpPr/>
      </xdr:nvSpPr>
      <xdr:spPr>
        <a:xfrm>
          <a:off x="20383500" y="1824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73298</xdr:rowOff>
    </xdr:from>
    <xdr:to>
      <xdr:col>102</xdr:col>
      <xdr:colOff>165100</xdr:colOff>
      <xdr:row>107</xdr:row>
      <xdr:rowOff>3448</xdr:rowOff>
    </xdr:to>
    <xdr:sp macro="" textlink="">
      <xdr:nvSpPr>
        <xdr:cNvPr id="733" name="フローチャート: 判断 732">
          <a:extLst>
            <a:ext uri="{FF2B5EF4-FFF2-40B4-BE49-F238E27FC236}">
              <a16:creationId xmlns:a16="http://schemas.microsoft.com/office/drawing/2014/main" id="{00000000-0008-0000-0100-0000DD020000}"/>
            </a:ext>
          </a:extLst>
        </xdr:cNvPr>
        <xdr:cNvSpPr/>
      </xdr:nvSpPr>
      <xdr:spPr>
        <a:xfrm>
          <a:off x="19494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72208</xdr:rowOff>
    </xdr:from>
    <xdr:to>
      <xdr:col>98</xdr:col>
      <xdr:colOff>38100</xdr:colOff>
      <xdr:row>107</xdr:row>
      <xdr:rowOff>2358</xdr:rowOff>
    </xdr:to>
    <xdr:sp macro="" textlink="">
      <xdr:nvSpPr>
        <xdr:cNvPr id="734" name="フローチャート: 判断 733">
          <a:extLst>
            <a:ext uri="{FF2B5EF4-FFF2-40B4-BE49-F238E27FC236}">
              <a16:creationId xmlns:a16="http://schemas.microsoft.com/office/drawing/2014/main" id="{00000000-0008-0000-0100-0000DE020000}"/>
            </a:ext>
          </a:extLst>
        </xdr:cNvPr>
        <xdr:cNvSpPr/>
      </xdr:nvSpPr>
      <xdr:spPr>
        <a:xfrm>
          <a:off x="18605500" y="1824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100-0000E3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68399</xdr:rowOff>
    </xdr:from>
    <xdr:to>
      <xdr:col>116</xdr:col>
      <xdr:colOff>114300</xdr:colOff>
      <xdr:row>107</xdr:row>
      <xdr:rowOff>169999</xdr:rowOff>
    </xdr:to>
    <xdr:sp macro="" textlink="">
      <xdr:nvSpPr>
        <xdr:cNvPr id="740" name="楕円 739">
          <a:extLst>
            <a:ext uri="{FF2B5EF4-FFF2-40B4-BE49-F238E27FC236}">
              <a16:creationId xmlns:a16="http://schemas.microsoft.com/office/drawing/2014/main" id="{00000000-0008-0000-0100-0000E4020000}"/>
            </a:ext>
          </a:extLst>
        </xdr:cNvPr>
        <xdr:cNvSpPr/>
      </xdr:nvSpPr>
      <xdr:spPr>
        <a:xfrm>
          <a:off x="22110700" y="1841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46826</xdr:rowOff>
    </xdr:from>
    <xdr:ext cx="469744" cy="259045"/>
    <xdr:sp macro="" textlink="">
      <xdr:nvSpPr>
        <xdr:cNvPr id="741" name="【公民館】&#10;一人当たり面積該当値テキスト">
          <a:extLst>
            <a:ext uri="{FF2B5EF4-FFF2-40B4-BE49-F238E27FC236}">
              <a16:creationId xmlns:a16="http://schemas.microsoft.com/office/drawing/2014/main" id="{00000000-0008-0000-0100-0000E5020000}"/>
            </a:ext>
          </a:extLst>
        </xdr:cNvPr>
        <xdr:cNvSpPr txBox="1"/>
      </xdr:nvSpPr>
      <xdr:spPr>
        <a:xfrm>
          <a:off x="22199600" y="1839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72752</xdr:rowOff>
    </xdr:from>
    <xdr:to>
      <xdr:col>112</xdr:col>
      <xdr:colOff>38100</xdr:colOff>
      <xdr:row>108</xdr:row>
      <xdr:rowOff>2902</xdr:rowOff>
    </xdr:to>
    <xdr:sp macro="" textlink="">
      <xdr:nvSpPr>
        <xdr:cNvPr id="742" name="楕円 741">
          <a:extLst>
            <a:ext uri="{FF2B5EF4-FFF2-40B4-BE49-F238E27FC236}">
              <a16:creationId xmlns:a16="http://schemas.microsoft.com/office/drawing/2014/main" id="{00000000-0008-0000-0100-0000E6020000}"/>
            </a:ext>
          </a:extLst>
        </xdr:cNvPr>
        <xdr:cNvSpPr/>
      </xdr:nvSpPr>
      <xdr:spPr>
        <a:xfrm>
          <a:off x="212725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119199</xdr:rowOff>
    </xdr:from>
    <xdr:to>
      <xdr:col>116</xdr:col>
      <xdr:colOff>63500</xdr:colOff>
      <xdr:row>107</xdr:row>
      <xdr:rowOff>123552</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flipV="1">
          <a:off x="21323300" y="18464349"/>
          <a:ext cx="8382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73842</xdr:rowOff>
    </xdr:from>
    <xdr:to>
      <xdr:col>107</xdr:col>
      <xdr:colOff>101600</xdr:colOff>
      <xdr:row>108</xdr:row>
      <xdr:rowOff>3992</xdr:rowOff>
    </xdr:to>
    <xdr:sp macro="" textlink="">
      <xdr:nvSpPr>
        <xdr:cNvPr id="744" name="楕円 743">
          <a:extLst>
            <a:ext uri="{FF2B5EF4-FFF2-40B4-BE49-F238E27FC236}">
              <a16:creationId xmlns:a16="http://schemas.microsoft.com/office/drawing/2014/main" id="{00000000-0008-0000-0100-0000E8020000}"/>
            </a:ext>
          </a:extLst>
        </xdr:cNvPr>
        <xdr:cNvSpPr/>
      </xdr:nvSpPr>
      <xdr:spPr>
        <a:xfrm>
          <a:off x="20383500" y="1841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123552</xdr:rowOff>
    </xdr:from>
    <xdr:to>
      <xdr:col>111</xdr:col>
      <xdr:colOff>177800</xdr:colOff>
      <xdr:row>107</xdr:row>
      <xdr:rowOff>124642</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flipV="1">
          <a:off x="20434300" y="18468702"/>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78195</xdr:rowOff>
    </xdr:from>
    <xdr:to>
      <xdr:col>102</xdr:col>
      <xdr:colOff>165100</xdr:colOff>
      <xdr:row>108</xdr:row>
      <xdr:rowOff>8345</xdr:rowOff>
    </xdr:to>
    <xdr:sp macro="" textlink="">
      <xdr:nvSpPr>
        <xdr:cNvPr id="746" name="楕円 745">
          <a:extLst>
            <a:ext uri="{FF2B5EF4-FFF2-40B4-BE49-F238E27FC236}">
              <a16:creationId xmlns:a16="http://schemas.microsoft.com/office/drawing/2014/main" id="{00000000-0008-0000-0100-0000EA020000}"/>
            </a:ext>
          </a:extLst>
        </xdr:cNvPr>
        <xdr:cNvSpPr/>
      </xdr:nvSpPr>
      <xdr:spPr>
        <a:xfrm>
          <a:off x="19494500" y="1842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124642</xdr:rowOff>
    </xdr:from>
    <xdr:to>
      <xdr:col>107</xdr:col>
      <xdr:colOff>50800</xdr:colOff>
      <xdr:row>107</xdr:row>
      <xdr:rowOff>128995</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flipV="1">
          <a:off x="19545300" y="18469792"/>
          <a:ext cx="8890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77107</xdr:rowOff>
    </xdr:from>
    <xdr:to>
      <xdr:col>98</xdr:col>
      <xdr:colOff>38100</xdr:colOff>
      <xdr:row>108</xdr:row>
      <xdr:rowOff>7257</xdr:rowOff>
    </xdr:to>
    <xdr:sp macro="" textlink="">
      <xdr:nvSpPr>
        <xdr:cNvPr id="748" name="楕円 747">
          <a:extLst>
            <a:ext uri="{FF2B5EF4-FFF2-40B4-BE49-F238E27FC236}">
              <a16:creationId xmlns:a16="http://schemas.microsoft.com/office/drawing/2014/main" id="{00000000-0008-0000-0100-0000EC020000}"/>
            </a:ext>
          </a:extLst>
        </xdr:cNvPr>
        <xdr:cNvSpPr/>
      </xdr:nvSpPr>
      <xdr:spPr>
        <a:xfrm>
          <a:off x="18605500" y="1842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127907</xdr:rowOff>
    </xdr:from>
    <xdr:to>
      <xdr:col>102</xdr:col>
      <xdr:colOff>114300</xdr:colOff>
      <xdr:row>107</xdr:row>
      <xdr:rowOff>128995</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8656300" y="18473057"/>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23240</xdr:rowOff>
    </xdr:from>
    <xdr:ext cx="469744" cy="259045"/>
    <xdr:sp macro="" textlink="">
      <xdr:nvSpPr>
        <xdr:cNvPr id="750" name="n_1aveValue【公民館】&#10;一人当たり面積">
          <a:extLst>
            <a:ext uri="{FF2B5EF4-FFF2-40B4-BE49-F238E27FC236}">
              <a16:creationId xmlns:a16="http://schemas.microsoft.com/office/drawing/2014/main" id="{00000000-0008-0000-0100-0000EE020000}"/>
            </a:ext>
          </a:extLst>
        </xdr:cNvPr>
        <xdr:cNvSpPr txBox="1"/>
      </xdr:nvSpPr>
      <xdr:spPr>
        <a:xfrm>
          <a:off x="21075727" y="180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15620</xdr:rowOff>
    </xdr:from>
    <xdr:ext cx="469744" cy="259045"/>
    <xdr:sp macro="" textlink="">
      <xdr:nvSpPr>
        <xdr:cNvPr id="751" name="n_2aveValue【公民館】&#10;一人当たり面積">
          <a:extLst>
            <a:ext uri="{FF2B5EF4-FFF2-40B4-BE49-F238E27FC236}">
              <a16:creationId xmlns:a16="http://schemas.microsoft.com/office/drawing/2014/main" id="{00000000-0008-0000-0100-0000EF020000}"/>
            </a:ext>
          </a:extLst>
        </xdr:cNvPr>
        <xdr:cNvSpPr txBox="1"/>
      </xdr:nvSpPr>
      <xdr:spPr>
        <a:xfrm>
          <a:off x="20199427" y="1801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19975</xdr:rowOff>
    </xdr:from>
    <xdr:ext cx="469744" cy="259045"/>
    <xdr:sp macro="" textlink="">
      <xdr:nvSpPr>
        <xdr:cNvPr id="752" name="n_3aveValue【公民館】&#10;一人当たり面積">
          <a:extLst>
            <a:ext uri="{FF2B5EF4-FFF2-40B4-BE49-F238E27FC236}">
              <a16:creationId xmlns:a16="http://schemas.microsoft.com/office/drawing/2014/main" id="{00000000-0008-0000-0100-0000F0020000}"/>
            </a:ext>
          </a:extLst>
        </xdr:cNvPr>
        <xdr:cNvSpPr txBox="1"/>
      </xdr:nvSpPr>
      <xdr:spPr>
        <a:xfrm>
          <a:off x="19310427" y="180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18885</xdr:rowOff>
    </xdr:from>
    <xdr:ext cx="469744" cy="259045"/>
    <xdr:sp macro="" textlink="">
      <xdr:nvSpPr>
        <xdr:cNvPr id="753" name="n_4aveValue【公民館】&#10;一人当たり面積">
          <a:extLst>
            <a:ext uri="{FF2B5EF4-FFF2-40B4-BE49-F238E27FC236}">
              <a16:creationId xmlns:a16="http://schemas.microsoft.com/office/drawing/2014/main" id="{00000000-0008-0000-0100-0000F1020000}"/>
            </a:ext>
          </a:extLst>
        </xdr:cNvPr>
        <xdr:cNvSpPr txBox="1"/>
      </xdr:nvSpPr>
      <xdr:spPr>
        <a:xfrm>
          <a:off x="18421427" y="1802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165479</xdr:rowOff>
    </xdr:from>
    <xdr:ext cx="469744" cy="259045"/>
    <xdr:sp macro="" textlink="">
      <xdr:nvSpPr>
        <xdr:cNvPr id="754" name="n_1mainValue【公民館】&#10;一人当たり面積">
          <a:extLst>
            <a:ext uri="{FF2B5EF4-FFF2-40B4-BE49-F238E27FC236}">
              <a16:creationId xmlns:a16="http://schemas.microsoft.com/office/drawing/2014/main" id="{00000000-0008-0000-0100-0000F2020000}"/>
            </a:ext>
          </a:extLst>
        </xdr:cNvPr>
        <xdr:cNvSpPr txBox="1"/>
      </xdr:nvSpPr>
      <xdr:spPr>
        <a:xfrm>
          <a:off x="21075727" y="1851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166569</xdr:rowOff>
    </xdr:from>
    <xdr:ext cx="469744" cy="259045"/>
    <xdr:sp macro="" textlink="">
      <xdr:nvSpPr>
        <xdr:cNvPr id="755" name="n_2mainValue【公民館】&#10;一人当たり面積">
          <a:extLst>
            <a:ext uri="{FF2B5EF4-FFF2-40B4-BE49-F238E27FC236}">
              <a16:creationId xmlns:a16="http://schemas.microsoft.com/office/drawing/2014/main" id="{00000000-0008-0000-0100-0000F3020000}"/>
            </a:ext>
          </a:extLst>
        </xdr:cNvPr>
        <xdr:cNvSpPr txBox="1"/>
      </xdr:nvSpPr>
      <xdr:spPr>
        <a:xfrm>
          <a:off x="20199427" y="1851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170922</xdr:rowOff>
    </xdr:from>
    <xdr:ext cx="469744" cy="259045"/>
    <xdr:sp macro="" textlink="">
      <xdr:nvSpPr>
        <xdr:cNvPr id="756" name="n_3mainValue【公民館】&#10;一人当たり面積">
          <a:extLst>
            <a:ext uri="{FF2B5EF4-FFF2-40B4-BE49-F238E27FC236}">
              <a16:creationId xmlns:a16="http://schemas.microsoft.com/office/drawing/2014/main" id="{00000000-0008-0000-0100-0000F4020000}"/>
            </a:ext>
          </a:extLst>
        </xdr:cNvPr>
        <xdr:cNvSpPr txBox="1"/>
      </xdr:nvSpPr>
      <xdr:spPr>
        <a:xfrm>
          <a:off x="19310427" y="1851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169834</xdr:rowOff>
    </xdr:from>
    <xdr:ext cx="469744" cy="259045"/>
    <xdr:sp macro="" textlink="">
      <xdr:nvSpPr>
        <xdr:cNvPr id="757" name="n_4mainValue【公民館】&#10;一人当たり面積">
          <a:extLst>
            <a:ext uri="{FF2B5EF4-FFF2-40B4-BE49-F238E27FC236}">
              <a16:creationId xmlns:a16="http://schemas.microsoft.com/office/drawing/2014/main" id="{00000000-0008-0000-0100-0000F5020000}"/>
            </a:ext>
          </a:extLst>
        </xdr:cNvPr>
        <xdr:cNvSpPr txBox="1"/>
      </xdr:nvSpPr>
      <xdr:spPr>
        <a:xfrm>
          <a:off x="18421427" y="1851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a:extLst>
            <a:ext uri="{FF2B5EF4-FFF2-40B4-BE49-F238E27FC236}">
              <a16:creationId xmlns:a16="http://schemas.microsoft.com/office/drawing/2014/main" id="{00000000-0008-0000-0100-0000F6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a:extLst>
            <a:ext uri="{FF2B5EF4-FFF2-40B4-BE49-F238E27FC236}">
              <a16:creationId xmlns:a16="http://schemas.microsoft.com/office/drawing/2014/main" id="{00000000-0008-0000-0100-0000F7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類似団体と比較して特に有形固定資産減価償却率が高くなっている施設は、道路、学校施設及び公民館である。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道路については、新しい道路の整備がなく、既存の道路の修繕を主に行っているためである。計画的に修繕を行うことで、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緩やかに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改善している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学校施設については、町内に各１校しかない小学校及び中学校が建設されてからかなりの年数を経過しているためである。特に小学校（旧館）は建物の耐用年数も近づいており、現在、小中一貫教育推進のための施設整備等について、検討を進めているところであり、公民館については、既存の建物の大規模改修ではなく、文化の発信と防災機能を併せ持つ（仮称）田尻町総合文化センターの新設を視野に入れ、現在検討を進めているところ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大阪府田尻町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8,492
8,386
5.62
6,694,441
6,097,947
551,785
4,006,778
230,938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2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flipV="1">
          <a:off x="4634865" y="942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0000000-0008-0000-0200-00004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118127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200-00004C000000}"/>
            </a:ext>
          </a:extLst>
        </xdr:cNvPr>
        <xdr:cNvSpPr txBox="1"/>
      </xdr:nvSpPr>
      <xdr:spPr>
        <a:xfrm>
          <a:off x="4673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0</xdr:rowOff>
    </xdr:from>
    <xdr:to>
      <xdr:col>24</xdr:col>
      <xdr:colOff>152400</xdr:colOff>
      <xdr:row>55</xdr:row>
      <xdr:rowOff>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4546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132097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200-00004E000000}"/>
            </a:ext>
          </a:extLst>
        </xdr:cNvPr>
        <xdr:cNvSpPr txBox="1"/>
      </xdr:nvSpPr>
      <xdr:spPr>
        <a:xfrm>
          <a:off x="4673600" y="1024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69215</xdr:rowOff>
    </xdr:from>
    <xdr:to>
      <xdr:col>20</xdr:col>
      <xdr:colOff>38100</xdr:colOff>
      <xdr:row>60</xdr:row>
      <xdr:rowOff>170815</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37465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151130</xdr:rowOff>
    </xdr:from>
    <xdr:to>
      <xdr:col>6</xdr:col>
      <xdr:colOff>38100</xdr:colOff>
      <xdr:row>60</xdr:row>
      <xdr:rowOff>81280</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079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133985</xdr:rowOff>
    </xdr:from>
    <xdr:to>
      <xdr:col>24</xdr:col>
      <xdr:colOff>114300</xdr:colOff>
      <xdr:row>62</xdr:row>
      <xdr:rowOff>64135</xdr:rowOff>
    </xdr:to>
    <xdr:sp macro="" textlink="">
      <xdr:nvSpPr>
        <xdr:cNvPr id="89" name="楕円 88">
          <a:extLst>
            <a:ext uri="{FF2B5EF4-FFF2-40B4-BE49-F238E27FC236}">
              <a16:creationId xmlns:a16="http://schemas.microsoft.com/office/drawing/2014/main" id="{00000000-0008-0000-0200-000059000000}"/>
            </a:ext>
          </a:extLst>
        </xdr:cNvPr>
        <xdr:cNvSpPr/>
      </xdr:nvSpPr>
      <xdr:spPr>
        <a:xfrm>
          <a:off x="45847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112412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200-00005A000000}"/>
            </a:ext>
          </a:extLst>
        </xdr:cNvPr>
        <xdr:cNvSpPr txBox="1"/>
      </xdr:nvSpPr>
      <xdr:spPr>
        <a:xfrm>
          <a:off x="4673600" y="1057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101600</xdr:rowOff>
    </xdr:from>
    <xdr:to>
      <xdr:col>20</xdr:col>
      <xdr:colOff>38100</xdr:colOff>
      <xdr:row>62</xdr:row>
      <xdr:rowOff>31750</xdr:rowOff>
    </xdr:to>
    <xdr:sp macro="" textlink="">
      <xdr:nvSpPr>
        <xdr:cNvPr id="91" name="楕円 90">
          <a:extLst>
            <a:ext uri="{FF2B5EF4-FFF2-40B4-BE49-F238E27FC236}">
              <a16:creationId xmlns:a16="http://schemas.microsoft.com/office/drawing/2014/main" id="{00000000-0008-0000-0200-00005B000000}"/>
            </a:ext>
          </a:extLst>
        </xdr:cNvPr>
        <xdr:cNvSpPr/>
      </xdr:nvSpPr>
      <xdr:spPr>
        <a:xfrm>
          <a:off x="3746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152400</xdr:rowOff>
    </xdr:from>
    <xdr:to>
      <xdr:col>24</xdr:col>
      <xdr:colOff>63500</xdr:colOff>
      <xdr:row>62</xdr:row>
      <xdr:rowOff>13335</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3797300" y="1061085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36830</xdr:rowOff>
    </xdr:from>
    <xdr:to>
      <xdr:col>15</xdr:col>
      <xdr:colOff>101600</xdr:colOff>
      <xdr:row>63</xdr:row>
      <xdr:rowOff>138430</xdr:rowOff>
    </xdr:to>
    <xdr:sp macro="" textlink="">
      <xdr:nvSpPr>
        <xdr:cNvPr id="93" name="楕円 92">
          <a:extLst>
            <a:ext uri="{FF2B5EF4-FFF2-40B4-BE49-F238E27FC236}">
              <a16:creationId xmlns:a16="http://schemas.microsoft.com/office/drawing/2014/main" id="{00000000-0008-0000-0200-00005D000000}"/>
            </a:ext>
          </a:extLst>
        </xdr:cNvPr>
        <xdr:cNvSpPr/>
      </xdr:nvSpPr>
      <xdr:spPr>
        <a:xfrm>
          <a:off x="2857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152400</xdr:rowOff>
    </xdr:from>
    <xdr:to>
      <xdr:col>19</xdr:col>
      <xdr:colOff>177800</xdr:colOff>
      <xdr:row>63</xdr:row>
      <xdr:rowOff>87630</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flipV="1">
          <a:off x="2908300" y="10610850"/>
          <a:ext cx="889000" cy="27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25400</xdr:rowOff>
    </xdr:from>
    <xdr:to>
      <xdr:col>10</xdr:col>
      <xdr:colOff>165100</xdr:colOff>
      <xdr:row>63</xdr:row>
      <xdr:rowOff>127000</xdr:rowOff>
    </xdr:to>
    <xdr:sp macro="" textlink="">
      <xdr:nvSpPr>
        <xdr:cNvPr id="95" name="楕円 94">
          <a:extLst>
            <a:ext uri="{FF2B5EF4-FFF2-40B4-BE49-F238E27FC236}">
              <a16:creationId xmlns:a16="http://schemas.microsoft.com/office/drawing/2014/main" id="{00000000-0008-0000-0200-00005F000000}"/>
            </a:ext>
          </a:extLst>
        </xdr:cNvPr>
        <xdr:cNvSpPr/>
      </xdr:nvSpPr>
      <xdr:spPr>
        <a:xfrm>
          <a:off x="1968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76200</xdr:rowOff>
    </xdr:from>
    <xdr:to>
      <xdr:col>15</xdr:col>
      <xdr:colOff>50800</xdr:colOff>
      <xdr:row>63</xdr:row>
      <xdr:rowOff>87630</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2019300" y="108775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25400</xdr:rowOff>
    </xdr:from>
    <xdr:to>
      <xdr:col>6</xdr:col>
      <xdr:colOff>38100</xdr:colOff>
      <xdr:row>64</xdr:row>
      <xdr:rowOff>127000</xdr:rowOff>
    </xdr:to>
    <xdr:sp macro="" textlink="">
      <xdr:nvSpPr>
        <xdr:cNvPr id="97" name="楕円 96">
          <a:extLst>
            <a:ext uri="{FF2B5EF4-FFF2-40B4-BE49-F238E27FC236}">
              <a16:creationId xmlns:a16="http://schemas.microsoft.com/office/drawing/2014/main" id="{00000000-0008-0000-0200-000061000000}"/>
            </a:ext>
          </a:extLst>
        </xdr:cNvPr>
        <xdr:cNvSpPr/>
      </xdr:nvSpPr>
      <xdr:spPr>
        <a:xfrm>
          <a:off x="1079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76200</xdr:rowOff>
    </xdr:from>
    <xdr:to>
      <xdr:col>10</xdr:col>
      <xdr:colOff>114300</xdr:colOff>
      <xdr:row>64</xdr:row>
      <xdr:rowOff>76200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flipV="1">
          <a:off x="1130300" y="108775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15892</xdr:rowOff>
    </xdr:from>
    <xdr:ext cx="405111" cy="259045"/>
    <xdr:sp macro="" textlink="">
      <xdr:nvSpPr>
        <xdr:cNvPr id="99" name="n_1ave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3582044" y="1013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100" name="n_2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101" name="n_3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97807</xdr:rowOff>
    </xdr:from>
    <xdr:ext cx="405111" cy="259045"/>
    <xdr:sp macro="" textlink="">
      <xdr:nvSpPr>
        <xdr:cNvPr id="102" name="n_4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927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22877</xdr:rowOff>
    </xdr:from>
    <xdr:ext cx="405111" cy="259045"/>
    <xdr:sp macro="" textlink="">
      <xdr:nvSpPr>
        <xdr:cNvPr id="103" name="n_1main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35820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129557</xdr:rowOff>
    </xdr:from>
    <xdr:ext cx="405111" cy="259045"/>
    <xdr:sp macro="" textlink="">
      <xdr:nvSpPr>
        <xdr:cNvPr id="104" name="n_2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2705744"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118127</xdr:rowOff>
    </xdr:from>
    <xdr:ext cx="405111" cy="259045"/>
    <xdr:sp macro="" textlink="">
      <xdr:nvSpPr>
        <xdr:cNvPr id="105" name="n_3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1816744"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64</xdr:row>
      <xdr:rowOff>118127</xdr:rowOff>
    </xdr:from>
    <xdr:ext cx="469744" cy="259045"/>
    <xdr:sp macro="" textlink="">
      <xdr:nvSpPr>
        <xdr:cNvPr id="106" name="n_4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895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a16="http://schemas.microsoft.com/office/drawing/2014/main" id="{00000000-0008-0000-0200-00008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1905</xdr:rowOff>
    </xdr:from>
    <xdr:to>
      <xdr:col>54</xdr:col>
      <xdr:colOff>189865</xdr:colOff>
      <xdr:row>64</xdr:row>
      <xdr:rowOff>72390</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flipV="1">
          <a:off x="10476865" y="977455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76217</xdr:rowOff>
    </xdr:from>
    <xdr:ext cx="469744" cy="259045"/>
    <xdr:sp macro="" textlink="">
      <xdr:nvSpPr>
        <xdr:cNvPr id="131" name="【体育館・プール】&#10;一人当たり面積最小値テキスト">
          <a:extLst>
            <a:ext uri="{FF2B5EF4-FFF2-40B4-BE49-F238E27FC236}">
              <a16:creationId xmlns:a16="http://schemas.microsoft.com/office/drawing/2014/main" id="{00000000-0008-0000-0200-000083000000}"/>
            </a:ext>
          </a:extLst>
        </xdr:cNvPr>
        <xdr:cNvSpPr txBox="1"/>
      </xdr:nvSpPr>
      <xdr:spPr>
        <a:xfrm>
          <a:off x="10515600"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10388600" y="1104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120032</xdr:rowOff>
    </xdr:from>
    <xdr:ext cx="469744" cy="259045"/>
    <xdr:sp macro="" textlink="">
      <xdr:nvSpPr>
        <xdr:cNvPr id="133" name="【体育館・プール】&#10;一人当たり面積最大値テキスト">
          <a:extLst>
            <a:ext uri="{FF2B5EF4-FFF2-40B4-BE49-F238E27FC236}">
              <a16:creationId xmlns:a16="http://schemas.microsoft.com/office/drawing/2014/main" id="{00000000-0008-0000-0200-000085000000}"/>
            </a:ext>
          </a:extLst>
        </xdr:cNvPr>
        <xdr:cNvSpPr txBox="1"/>
      </xdr:nvSpPr>
      <xdr:spPr>
        <a:xfrm>
          <a:off x="10515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1905</xdr:rowOff>
    </xdr:from>
    <xdr:to>
      <xdr:col>55</xdr:col>
      <xdr:colOff>88900</xdr:colOff>
      <xdr:row>57</xdr:row>
      <xdr:rowOff>1905</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10388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167911</xdr:rowOff>
    </xdr:from>
    <xdr:ext cx="469744" cy="259045"/>
    <xdr:sp macro="" textlink="">
      <xdr:nvSpPr>
        <xdr:cNvPr id="135" name="【体育館・プール】&#10;一人当たり面積平均値テキスト">
          <a:extLst>
            <a:ext uri="{FF2B5EF4-FFF2-40B4-BE49-F238E27FC236}">
              <a16:creationId xmlns:a16="http://schemas.microsoft.com/office/drawing/2014/main" id="{00000000-0008-0000-0200-000087000000}"/>
            </a:ext>
          </a:extLst>
        </xdr:cNvPr>
        <xdr:cNvSpPr txBox="1"/>
      </xdr:nvSpPr>
      <xdr:spPr>
        <a:xfrm>
          <a:off x="10515600" y="10626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145034</xdr:rowOff>
    </xdr:from>
    <xdr:to>
      <xdr:col>55</xdr:col>
      <xdr:colOff>50800</xdr:colOff>
      <xdr:row>63</xdr:row>
      <xdr:rowOff>75184</xdr:rowOff>
    </xdr:to>
    <xdr:sp macro="" textlink="">
      <xdr:nvSpPr>
        <xdr:cNvPr id="136" name="フローチャート: 判断 135">
          <a:extLst>
            <a:ext uri="{FF2B5EF4-FFF2-40B4-BE49-F238E27FC236}">
              <a16:creationId xmlns:a16="http://schemas.microsoft.com/office/drawing/2014/main" id="{00000000-0008-0000-0200-000088000000}"/>
            </a:ext>
          </a:extLst>
        </xdr:cNvPr>
        <xdr:cNvSpPr/>
      </xdr:nvSpPr>
      <xdr:spPr>
        <a:xfrm>
          <a:off x="10426700" y="1077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158750</xdr:rowOff>
    </xdr:from>
    <xdr:to>
      <xdr:col>50</xdr:col>
      <xdr:colOff>165100</xdr:colOff>
      <xdr:row>63</xdr:row>
      <xdr:rowOff>88900</xdr:rowOff>
    </xdr:to>
    <xdr:sp macro="" textlink="">
      <xdr:nvSpPr>
        <xdr:cNvPr id="137" name="フローチャート: 判断 136">
          <a:extLst>
            <a:ext uri="{FF2B5EF4-FFF2-40B4-BE49-F238E27FC236}">
              <a16:creationId xmlns:a16="http://schemas.microsoft.com/office/drawing/2014/main" id="{00000000-0008-0000-0200-000089000000}"/>
            </a:ext>
          </a:extLst>
        </xdr:cNvPr>
        <xdr:cNvSpPr/>
      </xdr:nvSpPr>
      <xdr:spPr>
        <a:xfrm>
          <a:off x="9588500" y="1078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130937</xdr:rowOff>
    </xdr:from>
    <xdr:to>
      <xdr:col>46</xdr:col>
      <xdr:colOff>38100</xdr:colOff>
      <xdr:row>63</xdr:row>
      <xdr:rowOff>61087</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8699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127508</xdr:rowOff>
    </xdr:from>
    <xdr:to>
      <xdr:col>41</xdr:col>
      <xdr:colOff>101600</xdr:colOff>
      <xdr:row>63</xdr:row>
      <xdr:rowOff>57658</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7810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82931</xdr:rowOff>
    </xdr:from>
    <xdr:to>
      <xdr:col>36</xdr:col>
      <xdr:colOff>165100</xdr:colOff>
      <xdr:row>63</xdr:row>
      <xdr:rowOff>13081</xdr:rowOff>
    </xdr:to>
    <xdr:sp macro="" textlink="">
      <xdr:nvSpPr>
        <xdr:cNvPr id="140" name="フローチャート: 判断 139">
          <a:extLst>
            <a:ext uri="{FF2B5EF4-FFF2-40B4-BE49-F238E27FC236}">
              <a16:creationId xmlns:a16="http://schemas.microsoft.com/office/drawing/2014/main" id="{00000000-0008-0000-0200-00008C000000}"/>
            </a:ext>
          </a:extLst>
        </xdr:cNvPr>
        <xdr:cNvSpPr/>
      </xdr:nvSpPr>
      <xdr:spPr>
        <a:xfrm>
          <a:off x="6921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9017</xdr:rowOff>
    </xdr:from>
    <xdr:to>
      <xdr:col>55</xdr:col>
      <xdr:colOff>50800</xdr:colOff>
      <xdr:row>64</xdr:row>
      <xdr:rowOff>110617</xdr:rowOff>
    </xdr:to>
    <xdr:sp macro="" textlink="">
      <xdr:nvSpPr>
        <xdr:cNvPr id="146" name="楕円 145">
          <a:extLst>
            <a:ext uri="{FF2B5EF4-FFF2-40B4-BE49-F238E27FC236}">
              <a16:creationId xmlns:a16="http://schemas.microsoft.com/office/drawing/2014/main" id="{00000000-0008-0000-0200-000092000000}"/>
            </a:ext>
          </a:extLst>
        </xdr:cNvPr>
        <xdr:cNvSpPr/>
      </xdr:nvSpPr>
      <xdr:spPr>
        <a:xfrm>
          <a:off x="10426700" y="1098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95394</xdr:rowOff>
    </xdr:from>
    <xdr:ext cx="469744" cy="259045"/>
    <xdr:sp macro="" textlink="">
      <xdr:nvSpPr>
        <xdr:cNvPr id="147" name="【体育館・プール】&#10;一人当たり面積該当値テキスト">
          <a:extLst>
            <a:ext uri="{FF2B5EF4-FFF2-40B4-BE49-F238E27FC236}">
              <a16:creationId xmlns:a16="http://schemas.microsoft.com/office/drawing/2014/main" id="{00000000-0008-0000-0200-000093000000}"/>
            </a:ext>
          </a:extLst>
        </xdr:cNvPr>
        <xdr:cNvSpPr txBox="1"/>
      </xdr:nvSpPr>
      <xdr:spPr>
        <a:xfrm>
          <a:off x="10515600" y="10896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9398</xdr:rowOff>
    </xdr:from>
    <xdr:to>
      <xdr:col>50</xdr:col>
      <xdr:colOff>165100</xdr:colOff>
      <xdr:row>64</xdr:row>
      <xdr:rowOff>110998</xdr:rowOff>
    </xdr:to>
    <xdr:sp macro="" textlink="">
      <xdr:nvSpPr>
        <xdr:cNvPr id="148" name="楕円 147">
          <a:extLst>
            <a:ext uri="{FF2B5EF4-FFF2-40B4-BE49-F238E27FC236}">
              <a16:creationId xmlns:a16="http://schemas.microsoft.com/office/drawing/2014/main" id="{00000000-0008-0000-0200-000094000000}"/>
            </a:ext>
          </a:extLst>
        </xdr:cNvPr>
        <xdr:cNvSpPr/>
      </xdr:nvSpPr>
      <xdr:spPr>
        <a:xfrm>
          <a:off x="9588500" y="1098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59817</xdr:rowOff>
    </xdr:from>
    <xdr:to>
      <xdr:col>55</xdr:col>
      <xdr:colOff>0</xdr:colOff>
      <xdr:row>64</xdr:row>
      <xdr:rowOff>60198</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flipV="1">
          <a:off x="9639300" y="11032617"/>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9398</xdr:rowOff>
    </xdr:from>
    <xdr:to>
      <xdr:col>46</xdr:col>
      <xdr:colOff>38100</xdr:colOff>
      <xdr:row>64</xdr:row>
      <xdr:rowOff>110998</xdr:rowOff>
    </xdr:to>
    <xdr:sp macro="" textlink="">
      <xdr:nvSpPr>
        <xdr:cNvPr id="150" name="楕円 149">
          <a:extLst>
            <a:ext uri="{FF2B5EF4-FFF2-40B4-BE49-F238E27FC236}">
              <a16:creationId xmlns:a16="http://schemas.microsoft.com/office/drawing/2014/main" id="{00000000-0008-0000-0200-000096000000}"/>
            </a:ext>
          </a:extLst>
        </xdr:cNvPr>
        <xdr:cNvSpPr/>
      </xdr:nvSpPr>
      <xdr:spPr>
        <a:xfrm>
          <a:off x="8699500" y="1098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60198</xdr:rowOff>
    </xdr:from>
    <xdr:to>
      <xdr:col>50</xdr:col>
      <xdr:colOff>114300</xdr:colOff>
      <xdr:row>64</xdr:row>
      <xdr:rowOff>60198</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a:off x="8750300" y="110329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9779</xdr:rowOff>
    </xdr:from>
    <xdr:to>
      <xdr:col>41</xdr:col>
      <xdr:colOff>101600</xdr:colOff>
      <xdr:row>64</xdr:row>
      <xdr:rowOff>111379</xdr:rowOff>
    </xdr:to>
    <xdr:sp macro="" textlink="">
      <xdr:nvSpPr>
        <xdr:cNvPr id="152" name="楕円 151">
          <a:extLst>
            <a:ext uri="{FF2B5EF4-FFF2-40B4-BE49-F238E27FC236}">
              <a16:creationId xmlns:a16="http://schemas.microsoft.com/office/drawing/2014/main" id="{00000000-0008-0000-0200-000098000000}"/>
            </a:ext>
          </a:extLst>
        </xdr:cNvPr>
        <xdr:cNvSpPr/>
      </xdr:nvSpPr>
      <xdr:spPr>
        <a:xfrm>
          <a:off x="7810500" y="1098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60198</xdr:rowOff>
    </xdr:from>
    <xdr:to>
      <xdr:col>45</xdr:col>
      <xdr:colOff>177800</xdr:colOff>
      <xdr:row>64</xdr:row>
      <xdr:rowOff>60579</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V="1">
          <a:off x="7861300" y="1103299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9779</xdr:rowOff>
    </xdr:from>
    <xdr:to>
      <xdr:col>36</xdr:col>
      <xdr:colOff>165100</xdr:colOff>
      <xdr:row>64</xdr:row>
      <xdr:rowOff>111379</xdr:rowOff>
    </xdr:to>
    <xdr:sp macro="" textlink="">
      <xdr:nvSpPr>
        <xdr:cNvPr id="154" name="楕円 153">
          <a:extLst>
            <a:ext uri="{FF2B5EF4-FFF2-40B4-BE49-F238E27FC236}">
              <a16:creationId xmlns:a16="http://schemas.microsoft.com/office/drawing/2014/main" id="{00000000-0008-0000-0200-00009A000000}"/>
            </a:ext>
          </a:extLst>
        </xdr:cNvPr>
        <xdr:cNvSpPr/>
      </xdr:nvSpPr>
      <xdr:spPr>
        <a:xfrm>
          <a:off x="6921500" y="1098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60579</xdr:rowOff>
    </xdr:from>
    <xdr:to>
      <xdr:col>41</xdr:col>
      <xdr:colOff>50800</xdr:colOff>
      <xdr:row>64</xdr:row>
      <xdr:rowOff>60579</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a:off x="6972300" y="110333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105427</xdr:rowOff>
    </xdr:from>
    <xdr:ext cx="469744" cy="259045"/>
    <xdr:sp macro="" textlink="">
      <xdr:nvSpPr>
        <xdr:cNvPr id="156" name="n_1aveValue【体育館・プール】&#10;一人当たり面積">
          <a:extLst>
            <a:ext uri="{FF2B5EF4-FFF2-40B4-BE49-F238E27FC236}">
              <a16:creationId xmlns:a16="http://schemas.microsoft.com/office/drawing/2014/main" id="{00000000-0008-0000-0200-00009C000000}"/>
            </a:ext>
          </a:extLst>
        </xdr:cNvPr>
        <xdr:cNvSpPr txBox="1"/>
      </xdr:nvSpPr>
      <xdr:spPr>
        <a:xfrm>
          <a:off x="9391727" y="1056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77614</xdr:rowOff>
    </xdr:from>
    <xdr:ext cx="469744" cy="259045"/>
    <xdr:sp macro="" textlink="">
      <xdr:nvSpPr>
        <xdr:cNvPr id="157" name="n_2aveValue【体育館・プール】&#10;一人当たり面積">
          <a:extLst>
            <a:ext uri="{FF2B5EF4-FFF2-40B4-BE49-F238E27FC236}">
              <a16:creationId xmlns:a16="http://schemas.microsoft.com/office/drawing/2014/main" id="{00000000-0008-0000-0200-00009D000000}"/>
            </a:ext>
          </a:extLst>
        </xdr:cNvPr>
        <xdr:cNvSpPr txBox="1"/>
      </xdr:nvSpPr>
      <xdr:spPr>
        <a:xfrm>
          <a:off x="8515427" y="105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74185</xdr:rowOff>
    </xdr:from>
    <xdr:ext cx="469744" cy="259045"/>
    <xdr:sp macro="" textlink="">
      <xdr:nvSpPr>
        <xdr:cNvPr id="158" name="n_3aveValue【体育館・プール】&#10;一人当たり面積">
          <a:extLst>
            <a:ext uri="{FF2B5EF4-FFF2-40B4-BE49-F238E27FC236}">
              <a16:creationId xmlns:a16="http://schemas.microsoft.com/office/drawing/2014/main" id="{00000000-0008-0000-0200-00009E000000}"/>
            </a:ext>
          </a:extLst>
        </xdr:cNvPr>
        <xdr:cNvSpPr txBox="1"/>
      </xdr:nvSpPr>
      <xdr:spPr>
        <a:xfrm>
          <a:off x="7626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29608</xdr:rowOff>
    </xdr:from>
    <xdr:ext cx="469744" cy="259045"/>
    <xdr:sp macro="" textlink="">
      <xdr:nvSpPr>
        <xdr:cNvPr id="159" name="n_4aveValue【体育館・プール】&#10;一人当たり面積">
          <a:extLst>
            <a:ext uri="{FF2B5EF4-FFF2-40B4-BE49-F238E27FC236}">
              <a16:creationId xmlns:a16="http://schemas.microsoft.com/office/drawing/2014/main" id="{00000000-0008-0000-0200-00009F000000}"/>
            </a:ext>
          </a:extLst>
        </xdr:cNvPr>
        <xdr:cNvSpPr txBox="1"/>
      </xdr:nvSpPr>
      <xdr:spPr>
        <a:xfrm>
          <a:off x="6737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102125</xdr:rowOff>
    </xdr:from>
    <xdr:ext cx="469744" cy="259045"/>
    <xdr:sp macro="" textlink="">
      <xdr:nvSpPr>
        <xdr:cNvPr id="160" name="n_1mainValue【体育館・プール】&#10;一人当たり面積">
          <a:extLst>
            <a:ext uri="{FF2B5EF4-FFF2-40B4-BE49-F238E27FC236}">
              <a16:creationId xmlns:a16="http://schemas.microsoft.com/office/drawing/2014/main" id="{00000000-0008-0000-0200-0000A0000000}"/>
            </a:ext>
          </a:extLst>
        </xdr:cNvPr>
        <xdr:cNvSpPr txBox="1"/>
      </xdr:nvSpPr>
      <xdr:spPr>
        <a:xfrm>
          <a:off x="9391727" y="1107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102125</xdr:rowOff>
    </xdr:from>
    <xdr:ext cx="469744" cy="259045"/>
    <xdr:sp macro="" textlink="">
      <xdr:nvSpPr>
        <xdr:cNvPr id="161" name="n_2mainValue【体育館・プール】&#10;一人当たり面積">
          <a:extLst>
            <a:ext uri="{FF2B5EF4-FFF2-40B4-BE49-F238E27FC236}">
              <a16:creationId xmlns:a16="http://schemas.microsoft.com/office/drawing/2014/main" id="{00000000-0008-0000-0200-0000A1000000}"/>
            </a:ext>
          </a:extLst>
        </xdr:cNvPr>
        <xdr:cNvSpPr txBox="1"/>
      </xdr:nvSpPr>
      <xdr:spPr>
        <a:xfrm>
          <a:off x="8515427" y="1107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102506</xdr:rowOff>
    </xdr:from>
    <xdr:ext cx="469744" cy="259045"/>
    <xdr:sp macro="" textlink="">
      <xdr:nvSpPr>
        <xdr:cNvPr id="162" name="n_3mainValue【体育館・プール】&#10;一人当たり面積">
          <a:extLst>
            <a:ext uri="{FF2B5EF4-FFF2-40B4-BE49-F238E27FC236}">
              <a16:creationId xmlns:a16="http://schemas.microsoft.com/office/drawing/2014/main" id="{00000000-0008-0000-0200-0000A2000000}"/>
            </a:ext>
          </a:extLst>
        </xdr:cNvPr>
        <xdr:cNvSpPr txBox="1"/>
      </xdr:nvSpPr>
      <xdr:spPr>
        <a:xfrm>
          <a:off x="7626427" y="1107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102506</xdr:rowOff>
    </xdr:from>
    <xdr:ext cx="469744" cy="259045"/>
    <xdr:sp macro="" textlink="">
      <xdr:nvSpPr>
        <xdr:cNvPr id="163" name="n_4mainValue【体育館・プール】&#10;一人当たり面積">
          <a:extLst>
            <a:ext uri="{FF2B5EF4-FFF2-40B4-BE49-F238E27FC236}">
              <a16:creationId xmlns:a16="http://schemas.microsoft.com/office/drawing/2014/main" id="{00000000-0008-0000-0200-0000A3000000}"/>
            </a:ext>
          </a:extLst>
        </xdr:cNvPr>
        <xdr:cNvSpPr txBox="1"/>
      </xdr:nvSpPr>
      <xdr:spPr>
        <a:xfrm>
          <a:off x="6737427" y="1107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3" name="直線コネクタ 182">
          <a:extLst>
            <a:ext uri="{FF2B5EF4-FFF2-40B4-BE49-F238E27FC236}">
              <a16:creationId xmlns:a16="http://schemas.microsoft.com/office/drawing/2014/main" id="{00000000-0008-0000-0200-0000B7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8" name="【福祉施設】&#10;有形固定資産減価償却率グラフ枠">
          <a:extLst>
            <a:ext uri="{FF2B5EF4-FFF2-40B4-BE49-F238E27FC236}">
              <a16:creationId xmlns:a16="http://schemas.microsoft.com/office/drawing/2014/main" id="{00000000-0008-0000-0200-0000BC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189" name="直線コネクタ 188">
          <a:extLst>
            <a:ext uri="{FF2B5EF4-FFF2-40B4-BE49-F238E27FC236}">
              <a16:creationId xmlns:a16="http://schemas.microsoft.com/office/drawing/2014/main" id="{00000000-0008-0000-0200-0000BD000000}"/>
            </a:ext>
          </a:extLst>
        </xdr:cNvPr>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0" name="【福祉施設】&#10;有形固定資産減価償却率最小値テキスト">
          <a:extLst>
            <a:ext uri="{FF2B5EF4-FFF2-40B4-BE49-F238E27FC236}">
              <a16:creationId xmlns:a16="http://schemas.microsoft.com/office/drawing/2014/main" id="{00000000-0008-0000-0200-0000BE00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192" name="【福祉施設】&#10;有形固定資産減価償却率最大値テキスト">
          <a:extLst>
            <a:ext uri="{FF2B5EF4-FFF2-40B4-BE49-F238E27FC236}">
              <a16:creationId xmlns:a16="http://schemas.microsoft.com/office/drawing/2014/main" id="{00000000-0008-0000-0200-0000C0000000}"/>
            </a:ext>
          </a:extLst>
        </xdr:cNvPr>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55534</xdr:rowOff>
    </xdr:from>
    <xdr:ext cx="405111" cy="259045"/>
    <xdr:sp macro="" textlink="">
      <xdr:nvSpPr>
        <xdr:cNvPr id="194" name="【福祉施設】&#10;有形固定資産減価償却率平均値テキスト">
          <a:extLst>
            <a:ext uri="{FF2B5EF4-FFF2-40B4-BE49-F238E27FC236}">
              <a16:creationId xmlns:a16="http://schemas.microsoft.com/office/drawing/2014/main" id="{00000000-0008-0000-0200-0000C2000000}"/>
            </a:ext>
          </a:extLst>
        </xdr:cNvPr>
        <xdr:cNvSpPr txBox="1"/>
      </xdr:nvSpPr>
      <xdr:spPr>
        <a:xfrm>
          <a:off x="4673600" y="142858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77107</xdr:rowOff>
    </xdr:from>
    <xdr:to>
      <xdr:col>24</xdr:col>
      <xdr:colOff>114300</xdr:colOff>
      <xdr:row>84</xdr:row>
      <xdr:rowOff>7257</xdr:rowOff>
    </xdr:to>
    <xdr:sp macro="" textlink="">
      <xdr:nvSpPr>
        <xdr:cNvPr id="195" name="フローチャート: 判断 194">
          <a:extLst>
            <a:ext uri="{FF2B5EF4-FFF2-40B4-BE49-F238E27FC236}">
              <a16:creationId xmlns:a16="http://schemas.microsoft.com/office/drawing/2014/main" id="{00000000-0008-0000-0200-0000C3000000}"/>
            </a:ext>
          </a:extLst>
        </xdr:cNvPr>
        <xdr:cNvSpPr/>
      </xdr:nvSpPr>
      <xdr:spPr>
        <a:xfrm>
          <a:off x="4584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196" name="フローチャート: 判断 195">
          <a:extLst>
            <a:ext uri="{FF2B5EF4-FFF2-40B4-BE49-F238E27FC236}">
              <a16:creationId xmlns:a16="http://schemas.microsoft.com/office/drawing/2014/main" id="{00000000-0008-0000-0200-0000C4000000}"/>
            </a:ext>
          </a:extLst>
        </xdr:cNvPr>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28121</xdr:rowOff>
    </xdr:from>
    <xdr:to>
      <xdr:col>10</xdr:col>
      <xdr:colOff>165100</xdr:colOff>
      <xdr:row>83</xdr:row>
      <xdr:rowOff>129721</xdr:rowOff>
    </xdr:to>
    <xdr:sp macro="" textlink="">
      <xdr:nvSpPr>
        <xdr:cNvPr id="198" name="フローチャート: 判断 197">
          <a:extLst>
            <a:ext uri="{FF2B5EF4-FFF2-40B4-BE49-F238E27FC236}">
              <a16:creationId xmlns:a16="http://schemas.microsoft.com/office/drawing/2014/main" id="{00000000-0008-0000-0200-0000C6000000}"/>
            </a:ext>
          </a:extLst>
        </xdr:cNvPr>
        <xdr:cNvSpPr/>
      </xdr:nvSpPr>
      <xdr:spPr>
        <a:xfrm>
          <a:off x="1968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72208</xdr:rowOff>
    </xdr:from>
    <xdr:to>
      <xdr:col>6</xdr:col>
      <xdr:colOff>38100</xdr:colOff>
      <xdr:row>84</xdr:row>
      <xdr:rowOff>2358</xdr:rowOff>
    </xdr:to>
    <xdr:sp macro="" textlink="">
      <xdr:nvSpPr>
        <xdr:cNvPr id="199" name="フローチャート: 判断 198">
          <a:extLst>
            <a:ext uri="{FF2B5EF4-FFF2-40B4-BE49-F238E27FC236}">
              <a16:creationId xmlns:a16="http://schemas.microsoft.com/office/drawing/2014/main" id="{00000000-0008-0000-0200-0000C7000000}"/>
            </a:ext>
          </a:extLst>
        </xdr:cNvPr>
        <xdr:cNvSpPr/>
      </xdr:nvSpPr>
      <xdr:spPr>
        <a:xfrm>
          <a:off x="10795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73842</xdr:rowOff>
    </xdr:from>
    <xdr:to>
      <xdr:col>24</xdr:col>
      <xdr:colOff>114300</xdr:colOff>
      <xdr:row>84</xdr:row>
      <xdr:rowOff>3992</xdr:rowOff>
    </xdr:to>
    <xdr:sp macro="" textlink="">
      <xdr:nvSpPr>
        <xdr:cNvPr id="205" name="楕円 204">
          <a:extLst>
            <a:ext uri="{FF2B5EF4-FFF2-40B4-BE49-F238E27FC236}">
              <a16:creationId xmlns:a16="http://schemas.microsoft.com/office/drawing/2014/main" id="{00000000-0008-0000-0200-0000CD000000}"/>
            </a:ext>
          </a:extLst>
        </xdr:cNvPr>
        <xdr:cNvSpPr/>
      </xdr:nvSpPr>
      <xdr:spPr>
        <a:xfrm>
          <a:off x="4584700" y="1430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96719</xdr:rowOff>
    </xdr:from>
    <xdr:ext cx="405111" cy="259045"/>
    <xdr:sp macro="" textlink="">
      <xdr:nvSpPr>
        <xdr:cNvPr id="206" name="【福祉施設】&#10;有形固定資産減価償却率該当値テキスト">
          <a:extLst>
            <a:ext uri="{FF2B5EF4-FFF2-40B4-BE49-F238E27FC236}">
              <a16:creationId xmlns:a16="http://schemas.microsoft.com/office/drawing/2014/main" id="{00000000-0008-0000-0200-0000CE000000}"/>
            </a:ext>
          </a:extLst>
        </xdr:cNvPr>
        <xdr:cNvSpPr txBox="1"/>
      </xdr:nvSpPr>
      <xdr:spPr>
        <a:xfrm>
          <a:off x="4673600" y="14155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57513</xdr:rowOff>
    </xdr:from>
    <xdr:to>
      <xdr:col>20</xdr:col>
      <xdr:colOff>38100</xdr:colOff>
      <xdr:row>83</xdr:row>
      <xdr:rowOff>159113</xdr:rowOff>
    </xdr:to>
    <xdr:sp macro="" textlink="">
      <xdr:nvSpPr>
        <xdr:cNvPr id="207" name="楕円 206">
          <a:extLst>
            <a:ext uri="{FF2B5EF4-FFF2-40B4-BE49-F238E27FC236}">
              <a16:creationId xmlns:a16="http://schemas.microsoft.com/office/drawing/2014/main" id="{00000000-0008-0000-0200-0000CF000000}"/>
            </a:ext>
          </a:extLst>
        </xdr:cNvPr>
        <xdr:cNvSpPr/>
      </xdr:nvSpPr>
      <xdr:spPr>
        <a:xfrm>
          <a:off x="3746500" y="14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108313</xdr:rowOff>
    </xdr:from>
    <xdr:to>
      <xdr:col>24</xdr:col>
      <xdr:colOff>63500</xdr:colOff>
      <xdr:row>83</xdr:row>
      <xdr:rowOff>124642</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3797300" y="1433866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19957</xdr:rowOff>
    </xdr:from>
    <xdr:to>
      <xdr:col>15</xdr:col>
      <xdr:colOff>101600</xdr:colOff>
      <xdr:row>83</xdr:row>
      <xdr:rowOff>121557</xdr:rowOff>
    </xdr:to>
    <xdr:sp macro="" textlink="">
      <xdr:nvSpPr>
        <xdr:cNvPr id="209" name="楕円 208">
          <a:extLst>
            <a:ext uri="{FF2B5EF4-FFF2-40B4-BE49-F238E27FC236}">
              <a16:creationId xmlns:a16="http://schemas.microsoft.com/office/drawing/2014/main" id="{00000000-0008-0000-0200-0000D1000000}"/>
            </a:ext>
          </a:extLst>
        </xdr:cNvPr>
        <xdr:cNvSpPr/>
      </xdr:nvSpPr>
      <xdr:spPr>
        <a:xfrm>
          <a:off x="2857500" y="1425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70757</xdr:rowOff>
    </xdr:from>
    <xdr:to>
      <xdr:col>19</xdr:col>
      <xdr:colOff>177800</xdr:colOff>
      <xdr:row>83</xdr:row>
      <xdr:rowOff>108313</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2908300" y="1430110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44450</xdr:rowOff>
    </xdr:from>
    <xdr:to>
      <xdr:col>10</xdr:col>
      <xdr:colOff>165100</xdr:colOff>
      <xdr:row>83</xdr:row>
      <xdr:rowOff>146050</xdr:rowOff>
    </xdr:to>
    <xdr:sp macro="" textlink="">
      <xdr:nvSpPr>
        <xdr:cNvPr id="211" name="楕円 210">
          <a:extLst>
            <a:ext uri="{FF2B5EF4-FFF2-40B4-BE49-F238E27FC236}">
              <a16:creationId xmlns:a16="http://schemas.microsoft.com/office/drawing/2014/main" id="{00000000-0008-0000-0200-0000D3000000}"/>
            </a:ext>
          </a:extLst>
        </xdr:cNvPr>
        <xdr:cNvSpPr/>
      </xdr:nvSpPr>
      <xdr:spPr>
        <a:xfrm>
          <a:off x="1968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70757</xdr:rowOff>
    </xdr:from>
    <xdr:to>
      <xdr:col>15</xdr:col>
      <xdr:colOff>50800</xdr:colOff>
      <xdr:row>83</xdr:row>
      <xdr:rowOff>95250</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flipV="1">
          <a:off x="2019300" y="1430110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23223</xdr:rowOff>
    </xdr:from>
    <xdr:to>
      <xdr:col>6</xdr:col>
      <xdr:colOff>38100</xdr:colOff>
      <xdr:row>83</xdr:row>
      <xdr:rowOff>124823</xdr:rowOff>
    </xdr:to>
    <xdr:sp macro="" textlink="">
      <xdr:nvSpPr>
        <xdr:cNvPr id="213" name="楕円 212">
          <a:extLst>
            <a:ext uri="{FF2B5EF4-FFF2-40B4-BE49-F238E27FC236}">
              <a16:creationId xmlns:a16="http://schemas.microsoft.com/office/drawing/2014/main" id="{00000000-0008-0000-0200-0000D5000000}"/>
            </a:ext>
          </a:extLst>
        </xdr:cNvPr>
        <xdr:cNvSpPr/>
      </xdr:nvSpPr>
      <xdr:spPr>
        <a:xfrm>
          <a:off x="1079500" y="142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74023</xdr:rowOff>
    </xdr:from>
    <xdr:to>
      <xdr:col>10</xdr:col>
      <xdr:colOff>114300</xdr:colOff>
      <xdr:row>83</xdr:row>
      <xdr:rowOff>95250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1130300" y="1430437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156046</xdr:rowOff>
    </xdr:from>
    <xdr:ext cx="405111" cy="259045"/>
    <xdr:sp macro="" textlink="">
      <xdr:nvSpPr>
        <xdr:cNvPr id="215" name="n_1aveValue【福祉施設】&#10;有形固定資産減価償却率">
          <a:extLst>
            <a:ext uri="{FF2B5EF4-FFF2-40B4-BE49-F238E27FC236}">
              <a16:creationId xmlns:a16="http://schemas.microsoft.com/office/drawing/2014/main" id="{00000000-0008-0000-0200-0000D7000000}"/>
            </a:ext>
          </a:extLst>
        </xdr:cNvPr>
        <xdr:cNvSpPr txBox="1"/>
      </xdr:nvSpPr>
      <xdr:spPr>
        <a:xfrm>
          <a:off x="35820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216" name="n_2aveValue【福祉施設】&#10;有形固定資産減価償却率">
          <a:extLst>
            <a:ext uri="{FF2B5EF4-FFF2-40B4-BE49-F238E27FC236}">
              <a16:creationId xmlns:a16="http://schemas.microsoft.com/office/drawing/2014/main" id="{00000000-0008-0000-0200-0000D8000000}"/>
            </a:ext>
          </a:extLst>
        </xdr:cNvPr>
        <xdr:cNvSpPr txBox="1"/>
      </xdr:nvSpPr>
      <xdr:spPr>
        <a:xfrm>
          <a:off x="2705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146248</xdr:rowOff>
    </xdr:from>
    <xdr:ext cx="405111" cy="259045"/>
    <xdr:sp macro="" textlink="">
      <xdr:nvSpPr>
        <xdr:cNvPr id="217" name="n_3aveValue【福祉施設】&#10;有形固定資産減価償却率">
          <a:extLst>
            <a:ext uri="{FF2B5EF4-FFF2-40B4-BE49-F238E27FC236}">
              <a16:creationId xmlns:a16="http://schemas.microsoft.com/office/drawing/2014/main" id="{00000000-0008-0000-0200-0000D9000000}"/>
            </a:ext>
          </a:extLst>
        </xdr:cNvPr>
        <xdr:cNvSpPr txBox="1"/>
      </xdr:nvSpPr>
      <xdr:spPr>
        <a:xfrm>
          <a:off x="1816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164935</xdr:rowOff>
    </xdr:from>
    <xdr:ext cx="405111" cy="259045"/>
    <xdr:sp macro="" textlink="">
      <xdr:nvSpPr>
        <xdr:cNvPr id="218" name="n_4aveValue【福祉施設】&#10;有形固定資産減価償却率">
          <a:extLst>
            <a:ext uri="{FF2B5EF4-FFF2-40B4-BE49-F238E27FC236}">
              <a16:creationId xmlns:a16="http://schemas.microsoft.com/office/drawing/2014/main" id="{00000000-0008-0000-0200-0000DA000000}"/>
            </a:ext>
          </a:extLst>
        </xdr:cNvPr>
        <xdr:cNvSpPr txBox="1"/>
      </xdr:nvSpPr>
      <xdr:spPr>
        <a:xfrm>
          <a:off x="927744" y="1439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150240</xdr:rowOff>
    </xdr:from>
    <xdr:ext cx="405111" cy="259045"/>
    <xdr:sp macro="" textlink="">
      <xdr:nvSpPr>
        <xdr:cNvPr id="219" name="n_1mainValue【福祉施設】&#10;有形固定資産減価償却率">
          <a:extLst>
            <a:ext uri="{FF2B5EF4-FFF2-40B4-BE49-F238E27FC236}">
              <a16:creationId xmlns:a16="http://schemas.microsoft.com/office/drawing/2014/main" id="{00000000-0008-0000-0200-0000DB000000}"/>
            </a:ext>
          </a:extLst>
        </xdr:cNvPr>
        <xdr:cNvSpPr txBox="1"/>
      </xdr:nvSpPr>
      <xdr:spPr>
        <a:xfrm>
          <a:off x="35820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138084</xdr:rowOff>
    </xdr:from>
    <xdr:ext cx="405111" cy="259045"/>
    <xdr:sp macro="" textlink="">
      <xdr:nvSpPr>
        <xdr:cNvPr id="220" name="n_2mainValue【福祉施設】&#10;有形固定資産減価償却率">
          <a:extLst>
            <a:ext uri="{FF2B5EF4-FFF2-40B4-BE49-F238E27FC236}">
              <a16:creationId xmlns:a16="http://schemas.microsoft.com/office/drawing/2014/main" id="{00000000-0008-0000-0200-0000DC000000}"/>
            </a:ext>
          </a:extLst>
        </xdr:cNvPr>
        <xdr:cNvSpPr txBox="1"/>
      </xdr:nvSpPr>
      <xdr:spPr>
        <a:xfrm>
          <a:off x="2705744" y="1402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137177</xdr:rowOff>
    </xdr:from>
    <xdr:ext cx="405111" cy="259045"/>
    <xdr:sp macro="" textlink="">
      <xdr:nvSpPr>
        <xdr:cNvPr id="221" name="n_3mainValue【福祉施設】&#10;有形固定資産減価償却率">
          <a:extLst>
            <a:ext uri="{FF2B5EF4-FFF2-40B4-BE49-F238E27FC236}">
              <a16:creationId xmlns:a16="http://schemas.microsoft.com/office/drawing/2014/main" id="{00000000-0008-0000-0200-0000DD000000}"/>
            </a:ext>
          </a:extLst>
        </xdr:cNvPr>
        <xdr:cNvSpPr txBox="1"/>
      </xdr:nvSpPr>
      <xdr:spPr>
        <a:xfrm>
          <a:off x="1816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141350</xdr:rowOff>
    </xdr:from>
    <xdr:ext cx="405111" cy="259045"/>
    <xdr:sp macro="" textlink="">
      <xdr:nvSpPr>
        <xdr:cNvPr id="222" name="n_4mainValue【福祉施設】&#10;有形固定資産減価償却率">
          <a:extLst>
            <a:ext uri="{FF2B5EF4-FFF2-40B4-BE49-F238E27FC236}">
              <a16:creationId xmlns:a16="http://schemas.microsoft.com/office/drawing/2014/main" id="{00000000-0008-0000-0200-0000DE000000}"/>
            </a:ext>
          </a:extLst>
        </xdr:cNvPr>
        <xdr:cNvSpPr txBox="1"/>
      </xdr:nvSpPr>
      <xdr:spPr>
        <a:xfrm>
          <a:off x="927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福祉施設】&#10;一人当たり面積グラフ枠">
          <a:extLst>
            <a:ext uri="{FF2B5EF4-FFF2-40B4-BE49-F238E27FC236}">
              <a16:creationId xmlns:a16="http://schemas.microsoft.com/office/drawing/2014/main" id="{00000000-0008-0000-0200-0000F5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32765</xdr:rowOff>
    </xdr:from>
    <xdr:to>
      <xdr:col>54</xdr:col>
      <xdr:colOff>189865</xdr:colOff>
      <xdr:row>86</xdr:row>
      <xdr:rowOff>87630</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flipV="1">
          <a:off x="10476865" y="13577315"/>
          <a:ext cx="0" cy="125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247" name="【福祉施設】&#10;一人当たり面積最小値テキスト">
          <a:extLst>
            <a:ext uri="{FF2B5EF4-FFF2-40B4-BE49-F238E27FC236}">
              <a16:creationId xmlns:a16="http://schemas.microsoft.com/office/drawing/2014/main" id="{00000000-0008-0000-0200-0000F7000000}"/>
            </a:ext>
          </a:extLst>
        </xdr:cNvPr>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150892</xdr:rowOff>
    </xdr:from>
    <xdr:ext cx="469744" cy="259045"/>
    <xdr:sp macro="" textlink="">
      <xdr:nvSpPr>
        <xdr:cNvPr id="249" name="【福祉施設】&#10;一人当たり面積最大値テキスト">
          <a:extLst>
            <a:ext uri="{FF2B5EF4-FFF2-40B4-BE49-F238E27FC236}">
              <a16:creationId xmlns:a16="http://schemas.microsoft.com/office/drawing/2014/main" id="{00000000-0008-0000-0200-0000F9000000}"/>
            </a:ext>
          </a:extLst>
        </xdr:cNvPr>
        <xdr:cNvSpPr txBox="1"/>
      </xdr:nvSpPr>
      <xdr:spPr>
        <a:xfrm>
          <a:off x="10515600" y="1335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32765</xdr:rowOff>
    </xdr:from>
    <xdr:to>
      <xdr:col>55</xdr:col>
      <xdr:colOff>88900</xdr:colOff>
      <xdr:row>79</xdr:row>
      <xdr:rowOff>32765</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10388600" y="13577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124985</xdr:rowOff>
    </xdr:from>
    <xdr:ext cx="469744" cy="259045"/>
    <xdr:sp macro="" textlink="">
      <xdr:nvSpPr>
        <xdr:cNvPr id="251" name="【福祉施設】&#10;一人当たり面積平均値テキスト">
          <a:extLst>
            <a:ext uri="{FF2B5EF4-FFF2-40B4-BE49-F238E27FC236}">
              <a16:creationId xmlns:a16="http://schemas.microsoft.com/office/drawing/2014/main" id="{00000000-0008-0000-0200-0000FB000000}"/>
            </a:ext>
          </a:extLst>
        </xdr:cNvPr>
        <xdr:cNvSpPr txBox="1"/>
      </xdr:nvSpPr>
      <xdr:spPr>
        <a:xfrm>
          <a:off x="10515600" y="14526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146558</xdr:rowOff>
    </xdr:from>
    <xdr:to>
      <xdr:col>55</xdr:col>
      <xdr:colOff>50800</xdr:colOff>
      <xdr:row>85</xdr:row>
      <xdr:rowOff>76708</xdr:rowOff>
    </xdr:to>
    <xdr:sp macro="" textlink="">
      <xdr:nvSpPr>
        <xdr:cNvPr id="252" name="フローチャート: 判断 251">
          <a:extLst>
            <a:ext uri="{FF2B5EF4-FFF2-40B4-BE49-F238E27FC236}">
              <a16:creationId xmlns:a16="http://schemas.microsoft.com/office/drawing/2014/main" id="{00000000-0008-0000-0200-0000FC000000}"/>
            </a:ext>
          </a:extLst>
        </xdr:cNvPr>
        <xdr:cNvSpPr/>
      </xdr:nvSpPr>
      <xdr:spPr>
        <a:xfrm>
          <a:off x="10426700" y="1454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10161</xdr:rowOff>
    </xdr:from>
    <xdr:to>
      <xdr:col>50</xdr:col>
      <xdr:colOff>165100</xdr:colOff>
      <xdr:row>85</xdr:row>
      <xdr:rowOff>111761</xdr:rowOff>
    </xdr:to>
    <xdr:sp macro="" textlink="">
      <xdr:nvSpPr>
        <xdr:cNvPr id="253" name="フローチャート: 判断 252">
          <a:extLst>
            <a:ext uri="{FF2B5EF4-FFF2-40B4-BE49-F238E27FC236}">
              <a16:creationId xmlns:a16="http://schemas.microsoft.com/office/drawing/2014/main" id="{00000000-0008-0000-0200-0000FD000000}"/>
            </a:ext>
          </a:extLst>
        </xdr:cNvPr>
        <xdr:cNvSpPr/>
      </xdr:nvSpPr>
      <xdr:spPr>
        <a:xfrm>
          <a:off x="9588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254" name="フローチャート: 判断 253">
          <a:extLst>
            <a:ext uri="{FF2B5EF4-FFF2-40B4-BE49-F238E27FC236}">
              <a16:creationId xmlns:a16="http://schemas.microsoft.com/office/drawing/2014/main" id="{00000000-0008-0000-0200-0000FE000000}"/>
            </a:ext>
          </a:extLst>
        </xdr:cNvPr>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166370</xdr:rowOff>
    </xdr:from>
    <xdr:to>
      <xdr:col>41</xdr:col>
      <xdr:colOff>101600</xdr:colOff>
      <xdr:row>85</xdr:row>
      <xdr:rowOff>96520</xdr:rowOff>
    </xdr:to>
    <xdr:sp macro="" textlink="">
      <xdr:nvSpPr>
        <xdr:cNvPr id="255" name="フローチャート: 判断 254">
          <a:extLst>
            <a:ext uri="{FF2B5EF4-FFF2-40B4-BE49-F238E27FC236}">
              <a16:creationId xmlns:a16="http://schemas.microsoft.com/office/drawing/2014/main" id="{00000000-0008-0000-0200-0000FF000000}"/>
            </a:ext>
          </a:extLst>
        </xdr:cNvPr>
        <xdr:cNvSpPr/>
      </xdr:nvSpPr>
      <xdr:spPr>
        <a:xfrm>
          <a:off x="7810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78</xdr:row>
      <xdr:rowOff>97028</xdr:rowOff>
    </xdr:from>
    <xdr:to>
      <xdr:col>36</xdr:col>
      <xdr:colOff>165100</xdr:colOff>
      <xdr:row>79</xdr:row>
      <xdr:rowOff>27178</xdr:rowOff>
    </xdr:to>
    <xdr:sp macro="" textlink="">
      <xdr:nvSpPr>
        <xdr:cNvPr id="256" name="フローチャート: 判断 255">
          <a:extLst>
            <a:ext uri="{FF2B5EF4-FFF2-40B4-BE49-F238E27FC236}">
              <a16:creationId xmlns:a16="http://schemas.microsoft.com/office/drawing/2014/main" id="{00000000-0008-0000-0200-000000010000}"/>
            </a:ext>
          </a:extLst>
        </xdr:cNvPr>
        <xdr:cNvSpPr/>
      </xdr:nvSpPr>
      <xdr:spPr>
        <a:xfrm>
          <a:off x="6921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38354</xdr:rowOff>
    </xdr:from>
    <xdr:to>
      <xdr:col>55</xdr:col>
      <xdr:colOff>50800</xdr:colOff>
      <xdr:row>83</xdr:row>
      <xdr:rowOff>139954</xdr:rowOff>
    </xdr:to>
    <xdr:sp macro="" textlink="">
      <xdr:nvSpPr>
        <xdr:cNvPr id="262" name="楕円 261">
          <a:extLst>
            <a:ext uri="{FF2B5EF4-FFF2-40B4-BE49-F238E27FC236}">
              <a16:creationId xmlns:a16="http://schemas.microsoft.com/office/drawing/2014/main" id="{00000000-0008-0000-0200-000006010000}"/>
            </a:ext>
          </a:extLst>
        </xdr:cNvPr>
        <xdr:cNvSpPr/>
      </xdr:nvSpPr>
      <xdr:spPr>
        <a:xfrm>
          <a:off x="10426700" y="1426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61231</xdr:rowOff>
    </xdr:from>
    <xdr:ext cx="469744" cy="259045"/>
    <xdr:sp macro="" textlink="">
      <xdr:nvSpPr>
        <xdr:cNvPr id="263" name="【福祉施設】&#10;一人当たり面積該当値テキスト">
          <a:extLst>
            <a:ext uri="{FF2B5EF4-FFF2-40B4-BE49-F238E27FC236}">
              <a16:creationId xmlns:a16="http://schemas.microsoft.com/office/drawing/2014/main" id="{00000000-0008-0000-0200-000007010000}"/>
            </a:ext>
          </a:extLst>
        </xdr:cNvPr>
        <xdr:cNvSpPr txBox="1"/>
      </xdr:nvSpPr>
      <xdr:spPr>
        <a:xfrm>
          <a:off x="10515600" y="1412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48261</xdr:rowOff>
    </xdr:from>
    <xdr:to>
      <xdr:col>50</xdr:col>
      <xdr:colOff>165100</xdr:colOff>
      <xdr:row>83</xdr:row>
      <xdr:rowOff>149861</xdr:rowOff>
    </xdr:to>
    <xdr:sp macro="" textlink="">
      <xdr:nvSpPr>
        <xdr:cNvPr id="264" name="楕円 263">
          <a:extLst>
            <a:ext uri="{FF2B5EF4-FFF2-40B4-BE49-F238E27FC236}">
              <a16:creationId xmlns:a16="http://schemas.microsoft.com/office/drawing/2014/main" id="{00000000-0008-0000-0200-000008010000}"/>
            </a:ext>
          </a:extLst>
        </xdr:cNvPr>
        <xdr:cNvSpPr/>
      </xdr:nvSpPr>
      <xdr:spPr>
        <a:xfrm>
          <a:off x="95885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89154</xdr:rowOff>
    </xdr:from>
    <xdr:to>
      <xdr:col>55</xdr:col>
      <xdr:colOff>0</xdr:colOff>
      <xdr:row>83</xdr:row>
      <xdr:rowOff>99061</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flipV="1">
          <a:off x="9639300" y="14319504"/>
          <a:ext cx="8382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49785</xdr:rowOff>
    </xdr:from>
    <xdr:to>
      <xdr:col>46</xdr:col>
      <xdr:colOff>38100</xdr:colOff>
      <xdr:row>83</xdr:row>
      <xdr:rowOff>151385</xdr:rowOff>
    </xdr:to>
    <xdr:sp macro="" textlink="">
      <xdr:nvSpPr>
        <xdr:cNvPr id="266" name="楕円 265">
          <a:extLst>
            <a:ext uri="{FF2B5EF4-FFF2-40B4-BE49-F238E27FC236}">
              <a16:creationId xmlns:a16="http://schemas.microsoft.com/office/drawing/2014/main" id="{00000000-0008-0000-0200-00000A010000}"/>
            </a:ext>
          </a:extLst>
        </xdr:cNvPr>
        <xdr:cNvSpPr/>
      </xdr:nvSpPr>
      <xdr:spPr>
        <a:xfrm>
          <a:off x="8699500" y="1428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99061</xdr:rowOff>
    </xdr:from>
    <xdr:to>
      <xdr:col>50</xdr:col>
      <xdr:colOff>114300</xdr:colOff>
      <xdr:row>83</xdr:row>
      <xdr:rowOff>100585</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flipV="1">
          <a:off x="8750300" y="1432941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58165</xdr:rowOff>
    </xdr:from>
    <xdr:to>
      <xdr:col>41</xdr:col>
      <xdr:colOff>101600</xdr:colOff>
      <xdr:row>83</xdr:row>
      <xdr:rowOff>159765</xdr:rowOff>
    </xdr:to>
    <xdr:sp macro="" textlink="">
      <xdr:nvSpPr>
        <xdr:cNvPr id="268" name="楕円 267">
          <a:extLst>
            <a:ext uri="{FF2B5EF4-FFF2-40B4-BE49-F238E27FC236}">
              <a16:creationId xmlns:a16="http://schemas.microsoft.com/office/drawing/2014/main" id="{00000000-0008-0000-0200-00000C010000}"/>
            </a:ext>
          </a:extLst>
        </xdr:cNvPr>
        <xdr:cNvSpPr/>
      </xdr:nvSpPr>
      <xdr:spPr>
        <a:xfrm>
          <a:off x="7810500" y="142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100585</xdr:rowOff>
    </xdr:from>
    <xdr:to>
      <xdr:col>45</xdr:col>
      <xdr:colOff>177800</xdr:colOff>
      <xdr:row>83</xdr:row>
      <xdr:rowOff>108965</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flipV="1">
          <a:off x="7861300" y="14330935"/>
          <a:ext cx="889000" cy="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55118</xdr:rowOff>
    </xdr:from>
    <xdr:to>
      <xdr:col>36</xdr:col>
      <xdr:colOff>165100</xdr:colOff>
      <xdr:row>83</xdr:row>
      <xdr:rowOff>156718</xdr:rowOff>
    </xdr:to>
    <xdr:sp macro="" textlink="">
      <xdr:nvSpPr>
        <xdr:cNvPr id="270" name="楕円 269">
          <a:extLst>
            <a:ext uri="{FF2B5EF4-FFF2-40B4-BE49-F238E27FC236}">
              <a16:creationId xmlns:a16="http://schemas.microsoft.com/office/drawing/2014/main" id="{00000000-0008-0000-0200-00000E010000}"/>
            </a:ext>
          </a:extLst>
        </xdr:cNvPr>
        <xdr:cNvSpPr/>
      </xdr:nvSpPr>
      <xdr:spPr>
        <a:xfrm>
          <a:off x="6921500" y="1428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105918</xdr:rowOff>
    </xdr:from>
    <xdr:to>
      <xdr:col>41</xdr:col>
      <xdr:colOff>50800</xdr:colOff>
      <xdr:row>83</xdr:row>
      <xdr:rowOff>108965</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6972300" y="14336268"/>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102888</xdr:rowOff>
    </xdr:from>
    <xdr:ext cx="469744" cy="259045"/>
    <xdr:sp macro="" textlink="">
      <xdr:nvSpPr>
        <xdr:cNvPr id="272" name="n_1aveValue【福祉施設】&#10;一人当たり面積">
          <a:extLst>
            <a:ext uri="{FF2B5EF4-FFF2-40B4-BE49-F238E27FC236}">
              <a16:creationId xmlns:a16="http://schemas.microsoft.com/office/drawing/2014/main" id="{00000000-0008-0000-0200-000010010000}"/>
            </a:ext>
          </a:extLst>
        </xdr:cNvPr>
        <xdr:cNvSpPr txBox="1"/>
      </xdr:nvSpPr>
      <xdr:spPr>
        <a:xfrm>
          <a:off x="93917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87647</xdr:rowOff>
    </xdr:from>
    <xdr:ext cx="469744" cy="259045"/>
    <xdr:sp macro="" textlink="">
      <xdr:nvSpPr>
        <xdr:cNvPr id="273" name="n_2aveValue【福祉施設】&#10;一人当たり面積">
          <a:extLst>
            <a:ext uri="{FF2B5EF4-FFF2-40B4-BE49-F238E27FC236}">
              <a16:creationId xmlns:a16="http://schemas.microsoft.com/office/drawing/2014/main" id="{00000000-0008-0000-0200-000011010000}"/>
            </a:ext>
          </a:extLst>
        </xdr:cNvPr>
        <xdr:cNvSpPr txBox="1"/>
      </xdr:nvSpPr>
      <xdr:spPr>
        <a:xfrm>
          <a:off x="85154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87647</xdr:rowOff>
    </xdr:from>
    <xdr:ext cx="469744" cy="259045"/>
    <xdr:sp macro="" textlink="">
      <xdr:nvSpPr>
        <xdr:cNvPr id="274" name="n_3aveValue【福祉施設】&#10;一人当たり面積">
          <a:extLst>
            <a:ext uri="{FF2B5EF4-FFF2-40B4-BE49-F238E27FC236}">
              <a16:creationId xmlns:a16="http://schemas.microsoft.com/office/drawing/2014/main" id="{00000000-0008-0000-0200-000012010000}"/>
            </a:ext>
          </a:extLst>
        </xdr:cNvPr>
        <xdr:cNvSpPr txBox="1"/>
      </xdr:nvSpPr>
      <xdr:spPr>
        <a:xfrm>
          <a:off x="76264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43705</xdr:rowOff>
    </xdr:from>
    <xdr:ext cx="469744" cy="259045"/>
    <xdr:sp macro="" textlink="">
      <xdr:nvSpPr>
        <xdr:cNvPr id="275" name="n_4aveValue【福祉施設】&#10;一人当たり面積">
          <a:extLst>
            <a:ext uri="{FF2B5EF4-FFF2-40B4-BE49-F238E27FC236}">
              <a16:creationId xmlns:a16="http://schemas.microsoft.com/office/drawing/2014/main" id="{00000000-0008-0000-0200-000013010000}"/>
            </a:ext>
          </a:extLst>
        </xdr:cNvPr>
        <xdr:cNvSpPr txBox="1"/>
      </xdr:nvSpPr>
      <xdr:spPr>
        <a:xfrm>
          <a:off x="6737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166388</xdr:rowOff>
    </xdr:from>
    <xdr:ext cx="469744" cy="259045"/>
    <xdr:sp macro="" textlink="">
      <xdr:nvSpPr>
        <xdr:cNvPr id="276" name="n_1mainValue【福祉施設】&#10;一人当たり面積">
          <a:extLst>
            <a:ext uri="{FF2B5EF4-FFF2-40B4-BE49-F238E27FC236}">
              <a16:creationId xmlns:a16="http://schemas.microsoft.com/office/drawing/2014/main" id="{00000000-0008-0000-0200-000014010000}"/>
            </a:ext>
          </a:extLst>
        </xdr:cNvPr>
        <xdr:cNvSpPr txBox="1"/>
      </xdr:nvSpPr>
      <xdr:spPr>
        <a:xfrm>
          <a:off x="9391727" y="140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167912</xdr:rowOff>
    </xdr:from>
    <xdr:ext cx="469744" cy="259045"/>
    <xdr:sp macro="" textlink="">
      <xdr:nvSpPr>
        <xdr:cNvPr id="277" name="n_2mainValue【福祉施設】&#10;一人当たり面積">
          <a:extLst>
            <a:ext uri="{FF2B5EF4-FFF2-40B4-BE49-F238E27FC236}">
              <a16:creationId xmlns:a16="http://schemas.microsoft.com/office/drawing/2014/main" id="{00000000-0008-0000-0200-000015010000}"/>
            </a:ext>
          </a:extLst>
        </xdr:cNvPr>
        <xdr:cNvSpPr txBox="1"/>
      </xdr:nvSpPr>
      <xdr:spPr>
        <a:xfrm>
          <a:off x="8515427" y="1405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4842</xdr:rowOff>
    </xdr:from>
    <xdr:ext cx="469744" cy="259045"/>
    <xdr:sp macro="" textlink="">
      <xdr:nvSpPr>
        <xdr:cNvPr id="278" name="n_3mainValue【福祉施設】&#10;一人当たり面積">
          <a:extLst>
            <a:ext uri="{FF2B5EF4-FFF2-40B4-BE49-F238E27FC236}">
              <a16:creationId xmlns:a16="http://schemas.microsoft.com/office/drawing/2014/main" id="{00000000-0008-0000-0200-000016010000}"/>
            </a:ext>
          </a:extLst>
        </xdr:cNvPr>
        <xdr:cNvSpPr txBox="1"/>
      </xdr:nvSpPr>
      <xdr:spPr>
        <a:xfrm>
          <a:off x="7626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147845</xdr:rowOff>
    </xdr:from>
    <xdr:ext cx="469744" cy="259045"/>
    <xdr:sp macro="" textlink="">
      <xdr:nvSpPr>
        <xdr:cNvPr id="279" name="n_4mainValue【福祉施設】&#10;一人当たり面積">
          <a:extLst>
            <a:ext uri="{FF2B5EF4-FFF2-40B4-BE49-F238E27FC236}">
              <a16:creationId xmlns:a16="http://schemas.microsoft.com/office/drawing/2014/main" id="{00000000-0008-0000-0200-000017010000}"/>
            </a:ext>
          </a:extLst>
        </xdr:cNvPr>
        <xdr:cNvSpPr txBox="1"/>
      </xdr:nvSpPr>
      <xdr:spPr>
        <a:xfrm>
          <a:off x="6737427" y="1437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一般廃棄物処理施設】&#10;有形固定資産減価償却率グラフ枠">
          <a:extLst>
            <a:ext uri="{FF2B5EF4-FFF2-40B4-BE49-F238E27FC236}">
              <a16:creationId xmlns:a16="http://schemas.microsoft.com/office/drawing/2014/main" id="{00000000-0008-0000-0200-00004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43543</xdr:rowOff>
    </xdr:from>
    <xdr:to>
      <xdr:col>85</xdr:col>
      <xdr:colOff>126364</xdr:colOff>
      <xdr:row>42</xdr:row>
      <xdr:rowOff>92528</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flipV="1">
          <a:off x="16318864" y="5701393"/>
          <a:ext cx="0" cy="1592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2" name="【一般廃棄物処理施設】&#10;有形固定資産減価償却率最小値テキスト">
          <a:extLst>
            <a:ext uri="{FF2B5EF4-FFF2-40B4-BE49-F238E27FC236}">
              <a16:creationId xmlns:a16="http://schemas.microsoft.com/office/drawing/2014/main" id="{00000000-0008-0000-0200-000042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161670</xdr:rowOff>
    </xdr:from>
    <xdr:ext cx="340478" cy="259045"/>
    <xdr:sp macro="" textlink="">
      <xdr:nvSpPr>
        <xdr:cNvPr id="324" name="【一般廃棄物処理施設】&#10;有形固定資産減価償却率最大値テキスト">
          <a:extLst>
            <a:ext uri="{FF2B5EF4-FFF2-40B4-BE49-F238E27FC236}">
              <a16:creationId xmlns:a16="http://schemas.microsoft.com/office/drawing/2014/main" id="{00000000-0008-0000-0200-000044010000}"/>
            </a:ext>
          </a:extLst>
        </xdr:cNvPr>
        <xdr:cNvSpPr txBox="1"/>
      </xdr:nvSpPr>
      <xdr:spPr>
        <a:xfrm>
          <a:off x="16357600" y="547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43543</xdr:rowOff>
    </xdr:from>
    <xdr:to>
      <xdr:col>86</xdr:col>
      <xdr:colOff>25400</xdr:colOff>
      <xdr:row>33</xdr:row>
      <xdr:rowOff>43543</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16230600" y="57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165843</xdr:rowOff>
    </xdr:from>
    <xdr:ext cx="405111" cy="259045"/>
    <xdr:sp macro="" textlink="">
      <xdr:nvSpPr>
        <xdr:cNvPr id="326" name="【一般廃棄物処理施設】&#10;有形固定資産減価償却率平均値テキスト">
          <a:extLst>
            <a:ext uri="{FF2B5EF4-FFF2-40B4-BE49-F238E27FC236}">
              <a16:creationId xmlns:a16="http://schemas.microsoft.com/office/drawing/2014/main" id="{00000000-0008-0000-0200-000046010000}"/>
            </a:ext>
          </a:extLst>
        </xdr:cNvPr>
        <xdr:cNvSpPr txBox="1"/>
      </xdr:nvSpPr>
      <xdr:spPr>
        <a:xfrm>
          <a:off x="16357600" y="633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142966</xdr:rowOff>
    </xdr:from>
    <xdr:to>
      <xdr:col>85</xdr:col>
      <xdr:colOff>177800</xdr:colOff>
      <xdr:row>38</xdr:row>
      <xdr:rowOff>73116</xdr:rowOff>
    </xdr:to>
    <xdr:sp macro="" textlink="">
      <xdr:nvSpPr>
        <xdr:cNvPr id="327" name="フローチャート: 判断 326">
          <a:extLst>
            <a:ext uri="{FF2B5EF4-FFF2-40B4-BE49-F238E27FC236}">
              <a16:creationId xmlns:a16="http://schemas.microsoft.com/office/drawing/2014/main" id="{00000000-0008-0000-0200-000047010000}"/>
            </a:ext>
          </a:extLst>
        </xdr:cNvPr>
        <xdr:cNvSpPr/>
      </xdr:nvSpPr>
      <xdr:spPr>
        <a:xfrm>
          <a:off x="162687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328" name="フローチャート: 判断 327">
          <a:extLst>
            <a:ext uri="{FF2B5EF4-FFF2-40B4-BE49-F238E27FC236}">
              <a16:creationId xmlns:a16="http://schemas.microsoft.com/office/drawing/2014/main" id="{00000000-0008-0000-0200-000048010000}"/>
            </a:ext>
          </a:extLst>
        </xdr:cNvPr>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98878</xdr:rowOff>
    </xdr:from>
    <xdr:to>
      <xdr:col>76</xdr:col>
      <xdr:colOff>165100</xdr:colOff>
      <xdr:row>39</xdr:row>
      <xdr:rowOff>29028</xdr:rowOff>
    </xdr:to>
    <xdr:sp macro="" textlink="">
      <xdr:nvSpPr>
        <xdr:cNvPr id="329" name="フローチャート: 判断 328">
          <a:extLst>
            <a:ext uri="{FF2B5EF4-FFF2-40B4-BE49-F238E27FC236}">
              <a16:creationId xmlns:a16="http://schemas.microsoft.com/office/drawing/2014/main" id="{00000000-0008-0000-0200-000049010000}"/>
            </a:ext>
          </a:extLst>
        </xdr:cNvPr>
        <xdr:cNvSpPr/>
      </xdr:nvSpPr>
      <xdr:spPr>
        <a:xfrm>
          <a:off x="14541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90715</xdr:rowOff>
    </xdr:from>
    <xdr:to>
      <xdr:col>72</xdr:col>
      <xdr:colOff>38100</xdr:colOff>
      <xdr:row>39</xdr:row>
      <xdr:rowOff>20865</xdr:rowOff>
    </xdr:to>
    <xdr:sp macro="" textlink="">
      <xdr:nvSpPr>
        <xdr:cNvPr id="330" name="フローチャート: 判断 329">
          <a:extLst>
            <a:ext uri="{FF2B5EF4-FFF2-40B4-BE49-F238E27FC236}">
              <a16:creationId xmlns:a16="http://schemas.microsoft.com/office/drawing/2014/main" id="{00000000-0008-0000-0200-00004A010000}"/>
            </a:ext>
          </a:extLst>
        </xdr:cNvPr>
        <xdr:cNvSpPr/>
      </xdr:nvSpPr>
      <xdr:spPr>
        <a:xfrm>
          <a:off x="13652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331" name="フローチャート: 判断 330">
          <a:extLst>
            <a:ext uri="{FF2B5EF4-FFF2-40B4-BE49-F238E27FC236}">
              <a16:creationId xmlns:a16="http://schemas.microsoft.com/office/drawing/2014/main" id="{00000000-0008-0000-0200-00004B010000}"/>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22134</xdr:rowOff>
    </xdr:from>
    <xdr:to>
      <xdr:col>85</xdr:col>
      <xdr:colOff>177800</xdr:colOff>
      <xdr:row>41</xdr:row>
      <xdr:rowOff>123734</xdr:rowOff>
    </xdr:to>
    <xdr:sp macro="" textlink="">
      <xdr:nvSpPr>
        <xdr:cNvPr id="337" name="楕円 336">
          <a:extLst>
            <a:ext uri="{FF2B5EF4-FFF2-40B4-BE49-F238E27FC236}">
              <a16:creationId xmlns:a16="http://schemas.microsoft.com/office/drawing/2014/main" id="{00000000-0008-0000-0200-000051010000}"/>
            </a:ext>
          </a:extLst>
        </xdr:cNvPr>
        <xdr:cNvSpPr/>
      </xdr:nvSpPr>
      <xdr:spPr>
        <a:xfrm>
          <a:off x="16268700" y="705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561</xdr:rowOff>
    </xdr:from>
    <xdr:ext cx="405111" cy="259045"/>
    <xdr:sp macro="" textlink="">
      <xdr:nvSpPr>
        <xdr:cNvPr id="338" name="【一般廃棄物処理施設】&#10;有形固定資産減価償却率該当値テキスト">
          <a:extLst>
            <a:ext uri="{FF2B5EF4-FFF2-40B4-BE49-F238E27FC236}">
              <a16:creationId xmlns:a16="http://schemas.microsoft.com/office/drawing/2014/main" id="{00000000-0008-0000-0200-000052010000}"/>
            </a:ext>
          </a:extLst>
        </xdr:cNvPr>
        <xdr:cNvSpPr txBox="1"/>
      </xdr:nvSpPr>
      <xdr:spPr>
        <a:xfrm>
          <a:off x="16357600" y="703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5806</xdr:rowOff>
    </xdr:from>
    <xdr:to>
      <xdr:col>81</xdr:col>
      <xdr:colOff>101600</xdr:colOff>
      <xdr:row>41</xdr:row>
      <xdr:rowOff>107406</xdr:rowOff>
    </xdr:to>
    <xdr:sp macro="" textlink="">
      <xdr:nvSpPr>
        <xdr:cNvPr id="339" name="楕円 338">
          <a:extLst>
            <a:ext uri="{FF2B5EF4-FFF2-40B4-BE49-F238E27FC236}">
              <a16:creationId xmlns:a16="http://schemas.microsoft.com/office/drawing/2014/main" id="{00000000-0008-0000-0200-000053010000}"/>
            </a:ext>
          </a:extLst>
        </xdr:cNvPr>
        <xdr:cNvSpPr/>
      </xdr:nvSpPr>
      <xdr:spPr>
        <a:xfrm>
          <a:off x="15430500" y="703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56606</xdr:rowOff>
    </xdr:from>
    <xdr:to>
      <xdr:col>85</xdr:col>
      <xdr:colOff>127000</xdr:colOff>
      <xdr:row>41</xdr:row>
      <xdr:rowOff>72934</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15481300" y="708605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20501</xdr:rowOff>
    </xdr:from>
    <xdr:to>
      <xdr:col>76</xdr:col>
      <xdr:colOff>165100</xdr:colOff>
      <xdr:row>41</xdr:row>
      <xdr:rowOff>122101</xdr:rowOff>
    </xdr:to>
    <xdr:sp macro="" textlink="">
      <xdr:nvSpPr>
        <xdr:cNvPr id="341" name="楕円 340">
          <a:extLst>
            <a:ext uri="{FF2B5EF4-FFF2-40B4-BE49-F238E27FC236}">
              <a16:creationId xmlns:a16="http://schemas.microsoft.com/office/drawing/2014/main" id="{00000000-0008-0000-0200-000055010000}"/>
            </a:ext>
          </a:extLst>
        </xdr:cNvPr>
        <xdr:cNvSpPr/>
      </xdr:nvSpPr>
      <xdr:spPr>
        <a:xfrm>
          <a:off x="14541500" y="70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56606</xdr:rowOff>
    </xdr:from>
    <xdr:to>
      <xdr:col>81</xdr:col>
      <xdr:colOff>50800</xdr:colOff>
      <xdr:row>41</xdr:row>
      <xdr:rowOff>71301</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flipV="1">
          <a:off x="14592300" y="708605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36830</xdr:rowOff>
    </xdr:from>
    <xdr:to>
      <xdr:col>72</xdr:col>
      <xdr:colOff>38100</xdr:colOff>
      <xdr:row>41</xdr:row>
      <xdr:rowOff>138430</xdr:rowOff>
    </xdr:to>
    <xdr:sp macro="" textlink="">
      <xdr:nvSpPr>
        <xdr:cNvPr id="343" name="楕円 342">
          <a:extLst>
            <a:ext uri="{FF2B5EF4-FFF2-40B4-BE49-F238E27FC236}">
              <a16:creationId xmlns:a16="http://schemas.microsoft.com/office/drawing/2014/main" id="{00000000-0008-0000-0200-000057010000}"/>
            </a:ext>
          </a:extLst>
        </xdr:cNvPr>
        <xdr:cNvSpPr/>
      </xdr:nvSpPr>
      <xdr:spPr>
        <a:xfrm>
          <a:off x="13652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71301</xdr:rowOff>
    </xdr:from>
    <xdr:to>
      <xdr:col>76</xdr:col>
      <xdr:colOff>114300</xdr:colOff>
      <xdr:row>41</xdr:row>
      <xdr:rowOff>87630</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flipV="1">
          <a:off x="13703300" y="710075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20501</xdr:rowOff>
    </xdr:from>
    <xdr:to>
      <xdr:col>67</xdr:col>
      <xdr:colOff>101600</xdr:colOff>
      <xdr:row>41</xdr:row>
      <xdr:rowOff>122101</xdr:rowOff>
    </xdr:to>
    <xdr:sp macro="" textlink="">
      <xdr:nvSpPr>
        <xdr:cNvPr id="345" name="楕円 344">
          <a:extLst>
            <a:ext uri="{FF2B5EF4-FFF2-40B4-BE49-F238E27FC236}">
              <a16:creationId xmlns:a16="http://schemas.microsoft.com/office/drawing/2014/main" id="{00000000-0008-0000-0200-000059010000}"/>
            </a:ext>
          </a:extLst>
        </xdr:cNvPr>
        <xdr:cNvSpPr/>
      </xdr:nvSpPr>
      <xdr:spPr>
        <a:xfrm>
          <a:off x="12763500" y="70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71301</xdr:rowOff>
    </xdr:from>
    <xdr:to>
      <xdr:col>71</xdr:col>
      <xdr:colOff>177800</xdr:colOff>
      <xdr:row>41</xdr:row>
      <xdr:rowOff>87630</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12814300" y="710075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3101</xdr:rowOff>
    </xdr:from>
    <xdr:ext cx="405111" cy="259045"/>
    <xdr:sp macro="" textlink="">
      <xdr:nvSpPr>
        <xdr:cNvPr id="347" name="n_1aveValue【一般廃棄物処理施設】&#10;有形固定資産減価償却率">
          <a:extLst>
            <a:ext uri="{FF2B5EF4-FFF2-40B4-BE49-F238E27FC236}">
              <a16:creationId xmlns:a16="http://schemas.microsoft.com/office/drawing/2014/main" id="{00000000-0008-0000-0200-00005B010000}"/>
            </a:ext>
          </a:extLst>
        </xdr:cNvPr>
        <xdr:cNvSpPr txBox="1"/>
      </xdr:nvSpPr>
      <xdr:spPr>
        <a:xfrm>
          <a:off x="152660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45555</xdr:rowOff>
    </xdr:from>
    <xdr:ext cx="405111" cy="259045"/>
    <xdr:sp macro="" textlink="">
      <xdr:nvSpPr>
        <xdr:cNvPr id="348" name="n_2aveValue【一般廃棄物処理施設】&#10;有形固定資産減価償却率">
          <a:extLst>
            <a:ext uri="{FF2B5EF4-FFF2-40B4-BE49-F238E27FC236}">
              <a16:creationId xmlns:a16="http://schemas.microsoft.com/office/drawing/2014/main" id="{00000000-0008-0000-0200-00005C010000}"/>
            </a:ext>
          </a:extLst>
        </xdr:cNvPr>
        <xdr:cNvSpPr txBox="1"/>
      </xdr:nvSpPr>
      <xdr:spPr>
        <a:xfrm>
          <a:off x="14389744"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37391</xdr:rowOff>
    </xdr:from>
    <xdr:ext cx="405111" cy="259045"/>
    <xdr:sp macro="" textlink="">
      <xdr:nvSpPr>
        <xdr:cNvPr id="349" name="n_3aveValue【一般廃棄物処理施設】&#10;有形固定資産減価償却率">
          <a:extLst>
            <a:ext uri="{FF2B5EF4-FFF2-40B4-BE49-F238E27FC236}">
              <a16:creationId xmlns:a16="http://schemas.microsoft.com/office/drawing/2014/main" id="{00000000-0008-0000-0200-00005D010000}"/>
            </a:ext>
          </a:extLst>
        </xdr:cNvPr>
        <xdr:cNvSpPr txBox="1"/>
      </xdr:nvSpPr>
      <xdr:spPr>
        <a:xfrm>
          <a:off x="13500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350" name="n_4aveValue【一般廃棄物処理施設】&#10;有形固定資産減価償却率">
          <a:extLst>
            <a:ext uri="{FF2B5EF4-FFF2-40B4-BE49-F238E27FC236}">
              <a16:creationId xmlns:a16="http://schemas.microsoft.com/office/drawing/2014/main" id="{00000000-0008-0000-0200-00005E010000}"/>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98533</xdr:rowOff>
    </xdr:from>
    <xdr:ext cx="405111" cy="259045"/>
    <xdr:sp macro="" textlink="">
      <xdr:nvSpPr>
        <xdr:cNvPr id="351" name="n_1mainValue【一般廃棄物処理施設】&#10;有形固定資産減価償却率">
          <a:extLst>
            <a:ext uri="{FF2B5EF4-FFF2-40B4-BE49-F238E27FC236}">
              <a16:creationId xmlns:a16="http://schemas.microsoft.com/office/drawing/2014/main" id="{00000000-0008-0000-0200-00005F010000}"/>
            </a:ext>
          </a:extLst>
        </xdr:cNvPr>
        <xdr:cNvSpPr txBox="1"/>
      </xdr:nvSpPr>
      <xdr:spPr>
        <a:xfrm>
          <a:off x="15266044" y="712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113228</xdr:rowOff>
    </xdr:from>
    <xdr:ext cx="405111" cy="259045"/>
    <xdr:sp macro="" textlink="">
      <xdr:nvSpPr>
        <xdr:cNvPr id="352" name="n_2mainValue【一般廃棄物処理施設】&#10;有形固定資産減価償却率">
          <a:extLst>
            <a:ext uri="{FF2B5EF4-FFF2-40B4-BE49-F238E27FC236}">
              <a16:creationId xmlns:a16="http://schemas.microsoft.com/office/drawing/2014/main" id="{00000000-0008-0000-0200-000060010000}"/>
            </a:ext>
          </a:extLst>
        </xdr:cNvPr>
        <xdr:cNvSpPr txBox="1"/>
      </xdr:nvSpPr>
      <xdr:spPr>
        <a:xfrm>
          <a:off x="14389744" y="714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129557</xdr:rowOff>
    </xdr:from>
    <xdr:ext cx="405111" cy="259045"/>
    <xdr:sp macro="" textlink="">
      <xdr:nvSpPr>
        <xdr:cNvPr id="353" name="n_3mainValue【一般廃棄物処理施設】&#10;有形固定資産減価償却率">
          <a:extLst>
            <a:ext uri="{FF2B5EF4-FFF2-40B4-BE49-F238E27FC236}">
              <a16:creationId xmlns:a16="http://schemas.microsoft.com/office/drawing/2014/main" id="{00000000-0008-0000-0200-000061010000}"/>
            </a:ext>
          </a:extLst>
        </xdr:cNvPr>
        <xdr:cNvSpPr txBox="1"/>
      </xdr:nvSpPr>
      <xdr:spPr>
        <a:xfrm>
          <a:off x="13500744"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113228</xdr:rowOff>
    </xdr:from>
    <xdr:ext cx="405111" cy="259045"/>
    <xdr:sp macro="" textlink="">
      <xdr:nvSpPr>
        <xdr:cNvPr id="354" name="n_4mainValue【一般廃棄物処理施設】&#10;有形固定資産減価償却率">
          <a:extLst>
            <a:ext uri="{FF2B5EF4-FFF2-40B4-BE49-F238E27FC236}">
              <a16:creationId xmlns:a16="http://schemas.microsoft.com/office/drawing/2014/main" id="{00000000-0008-0000-0200-000062010000}"/>
            </a:ext>
          </a:extLst>
        </xdr:cNvPr>
        <xdr:cNvSpPr txBox="1"/>
      </xdr:nvSpPr>
      <xdr:spPr>
        <a:xfrm>
          <a:off x="12611744" y="714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一般廃棄物処理施設】&#10;一人当たり有形固定資産（償却資産）額グラフ枠">
          <a:extLst>
            <a:ext uri="{FF2B5EF4-FFF2-40B4-BE49-F238E27FC236}">
              <a16:creationId xmlns:a16="http://schemas.microsoft.com/office/drawing/2014/main" id="{00000000-0008-0000-0200-00007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83254</xdr:rowOff>
    </xdr:from>
    <xdr:to>
      <xdr:col>116</xdr:col>
      <xdr:colOff>62864</xdr:colOff>
      <xdr:row>42</xdr:row>
      <xdr:rowOff>37993</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flipV="1">
          <a:off x="22160864" y="5741104"/>
          <a:ext cx="0" cy="149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41820</xdr:rowOff>
    </xdr:from>
    <xdr:ext cx="378565" cy="259045"/>
    <xdr:sp macro="" textlink="">
      <xdr:nvSpPr>
        <xdr:cNvPr id="379" name="【一般廃棄物処理施設】&#10;一人当たり有形固定資産（償却資産）額最小値テキスト">
          <a:extLst>
            <a:ext uri="{FF2B5EF4-FFF2-40B4-BE49-F238E27FC236}">
              <a16:creationId xmlns:a16="http://schemas.microsoft.com/office/drawing/2014/main" id="{00000000-0008-0000-0200-00007B010000}"/>
            </a:ext>
          </a:extLst>
        </xdr:cNvPr>
        <xdr:cNvSpPr txBox="1"/>
      </xdr:nvSpPr>
      <xdr:spPr>
        <a:xfrm>
          <a:off x="22199600" y="7242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37993</xdr:rowOff>
    </xdr:from>
    <xdr:to>
      <xdr:col>116</xdr:col>
      <xdr:colOff>152400</xdr:colOff>
      <xdr:row>42</xdr:row>
      <xdr:rowOff>37993</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22072600" y="723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29931</xdr:rowOff>
    </xdr:from>
    <xdr:ext cx="690189" cy="259045"/>
    <xdr:sp macro="" textlink="">
      <xdr:nvSpPr>
        <xdr:cNvPr id="381" name="【一般廃棄物処理施設】&#10;一人当たり有形固定資産（償却資産）額最大値テキスト">
          <a:extLst>
            <a:ext uri="{FF2B5EF4-FFF2-40B4-BE49-F238E27FC236}">
              <a16:creationId xmlns:a16="http://schemas.microsoft.com/office/drawing/2014/main" id="{00000000-0008-0000-0200-00007D010000}"/>
            </a:ext>
          </a:extLst>
        </xdr:cNvPr>
        <xdr:cNvSpPr txBox="1"/>
      </xdr:nvSpPr>
      <xdr:spPr>
        <a:xfrm>
          <a:off x="22199600" y="5516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83254</xdr:rowOff>
    </xdr:from>
    <xdr:to>
      <xdr:col>116</xdr:col>
      <xdr:colOff>152400</xdr:colOff>
      <xdr:row>33</xdr:row>
      <xdr:rowOff>83254</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22072600" y="5741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57348</xdr:rowOff>
    </xdr:from>
    <xdr:ext cx="599010" cy="259045"/>
    <xdr:sp macro="" textlink="">
      <xdr:nvSpPr>
        <xdr:cNvPr id="383" name="【一般廃棄物処理施設】&#10;一人当たり有形固定資産（償却資産）額平均値テキスト">
          <a:extLst>
            <a:ext uri="{FF2B5EF4-FFF2-40B4-BE49-F238E27FC236}">
              <a16:creationId xmlns:a16="http://schemas.microsoft.com/office/drawing/2014/main" id="{00000000-0008-0000-0200-00007F010000}"/>
            </a:ext>
          </a:extLst>
        </xdr:cNvPr>
        <xdr:cNvSpPr txBox="1"/>
      </xdr:nvSpPr>
      <xdr:spPr>
        <a:xfrm>
          <a:off x="22199600" y="69153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34471</xdr:rowOff>
    </xdr:from>
    <xdr:to>
      <xdr:col>116</xdr:col>
      <xdr:colOff>114300</xdr:colOff>
      <xdr:row>41</xdr:row>
      <xdr:rowOff>136071</xdr:rowOff>
    </xdr:to>
    <xdr:sp macro="" textlink="">
      <xdr:nvSpPr>
        <xdr:cNvPr id="384" name="フローチャート: 判断 383">
          <a:extLst>
            <a:ext uri="{FF2B5EF4-FFF2-40B4-BE49-F238E27FC236}">
              <a16:creationId xmlns:a16="http://schemas.microsoft.com/office/drawing/2014/main" id="{00000000-0008-0000-0200-000080010000}"/>
            </a:ext>
          </a:extLst>
        </xdr:cNvPr>
        <xdr:cNvSpPr/>
      </xdr:nvSpPr>
      <xdr:spPr>
        <a:xfrm>
          <a:off x="22110700" y="706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55885</xdr:rowOff>
    </xdr:from>
    <xdr:to>
      <xdr:col>112</xdr:col>
      <xdr:colOff>38100</xdr:colOff>
      <xdr:row>41</xdr:row>
      <xdr:rowOff>157485</xdr:rowOff>
    </xdr:to>
    <xdr:sp macro="" textlink="">
      <xdr:nvSpPr>
        <xdr:cNvPr id="385" name="フローチャート: 判断 384">
          <a:extLst>
            <a:ext uri="{FF2B5EF4-FFF2-40B4-BE49-F238E27FC236}">
              <a16:creationId xmlns:a16="http://schemas.microsoft.com/office/drawing/2014/main" id="{00000000-0008-0000-0200-000081010000}"/>
            </a:ext>
          </a:extLst>
        </xdr:cNvPr>
        <xdr:cNvSpPr/>
      </xdr:nvSpPr>
      <xdr:spPr>
        <a:xfrm>
          <a:off x="21272500" y="70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68901</xdr:rowOff>
    </xdr:from>
    <xdr:to>
      <xdr:col>107</xdr:col>
      <xdr:colOff>101600</xdr:colOff>
      <xdr:row>41</xdr:row>
      <xdr:rowOff>170501</xdr:rowOff>
    </xdr:to>
    <xdr:sp macro="" textlink="">
      <xdr:nvSpPr>
        <xdr:cNvPr id="386" name="フローチャート: 判断 385">
          <a:extLst>
            <a:ext uri="{FF2B5EF4-FFF2-40B4-BE49-F238E27FC236}">
              <a16:creationId xmlns:a16="http://schemas.microsoft.com/office/drawing/2014/main" id="{00000000-0008-0000-0200-000082010000}"/>
            </a:ext>
          </a:extLst>
        </xdr:cNvPr>
        <xdr:cNvSpPr/>
      </xdr:nvSpPr>
      <xdr:spPr>
        <a:xfrm>
          <a:off x="20383500" y="709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62220</xdr:rowOff>
    </xdr:from>
    <xdr:to>
      <xdr:col>102</xdr:col>
      <xdr:colOff>165100</xdr:colOff>
      <xdr:row>41</xdr:row>
      <xdr:rowOff>163820</xdr:rowOff>
    </xdr:to>
    <xdr:sp macro="" textlink="">
      <xdr:nvSpPr>
        <xdr:cNvPr id="387" name="フローチャート: 判断 386">
          <a:extLst>
            <a:ext uri="{FF2B5EF4-FFF2-40B4-BE49-F238E27FC236}">
              <a16:creationId xmlns:a16="http://schemas.microsoft.com/office/drawing/2014/main" id="{00000000-0008-0000-0200-000083010000}"/>
            </a:ext>
          </a:extLst>
        </xdr:cNvPr>
        <xdr:cNvSpPr/>
      </xdr:nvSpPr>
      <xdr:spPr>
        <a:xfrm>
          <a:off x="19494500" y="70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55644</xdr:rowOff>
    </xdr:from>
    <xdr:to>
      <xdr:col>98</xdr:col>
      <xdr:colOff>38100</xdr:colOff>
      <xdr:row>41</xdr:row>
      <xdr:rowOff>157244</xdr:rowOff>
    </xdr:to>
    <xdr:sp macro="" textlink="">
      <xdr:nvSpPr>
        <xdr:cNvPr id="388" name="フローチャート: 判断 387">
          <a:extLst>
            <a:ext uri="{FF2B5EF4-FFF2-40B4-BE49-F238E27FC236}">
              <a16:creationId xmlns:a16="http://schemas.microsoft.com/office/drawing/2014/main" id="{00000000-0008-0000-0200-000084010000}"/>
            </a:ext>
          </a:extLst>
        </xdr:cNvPr>
        <xdr:cNvSpPr/>
      </xdr:nvSpPr>
      <xdr:spPr>
        <a:xfrm>
          <a:off x="18605500" y="708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118527</xdr:rowOff>
    </xdr:from>
    <xdr:to>
      <xdr:col>116</xdr:col>
      <xdr:colOff>114300</xdr:colOff>
      <xdr:row>42</xdr:row>
      <xdr:rowOff>48677</xdr:rowOff>
    </xdr:to>
    <xdr:sp macro="" textlink="">
      <xdr:nvSpPr>
        <xdr:cNvPr id="394" name="楕円 393">
          <a:extLst>
            <a:ext uri="{FF2B5EF4-FFF2-40B4-BE49-F238E27FC236}">
              <a16:creationId xmlns:a16="http://schemas.microsoft.com/office/drawing/2014/main" id="{00000000-0008-0000-0200-00008A010000}"/>
            </a:ext>
          </a:extLst>
        </xdr:cNvPr>
        <xdr:cNvSpPr/>
      </xdr:nvSpPr>
      <xdr:spPr>
        <a:xfrm>
          <a:off x="22110700" y="714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33454</xdr:rowOff>
    </xdr:from>
    <xdr:ext cx="534377" cy="259045"/>
    <xdr:sp macro="" textlink="">
      <xdr:nvSpPr>
        <xdr:cNvPr id="395" name="【一般廃棄物処理施設】&#10;一人当たり有形固定資産（償却資産）額該当値テキスト">
          <a:extLst>
            <a:ext uri="{FF2B5EF4-FFF2-40B4-BE49-F238E27FC236}">
              <a16:creationId xmlns:a16="http://schemas.microsoft.com/office/drawing/2014/main" id="{00000000-0008-0000-0200-00008B010000}"/>
            </a:ext>
          </a:extLst>
        </xdr:cNvPr>
        <xdr:cNvSpPr txBox="1"/>
      </xdr:nvSpPr>
      <xdr:spPr>
        <a:xfrm>
          <a:off x="22199600" y="706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121539</xdr:rowOff>
    </xdr:from>
    <xdr:to>
      <xdr:col>112</xdr:col>
      <xdr:colOff>38100</xdr:colOff>
      <xdr:row>42</xdr:row>
      <xdr:rowOff>51689</xdr:rowOff>
    </xdr:to>
    <xdr:sp macro="" textlink="">
      <xdr:nvSpPr>
        <xdr:cNvPr id="396" name="楕円 395">
          <a:extLst>
            <a:ext uri="{FF2B5EF4-FFF2-40B4-BE49-F238E27FC236}">
              <a16:creationId xmlns:a16="http://schemas.microsoft.com/office/drawing/2014/main" id="{00000000-0008-0000-0200-00008C010000}"/>
            </a:ext>
          </a:extLst>
        </xdr:cNvPr>
        <xdr:cNvSpPr/>
      </xdr:nvSpPr>
      <xdr:spPr>
        <a:xfrm>
          <a:off x="21272500" y="715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169327</xdr:rowOff>
    </xdr:from>
    <xdr:to>
      <xdr:col>116</xdr:col>
      <xdr:colOff>63500</xdr:colOff>
      <xdr:row>42</xdr:row>
      <xdr:rowOff>889</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flipV="1">
          <a:off x="21323300" y="7198777"/>
          <a:ext cx="838200" cy="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120604</xdr:rowOff>
    </xdr:from>
    <xdr:to>
      <xdr:col>107</xdr:col>
      <xdr:colOff>101600</xdr:colOff>
      <xdr:row>42</xdr:row>
      <xdr:rowOff>50754</xdr:rowOff>
    </xdr:to>
    <xdr:sp macro="" textlink="">
      <xdr:nvSpPr>
        <xdr:cNvPr id="398" name="楕円 397">
          <a:extLst>
            <a:ext uri="{FF2B5EF4-FFF2-40B4-BE49-F238E27FC236}">
              <a16:creationId xmlns:a16="http://schemas.microsoft.com/office/drawing/2014/main" id="{00000000-0008-0000-0200-00008E010000}"/>
            </a:ext>
          </a:extLst>
        </xdr:cNvPr>
        <xdr:cNvSpPr/>
      </xdr:nvSpPr>
      <xdr:spPr>
        <a:xfrm>
          <a:off x="20383500" y="715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171404</xdr:rowOff>
    </xdr:from>
    <xdr:to>
      <xdr:col>111</xdr:col>
      <xdr:colOff>177800</xdr:colOff>
      <xdr:row>42</xdr:row>
      <xdr:rowOff>889</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20434300" y="7200854"/>
          <a:ext cx="889000" cy="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125299</xdr:rowOff>
    </xdr:from>
    <xdr:to>
      <xdr:col>102</xdr:col>
      <xdr:colOff>165100</xdr:colOff>
      <xdr:row>42</xdr:row>
      <xdr:rowOff>55449</xdr:rowOff>
    </xdr:to>
    <xdr:sp macro="" textlink="">
      <xdr:nvSpPr>
        <xdr:cNvPr id="400" name="楕円 399">
          <a:extLst>
            <a:ext uri="{FF2B5EF4-FFF2-40B4-BE49-F238E27FC236}">
              <a16:creationId xmlns:a16="http://schemas.microsoft.com/office/drawing/2014/main" id="{00000000-0008-0000-0200-000090010000}"/>
            </a:ext>
          </a:extLst>
        </xdr:cNvPr>
        <xdr:cNvSpPr/>
      </xdr:nvSpPr>
      <xdr:spPr>
        <a:xfrm>
          <a:off x="19494500" y="715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171404</xdr:rowOff>
    </xdr:from>
    <xdr:to>
      <xdr:col>107</xdr:col>
      <xdr:colOff>50800</xdr:colOff>
      <xdr:row>42</xdr:row>
      <xdr:rowOff>4649</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flipV="1">
          <a:off x="19545300" y="7200854"/>
          <a:ext cx="889000" cy="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116463</xdr:rowOff>
    </xdr:from>
    <xdr:to>
      <xdr:col>98</xdr:col>
      <xdr:colOff>38100</xdr:colOff>
      <xdr:row>42</xdr:row>
      <xdr:rowOff>46613</xdr:rowOff>
    </xdr:to>
    <xdr:sp macro="" textlink="">
      <xdr:nvSpPr>
        <xdr:cNvPr id="402" name="楕円 401">
          <a:extLst>
            <a:ext uri="{FF2B5EF4-FFF2-40B4-BE49-F238E27FC236}">
              <a16:creationId xmlns:a16="http://schemas.microsoft.com/office/drawing/2014/main" id="{00000000-0008-0000-0200-000092010000}"/>
            </a:ext>
          </a:extLst>
        </xdr:cNvPr>
        <xdr:cNvSpPr/>
      </xdr:nvSpPr>
      <xdr:spPr>
        <a:xfrm>
          <a:off x="18605500" y="714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167263</xdr:rowOff>
    </xdr:from>
    <xdr:to>
      <xdr:col>102</xdr:col>
      <xdr:colOff>114300</xdr:colOff>
      <xdr:row>42</xdr:row>
      <xdr:rowOff>4649</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18656300" y="7196713"/>
          <a:ext cx="889000" cy="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2562</xdr:rowOff>
    </xdr:from>
    <xdr:ext cx="599010" cy="259045"/>
    <xdr:sp macro="" textlink="">
      <xdr:nvSpPr>
        <xdr:cNvPr id="404" name="n_1aveValue【一般廃棄物処理施設】&#10;一人当たり有形固定資産（償却資産）額">
          <a:extLst>
            <a:ext uri="{FF2B5EF4-FFF2-40B4-BE49-F238E27FC236}">
              <a16:creationId xmlns:a16="http://schemas.microsoft.com/office/drawing/2014/main" id="{00000000-0008-0000-0200-000094010000}"/>
            </a:ext>
          </a:extLst>
        </xdr:cNvPr>
        <xdr:cNvSpPr txBox="1"/>
      </xdr:nvSpPr>
      <xdr:spPr>
        <a:xfrm>
          <a:off x="21011095" y="686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15578</xdr:rowOff>
    </xdr:from>
    <xdr:ext cx="599010" cy="259045"/>
    <xdr:sp macro="" textlink="">
      <xdr:nvSpPr>
        <xdr:cNvPr id="405" name="n_2aveValue【一般廃棄物処理施設】&#10;一人当たり有形固定資産（償却資産）額">
          <a:extLst>
            <a:ext uri="{FF2B5EF4-FFF2-40B4-BE49-F238E27FC236}">
              <a16:creationId xmlns:a16="http://schemas.microsoft.com/office/drawing/2014/main" id="{00000000-0008-0000-0200-000095010000}"/>
            </a:ext>
          </a:extLst>
        </xdr:cNvPr>
        <xdr:cNvSpPr txBox="1"/>
      </xdr:nvSpPr>
      <xdr:spPr>
        <a:xfrm>
          <a:off x="20134795" y="687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8897</xdr:rowOff>
    </xdr:from>
    <xdr:ext cx="599010" cy="259045"/>
    <xdr:sp macro="" textlink="">
      <xdr:nvSpPr>
        <xdr:cNvPr id="406" name="n_3aveValue【一般廃棄物処理施設】&#10;一人当たり有形固定資産（償却資産）額">
          <a:extLst>
            <a:ext uri="{FF2B5EF4-FFF2-40B4-BE49-F238E27FC236}">
              <a16:creationId xmlns:a16="http://schemas.microsoft.com/office/drawing/2014/main" id="{00000000-0008-0000-0200-000096010000}"/>
            </a:ext>
          </a:extLst>
        </xdr:cNvPr>
        <xdr:cNvSpPr txBox="1"/>
      </xdr:nvSpPr>
      <xdr:spPr>
        <a:xfrm>
          <a:off x="19245795" y="686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2321</xdr:rowOff>
    </xdr:from>
    <xdr:ext cx="599010" cy="259045"/>
    <xdr:sp macro="" textlink="">
      <xdr:nvSpPr>
        <xdr:cNvPr id="407" name="n_4aveValue【一般廃棄物処理施設】&#10;一人当たり有形固定資産（償却資産）額">
          <a:extLst>
            <a:ext uri="{FF2B5EF4-FFF2-40B4-BE49-F238E27FC236}">
              <a16:creationId xmlns:a16="http://schemas.microsoft.com/office/drawing/2014/main" id="{00000000-0008-0000-0200-000097010000}"/>
            </a:ext>
          </a:extLst>
        </xdr:cNvPr>
        <xdr:cNvSpPr txBox="1"/>
      </xdr:nvSpPr>
      <xdr:spPr>
        <a:xfrm>
          <a:off x="18356795" y="68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42816</xdr:rowOff>
    </xdr:from>
    <xdr:ext cx="534377" cy="259045"/>
    <xdr:sp macro="" textlink="">
      <xdr:nvSpPr>
        <xdr:cNvPr id="408" name="n_1mainValue【一般廃棄物処理施設】&#10;一人当たり有形固定資産（償却資産）額">
          <a:extLst>
            <a:ext uri="{FF2B5EF4-FFF2-40B4-BE49-F238E27FC236}">
              <a16:creationId xmlns:a16="http://schemas.microsoft.com/office/drawing/2014/main" id="{00000000-0008-0000-0200-000098010000}"/>
            </a:ext>
          </a:extLst>
        </xdr:cNvPr>
        <xdr:cNvSpPr txBox="1"/>
      </xdr:nvSpPr>
      <xdr:spPr>
        <a:xfrm>
          <a:off x="21043411" y="724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41881</xdr:rowOff>
    </xdr:from>
    <xdr:ext cx="534377" cy="259045"/>
    <xdr:sp macro="" textlink="">
      <xdr:nvSpPr>
        <xdr:cNvPr id="409" name="n_2mainValue【一般廃棄物処理施設】&#10;一人当たり有形固定資産（償却資産）額">
          <a:extLst>
            <a:ext uri="{FF2B5EF4-FFF2-40B4-BE49-F238E27FC236}">
              <a16:creationId xmlns:a16="http://schemas.microsoft.com/office/drawing/2014/main" id="{00000000-0008-0000-0200-000099010000}"/>
            </a:ext>
          </a:extLst>
        </xdr:cNvPr>
        <xdr:cNvSpPr txBox="1"/>
      </xdr:nvSpPr>
      <xdr:spPr>
        <a:xfrm>
          <a:off x="20167111" y="724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46576</xdr:rowOff>
    </xdr:from>
    <xdr:ext cx="534377" cy="259045"/>
    <xdr:sp macro="" textlink="">
      <xdr:nvSpPr>
        <xdr:cNvPr id="410" name="n_3mainValue【一般廃棄物処理施設】&#10;一人当たり有形固定資産（償却資産）額">
          <a:extLst>
            <a:ext uri="{FF2B5EF4-FFF2-40B4-BE49-F238E27FC236}">
              <a16:creationId xmlns:a16="http://schemas.microsoft.com/office/drawing/2014/main" id="{00000000-0008-0000-0200-00009A010000}"/>
            </a:ext>
          </a:extLst>
        </xdr:cNvPr>
        <xdr:cNvSpPr txBox="1"/>
      </xdr:nvSpPr>
      <xdr:spPr>
        <a:xfrm>
          <a:off x="19278111" y="724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37740</xdr:rowOff>
    </xdr:from>
    <xdr:ext cx="534377" cy="259045"/>
    <xdr:sp macro="" textlink="">
      <xdr:nvSpPr>
        <xdr:cNvPr id="411" name="n_4mainValue【一般廃棄物処理施設】&#10;一人当たり有形固定資産（償却資産）額">
          <a:extLst>
            <a:ext uri="{FF2B5EF4-FFF2-40B4-BE49-F238E27FC236}">
              <a16:creationId xmlns:a16="http://schemas.microsoft.com/office/drawing/2014/main" id="{00000000-0008-0000-0200-00009B010000}"/>
            </a:ext>
          </a:extLst>
        </xdr:cNvPr>
        <xdr:cNvSpPr txBox="1"/>
      </xdr:nvSpPr>
      <xdr:spPr>
        <a:xfrm>
          <a:off x="18389111" y="723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a:extLst>
            <a:ext uri="{FF2B5EF4-FFF2-40B4-BE49-F238E27FC236}">
              <a16:creationId xmlns:a16="http://schemas.microsoft.com/office/drawing/2014/main" id="{00000000-0008-0000-0200-0000A3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保健センター・保健所】&#10;有形固定資産減価償却率グラフ枠">
          <a:extLst>
            <a:ext uri="{FF2B5EF4-FFF2-40B4-BE49-F238E27FC236}">
              <a16:creationId xmlns:a16="http://schemas.microsoft.com/office/drawing/2014/main" id="{00000000-0008-0000-0200-0000B4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17962</xdr:rowOff>
    </xdr:from>
    <xdr:to>
      <xdr:col>85</xdr:col>
      <xdr:colOff>126364</xdr:colOff>
      <xdr:row>64</xdr:row>
      <xdr:rowOff>45720</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flipV="1">
          <a:off x="16318864" y="9619162"/>
          <a:ext cx="0" cy="1399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438" name="【保健センター・保健所】&#10;有形固定資産減価償却率最小値テキスト">
          <a:extLst>
            <a:ext uri="{FF2B5EF4-FFF2-40B4-BE49-F238E27FC236}">
              <a16:creationId xmlns:a16="http://schemas.microsoft.com/office/drawing/2014/main" id="{00000000-0008-0000-0200-0000B6010000}"/>
            </a:ext>
          </a:extLst>
        </xdr:cNvPr>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136089</xdr:rowOff>
    </xdr:from>
    <xdr:ext cx="340478" cy="259045"/>
    <xdr:sp macro="" textlink="">
      <xdr:nvSpPr>
        <xdr:cNvPr id="440" name="【保健センター・保健所】&#10;有形固定資産減価償却率最大値テキスト">
          <a:extLst>
            <a:ext uri="{FF2B5EF4-FFF2-40B4-BE49-F238E27FC236}">
              <a16:creationId xmlns:a16="http://schemas.microsoft.com/office/drawing/2014/main" id="{00000000-0008-0000-0200-0000B8010000}"/>
            </a:ext>
          </a:extLst>
        </xdr:cNvPr>
        <xdr:cNvSpPr txBox="1"/>
      </xdr:nvSpPr>
      <xdr:spPr>
        <a:xfrm>
          <a:off x="16357600" y="93943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17962</xdr:rowOff>
    </xdr:from>
    <xdr:to>
      <xdr:col>86</xdr:col>
      <xdr:colOff>25400</xdr:colOff>
      <xdr:row>56</xdr:row>
      <xdr:rowOff>17962</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16230600" y="961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442" name="【保健センター・保健所】&#10;有形固定資産減価償却率平均値テキスト">
          <a:extLst>
            <a:ext uri="{FF2B5EF4-FFF2-40B4-BE49-F238E27FC236}">
              <a16:creationId xmlns:a16="http://schemas.microsoft.com/office/drawing/2014/main" id="{00000000-0008-0000-0200-0000BA010000}"/>
            </a:ext>
          </a:extLst>
        </xdr:cNvPr>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443" name="フローチャート: 判断 442">
          <a:extLst>
            <a:ext uri="{FF2B5EF4-FFF2-40B4-BE49-F238E27FC236}">
              <a16:creationId xmlns:a16="http://schemas.microsoft.com/office/drawing/2014/main" id="{00000000-0008-0000-0200-0000BB010000}"/>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68399</xdr:rowOff>
    </xdr:from>
    <xdr:to>
      <xdr:col>81</xdr:col>
      <xdr:colOff>101600</xdr:colOff>
      <xdr:row>59</xdr:row>
      <xdr:rowOff>169999</xdr:rowOff>
    </xdr:to>
    <xdr:sp macro="" textlink="">
      <xdr:nvSpPr>
        <xdr:cNvPr id="444" name="フローチャート: 判断 443">
          <a:extLst>
            <a:ext uri="{FF2B5EF4-FFF2-40B4-BE49-F238E27FC236}">
              <a16:creationId xmlns:a16="http://schemas.microsoft.com/office/drawing/2014/main" id="{00000000-0008-0000-0200-0000BC010000}"/>
            </a:ext>
          </a:extLst>
        </xdr:cNvPr>
        <xdr:cNvSpPr/>
      </xdr:nvSpPr>
      <xdr:spPr>
        <a:xfrm>
          <a:off x="15430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445" name="フローチャート: 判断 444">
          <a:extLst>
            <a:ext uri="{FF2B5EF4-FFF2-40B4-BE49-F238E27FC236}">
              <a16:creationId xmlns:a16="http://schemas.microsoft.com/office/drawing/2014/main" id="{00000000-0008-0000-0200-0000BD010000}"/>
            </a:ext>
          </a:extLst>
        </xdr:cNvPr>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446" name="フローチャート: 判断 445">
          <a:extLst>
            <a:ext uri="{FF2B5EF4-FFF2-40B4-BE49-F238E27FC236}">
              <a16:creationId xmlns:a16="http://schemas.microsoft.com/office/drawing/2014/main" id="{00000000-0008-0000-0200-0000BE010000}"/>
            </a:ext>
          </a:extLst>
        </xdr:cNvPr>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145143</xdr:rowOff>
    </xdr:from>
    <xdr:to>
      <xdr:col>67</xdr:col>
      <xdr:colOff>101600</xdr:colOff>
      <xdr:row>59</xdr:row>
      <xdr:rowOff>75293</xdr:rowOff>
    </xdr:to>
    <xdr:sp macro="" textlink="">
      <xdr:nvSpPr>
        <xdr:cNvPr id="447" name="フローチャート: 判断 446">
          <a:extLst>
            <a:ext uri="{FF2B5EF4-FFF2-40B4-BE49-F238E27FC236}">
              <a16:creationId xmlns:a16="http://schemas.microsoft.com/office/drawing/2014/main" id="{00000000-0008-0000-0200-0000BF010000}"/>
            </a:ext>
          </a:extLst>
        </xdr:cNvPr>
        <xdr:cNvSpPr/>
      </xdr:nvSpPr>
      <xdr:spPr>
        <a:xfrm>
          <a:off x="12763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35741</xdr:rowOff>
    </xdr:from>
    <xdr:to>
      <xdr:col>85</xdr:col>
      <xdr:colOff>177800</xdr:colOff>
      <xdr:row>61</xdr:row>
      <xdr:rowOff>137341</xdr:rowOff>
    </xdr:to>
    <xdr:sp macro="" textlink="">
      <xdr:nvSpPr>
        <xdr:cNvPr id="453" name="楕円 452">
          <a:extLst>
            <a:ext uri="{FF2B5EF4-FFF2-40B4-BE49-F238E27FC236}">
              <a16:creationId xmlns:a16="http://schemas.microsoft.com/office/drawing/2014/main" id="{00000000-0008-0000-0200-0000C5010000}"/>
            </a:ext>
          </a:extLst>
        </xdr:cNvPr>
        <xdr:cNvSpPr/>
      </xdr:nvSpPr>
      <xdr:spPr>
        <a:xfrm>
          <a:off x="162687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14168</xdr:rowOff>
    </xdr:from>
    <xdr:ext cx="405111" cy="259045"/>
    <xdr:sp macro="" textlink="">
      <xdr:nvSpPr>
        <xdr:cNvPr id="454" name="【保健センター・保健所】&#10;有形固定資産減価償却率該当値テキスト">
          <a:extLst>
            <a:ext uri="{FF2B5EF4-FFF2-40B4-BE49-F238E27FC236}">
              <a16:creationId xmlns:a16="http://schemas.microsoft.com/office/drawing/2014/main" id="{00000000-0008-0000-0200-0000C6010000}"/>
            </a:ext>
          </a:extLst>
        </xdr:cNvPr>
        <xdr:cNvSpPr txBox="1"/>
      </xdr:nvSpPr>
      <xdr:spPr>
        <a:xfrm>
          <a:off x="16357600"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19413</xdr:rowOff>
    </xdr:from>
    <xdr:to>
      <xdr:col>81</xdr:col>
      <xdr:colOff>101600</xdr:colOff>
      <xdr:row>61</xdr:row>
      <xdr:rowOff>121013</xdr:rowOff>
    </xdr:to>
    <xdr:sp macro="" textlink="">
      <xdr:nvSpPr>
        <xdr:cNvPr id="455" name="楕円 454">
          <a:extLst>
            <a:ext uri="{FF2B5EF4-FFF2-40B4-BE49-F238E27FC236}">
              <a16:creationId xmlns:a16="http://schemas.microsoft.com/office/drawing/2014/main" id="{00000000-0008-0000-0200-0000C7010000}"/>
            </a:ext>
          </a:extLst>
        </xdr:cNvPr>
        <xdr:cNvSpPr/>
      </xdr:nvSpPr>
      <xdr:spPr>
        <a:xfrm>
          <a:off x="15430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70213</xdr:rowOff>
    </xdr:from>
    <xdr:to>
      <xdr:col>85</xdr:col>
      <xdr:colOff>127000</xdr:colOff>
      <xdr:row>61</xdr:row>
      <xdr:rowOff>86541</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15481300" y="1052866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153307</xdr:rowOff>
    </xdr:from>
    <xdr:to>
      <xdr:col>76</xdr:col>
      <xdr:colOff>165100</xdr:colOff>
      <xdr:row>61</xdr:row>
      <xdr:rowOff>83457</xdr:rowOff>
    </xdr:to>
    <xdr:sp macro="" textlink="">
      <xdr:nvSpPr>
        <xdr:cNvPr id="457" name="楕円 456">
          <a:extLst>
            <a:ext uri="{FF2B5EF4-FFF2-40B4-BE49-F238E27FC236}">
              <a16:creationId xmlns:a16="http://schemas.microsoft.com/office/drawing/2014/main" id="{00000000-0008-0000-0200-0000C9010000}"/>
            </a:ext>
          </a:extLst>
        </xdr:cNvPr>
        <xdr:cNvSpPr/>
      </xdr:nvSpPr>
      <xdr:spPr>
        <a:xfrm>
          <a:off x="145415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32657</xdr:rowOff>
    </xdr:from>
    <xdr:to>
      <xdr:col>81</xdr:col>
      <xdr:colOff>50800</xdr:colOff>
      <xdr:row>61</xdr:row>
      <xdr:rowOff>70213</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4592300" y="1049110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6350</xdr:rowOff>
    </xdr:from>
    <xdr:to>
      <xdr:col>72</xdr:col>
      <xdr:colOff>38100</xdr:colOff>
      <xdr:row>61</xdr:row>
      <xdr:rowOff>107950</xdr:rowOff>
    </xdr:to>
    <xdr:sp macro="" textlink="">
      <xdr:nvSpPr>
        <xdr:cNvPr id="459" name="楕円 458">
          <a:extLst>
            <a:ext uri="{FF2B5EF4-FFF2-40B4-BE49-F238E27FC236}">
              <a16:creationId xmlns:a16="http://schemas.microsoft.com/office/drawing/2014/main" id="{00000000-0008-0000-0200-0000CB010000}"/>
            </a:ext>
          </a:extLst>
        </xdr:cNvPr>
        <xdr:cNvSpPr/>
      </xdr:nvSpPr>
      <xdr:spPr>
        <a:xfrm>
          <a:off x="1365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32657</xdr:rowOff>
    </xdr:from>
    <xdr:to>
      <xdr:col>76</xdr:col>
      <xdr:colOff>114300</xdr:colOff>
      <xdr:row>61</xdr:row>
      <xdr:rowOff>57150</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flipV="1">
          <a:off x="13703300" y="1049110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156573</xdr:rowOff>
    </xdr:from>
    <xdr:to>
      <xdr:col>67</xdr:col>
      <xdr:colOff>101600</xdr:colOff>
      <xdr:row>61</xdr:row>
      <xdr:rowOff>86723</xdr:rowOff>
    </xdr:to>
    <xdr:sp macro="" textlink="">
      <xdr:nvSpPr>
        <xdr:cNvPr id="461" name="楕円 460">
          <a:extLst>
            <a:ext uri="{FF2B5EF4-FFF2-40B4-BE49-F238E27FC236}">
              <a16:creationId xmlns:a16="http://schemas.microsoft.com/office/drawing/2014/main" id="{00000000-0008-0000-0200-0000CD010000}"/>
            </a:ext>
          </a:extLst>
        </xdr:cNvPr>
        <xdr:cNvSpPr/>
      </xdr:nvSpPr>
      <xdr:spPr>
        <a:xfrm>
          <a:off x="12763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35923</xdr:rowOff>
    </xdr:from>
    <xdr:to>
      <xdr:col>71</xdr:col>
      <xdr:colOff>177800</xdr:colOff>
      <xdr:row>61</xdr:row>
      <xdr:rowOff>57150</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2814300" y="1049437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15076</xdr:rowOff>
    </xdr:from>
    <xdr:ext cx="405111" cy="259045"/>
    <xdr:sp macro="" textlink="">
      <xdr:nvSpPr>
        <xdr:cNvPr id="463" name="n_1aveValue【保健センター・保健所】&#10;有形固定資産減価償却率">
          <a:extLst>
            <a:ext uri="{FF2B5EF4-FFF2-40B4-BE49-F238E27FC236}">
              <a16:creationId xmlns:a16="http://schemas.microsoft.com/office/drawing/2014/main" id="{00000000-0008-0000-0200-0000CF010000}"/>
            </a:ext>
          </a:extLst>
        </xdr:cNvPr>
        <xdr:cNvSpPr txBox="1"/>
      </xdr:nvSpPr>
      <xdr:spPr>
        <a:xfrm>
          <a:off x="152660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19974</xdr:rowOff>
    </xdr:from>
    <xdr:ext cx="405111" cy="259045"/>
    <xdr:sp macro="" textlink="">
      <xdr:nvSpPr>
        <xdr:cNvPr id="464" name="n_2aveValue【保健センター・保健所】&#10;有形固定資産減価償却率">
          <a:extLst>
            <a:ext uri="{FF2B5EF4-FFF2-40B4-BE49-F238E27FC236}">
              <a16:creationId xmlns:a16="http://schemas.microsoft.com/office/drawing/2014/main" id="{00000000-0008-0000-0200-0000D0010000}"/>
            </a:ext>
          </a:extLst>
        </xdr:cNvPr>
        <xdr:cNvSpPr txBox="1"/>
      </xdr:nvSpPr>
      <xdr:spPr>
        <a:xfrm>
          <a:off x="14389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163665</xdr:rowOff>
    </xdr:from>
    <xdr:ext cx="405111" cy="259045"/>
    <xdr:sp macro="" textlink="">
      <xdr:nvSpPr>
        <xdr:cNvPr id="465" name="n_3aveValue【保健センター・保健所】&#10;有形固定資産減価償却率">
          <a:extLst>
            <a:ext uri="{FF2B5EF4-FFF2-40B4-BE49-F238E27FC236}">
              <a16:creationId xmlns:a16="http://schemas.microsoft.com/office/drawing/2014/main" id="{00000000-0008-0000-0200-0000D1010000}"/>
            </a:ext>
          </a:extLst>
        </xdr:cNvPr>
        <xdr:cNvSpPr txBox="1"/>
      </xdr:nvSpPr>
      <xdr:spPr>
        <a:xfrm>
          <a:off x="13500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91820</xdr:rowOff>
    </xdr:from>
    <xdr:ext cx="405111" cy="259045"/>
    <xdr:sp macro="" textlink="">
      <xdr:nvSpPr>
        <xdr:cNvPr id="466" name="n_4aveValue【保健センター・保健所】&#10;有形固定資産減価償却率">
          <a:extLst>
            <a:ext uri="{FF2B5EF4-FFF2-40B4-BE49-F238E27FC236}">
              <a16:creationId xmlns:a16="http://schemas.microsoft.com/office/drawing/2014/main" id="{00000000-0008-0000-0200-0000D2010000}"/>
            </a:ext>
          </a:extLst>
        </xdr:cNvPr>
        <xdr:cNvSpPr txBox="1"/>
      </xdr:nvSpPr>
      <xdr:spPr>
        <a:xfrm>
          <a:off x="12611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112140</xdr:rowOff>
    </xdr:from>
    <xdr:ext cx="405111" cy="259045"/>
    <xdr:sp macro="" textlink="">
      <xdr:nvSpPr>
        <xdr:cNvPr id="467" name="n_1mainValue【保健センター・保健所】&#10;有形固定資産減価償却率">
          <a:extLst>
            <a:ext uri="{FF2B5EF4-FFF2-40B4-BE49-F238E27FC236}">
              <a16:creationId xmlns:a16="http://schemas.microsoft.com/office/drawing/2014/main" id="{00000000-0008-0000-0200-0000D3010000}"/>
            </a:ext>
          </a:extLst>
        </xdr:cNvPr>
        <xdr:cNvSpPr txBox="1"/>
      </xdr:nvSpPr>
      <xdr:spPr>
        <a:xfrm>
          <a:off x="152660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74584</xdr:rowOff>
    </xdr:from>
    <xdr:ext cx="405111" cy="259045"/>
    <xdr:sp macro="" textlink="">
      <xdr:nvSpPr>
        <xdr:cNvPr id="468" name="n_2mainValue【保健センター・保健所】&#10;有形固定資産減価償却率">
          <a:extLst>
            <a:ext uri="{FF2B5EF4-FFF2-40B4-BE49-F238E27FC236}">
              <a16:creationId xmlns:a16="http://schemas.microsoft.com/office/drawing/2014/main" id="{00000000-0008-0000-0200-0000D4010000}"/>
            </a:ext>
          </a:extLst>
        </xdr:cNvPr>
        <xdr:cNvSpPr txBox="1"/>
      </xdr:nvSpPr>
      <xdr:spPr>
        <a:xfrm>
          <a:off x="143897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99077</xdr:rowOff>
    </xdr:from>
    <xdr:ext cx="405111" cy="259045"/>
    <xdr:sp macro="" textlink="">
      <xdr:nvSpPr>
        <xdr:cNvPr id="469" name="n_3mainValue【保健センター・保健所】&#10;有形固定資産減価償却率">
          <a:extLst>
            <a:ext uri="{FF2B5EF4-FFF2-40B4-BE49-F238E27FC236}">
              <a16:creationId xmlns:a16="http://schemas.microsoft.com/office/drawing/2014/main" id="{00000000-0008-0000-0200-0000D5010000}"/>
            </a:ext>
          </a:extLst>
        </xdr:cNvPr>
        <xdr:cNvSpPr txBox="1"/>
      </xdr:nvSpPr>
      <xdr:spPr>
        <a:xfrm>
          <a:off x="13500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77850</xdr:rowOff>
    </xdr:from>
    <xdr:ext cx="405111" cy="259045"/>
    <xdr:sp macro="" textlink="">
      <xdr:nvSpPr>
        <xdr:cNvPr id="470" name="n_4mainValue【保健センター・保健所】&#10;有形固定資産減価償却率">
          <a:extLst>
            <a:ext uri="{FF2B5EF4-FFF2-40B4-BE49-F238E27FC236}">
              <a16:creationId xmlns:a16="http://schemas.microsoft.com/office/drawing/2014/main" id="{00000000-0008-0000-0200-0000D6010000}"/>
            </a:ext>
          </a:extLst>
        </xdr:cNvPr>
        <xdr:cNvSpPr txBox="1"/>
      </xdr:nvSpPr>
      <xdr:spPr>
        <a:xfrm>
          <a:off x="126117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a:extLst>
            <a:ext uri="{FF2B5EF4-FFF2-40B4-BE49-F238E27FC236}">
              <a16:creationId xmlns:a16="http://schemas.microsoft.com/office/drawing/2014/main" id="{00000000-0008-0000-0200-0000D9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a:extLst>
            <a:ext uri="{FF2B5EF4-FFF2-40B4-BE49-F238E27FC236}">
              <a16:creationId xmlns:a16="http://schemas.microsoft.com/office/drawing/2014/main" id="{00000000-0008-0000-0200-0000DA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a:extLst>
            <a:ext uri="{FF2B5EF4-FFF2-40B4-BE49-F238E27FC236}">
              <a16:creationId xmlns:a16="http://schemas.microsoft.com/office/drawing/2014/main" id="{00000000-0008-0000-0200-0000DC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a:extLst>
            <a:ext uri="{FF2B5EF4-FFF2-40B4-BE49-F238E27FC236}">
              <a16:creationId xmlns:a16="http://schemas.microsoft.com/office/drawing/2014/main" id="{00000000-0008-0000-0200-0000DD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a:extLst>
            <a:ext uri="{FF2B5EF4-FFF2-40B4-BE49-F238E27FC236}">
              <a16:creationId xmlns:a16="http://schemas.microsoft.com/office/drawing/2014/main" id="{00000000-0008-0000-0200-0000DE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保健センター・保健所】&#10;一人当たり面積グラフ枠">
          <a:extLst>
            <a:ext uri="{FF2B5EF4-FFF2-40B4-BE49-F238E27FC236}">
              <a16:creationId xmlns:a16="http://schemas.microsoft.com/office/drawing/2014/main" id="{00000000-0008-0000-0200-0000EB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37947</xdr:rowOff>
    </xdr:from>
    <xdr:to>
      <xdr:col>116</xdr:col>
      <xdr:colOff>62864</xdr:colOff>
      <xdr:row>63</xdr:row>
      <xdr:rowOff>151791</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flipV="1">
          <a:off x="22160864" y="9467697"/>
          <a:ext cx="0" cy="1485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155618</xdr:rowOff>
    </xdr:from>
    <xdr:ext cx="469744" cy="259045"/>
    <xdr:sp macro="" textlink="">
      <xdr:nvSpPr>
        <xdr:cNvPr id="493" name="【保健センター・保健所】&#10;一人当たり面積最小値テキスト">
          <a:extLst>
            <a:ext uri="{FF2B5EF4-FFF2-40B4-BE49-F238E27FC236}">
              <a16:creationId xmlns:a16="http://schemas.microsoft.com/office/drawing/2014/main" id="{00000000-0008-0000-0200-0000ED010000}"/>
            </a:ext>
          </a:extLst>
        </xdr:cNvPr>
        <xdr:cNvSpPr txBox="1"/>
      </xdr:nvSpPr>
      <xdr:spPr>
        <a:xfrm>
          <a:off x="22199600" y="109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151791</xdr:rowOff>
    </xdr:from>
    <xdr:to>
      <xdr:col>116</xdr:col>
      <xdr:colOff>152400</xdr:colOff>
      <xdr:row>63</xdr:row>
      <xdr:rowOff>151791</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22072600" y="10953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156074</xdr:rowOff>
    </xdr:from>
    <xdr:ext cx="469744" cy="259045"/>
    <xdr:sp macro="" textlink="">
      <xdr:nvSpPr>
        <xdr:cNvPr id="495" name="【保健センター・保健所】&#10;一人当たり面積最大値テキスト">
          <a:extLst>
            <a:ext uri="{FF2B5EF4-FFF2-40B4-BE49-F238E27FC236}">
              <a16:creationId xmlns:a16="http://schemas.microsoft.com/office/drawing/2014/main" id="{00000000-0008-0000-0200-0000EF010000}"/>
            </a:ext>
          </a:extLst>
        </xdr:cNvPr>
        <xdr:cNvSpPr txBox="1"/>
      </xdr:nvSpPr>
      <xdr:spPr>
        <a:xfrm>
          <a:off x="22199600" y="9242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37947</xdr:rowOff>
    </xdr:from>
    <xdr:to>
      <xdr:col>116</xdr:col>
      <xdr:colOff>152400</xdr:colOff>
      <xdr:row>55</xdr:row>
      <xdr:rowOff>37947</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22072600" y="9467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10939</xdr:rowOff>
    </xdr:from>
    <xdr:ext cx="469744" cy="259045"/>
    <xdr:sp macro="" textlink="">
      <xdr:nvSpPr>
        <xdr:cNvPr id="497" name="【保健センター・保健所】&#10;一人当たり面積平均値テキスト">
          <a:extLst>
            <a:ext uri="{FF2B5EF4-FFF2-40B4-BE49-F238E27FC236}">
              <a16:creationId xmlns:a16="http://schemas.microsoft.com/office/drawing/2014/main" id="{00000000-0008-0000-0200-0000F1010000}"/>
            </a:ext>
          </a:extLst>
        </xdr:cNvPr>
        <xdr:cNvSpPr txBox="1"/>
      </xdr:nvSpPr>
      <xdr:spPr>
        <a:xfrm>
          <a:off x="22199600" y="106408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159512</xdr:rowOff>
    </xdr:from>
    <xdr:to>
      <xdr:col>116</xdr:col>
      <xdr:colOff>114300</xdr:colOff>
      <xdr:row>63</xdr:row>
      <xdr:rowOff>89662</xdr:rowOff>
    </xdr:to>
    <xdr:sp macro="" textlink="">
      <xdr:nvSpPr>
        <xdr:cNvPr id="498" name="フローチャート: 判断 497">
          <a:extLst>
            <a:ext uri="{FF2B5EF4-FFF2-40B4-BE49-F238E27FC236}">
              <a16:creationId xmlns:a16="http://schemas.microsoft.com/office/drawing/2014/main" id="{00000000-0008-0000-0200-0000F2010000}"/>
            </a:ext>
          </a:extLst>
        </xdr:cNvPr>
        <xdr:cNvSpPr/>
      </xdr:nvSpPr>
      <xdr:spPr>
        <a:xfrm>
          <a:off x="22110700" y="10789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160427</xdr:rowOff>
    </xdr:from>
    <xdr:to>
      <xdr:col>112</xdr:col>
      <xdr:colOff>38100</xdr:colOff>
      <xdr:row>63</xdr:row>
      <xdr:rowOff>90577</xdr:rowOff>
    </xdr:to>
    <xdr:sp macro="" textlink="">
      <xdr:nvSpPr>
        <xdr:cNvPr id="499" name="フローチャート: 判断 498">
          <a:extLst>
            <a:ext uri="{FF2B5EF4-FFF2-40B4-BE49-F238E27FC236}">
              <a16:creationId xmlns:a16="http://schemas.microsoft.com/office/drawing/2014/main" id="{00000000-0008-0000-0200-0000F3010000}"/>
            </a:ext>
          </a:extLst>
        </xdr:cNvPr>
        <xdr:cNvSpPr/>
      </xdr:nvSpPr>
      <xdr:spPr>
        <a:xfrm>
          <a:off x="21272500" y="107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167742</xdr:rowOff>
    </xdr:from>
    <xdr:to>
      <xdr:col>107</xdr:col>
      <xdr:colOff>101600</xdr:colOff>
      <xdr:row>63</xdr:row>
      <xdr:rowOff>97892</xdr:rowOff>
    </xdr:to>
    <xdr:sp macro="" textlink="">
      <xdr:nvSpPr>
        <xdr:cNvPr id="500" name="フローチャート: 判断 499">
          <a:extLst>
            <a:ext uri="{FF2B5EF4-FFF2-40B4-BE49-F238E27FC236}">
              <a16:creationId xmlns:a16="http://schemas.microsoft.com/office/drawing/2014/main" id="{00000000-0008-0000-0200-0000F4010000}"/>
            </a:ext>
          </a:extLst>
        </xdr:cNvPr>
        <xdr:cNvSpPr/>
      </xdr:nvSpPr>
      <xdr:spPr>
        <a:xfrm>
          <a:off x="20383500" y="1079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28296</xdr:rowOff>
    </xdr:from>
    <xdr:to>
      <xdr:col>102</xdr:col>
      <xdr:colOff>165100</xdr:colOff>
      <xdr:row>63</xdr:row>
      <xdr:rowOff>129896</xdr:rowOff>
    </xdr:to>
    <xdr:sp macro="" textlink="">
      <xdr:nvSpPr>
        <xdr:cNvPr id="501" name="フローチャート: 判断 500">
          <a:extLst>
            <a:ext uri="{FF2B5EF4-FFF2-40B4-BE49-F238E27FC236}">
              <a16:creationId xmlns:a16="http://schemas.microsoft.com/office/drawing/2014/main" id="{00000000-0008-0000-0200-0000F5010000}"/>
            </a:ext>
          </a:extLst>
        </xdr:cNvPr>
        <xdr:cNvSpPr/>
      </xdr:nvSpPr>
      <xdr:spPr>
        <a:xfrm>
          <a:off x="19494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18237</xdr:rowOff>
    </xdr:from>
    <xdr:to>
      <xdr:col>98</xdr:col>
      <xdr:colOff>38100</xdr:colOff>
      <xdr:row>63</xdr:row>
      <xdr:rowOff>119837</xdr:rowOff>
    </xdr:to>
    <xdr:sp macro="" textlink="">
      <xdr:nvSpPr>
        <xdr:cNvPr id="502" name="フローチャート: 判断 501">
          <a:extLst>
            <a:ext uri="{FF2B5EF4-FFF2-40B4-BE49-F238E27FC236}">
              <a16:creationId xmlns:a16="http://schemas.microsoft.com/office/drawing/2014/main" id="{00000000-0008-0000-0200-0000F6010000}"/>
            </a:ext>
          </a:extLst>
        </xdr:cNvPr>
        <xdr:cNvSpPr/>
      </xdr:nvSpPr>
      <xdr:spPr>
        <a:xfrm>
          <a:off x="18605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100991</xdr:rowOff>
    </xdr:from>
    <xdr:to>
      <xdr:col>116</xdr:col>
      <xdr:colOff>114300</xdr:colOff>
      <xdr:row>64</xdr:row>
      <xdr:rowOff>31141</xdr:rowOff>
    </xdr:to>
    <xdr:sp macro="" textlink="">
      <xdr:nvSpPr>
        <xdr:cNvPr id="508" name="楕円 507">
          <a:extLst>
            <a:ext uri="{FF2B5EF4-FFF2-40B4-BE49-F238E27FC236}">
              <a16:creationId xmlns:a16="http://schemas.microsoft.com/office/drawing/2014/main" id="{00000000-0008-0000-0200-0000FC010000}"/>
            </a:ext>
          </a:extLst>
        </xdr:cNvPr>
        <xdr:cNvSpPr/>
      </xdr:nvSpPr>
      <xdr:spPr>
        <a:xfrm>
          <a:off x="22110700" y="1090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15918</xdr:rowOff>
    </xdr:from>
    <xdr:ext cx="469744" cy="259045"/>
    <xdr:sp macro="" textlink="">
      <xdr:nvSpPr>
        <xdr:cNvPr id="509" name="【保健センター・保健所】&#10;一人当たり面積該当値テキスト">
          <a:extLst>
            <a:ext uri="{FF2B5EF4-FFF2-40B4-BE49-F238E27FC236}">
              <a16:creationId xmlns:a16="http://schemas.microsoft.com/office/drawing/2014/main" id="{00000000-0008-0000-0200-0000FD010000}"/>
            </a:ext>
          </a:extLst>
        </xdr:cNvPr>
        <xdr:cNvSpPr txBox="1"/>
      </xdr:nvSpPr>
      <xdr:spPr>
        <a:xfrm>
          <a:off x="22199600" y="1081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101447</xdr:rowOff>
    </xdr:from>
    <xdr:to>
      <xdr:col>112</xdr:col>
      <xdr:colOff>38100</xdr:colOff>
      <xdr:row>64</xdr:row>
      <xdr:rowOff>31597</xdr:rowOff>
    </xdr:to>
    <xdr:sp macro="" textlink="">
      <xdr:nvSpPr>
        <xdr:cNvPr id="510" name="楕円 509">
          <a:extLst>
            <a:ext uri="{FF2B5EF4-FFF2-40B4-BE49-F238E27FC236}">
              <a16:creationId xmlns:a16="http://schemas.microsoft.com/office/drawing/2014/main" id="{00000000-0008-0000-0200-0000FE010000}"/>
            </a:ext>
          </a:extLst>
        </xdr:cNvPr>
        <xdr:cNvSpPr/>
      </xdr:nvSpPr>
      <xdr:spPr>
        <a:xfrm>
          <a:off x="21272500" y="1090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151791</xdr:rowOff>
    </xdr:from>
    <xdr:to>
      <xdr:col>116</xdr:col>
      <xdr:colOff>63500</xdr:colOff>
      <xdr:row>63</xdr:row>
      <xdr:rowOff>152247</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flipV="1">
          <a:off x="21323300" y="10953141"/>
          <a:ext cx="8382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101447</xdr:rowOff>
    </xdr:from>
    <xdr:to>
      <xdr:col>107</xdr:col>
      <xdr:colOff>101600</xdr:colOff>
      <xdr:row>64</xdr:row>
      <xdr:rowOff>31597</xdr:rowOff>
    </xdr:to>
    <xdr:sp macro="" textlink="">
      <xdr:nvSpPr>
        <xdr:cNvPr id="512" name="楕円 511">
          <a:extLst>
            <a:ext uri="{FF2B5EF4-FFF2-40B4-BE49-F238E27FC236}">
              <a16:creationId xmlns:a16="http://schemas.microsoft.com/office/drawing/2014/main" id="{00000000-0008-0000-0200-000000020000}"/>
            </a:ext>
          </a:extLst>
        </xdr:cNvPr>
        <xdr:cNvSpPr/>
      </xdr:nvSpPr>
      <xdr:spPr>
        <a:xfrm>
          <a:off x="20383500" y="1090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152247</xdr:rowOff>
    </xdr:from>
    <xdr:to>
      <xdr:col>111</xdr:col>
      <xdr:colOff>177800</xdr:colOff>
      <xdr:row>63</xdr:row>
      <xdr:rowOff>152247</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20434300" y="109535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101447</xdr:rowOff>
    </xdr:from>
    <xdr:to>
      <xdr:col>102</xdr:col>
      <xdr:colOff>165100</xdr:colOff>
      <xdr:row>64</xdr:row>
      <xdr:rowOff>31597</xdr:rowOff>
    </xdr:to>
    <xdr:sp macro="" textlink="">
      <xdr:nvSpPr>
        <xdr:cNvPr id="514" name="楕円 513">
          <a:extLst>
            <a:ext uri="{FF2B5EF4-FFF2-40B4-BE49-F238E27FC236}">
              <a16:creationId xmlns:a16="http://schemas.microsoft.com/office/drawing/2014/main" id="{00000000-0008-0000-0200-000002020000}"/>
            </a:ext>
          </a:extLst>
        </xdr:cNvPr>
        <xdr:cNvSpPr/>
      </xdr:nvSpPr>
      <xdr:spPr>
        <a:xfrm>
          <a:off x="19494500" y="1090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152247</xdr:rowOff>
    </xdr:from>
    <xdr:to>
      <xdr:col>107</xdr:col>
      <xdr:colOff>50800</xdr:colOff>
      <xdr:row>63</xdr:row>
      <xdr:rowOff>152247</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9545300" y="109535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101447</xdr:rowOff>
    </xdr:from>
    <xdr:to>
      <xdr:col>98</xdr:col>
      <xdr:colOff>38100</xdr:colOff>
      <xdr:row>64</xdr:row>
      <xdr:rowOff>31597</xdr:rowOff>
    </xdr:to>
    <xdr:sp macro="" textlink="">
      <xdr:nvSpPr>
        <xdr:cNvPr id="516" name="楕円 515">
          <a:extLst>
            <a:ext uri="{FF2B5EF4-FFF2-40B4-BE49-F238E27FC236}">
              <a16:creationId xmlns:a16="http://schemas.microsoft.com/office/drawing/2014/main" id="{00000000-0008-0000-0200-000004020000}"/>
            </a:ext>
          </a:extLst>
        </xdr:cNvPr>
        <xdr:cNvSpPr/>
      </xdr:nvSpPr>
      <xdr:spPr>
        <a:xfrm>
          <a:off x="18605500" y="1090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152247</xdr:rowOff>
    </xdr:from>
    <xdr:to>
      <xdr:col>102</xdr:col>
      <xdr:colOff>114300</xdr:colOff>
      <xdr:row>63</xdr:row>
      <xdr:rowOff>152247</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8656300" y="109535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107104</xdr:rowOff>
    </xdr:from>
    <xdr:ext cx="469744" cy="259045"/>
    <xdr:sp macro="" textlink="">
      <xdr:nvSpPr>
        <xdr:cNvPr id="518" name="n_1aveValue【保健センター・保健所】&#10;一人当たり面積">
          <a:extLst>
            <a:ext uri="{FF2B5EF4-FFF2-40B4-BE49-F238E27FC236}">
              <a16:creationId xmlns:a16="http://schemas.microsoft.com/office/drawing/2014/main" id="{00000000-0008-0000-0200-000006020000}"/>
            </a:ext>
          </a:extLst>
        </xdr:cNvPr>
        <xdr:cNvSpPr txBox="1"/>
      </xdr:nvSpPr>
      <xdr:spPr>
        <a:xfrm>
          <a:off x="21075727" y="1056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114419</xdr:rowOff>
    </xdr:from>
    <xdr:ext cx="469744" cy="259045"/>
    <xdr:sp macro="" textlink="">
      <xdr:nvSpPr>
        <xdr:cNvPr id="519" name="n_2aveValue【保健センター・保健所】&#10;一人当たり面積">
          <a:extLst>
            <a:ext uri="{FF2B5EF4-FFF2-40B4-BE49-F238E27FC236}">
              <a16:creationId xmlns:a16="http://schemas.microsoft.com/office/drawing/2014/main" id="{00000000-0008-0000-0200-000007020000}"/>
            </a:ext>
          </a:extLst>
        </xdr:cNvPr>
        <xdr:cNvSpPr txBox="1"/>
      </xdr:nvSpPr>
      <xdr:spPr>
        <a:xfrm>
          <a:off x="20199427" y="1057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146423</xdr:rowOff>
    </xdr:from>
    <xdr:ext cx="469744" cy="259045"/>
    <xdr:sp macro="" textlink="">
      <xdr:nvSpPr>
        <xdr:cNvPr id="520" name="n_3aveValue【保健センター・保健所】&#10;一人当たり面積">
          <a:extLst>
            <a:ext uri="{FF2B5EF4-FFF2-40B4-BE49-F238E27FC236}">
              <a16:creationId xmlns:a16="http://schemas.microsoft.com/office/drawing/2014/main" id="{00000000-0008-0000-0200-000008020000}"/>
            </a:ext>
          </a:extLst>
        </xdr:cNvPr>
        <xdr:cNvSpPr txBox="1"/>
      </xdr:nvSpPr>
      <xdr:spPr>
        <a:xfrm>
          <a:off x="19310427" y="1060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136364</xdr:rowOff>
    </xdr:from>
    <xdr:ext cx="469744" cy="259045"/>
    <xdr:sp macro="" textlink="">
      <xdr:nvSpPr>
        <xdr:cNvPr id="521" name="n_4aveValue【保健センター・保健所】&#10;一人当たり面積">
          <a:extLst>
            <a:ext uri="{FF2B5EF4-FFF2-40B4-BE49-F238E27FC236}">
              <a16:creationId xmlns:a16="http://schemas.microsoft.com/office/drawing/2014/main" id="{00000000-0008-0000-0200-000009020000}"/>
            </a:ext>
          </a:extLst>
        </xdr:cNvPr>
        <xdr:cNvSpPr txBox="1"/>
      </xdr:nvSpPr>
      <xdr:spPr>
        <a:xfrm>
          <a:off x="18421427" y="1059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22724</xdr:rowOff>
    </xdr:from>
    <xdr:ext cx="469744" cy="259045"/>
    <xdr:sp macro="" textlink="">
      <xdr:nvSpPr>
        <xdr:cNvPr id="522" name="n_1mainValue【保健センター・保健所】&#10;一人当たり面積">
          <a:extLst>
            <a:ext uri="{FF2B5EF4-FFF2-40B4-BE49-F238E27FC236}">
              <a16:creationId xmlns:a16="http://schemas.microsoft.com/office/drawing/2014/main" id="{00000000-0008-0000-0200-00000A020000}"/>
            </a:ext>
          </a:extLst>
        </xdr:cNvPr>
        <xdr:cNvSpPr txBox="1"/>
      </xdr:nvSpPr>
      <xdr:spPr>
        <a:xfrm>
          <a:off x="21075727" y="1099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22724</xdr:rowOff>
    </xdr:from>
    <xdr:ext cx="469744" cy="259045"/>
    <xdr:sp macro="" textlink="">
      <xdr:nvSpPr>
        <xdr:cNvPr id="523" name="n_2mainValue【保健センター・保健所】&#10;一人当たり面積">
          <a:extLst>
            <a:ext uri="{FF2B5EF4-FFF2-40B4-BE49-F238E27FC236}">
              <a16:creationId xmlns:a16="http://schemas.microsoft.com/office/drawing/2014/main" id="{00000000-0008-0000-0200-00000B020000}"/>
            </a:ext>
          </a:extLst>
        </xdr:cNvPr>
        <xdr:cNvSpPr txBox="1"/>
      </xdr:nvSpPr>
      <xdr:spPr>
        <a:xfrm>
          <a:off x="20199427" y="1099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22724</xdr:rowOff>
    </xdr:from>
    <xdr:ext cx="469744" cy="259045"/>
    <xdr:sp macro="" textlink="">
      <xdr:nvSpPr>
        <xdr:cNvPr id="524" name="n_3mainValue【保健センター・保健所】&#10;一人当たり面積">
          <a:extLst>
            <a:ext uri="{FF2B5EF4-FFF2-40B4-BE49-F238E27FC236}">
              <a16:creationId xmlns:a16="http://schemas.microsoft.com/office/drawing/2014/main" id="{00000000-0008-0000-0200-00000C020000}"/>
            </a:ext>
          </a:extLst>
        </xdr:cNvPr>
        <xdr:cNvSpPr txBox="1"/>
      </xdr:nvSpPr>
      <xdr:spPr>
        <a:xfrm>
          <a:off x="19310427" y="1099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22724</xdr:rowOff>
    </xdr:from>
    <xdr:ext cx="469744" cy="259045"/>
    <xdr:sp macro="" textlink="">
      <xdr:nvSpPr>
        <xdr:cNvPr id="525" name="n_4mainValue【保健センター・保健所】&#10;一人当たり面積">
          <a:extLst>
            <a:ext uri="{FF2B5EF4-FFF2-40B4-BE49-F238E27FC236}">
              <a16:creationId xmlns:a16="http://schemas.microsoft.com/office/drawing/2014/main" id="{00000000-0008-0000-0200-00000D020000}"/>
            </a:ext>
          </a:extLst>
        </xdr:cNvPr>
        <xdr:cNvSpPr txBox="1"/>
      </xdr:nvSpPr>
      <xdr:spPr>
        <a:xfrm>
          <a:off x="18421427" y="1099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id="{00000000-0008-0000-0200-00001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id="{00000000-0008-0000-0200-00001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id="{00000000-0008-0000-0200-00001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id="{00000000-0008-0000-0200-00001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id="{00000000-0008-0000-0200-00001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消防施設】&#10;有形固定資産減価償却率グラフ枠">
          <a:extLst>
            <a:ext uri="{FF2B5EF4-FFF2-40B4-BE49-F238E27FC236}">
              <a16:creationId xmlns:a16="http://schemas.microsoft.com/office/drawing/2014/main" id="{00000000-0008-0000-0200-00002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2" name="【消防施設】&#10;有形固定資産減価償却率最小値テキスト">
          <a:extLst>
            <a:ext uri="{FF2B5EF4-FFF2-40B4-BE49-F238E27FC236}">
              <a16:creationId xmlns:a16="http://schemas.microsoft.com/office/drawing/2014/main" id="{00000000-0008-0000-0200-000028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554" name="【消防施設】&#10;有形固定資産減価償却率最大値テキスト">
          <a:extLst>
            <a:ext uri="{FF2B5EF4-FFF2-40B4-BE49-F238E27FC236}">
              <a16:creationId xmlns:a16="http://schemas.microsoft.com/office/drawing/2014/main" id="{00000000-0008-0000-0200-00002A020000}"/>
            </a:ext>
          </a:extLst>
        </xdr:cNvPr>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93090</xdr:rowOff>
    </xdr:from>
    <xdr:ext cx="405111" cy="259045"/>
    <xdr:sp macro="" textlink="">
      <xdr:nvSpPr>
        <xdr:cNvPr id="556" name="【消防施設】&#10;有形固定資産減価償却率平均値テキスト">
          <a:extLst>
            <a:ext uri="{FF2B5EF4-FFF2-40B4-BE49-F238E27FC236}">
              <a16:creationId xmlns:a16="http://schemas.microsoft.com/office/drawing/2014/main" id="{00000000-0008-0000-0200-00002C020000}"/>
            </a:ext>
          </a:extLst>
        </xdr:cNvPr>
        <xdr:cNvSpPr txBox="1"/>
      </xdr:nvSpPr>
      <xdr:spPr>
        <a:xfrm>
          <a:off x="16357600" y="1415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557" name="フローチャート: 判断 556">
          <a:extLst>
            <a:ext uri="{FF2B5EF4-FFF2-40B4-BE49-F238E27FC236}">
              <a16:creationId xmlns:a16="http://schemas.microsoft.com/office/drawing/2014/main" id="{00000000-0008-0000-0200-00002D020000}"/>
            </a:ext>
          </a:extLst>
        </xdr:cNvPr>
        <xdr:cNvSpPr/>
      </xdr:nvSpPr>
      <xdr:spPr>
        <a:xfrm>
          <a:off x="16268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558" name="フローチャート: 判断 557">
          <a:extLst>
            <a:ext uri="{FF2B5EF4-FFF2-40B4-BE49-F238E27FC236}">
              <a16:creationId xmlns:a16="http://schemas.microsoft.com/office/drawing/2014/main" id="{00000000-0008-0000-0200-00002E020000}"/>
            </a:ext>
          </a:extLst>
        </xdr:cNvPr>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559" name="フローチャート: 判断 558">
          <a:extLst>
            <a:ext uri="{FF2B5EF4-FFF2-40B4-BE49-F238E27FC236}">
              <a16:creationId xmlns:a16="http://schemas.microsoft.com/office/drawing/2014/main" id="{00000000-0008-0000-0200-00002F020000}"/>
            </a:ext>
          </a:extLst>
        </xdr:cNvPr>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560" name="フローチャート: 判断 559">
          <a:extLst>
            <a:ext uri="{FF2B5EF4-FFF2-40B4-BE49-F238E27FC236}">
              <a16:creationId xmlns:a16="http://schemas.microsoft.com/office/drawing/2014/main" id="{00000000-0008-0000-0200-000030020000}"/>
            </a:ext>
          </a:extLst>
        </xdr:cNvPr>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111398</xdr:rowOff>
    </xdr:from>
    <xdr:to>
      <xdr:col>67</xdr:col>
      <xdr:colOff>101600</xdr:colOff>
      <xdr:row>83</xdr:row>
      <xdr:rowOff>41548</xdr:rowOff>
    </xdr:to>
    <xdr:sp macro="" textlink="">
      <xdr:nvSpPr>
        <xdr:cNvPr id="561" name="フローチャート: 判断 560">
          <a:extLst>
            <a:ext uri="{FF2B5EF4-FFF2-40B4-BE49-F238E27FC236}">
              <a16:creationId xmlns:a16="http://schemas.microsoft.com/office/drawing/2014/main" id="{00000000-0008-0000-0200-000031020000}"/>
            </a:ext>
          </a:extLst>
        </xdr:cNvPr>
        <xdr:cNvSpPr/>
      </xdr:nvSpPr>
      <xdr:spPr>
        <a:xfrm>
          <a:off x="12763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24856</xdr:rowOff>
    </xdr:from>
    <xdr:to>
      <xdr:col>85</xdr:col>
      <xdr:colOff>177800</xdr:colOff>
      <xdr:row>82</xdr:row>
      <xdr:rowOff>126456</xdr:rowOff>
    </xdr:to>
    <xdr:sp macro="" textlink="">
      <xdr:nvSpPr>
        <xdr:cNvPr id="567" name="楕円 566">
          <a:extLst>
            <a:ext uri="{FF2B5EF4-FFF2-40B4-BE49-F238E27FC236}">
              <a16:creationId xmlns:a16="http://schemas.microsoft.com/office/drawing/2014/main" id="{00000000-0008-0000-0200-000037020000}"/>
            </a:ext>
          </a:extLst>
        </xdr:cNvPr>
        <xdr:cNvSpPr/>
      </xdr:nvSpPr>
      <xdr:spPr>
        <a:xfrm>
          <a:off x="162687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47733</xdr:rowOff>
    </xdr:from>
    <xdr:ext cx="405111" cy="259045"/>
    <xdr:sp macro="" textlink="">
      <xdr:nvSpPr>
        <xdr:cNvPr id="568" name="【消防施設】&#10;有形固定資産減価償却率該当値テキスト">
          <a:extLst>
            <a:ext uri="{FF2B5EF4-FFF2-40B4-BE49-F238E27FC236}">
              <a16:creationId xmlns:a16="http://schemas.microsoft.com/office/drawing/2014/main" id="{00000000-0008-0000-0200-000038020000}"/>
            </a:ext>
          </a:extLst>
        </xdr:cNvPr>
        <xdr:cNvSpPr txBox="1"/>
      </xdr:nvSpPr>
      <xdr:spPr>
        <a:xfrm>
          <a:off x="16357600" y="13935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24856</xdr:rowOff>
    </xdr:from>
    <xdr:to>
      <xdr:col>81</xdr:col>
      <xdr:colOff>101600</xdr:colOff>
      <xdr:row>82</xdr:row>
      <xdr:rowOff>126456</xdr:rowOff>
    </xdr:to>
    <xdr:sp macro="" textlink="">
      <xdr:nvSpPr>
        <xdr:cNvPr id="569" name="楕円 568">
          <a:extLst>
            <a:ext uri="{FF2B5EF4-FFF2-40B4-BE49-F238E27FC236}">
              <a16:creationId xmlns:a16="http://schemas.microsoft.com/office/drawing/2014/main" id="{00000000-0008-0000-0200-000039020000}"/>
            </a:ext>
          </a:extLst>
        </xdr:cNvPr>
        <xdr:cNvSpPr/>
      </xdr:nvSpPr>
      <xdr:spPr>
        <a:xfrm>
          <a:off x="154305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75656</xdr:rowOff>
    </xdr:from>
    <xdr:to>
      <xdr:col>85</xdr:col>
      <xdr:colOff>127000</xdr:colOff>
      <xdr:row>82</xdr:row>
      <xdr:rowOff>75656</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5481300" y="141345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162016</xdr:rowOff>
    </xdr:from>
    <xdr:to>
      <xdr:col>76</xdr:col>
      <xdr:colOff>165100</xdr:colOff>
      <xdr:row>82</xdr:row>
      <xdr:rowOff>92166</xdr:rowOff>
    </xdr:to>
    <xdr:sp macro="" textlink="">
      <xdr:nvSpPr>
        <xdr:cNvPr id="571" name="楕円 570">
          <a:extLst>
            <a:ext uri="{FF2B5EF4-FFF2-40B4-BE49-F238E27FC236}">
              <a16:creationId xmlns:a16="http://schemas.microsoft.com/office/drawing/2014/main" id="{00000000-0008-0000-0200-00003B020000}"/>
            </a:ext>
          </a:extLst>
        </xdr:cNvPr>
        <xdr:cNvSpPr/>
      </xdr:nvSpPr>
      <xdr:spPr>
        <a:xfrm>
          <a:off x="14541500" y="140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41366</xdr:rowOff>
    </xdr:from>
    <xdr:to>
      <xdr:col>81</xdr:col>
      <xdr:colOff>50800</xdr:colOff>
      <xdr:row>82</xdr:row>
      <xdr:rowOff>75656</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4592300" y="1410026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130992</xdr:rowOff>
    </xdr:from>
    <xdr:to>
      <xdr:col>72</xdr:col>
      <xdr:colOff>38100</xdr:colOff>
      <xdr:row>82</xdr:row>
      <xdr:rowOff>61142</xdr:rowOff>
    </xdr:to>
    <xdr:sp macro="" textlink="">
      <xdr:nvSpPr>
        <xdr:cNvPr id="573" name="楕円 572">
          <a:extLst>
            <a:ext uri="{FF2B5EF4-FFF2-40B4-BE49-F238E27FC236}">
              <a16:creationId xmlns:a16="http://schemas.microsoft.com/office/drawing/2014/main" id="{00000000-0008-0000-0200-00003D020000}"/>
            </a:ext>
          </a:extLst>
        </xdr:cNvPr>
        <xdr:cNvSpPr/>
      </xdr:nvSpPr>
      <xdr:spPr>
        <a:xfrm>
          <a:off x="13652500" y="1401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10342</xdr:rowOff>
    </xdr:from>
    <xdr:to>
      <xdr:col>76</xdr:col>
      <xdr:colOff>114300</xdr:colOff>
      <xdr:row>82</xdr:row>
      <xdr:rowOff>41366</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3703300" y="1406924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140788</xdr:rowOff>
    </xdr:from>
    <xdr:to>
      <xdr:col>67</xdr:col>
      <xdr:colOff>101600</xdr:colOff>
      <xdr:row>82</xdr:row>
      <xdr:rowOff>70938</xdr:rowOff>
    </xdr:to>
    <xdr:sp macro="" textlink="">
      <xdr:nvSpPr>
        <xdr:cNvPr id="575" name="楕円 574">
          <a:extLst>
            <a:ext uri="{FF2B5EF4-FFF2-40B4-BE49-F238E27FC236}">
              <a16:creationId xmlns:a16="http://schemas.microsoft.com/office/drawing/2014/main" id="{00000000-0008-0000-0200-00003F020000}"/>
            </a:ext>
          </a:extLst>
        </xdr:cNvPr>
        <xdr:cNvSpPr/>
      </xdr:nvSpPr>
      <xdr:spPr>
        <a:xfrm>
          <a:off x="12763500" y="140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10342</xdr:rowOff>
    </xdr:from>
    <xdr:to>
      <xdr:col>71</xdr:col>
      <xdr:colOff>177800</xdr:colOff>
      <xdr:row>82</xdr:row>
      <xdr:rowOff>20138</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flipV="1">
          <a:off x="12814300" y="14069242"/>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40839</xdr:rowOff>
    </xdr:from>
    <xdr:ext cx="405111" cy="259045"/>
    <xdr:sp macro="" textlink="">
      <xdr:nvSpPr>
        <xdr:cNvPr id="577" name="n_1aveValue【消防施設】&#10;有形固定資産減価償却率">
          <a:extLst>
            <a:ext uri="{FF2B5EF4-FFF2-40B4-BE49-F238E27FC236}">
              <a16:creationId xmlns:a16="http://schemas.microsoft.com/office/drawing/2014/main" id="{00000000-0008-0000-0200-000041020000}"/>
            </a:ext>
          </a:extLst>
        </xdr:cNvPr>
        <xdr:cNvSpPr txBox="1"/>
      </xdr:nvSpPr>
      <xdr:spPr>
        <a:xfrm>
          <a:off x="152660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68597</xdr:rowOff>
    </xdr:from>
    <xdr:ext cx="405111" cy="259045"/>
    <xdr:sp macro="" textlink="">
      <xdr:nvSpPr>
        <xdr:cNvPr id="578" name="n_2aveValue【消防施設】&#10;有形固定資産減価償却率">
          <a:extLst>
            <a:ext uri="{FF2B5EF4-FFF2-40B4-BE49-F238E27FC236}">
              <a16:creationId xmlns:a16="http://schemas.microsoft.com/office/drawing/2014/main" id="{00000000-0008-0000-0200-000042020000}"/>
            </a:ext>
          </a:extLst>
        </xdr:cNvPr>
        <xdr:cNvSpPr txBox="1"/>
      </xdr:nvSpPr>
      <xdr:spPr>
        <a:xfrm>
          <a:off x="14389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579" name="n_3aveValue【消防施設】&#10;有形固定資産減価償却率">
          <a:extLst>
            <a:ext uri="{FF2B5EF4-FFF2-40B4-BE49-F238E27FC236}">
              <a16:creationId xmlns:a16="http://schemas.microsoft.com/office/drawing/2014/main" id="{00000000-0008-0000-0200-000043020000}"/>
            </a:ext>
          </a:extLst>
        </xdr:cNvPr>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32675</xdr:rowOff>
    </xdr:from>
    <xdr:ext cx="405111" cy="259045"/>
    <xdr:sp macro="" textlink="">
      <xdr:nvSpPr>
        <xdr:cNvPr id="580" name="n_4aveValue【消防施設】&#10;有形固定資産減価償却率">
          <a:extLst>
            <a:ext uri="{FF2B5EF4-FFF2-40B4-BE49-F238E27FC236}">
              <a16:creationId xmlns:a16="http://schemas.microsoft.com/office/drawing/2014/main" id="{00000000-0008-0000-0200-000044020000}"/>
            </a:ext>
          </a:extLst>
        </xdr:cNvPr>
        <xdr:cNvSpPr txBox="1"/>
      </xdr:nvSpPr>
      <xdr:spPr>
        <a:xfrm>
          <a:off x="12611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142983</xdr:rowOff>
    </xdr:from>
    <xdr:ext cx="405111" cy="259045"/>
    <xdr:sp macro="" textlink="">
      <xdr:nvSpPr>
        <xdr:cNvPr id="581" name="n_1mainValue【消防施設】&#10;有形固定資産減価償却率">
          <a:extLst>
            <a:ext uri="{FF2B5EF4-FFF2-40B4-BE49-F238E27FC236}">
              <a16:creationId xmlns:a16="http://schemas.microsoft.com/office/drawing/2014/main" id="{00000000-0008-0000-0200-000045020000}"/>
            </a:ext>
          </a:extLst>
        </xdr:cNvPr>
        <xdr:cNvSpPr txBox="1"/>
      </xdr:nvSpPr>
      <xdr:spPr>
        <a:xfrm>
          <a:off x="152660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108693</xdr:rowOff>
    </xdr:from>
    <xdr:ext cx="405111" cy="259045"/>
    <xdr:sp macro="" textlink="">
      <xdr:nvSpPr>
        <xdr:cNvPr id="582" name="n_2mainValue【消防施設】&#10;有形固定資産減価償却率">
          <a:extLst>
            <a:ext uri="{FF2B5EF4-FFF2-40B4-BE49-F238E27FC236}">
              <a16:creationId xmlns:a16="http://schemas.microsoft.com/office/drawing/2014/main" id="{00000000-0008-0000-0200-000046020000}"/>
            </a:ext>
          </a:extLst>
        </xdr:cNvPr>
        <xdr:cNvSpPr txBox="1"/>
      </xdr:nvSpPr>
      <xdr:spPr>
        <a:xfrm>
          <a:off x="14389744" y="1382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77669</xdr:rowOff>
    </xdr:from>
    <xdr:ext cx="405111" cy="259045"/>
    <xdr:sp macro="" textlink="">
      <xdr:nvSpPr>
        <xdr:cNvPr id="583" name="n_3mainValue【消防施設】&#10;有形固定資産減価償却率">
          <a:extLst>
            <a:ext uri="{FF2B5EF4-FFF2-40B4-BE49-F238E27FC236}">
              <a16:creationId xmlns:a16="http://schemas.microsoft.com/office/drawing/2014/main" id="{00000000-0008-0000-0200-000047020000}"/>
            </a:ext>
          </a:extLst>
        </xdr:cNvPr>
        <xdr:cNvSpPr txBox="1"/>
      </xdr:nvSpPr>
      <xdr:spPr>
        <a:xfrm>
          <a:off x="13500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87465</xdr:rowOff>
    </xdr:from>
    <xdr:ext cx="405111" cy="259045"/>
    <xdr:sp macro="" textlink="">
      <xdr:nvSpPr>
        <xdr:cNvPr id="584" name="n_4mainValue【消防施設】&#10;有形固定資産減価償却率">
          <a:extLst>
            <a:ext uri="{FF2B5EF4-FFF2-40B4-BE49-F238E27FC236}">
              <a16:creationId xmlns:a16="http://schemas.microsoft.com/office/drawing/2014/main" id="{00000000-0008-0000-0200-000048020000}"/>
            </a:ext>
          </a:extLst>
        </xdr:cNvPr>
        <xdr:cNvSpPr txBox="1"/>
      </xdr:nvSpPr>
      <xdr:spPr>
        <a:xfrm>
          <a:off x="12611744" y="1380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a16="http://schemas.microsoft.com/office/drawing/2014/main" id="{00000000-0008-0000-0200-00004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a16="http://schemas.microsoft.com/office/drawing/2014/main" id="{00000000-0008-0000-0200-00004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a16="http://schemas.microsoft.com/office/drawing/2014/main" id="{00000000-0008-0000-0200-00004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a16="http://schemas.microsoft.com/office/drawing/2014/main" id="{00000000-0008-0000-0200-00004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a16="http://schemas.microsoft.com/office/drawing/2014/main" id="{00000000-0008-0000-0200-00004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a16="http://schemas.microsoft.com/office/drawing/2014/main" id="{00000000-0008-0000-0200-00004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a16="http://schemas.microsoft.com/office/drawing/2014/main" id="{00000000-0008-0000-0200-00004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id="{00000000-0008-0000-0200-00005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2" name="テキスト ボックス 601">
          <a:extLst>
            <a:ext uri="{FF2B5EF4-FFF2-40B4-BE49-F238E27FC236}">
              <a16:creationId xmlns:a16="http://schemas.microsoft.com/office/drawing/2014/main" id="{00000000-0008-0000-0200-00005A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5" name="【消防施設】&#10;一人当たり面積グラフ枠">
          <a:extLst>
            <a:ext uri="{FF2B5EF4-FFF2-40B4-BE49-F238E27FC236}">
              <a16:creationId xmlns:a16="http://schemas.microsoft.com/office/drawing/2014/main" id="{00000000-0008-0000-0200-00005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17526</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flipV="1">
          <a:off x="22160864" y="1360322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21353</xdr:rowOff>
    </xdr:from>
    <xdr:ext cx="469744" cy="259045"/>
    <xdr:sp macro="" textlink="">
      <xdr:nvSpPr>
        <xdr:cNvPr id="607" name="【消防施設】&#10;一人当たり面積最小値テキスト">
          <a:extLst>
            <a:ext uri="{FF2B5EF4-FFF2-40B4-BE49-F238E27FC236}">
              <a16:creationId xmlns:a16="http://schemas.microsoft.com/office/drawing/2014/main" id="{00000000-0008-0000-0200-00005F020000}"/>
            </a:ext>
          </a:extLst>
        </xdr:cNvPr>
        <xdr:cNvSpPr txBox="1"/>
      </xdr:nvSpPr>
      <xdr:spPr>
        <a:xfrm>
          <a:off x="22199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17526</xdr:rowOff>
    </xdr:from>
    <xdr:to>
      <xdr:col>116</xdr:col>
      <xdr:colOff>152400</xdr:colOff>
      <xdr:row>86</xdr:row>
      <xdr:rowOff>17526</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a:off x="22072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609" name="【消防施設】&#10;一人当たり面積最大値テキスト">
          <a:extLst>
            <a:ext uri="{FF2B5EF4-FFF2-40B4-BE49-F238E27FC236}">
              <a16:creationId xmlns:a16="http://schemas.microsoft.com/office/drawing/2014/main" id="{00000000-0008-0000-0200-000061020000}"/>
            </a:ext>
          </a:extLst>
        </xdr:cNvPr>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170197</xdr:rowOff>
    </xdr:from>
    <xdr:ext cx="469744" cy="259045"/>
    <xdr:sp macro="" textlink="">
      <xdr:nvSpPr>
        <xdr:cNvPr id="611" name="【消防施設】&#10;一人当たり面積平均値テキスト">
          <a:extLst>
            <a:ext uri="{FF2B5EF4-FFF2-40B4-BE49-F238E27FC236}">
              <a16:creationId xmlns:a16="http://schemas.microsoft.com/office/drawing/2014/main" id="{00000000-0008-0000-0200-000063020000}"/>
            </a:ext>
          </a:extLst>
        </xdr:cNvPr>
        <xdr:cNvSpPr txBox="1"/>
      </xdr:nvSpPr>
      <xdr:spPr>
        <a:xfrm>
          <a:off x="22199600" y="1422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612" name="フローチャート: 判断 611">
          <a:extLst>
            <a:ext uri="{FF2B5EF4-FFF2-40B4-BE49-F238E27FC236}">
              <a16:creationId xmlns:a16="http://schemas.microsoft.com/office/drawing/2014/main" id="{00000000-0008-0000-0200-000064020000}"/>
            </a:ext>
          </a:extLst>
        </xdr:cNvPr>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5587</xdr:rowOff>
    </xdr:from>
    <xdr:to>
      <xdr:col>112</xdr:col>
      <xdr:colOff>38100</xdr:colOff>
      <xdr:row>84</xdr:row>
      <xdr:rowOff>107187</xdr:rowOff>
    </xdr:to>
    <xdr:sp macro="" textlink="">
      <xdr:nvSpPr>
        <xdr:cNvPr id="613" name="フローチャート: 判断 612">
          <a:extLst>
            <a:ext uri="{FF2B5EF4-FFF2-40B4-BE49-F238E27FC236}">
              <a16:creationId xmlns:a16="http://schemas.microsoft.com/office/drawing/2014/main" id="{00000000-0008-0000-0200-000065020000}"/>
            </a:ext>
          </a:extLst>
        </xdr:cNvPr>
        <xdr:cNvSpPr/>
      </xdr:nvSpPr>
      <xdr:spPr>
        <a:xfrm>
          <a:off x="21272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7874</xdr:rowOff>
    </xdr:from>
    <xdr:to>
      <xdr:col>107</xdr:col>
      <xdr:colOff>101600</xdr:colOff>
      <xdr:row>84</xdr:row>
      <xdr:rowOff>109474</xdr:rowOff>
    </xdr:to>
    <xdr:sp macro="" textlink="">
      <xdr:nvSpPr>
        <xdr:cNvPr id="614" name="フローチャート: 判断 613">
          <a:extLst>
            <a:ext uri="{FF2B5EF4-FFF2-40B4-BE49-F238E27FC236}">
              <a16:creationId xmlns:a16="http://schemas.microsoft.com/office/drawing/2014/main" id="{00000000-0008-0000-0200-000066020000}"/>
            </a:ext>
          </a:extLst>
        </xdr:cNvPr>
        <xdr:cNvSpPr/>
      </xdr:nvSpPr>
      <xdr:spPr>
        <a:xfrm>
          <a:off x="20383500" y="144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615" name="フローチャート: 判断 614">
          <a:extLst>
            <a:ext uri="{FF2B5EF4-FFF2-40B4-BE49-F238E27FC236}">
              <a16:creationId xmlns:a16="http://schemas.microsoft.com/office/drawing/2014/main" id="{00000000-0008-0000-0200-000067020000}"/>
            </a:ext>
          </a:extLst>
        </xdr:cNvPr>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616" name="フローチャート: 判断 615">
          <a:extLst>
            <a:ext uri="{FF2B5EF4-FFF2-40B4-BE49-F238E27FC236}">
              <a16:creationId xmlns:a16="http://schemas.microsoft.com/office/drawing/2014/main" id="{00000000-0008-0000-0200-000068020000}"/>
            </a:ext>
          </a:extLst>
        </xdr:cNvPr>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622" name="楕円 621">
          <a:extLst>
            <a:ext uri="{FF2B5EF4-FFF2-40B4-BE49-F238E27FC236}">
              <a16:creationId xmlns:a16="http://schemas.microsoft.com/office/drawing/2014/main" id="{00000000-0008-0000-0200-00006E020000}"/>
            </a:ext>
          </a:extLst>
        </xdr:cNvPr>
        <xdr:cNvSpPr/>
      </xdr:nvSpPr>
      <xdr:spPr>
        <a:xfrm>
          <a:off x="221107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150892</xdr:rowOff>
    </xdr:from>
    <xdr:ext cx="469744" cy="259045"/>
    <xdr:sp macro="" textlink="">
      <xdr:nvSpPr>
        <xdr:cNvPr id="623" name="【消防施設】&#10;一人当たり面積該当値テキスト">
          <a:extLst>
            <a:ext uri="{FF2B5EF4-FFF2-40B4-BE49-F238E27FC236}">
              <a16:creationId xmlns:a16="http://schemas.microsoft.com/office/drawing/2014/main" id="{00000000-0008-0000-0200-00006F020000}"/>
            </a:ext>
          </a:extLst>
        </xdr:cNvPr>
        <xdr:cNvSpPr txBox="1"/>
      </xdr:nvSpPr>
      <xdr:spPr>
        <a:xfrm>
          <a:off x="22199600"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5587</xdr:rowOff>
    </xdr:from>
    <xdr:to>
      <xdr:col>112</xdr:col>
      <xdr:colOff>38100</xdr:colOff>
      <xdr:row>84</xdr:row>
      <xdr:rowOff>107187</xdr:rowOff>
    </xdr:to>
    <xdr:sp macro="" textlink="">
      <xdr:nvSpPr>
        <xdr:cNvPr id="624" name="楕円 623">
          <a:extLst>
            <a:ext uri="{FF2B5EF4-FFF2-40B4-BE49-F238E27FC236}">
              <a16:creationId xmlns:a16="http://schemas.microsoft.com/office/drawing/2014/main" id="{00000000-0008-0000-0200-000070020000}"/>
            </a:ext>
          </a:extLst>
        </xdr:cNvPr>
        <xdr:cNvSpPr/>
      </xdr:nvSpPr>
      <xdr:spPr>
        <a:xfrm>
          <a:off x="21272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51815</xdr:rowOff>
    </xdr:from>
    <xdr:to>
      <xdr:col>116</xdr:col>
      <xdr:colOff>63500</xdr:colOff>
      <xdr:row>84</xdr:row>
      <xdr:rowOff>56387</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flipV="1">
          <a:off x="21323300" y="1445361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161037</xdr:rowOff>
    </xdr:from>
    <xdr:to>
      <xdr:col>107</xdr:col>
      <xdr:colOff>101600</xdr:colOff>
      <xdr:row>84</xdr:row>
      <xdr:rowOff>91187</xdr:rowOff>
    </xdr:to>
    <xdr:sp macro="" textlink="">
      <xdr:nvSpPr>
        <xdr:cNvPr id="626" name="楕円 625">
          <a:extLst>
            <a:ext uri="{FF2B5EF4-FFF2-40B4-BE49-F238E27FC236}">
              <a16:creationId xmlns:a16="http://schemas.microsoft.com/office/drawing/2014/main" id="{00000000-0008-0000-0200-000072020000}"/>
            </a:ext>
          </a:extLst>
        </xdr:cNvPr>
        <xdr:cNvSpPr/>
      </xdr:nvSpPr>
      <xdr:spPr>
        <a:xfrm>
          <a:off x="20383500" y="1439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40387</xdr:rowOff>
    </xdr:from>
    <xdr:to>
      <xdr:col>111</xdr:col>
      <xdr:colOff>177800</xdr:colOff>
      <xdr:row>84</xdr:row>
      <xdr:rowOff>56387</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20434300" y="14442187"/>
          <a:ext cx="889000" cy="1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165608</xdr:rowOff>
    </xdr:from>
    <xdr:to>
      <xdr:col>102</xdr:col>
      <xdr:colOff>165100</xdr:colOff>
      <xdr:row>84</xdr:row>
      <xdr:rowOff>95758</xdr:rowOff>
    </xdr:to>
    <xdr:sp macro="" textlink="">
      <xdr:nvSpPr>
        <xdr:cNvPr id="628" name="楕円 627">
          <a:extLst>
            <a:ext uri="{FF2B5EF4-FFF2-40B4-BE49-F238E27FC236}">
              <a16:creationId xmlns:a16="http://schemas.microsoft.com/office/drawing/2014/main" id="{00000000-0008-0000-0200-000074020000}"/>
            </a:ext>
          </a:extLst>
        </xdr:cNvPr>
        <xdr:cNvSpPr/>
      </xdr:nvSpPr>
      <xdr:spPr>
        <a:xfrm>
          <a:off x="19494500" y="143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40387</xdr:rowOff>
    </xdr:from>
    <xdr:to>
      <xdr:col>107</xdr:col>
      <xdr:colOff>50800</xdr:colOff>
      <xdr:row>84</xdr:row>
      <xdr:rowOff>44958</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flipV="1">
          <a:off x="19545300" y="1444218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129032</xdr:rowOff>
    </xdr:from>
    <xdr:to>
      <xdr:col>98</xdr:col>
      <xdr:colOff>38100</xdr:colOff>
      <xdr:row>84</xdr:row>
      <xdr:rowOff>59182</xdr:rowOff>
    </xdr:to>
    <xdr:sp macro="" textlink="">
      <xdr:nvSpPr>
        <xdr:cNvPr id="630" name="楕円 629">
          <a:extLst>
            <a:ext uri="{FF2B5EF4-FFF2-40B4-BE49-F238E27FC236}">
              <a16:creationId xmlns:a16="http://schemas.microsoft.com/office/drawing/2014/main" id="{00000000-0008-0000-0200-000076020000}"/>
            </a:ext>
          </a:extLst>
        </xdr:cNvPr>
        <xdr:cNvSpPr/>
      </xdr:nvSpPr>
      <xdr:spPr>
        <a:xfrm>
          <a:off x="18605500" y="1435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8382</xdr:rowOff>
    </xdr:from>
    <xdr:to>
      <xdr:col>102</xdr:col>
      <xdr:colOff>114300</xdr:colOff>
      <xdr:row>84</xdr:row>
      <xdr:rowOff>44958</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8656300" y="1441018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98314</xdr:rowOff>
    </xdr:from>
    <xdr:ext cx="469744" cy="259045"/>
    <xdr:sp macro="" textlink="">
      <xdr:nvSpPr>
        <xdr:cNvPr id="632" name="n_1aveValue【消防施設】&#10;一人当たり面積">
          <a:extLst>
            <a:ext uri="{FF2B5EF4-FFF2-40B4-BE49-F238E27FC236}">
              <a16:creationId xmlns:a16="http://schemas.microsoft.com/office/drawing/2014/main" id="{00000000-0008-0000-0200-000078020000}"/>
            </a:ext>
          </a:extLst>
        </xdr:cNvPr>
        <xdr:cNvSpPr txBox="1"/>
      </xdr:nvSpPr>
      <xdr:spPr>
        <a:xfrm>
          <a:off x="210757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100601</xdr:rowOff>
    </xdr:from>
    <xdr:ext cx="469744" cy="259045"/>
    <xdr:sp macro="" textlink="">
      <xdr:nvSpPr>
        <xdr:cNvPr id="633" name="n_2aveValue【消防施設】&#10;一人当たり面積">
          <a:extLst>
            <a:ext uri="{FF2B5EF4-FFF2-40B4-BE49-F238E27FC236}">
              <a16:creationId xmlns:a16="http://schemas.microsoft.com/office/drawing/2014/main" id="{00000000-0008-0000-0200-000079020000}"/>
            </a:ext>
          </a:extLst>
        </xdr:cNvPr>
        <xdr:cNvSpPr txBox="1"/>
      </xdr:nvSpPr>
      <xdr:spPr>
        <a:xfrm>
          <a:off x="20199427" y="1450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93742</xdr:rowOff>
    </xdr:from>
    <xdr:ext cx="469744" cy="259045"/>
    <xdr:sp macro="" textlink="">
      <xdr:nvSpPr>
        <xdr:cNvPr id="634" name="n_3aveValue【消防施設】&#10;一人当たり面積">
          <a:extLst>
            <a:ext uri="{FF2B5EF4-FFF2-40B4-BE49-F238E27FC236}">
              <a16:creationId xmlns:a16="http://schemas.microsoft.com/office/drawing/2014/main" id="{00000000-0008-0000-0200-00007A020000}"/>
            </a:ext>
          </a:extLst>
        </xdr:cNvPr>
        <xdr:cNvSpPr txBox="1"/>
      </xdr:nvSpPr>
      <xdr:spPr>
        <a:xfrm>
          <a:off x="19310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102888</xdr:rowOff>
    </xdr:from>
    <xdr:ext cx="469744" cy="259045"/>
    <xdr:sp macro="" textlink="">
      <xdr:nvSpPr>
        <xdr:cNvPr id="635" name="n_4aveValue【消防施設】&#10;一人当たり面積">
          <a:extLst>
            <a:ext uri="{FF2B5EF4-FFF2-40B4-BE49-F238E27FC236}">
              <a16:creationId xmlns:a16="http://schemas.microsoft.com/office/drawing/2014/main" id="{00000000-0008-0000-0200-00007B020000}"/>
            </a:ext>
          </a:extLst>
        </xdr:cNvPr>
        <xdr:cNvSpPr txBox="1"/>
      </xdr:nvSpPr>
      <xdr:spPr>
        <a:xfrm>
          <a:off x="18421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123714</xdr:rowOff>
    </xdr:from>
    <xdr:ext cx="469744" cy="259045"/>
    <xdr:sp macro="" textlink="">
      <xdr:nvSpPr>
        <xdr:cNvPr id="636" name="n_1mainValue【消防施設】&#10;一人当たり面積">
          <a:extLst>
            <a:ext uri="{FF2B5EF4-FFF2-40B4-BE49-F238E27FC236}">
              <a16:creationId xmlns:a16="http://schemas.microsoft.com/office/drawing/2014/main" id="{00000000-0008-0000-0200-00007C020000}"/>
            </a:ext>
          </a:extLst>
        </xdr:cNvPr>
        <xdr:cNvSpPr txBox="1"/>
      </xdr:nvSpPr>
      <xdr:spPr>
        <a:xfrm>
          <a:off x="210757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107714</xdr:rowOff>
    </xdr:from>
    <xdr:ext cx="469744" cy="259045"/>
    <xdr:sp macro="" textlink="">
      <xdr:nvSpPr>
        <xdr:cNvPr id="637" name="n_2mainValue【消防施設】&#10;一人当たり面積">
          <a:extLst>
            <a:ext uri="{FF2B5EF4-FFF2-40B4-BE49-F238E27FC236}">
              <a16:creationId xmlns:a16="http://schemas.microsoft.com/office/drawing/2014/main" id="{00000000-0008-0000-0200-00007D020000}"/>
            </a:ext>
          </a:extLst>
        </xdr:cNvPr>
        <xdr:cNvSpPr txBox="1"/>
      </xdr:nvSpPr>
      <xdr:spPr>
        <a:xfrm>
          <a:off x="20199427" y="14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112285</xdr:rowOff>
    </xdr:from>
    <xdr:ext cx="469744" cy="259045"/>
    <xdr:sp macro="" textlink="">
      <xdr:nvSpPr>
        <xdr:cNvPr id="638" name="n_3mainValue【消防施設】&#10;一人当たり面積">
          <a:extLst>
            <a:ext uri="{FF2B5EF4-FFF2-40B4-BE49-F238E27FC236}">
              <a16:creationId xmlns:a16="http://schemas.microsoft.com/office/drawing/2014/main" id="{00000000-0008-0000-0200-00007E020000}"/>
            </a:ext>
          </a:extLst>
        </xdr:cNvPr>
        <xdr:cNvSpPr txBox="1"/>
      </xdr:nvSpPr>
      <xdr:spPr>
        <a:xfrm>
          <a:off x="19310427" y="1417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75709</xdr:rowOff>
    </xdr:from>
    <xdr:ext cx="469744" cy="259045"/>
    <xdr:sp macro="" textlink="">
      <xdr:nvSpPr>
        <xdr:cNvPr id="639" name="n_4mainValue【消防施設】&#10;一人当たり面積">
          <a:extLst>
            <a:ext uri="{FF2B5EF4-FFF2-40B4-BE49-F238E27FC236}">
              <a16:creationId xmlns:a16="http://schemas.microsoft.com/office/drawing/2014/main" id="{00000000-0008-0000-0200-00007F020000}"/>
            </a:ext>
          </a:extLst>
        </xdr:cNvPr>
        <xdr:cNvSpPr txBox="1"/>
      </xdr:nvSpPr>
      <xdr:spPr>
        <a:xfrm>
          <a:off x="18421427" y="1413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00000000-0008-0000-0200-00008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00000000-0008-0000-0200-00008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00000000-0008-0000-0200-00008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00000000-0008-0000-0200-00008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00000000-0008-0000-0200-00008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00000000-0008-0000-0200-00008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00000000-0008-0000-0200-00008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00000000-0008-0000-0200-00008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庁舎】&#10;有形固定資産減価償却率グラフ枠">
          <a:extLst>
            <a:ext uri="{FF2B5EF4-FFF2-40B4-BE49-F238E27FC236}">
              <a16:creationId xmlns:a16="http://schemas.microsoft.com/office/drawing/2014/main" id="{00000000-0008-0000-0200-00009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4" name="【庁舎】&#10;有形固定資産減価償却率最小値テキスト">
          <a:extLst>
            <a:ext uri="{FF2B5EF4-FFF2-40B4-BE49-F238E27FC236}">
              <a16:creationId xmlns:a16="http://schemas.microsoft.com/office/drawing/2014/main" id="{00000000-0008-0000-0200-000098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6" name="【庁舎】&#10;有形固定資産減価償却率最大値テキスト">
          <a:extLst>
            <a:ext uri="{FF2B5EF4-FFF2-40B4-BE49-F238E27FC236}">
              <a16:creationId xmlns:a16="http://schemas.microsoft.com/office/drawing/2014/main" id="{00000000-0008-0000-0200-00009A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82566</xdr:rowOff>
    </xdr:from>
    <xdr:ext cx="405111" cy="259045"/>
    <xdr:sp macro="" textlink="">
      <xdr:nvSpPr>
        <xdr:cNvPr id="668" name="【庁舎】&#10;有形固定資産減価償却率平均値テキスト">
          <a:extLst>
            <a:ext uri="{FF2B5EF4-FFF2-40B4-BE49-F238E27FC236}">
              <a16:creationId xmlns:a16="http://schemas.microsoft.com/office/drawing/2014/main" id="{00000000-0008-0000-0200-00009C020000}"/>
            </a:ext>
          </a:extLst>
        </xdr:cNvPr>
        <xdr:cNvSpPr txBox="1"/>
      </xdr:nvSpPr>
      <xdr:spPr>
        <a:xfrm>
          <a:off x="16357600" y="1774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669" name="フローチャート: 判断 668">
          <a:extLst>
            <a:ext uri="{FF2B5EF4-FFF2-40B4-BE49-F238E27FC236}">
              <a16:creationId xmlns:a16="http://schemas.microsoft.com/office/drawing/2014/main" id="{00000000-0008-0000-0200-00009D020000}"/>
            </a:ext>
          </a:extLst>
        </xdr:cNvPr>
        <xdr:cNvSpPr/>
      </xdr:nvSpPr>
      <xdr:spPr>
        <a:xfrm>
          <a:off x="16268700" y="177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670" name="フローチャート: 判断 669">
          <a:extLst>
            <a:ext uri="{FF2B5EF4-FFF2-40B4-BE49-F238E27FC236}">
              <a16:creationId xmlns:a16="http://schemas.microsoft.com/office/drawing/2014/main" id="{00000000-0008-0000-0200-00009E020000}"/>
            </a:ext>
          </a:extLst>
        </xdr:cNvPr>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671" name="フローチャート: 判断 670">
          <a:extLst>
            <a:ext uri="{FF2B5EF4-FFF2-40B4-BE49-F238E27FC236}">
              <a16:creationId xmlns:a16="http://schemas.microsoft.com/office/drawing/2014/main" id="{00000000-0008-0000-0200-00009F020000}"/>
            </a:ext>
          </a:extLst>
        </xdr:cNvPr>
        <xdr:cNvSpPr/>
      </xdr:nvSpPr>
      <xdr:spPr>
        <a:xfrm>
          <a:off x="14541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125730</xdr:rowOff>
    </xdr:from>
    <xdr:to>
      <xdr:col>72</xdr:col>
      <xdr:colOff>38100</xdr:colOff>
      <xdr:row>104</xdr:row>
      <xdr:rowOff>55880</xdr:rowOff>
    </xdr:to>
    <xdr:sp macro="" textlink="">
      <xdr:nvSpPr>
        <xdr:cNvPr id="672" name="フローチャート: 判断 671">
          <a:extLst>
            <a:ext uri="{FF2B5EF4-FFF2-40B4-BE49-F238E27FC236}">
              <a16:creationId xmlns:a16="http://schemas.microsoft.com/office/drawing/2014/main" id="{00000000-0008-0000-0200-0000A0020000}"/>
            </a:ext>
          </a:extLst>
        </xdr:cNvPr>
        <xdr:cNvSpPr/>
      </xdr:nvSpPr>
      <xdr:spPr>
        <a:xfrm>
          <a:off x="13652500" y="1778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143511</xdr:rowOff>
    </xdr:from>
    <xdr:to>
      <xdr:col>67</xdr:col>
      <xdr:colOff>101600</xdr:colOff>
      <xdr:row>104</xdr:row>
      <xdr:rowOff>73661</xdr:rowOff>
    </xdr:to>
    <xdr:sp macro="" textlink="">
      <xdr:nvSpPr>
        <xdr:cNvPr id="673" name="フローチャート: 判断 672">
          <a:extLst>
            <a:ext uri="{FF2B5EF4-FFF2-40B4-BE49-F238E27FC236}">
              <a16:creationId xmlns:a16="http://schemas.microsoft.com/office/drawing/2014/main" id="{00000000-0008-0000-0200-0000A1020000}"/>
            </a:ext>
          </a:extLst>
        </xdr:cNvPr>
        <xdr:cNvSpPr/>
      </xdr:nvSpPr>
      <xdr:spPr>
        <a:xfrm>
          <a:off x="12763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16511</xdr:rowOff>
    </xdr:from>
    <xdr:to>
      <xdr:col>85</xdr:col>
      <xdr:colOff>177800</xdr:colOff>
      <xdr:row>103</xdr:row>
      <xdr:rowOff>118111</xdr:rowOff>
    </xdr:to>
    <xdr:sp macro="" textlink="">
      <xdr:nvSpPr>
        <xdr:cNvPr id="679" name="楕円 678">
          <a:extLst>
            <a:ext uri="{FF2B5EF4-FFF2-40B4-BE49-F238E27FC236}">
              <a16:creationId xmlns:a16="http://schemas.microsoft.com/office/drawing/2014/main" id="{00000000-0008-0000-0200-0000A7020000}"/>
            </a:ext>
          </a:extLst>
        </xdr:cNvPr>
        <xdr:cNvSpPr/>
      </xdr:nvSpPr>
      <xdr:spPr>
        <a:xfrm>
          <a:off x="16268700" y="1767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39388</xdr:rowOff>
    </xdr:from>
    <xdr:ext cx="405111" cy="259045"/>
    <xdr:sp macro="" textlink="">
      <xdr:nvSpPr>
        <xdr:cNvPr id="680" name="【庁舎】&#10;有形固定資産減価償却率該当値テキスト">
          <a:extLst>
            <a:ext uri="{FF2B5EF4-FFF2-40B4-BE49-F238E27FC236}">
              <a16:creationId xmlns:a16="http://schemas.microsoft.com/office/drawing/2014/main" id="{00000000-0008-0000-0200-0000A8020000}"/>
            </a:ext>
          </a:extLst>
        </xdr:cNvPr>
        <xdr:cNvSpPr txBox="1"/>
      </xdr:nvSpPr>
      <xdr:spPr>
        <a:xfrm>
          <a:off x="16357600" y="17527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69850</xdr:rowOff>
    </xdr:from>
    <xdr:to>
      <xdr:col>81</xdr:col>
      <xdr:colOff>101600</xdr:colOff>
      <xdr:row>105</xdr:row>
      <xdr:rowOff>0</xdr:rowOff>
    </xdr:to>
    <xdr:sp macro="" textlink="">
      <xdr:nvSpPr>
        <xdr:cNvPr id="681" name="楕円 680">
          <a:extLst>
            <a:ext uri="{FF2B5EF4-FFF2-40B4-BE49-F238E27FC236}">
              <a16:creationId xmlns:a16="http://schemas.microsoft.com/office/drawing/2014/main" id="{00000000-0008-0000-0200-0000A9020000}"/>
            </a:ext>
          </a:extLst>
        </xdr:cNvPr>
        <xdr:cNvSpPr/>
      </xdr:nvSpPr>
      <xdr:spPr>
        <a:xfrm>
          <a:off x="15430500" y="1790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67311</xdr:rowOff>
    </xdr:from>
    <xdr:to>
      <xdr:col>85</xdr:col>
      <xdr:colOff>127000</xdr:colOff>
      <xdr:row>104</xdr:row>
      <xdr:rowOff>120650</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flipV="1">
          <a:off x="15481300" y="17726661"/>
          <a:ext cx="838200" cy="22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146050</xdr:rowOff>
    </xdr:from>
    <xdr:to>
      <xdr:col>76</xdr:col>
      <xdr:colOff>165100</xdr:colOff>
      <xdr:row>106</xdr:row>
      <xdr:rowOff>76200</xdr:rowOff>
    </xdr:to>
    <xdr:sp macro="" textlink="">
      <xdr:nvSpPr>
        <xdr:cNvPr id="683" name="楕円 682">
          <a:extLst>
            <a:ext uri="{FF2B5EF4-FFF2-40B4-BE49-F238E27FC236}">
              <a16:creationId xmlns:a16="http://schemas.microsoft.com/office/drawing/2014/main" id="{00000000-0008-0000-0200-0000AB020000}"/>
            </a:ext>
          </a:extLst>
        </xdr:cNvPr>
        <xdr:cNvSpPr/>
      </xdr:nvSpPr>
      <xdr:spPr>
        <a:xfrm>
          <a:off x="14541500" y="1814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120650</xdr:rowOff>
    </xdr:from>
    <xdr:to>
      <xdr:col>81</xdr:col>
      <xdr:colOff>50800</xdr:colOff>
      <xdr:row>106</xdr:row>
      <xdr:rowOff>25400</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flipV="1">
          <a:off x="14592300" y="179514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134620</xdr:rowOff>
    </xdr:from>
    <xdr:to>
      <xdr:col>72</xdr:col>
      <xdr:colOff>38100</xdr:colOff>
      <xdr:row>106</xdr:row>
      <xdr:rowOff>64770</xdr:rowOff>
    </xdr:to>
    <xdr:sp macro="" textlink="">
      <xdr:nvSpPr>
        <xdr:cNvPr id="685" name="楕円 684">
          <a:extLst>
            <a:ext uri="{FF2B5EF4-FFF2-40B4-BE49-F238E27FC236}">
              <a16:creationId xmlns:a16="http://schemas.microsoft.com/office/drawing/2014/main" id="{00000000-0008-0000-0200-0000AD020000}"/>
            </a:ext>
          </a:extLst>
        </xdr:cNvPr>
        <xdr:cNvSpPr/>
      </xdr:nvSpPr>
      <xdr:spPr>
        <a:xfrm>
          <a:off x="13652500" y="1813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13970</xdr:rowOff>
    </xdr:from>
    <xdr:to>
      <xdr:col>76</xdr:col>
      <xdr:colOff>114300</xdr:colOff>
      <xdr:row>106</xdr:row>
      <xdr:rowOff>25400</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3703300" y="181876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118111</xdr:rowOff>
    </xdr:from>
    <xdr:to>
      <xdr:col>67</xdr:col>
      <xdr:colOff>101600</xdr:colOff>
      <xdr:row>106</xdr:row>
      <xdr:rowOff>48261</xdr:rowOff>
    </xdr:to>
    <xdr:sp macro="" textlink="">
      <xdr:nvSpPr>
        <xdr:cNvPr id="687" name="楕円 686">
          <a:extLst>
            <a:ext uri="{FF2B5EF4-FFF2-40B4-BE49-F238E27FC236}">
              <a16:creationId xmlns:a16="http://schemas.microsoft.com/office/drawing/2014/main" id="{00000000-0008-0000-0200-0000AF020000}"/>
            </a:ext>
          </a:extLst>
        </xdr:cNvPr>
        <xdr:cNvSpPr/>
      </xdr:nvSpPr>
      <xdr:spPr>
        <a:xfrm>
          <a:off x="12763500" y="1812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168911</xdr:rowOff>
    </xdr:from>
    <xdr:to>
      <xdr:col>71</xdr:col>
      <xdr:colOff>177800</xdr:colOff>
      <xdr:row>106</xdr:row>
      <xdr:rowOff>13970</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12814300" y="18171161"/>
          <a:ext cx="8890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74947</xdr:rowOff>
    </xdr:from>
    <xdr:ext cx="405111" cy="259045"/>
    <xdr:sp macro="" textlink="">
      <xdr:nvSpPr>
        <xdr:cNvPr id="689" name="n_1aveValue【庁舎】&#10;有形固定資産減価償却率">
          <a:extLst>
            <a:ext uri="{FF2B5EF4-FFF2-40B4-BE49-F238E27FC236}">
              <a16:creationId xmlns:a16="http://schemas.microsoft.com/office/drawing/2014/main" id="{00000000-0008-0000-0200-0000B1020000}"/>
            </a:ext>
          </a:extLst>
        </xdr:cNvPr>
        <xdr:cNvSpPr txBox="1"/>
      </xdr:nvSpPr>
      <xdr:spPr>
        <a:xfrm>
          <a:off x="15266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109238</xdr:rowOff>
    </xdr:from>
    <xdr:ext cx="405111" cy="259045"/>
    <xdr:sp macro="" textlink="">
      <xdr:nvSpPr>
        <xdr:cNvPr id="690" name="n_2aveValue【庁舎】&#10;有形固定資産減価償却率">
          <a:extLst>
            <a:ext uri="{FF2B5EF4-FFF2-40B4-BE49-F238E27FC236}">
              <a16:creationId xmlns:a16="http://schemas.microsoft.com/office/drawing/2014/main" id="{00000000-0008-0000-0200-0000B2020000}"/>
            </a:ext>
          </a:extLst>
        </xdr:cNvPr>
        <xdr:cNvSpPr txBox="1"/>
      </xdr:nvSpPr>
      <xdr:spPr>
        <a:xfrm>
          <a:off x="14389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72407</xdr:rowOff>
    </xdr:from>
    <xdr:ext cx="405111" cy="259045"/>
    <xdr:sp macro="" textlink="">
      <xdr:nvSpPr>
        <xdr:cNvPr id="691" name="n_3aveValue【庁舎】&#10;有形固定資産減価償却率">
          <a:extLst>
            <a:ext uri="{FF2B5EF4-FFF2-40B4-BE49-F238E27FC236}">
              <a16:creationId xmlns:a16="http://schemas.microsoft.com/office/drawing/2014/main" id="{00000000-0008-0000-0200-0000B3020000}"/>
            </a:ext>
          </a:extLst>
        </xdr:cNvPr>
        <xdr:cNvSpPr txBox="1"/>
      </xdr:nvSpPr>
      <xdr:spPr>
        <a:xfrm>
          <a:off x="13500744" y="1756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90188</xdr:rowOff>
    </xdr:from>
    <xdr:ext cx="405111" cy="259045"/>
    <xdr:sp macro="" textlink="">
      <xdr:nvSpPr>
        <xdr:cNvPr id="692" name="n_4aveValue【庁舎】&#10;有形固定資産減価償却率">
          <a:extLst>
            <a:ext uri="{FF2B5EF4-FFF2-40B4-BE49-F238E27FC236}">
              <a16:creationId xmlns:a16="http://schemas.microsoft.com/office/drawing/2014/main" id="{00000000-0008-0000-0200-0000B4020000}"/>
            </a:ext>
          </a:extLst>
        </xdr:cNvPr>
        <xdr:cNvSpPr txBox="1"/>
      </xdr:nvSpPr>
      <xdr:spPr>
        <a:xfrm>
          <a:off x="126117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162577</xdr:rowOff>
    </xdr:from>
    <xdr:ext cx="405111" cy="259045"/>
    <xdr:sp macro="" textlink="">
      <xdr:nvSpPr>
        <xdr:cNvPr id="693" name="n_1mainValue【庁舎】&#10;有形固定資産減価償却率">
          <a:extLst>
            <a:ext uri="{FF2B5EF4-FFF2-40B4-BE49-F238E27FC236}">
              <a16:creationId xmlns:a16="http://schemas.microsoft.com/office/drawing/2014/main" id="{00000000-0008-0000-0200-0000B5020000}"/>
            </a:ext>
          </a:extLst>
        </xdr:cNvPr>
        <xdr:cNvSpPr txBox="1"/>
      </xdr:nvSpPr>
      <xdr:spPr>
        <a:xfrm>
          <a:off x="15266044" y="1799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67327</xdr:rowOff>
    </xdr:from>
    <xdr:ext cx="405111" cy="259045"/>
    <xdr:sp macro="" textlink="">
      <xdr:nvSpPr>
        <xdr:cNvPr id="694" name="n_2mainValue【庁舎】&#10;有形固定資産減価償却率">
          <a:extLst>
            <a:ext uri="{FF2B5EF4-FFF2-40B4-BE49-F238E27FC236}">
              <a16:creationId xmlns:a16="http://schemas.microsoft.com/office/drawing/2014/main" id="{00000000-0008-0000-0200-0000B6020000}"/>
            </a:ext>
          </a:extLst>
        </xdr:cNvPr>
        <xdr:cNvSpPr txBox="1"/>
      </xdr:nvSpPr>
      <xdr:spPr>
        <a:xfrm>
          <a:off x="14389744" y="182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55897</xdr:rowOff>
    </xdr:from>
    <xdr:ext cx="405111" cy="259045"/>
    <xdr:sp macro="" textlink="">
      <xdr:nvSpPr>
        <xdr:cNvPr id="695" name="n_3mainValue【庁舎】&#10;有形固定資産減価償却率">
          <a:extLst>
            <a:ext uri="{FF2B5EF4-FFF2-40B4-BE49-F238E27FC236}">
              <a16:creationId xmlns:a16="http://schemas.microsoft.com/office/drawing/2014/main" id="{00000000-0008-0000-0200-0000B7020000}"/>
            </a:ext>
          </a:extLst>
        </xdr:cNvPr>
        <xdr:cNvSpPr txBox="1"/>
      </xdr:nvSpPr>
      <xdr:spPr>
        <a:xfrm>
          <a:off x="13500744" y="18229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39388</xdr:rowOff>
    </xdr:from>
    <xdr:ext cx="405111" cy="259045"/>
    <xdr:sp macro="" textlink="">
      <xdr:nvSpPr>
        <xdr:cNvPr id="696" name="n_4mainValue【庁舎】&#10;有形固定資産減価償却率">
          <a:extLst>
            <a:ext uri="{FF2B5EF4-FFF2-40B4-BE49-F238E27FC236}">
              <a16:creationId xmlns:a16="http://schemas.microsoft.com/office/drawing/2014/main" id="{00000000-0008-0000-0200-0000B8020000}"/>
            </a:ext>
          </a:extLst>
        </xdr:cNvPr>
        <xdr:cNvSpPr txBox="1"/>
      </xdr:nvSpPr>
      <xdr:spPr>
        <a:xfrm>
          <a:off x="12611744" y="1821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a:extLst>
            <a:ext uri="{FF2B5EF4-FFF2-40B4-BE49-F238E27FC236}">
              <a16:creationId xmlns:a16="http://schemas.microsoft.com/office/drawing/2014/main" id="{00000000-0008-0000-0200-0000B9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a:extLst>
            <a:ext uri="{FF2B5EF4-FFF2-40B4-BE49-F238E27FC236}">
              <a16:creationId xmlns:a16="http://schemas.microsoft.com/office/drawing/2014/main" id="{00000000-0008-0000-0200-0000BA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a:extLst>
            <a:ext uri="{FF2B5EF4-FFF2-40B4-BE49-F238E27FC236}">
              <a16:creationId xmlns:a16="http://schemas.microsoft.com/office/drawing/2014/main" id="{00000000-0008-0000-0200-0000BB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a:extLst>
            <a:ext uri="{FF2B5EF4-FFF2-40B4-BE49-F238E27FC236}">
              <a16:creationId xmlns:a16="http://schemas.microsoft.com/office/drawing/2014/main" id="{00000000-0008-0000-0200-0000BC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a:extLst>
            <a:ext uri="{FF2B5EF4-FFF2-40B4-BE49-F238E27FC236}">
              <a16:creationId xmlns:a16="http://schemas.microsoft.com/office/drawing/2014/main" id="{00000000-0008-0000-0200-0000BD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a:extLst>
            <a:ext uri="{FF2B5EF4-FFF2-40B4-BE49-F238E27FC236}">
              <a16:creationId xmlns:a16="http://schemas.microsoft.com/office/drawing/2014/main" id="{00000000-0008-0000-0200-0000BE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a:extLst>
            <a:ext uri="{FF2B5EF4-FFF2-40B4-BE49-F238E27FC236}">
              <a16:creationId xmlns:a16="http://schemas.microsoft.com/office/drawing/2014/main" id="{00000000-0008-0000-0200-0000BF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a:extLst>
            <a:ext uri="{FF2B5EF4-FFF2-40B4-BE49-F238E27FC236}">
              <a16:creationId xmlns:a16="http://schemas.microsoft.com/office/drawing/2014/main" id="{00000000-0008-0000-0200-0000C0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庁舎】&#10;一人当たり面積グラフ枠">
          <a:extLst>
            <a:ext uri="{FF2B5EF4-FFF2-40B4-BE49-F238E27FC236}">
              <a16:creationId xmlns:a16="http://schemas.microsoft.com/office/drawing/2014/main" id="{00000000-0008-0000-0200-0000D1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107</xdr:row>
      <xdr:rowOff>159476</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flipV="1">
          <a:off x="22160864" y="17279982"/>
          <a:ext cx="0" cy="1224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723" name="【庁舎】&#10;一人当たり面積最小値テキスト">
          <a:extLst>
            <a:ext uri="{FF2B5EF4-FFF2-40B4-BE49-F238E27FC236}">
              <a16:creationId xmlns:a16="http://schemas.microsoft.com/office/drawing/2014/main" id="{00000000-0008-0000-0200-0000D3020000}"/>
            </a:ext>
          </a:extLst>
        </xdr:cNvPr>
        <xdr:cNvSpPr txBox="1"/>
      </xdr:nvSpPr>
      <xdr:spPr>
        <a:xfrm>
          <a:off x="22199600" y="1850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a:off x="22072600" y="185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25" name="【庁舎】&#10;一人当たり面積最大値テキスト">
          <a:extLst>
            <a:ext uri="{FF2B5EF4-FFF2-40B4-BE49-F238E27FC236}">
              <a16:creationId xmlns:a16="http://schemas.microsoft.com/office/drawing/2014/main" id="{00000000-0008-0000-0200-0000D5020000}"/>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68415</xdr:rowOff>
    </xdr:from>
    <xdr:ext cx="469744" cy="259045"/>
    <xdr:sp macro="" textlink="">
      <xdr:nvSpPr>
        <xdr:cNvPr id="727" name="【庁舎】&#10;一人当たり面積平均値テキスト">
          <a:extLst>
            <a:ext uri="{FF2B5EF4-FFF2-40B4-BE49-F238E27FC236}">
              <a16:creationId xmlns:a16="http://schemas.microsoft.com/office/drawing/2014/main" id="{00000000-0008-0000-0200-0000D7020000}"/>
            </a:ext>
          </a:extLst>
        </xdr:cNvPr>
        <xdr:cNvSpPr txBox="1"/>
      </xdr:nvSpPr>
      <xdr:spPr>
        <a:xfrm>
          <a:off x="22199600" y="17899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45538</xdr:rowOff>
    </xdr:from>
    <xdr:to>
      <xdr:col>116</xdr:col>
      <xdr:colOff>114300</xdr:colOff>
      <xdr:row>105</xdr:row>
      <xdr:rowOff>147138</xdr:rowOff>
    </xdr:to>
    <xdr:sp macro="" textlink="">
      <xdr:nvSpPr>
        <xdr:cNvPr id="728" name="フローチャート: 判断 727">
          <a:extLst>
            <a:ext uri="{FF2B5EF4-FFF2-40B4-BE49-F238E27FC236}">
              <a16:creationId xmlns:a16="http://schemas.microsoft.com/office/drawing/2014/main" id="{00000000-0008-0000-0200-0000D8020000}"/>
            </a:ext>
          </a:extLst>
        </xdr:cNvPr>
        <xdr:cNvSpPr/>
      </xdr:nvSpPr>
      <xdr:spPr>
        <a:xfrm>
          <a:off x="22110700" y="1804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60779</xdr:rowOff>
    </xdr:from>
    <xdr:to>
      <xdr:col>112</xdr:col>
      <xdr:colOff>38100</xdr:colOff>
      <xdr:row>105</xdr:row>
      <xdr:rowOff>162379</xdr:rowOff>
    </xdr:to>
    <xdr:sp macro="" textlink="">
      <xdr:nvSpPr>
        <xdr:cNvPr id="729" name="フローチャート: 判断 728">
          <a:extLst>
            <a:ext uri="{FF2B5EF4-FFF2-40B4-BE49-F238E27FC236}">
              <a16:creationId xmlns:a16="http://schemas.microsoft.com/office/drawing/2014/main" id="{00000000-0008-0000-0200-0000D9020000}"/>
            </a:ext>
          </a:extLst>
        </xdr:cNvPr>
        <xdr:cNvSpPr/>
      </xdr:nvSpPr>
      <xdr:spPr>
        <a:xfrm>
          <a:off x="21272500" y="180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110852</xdr:rowOff>
    </xdr:from>
    <xdr:to>
      <xdr:col>107</xdr:col>
      <xdr:colOff>101600</xdr:colOff>
      <xdr:row>106</xdr:row>
      <xdr:rowOff>41002</xdr:rowOff>
    </xdr:to>
    <xdr:sp macro="" textlink="">
      <xdr:nvSpPr>
        <xdr:cNvPr id="730" name="フローチャート: 判断 729">
          <a:extLst>
            <a:ext uri="{FF2B5EF4-FFF2-40B4-BE49-F238E27FC236}">
              <a16:creationId xmlns:a16="http://schemas.microsoft.com/office/drawing/2014/main" id="{00000000-0008-0000-0200-0000DA020000}"/>
            </a:ext>
          </a:extLst>
        </xdr:cNvPr>
        <xdr:cNvSpPr/>
      </xdr:nvSpPr>
      <xdr:spPr>
        <a:xfrm>
          <a:off x="20383500" y="1811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731" name="フローチャート: 判断 730">
          <a:extLst>
            <a:ext uri="{FF2B5EF4-FFF2-40B4-BE49-F238E27FC236}">
              <a16:creationId xmlns:a16="http://schemas.microsoft.com/office/drawing/2014/main" id="{00000000-0008-0000-0200-0000DB020000}"/>
            </a:ext>
          </a:extLst>
        </xdr:cNvPr>
        <xdr:cNvSpPr/>
      </xdr:nvSpPr>
      <xdr:spPr>
        <a:xfrm>
          <a:off x="19494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112486</xdr:rowOff>
    </xdr:from>
    <xdr:to>
      <xdr:col>98</xdr:col>
      <xdr:colOff>38100</xdr:colOff>
      <xdr:row>105</xdr:row>
      <xdr:rowOff>42636</xdr:rowOff>
    </xdr:to>
    <xdr:sp macro="" textlink="">
      <xdr:nvSpPr>
        <xdr:cNvPr id="732" name="フローチャート: 判断 731">
          <a:extLst>
            <a:ext uri="{FF2B5EF4-FFF2-40B4-BE49-F238E27FC236}">
              <a16:creationId xmlns:a16="http://schemas.microsoft.com/office/drawing/2014/main" id="{00000000-0008-0000-0200-0000DC020000}"/>
            </a:ext>
          </a:extLst>
        </xdr:cNvPr>
        <xdr:cNvSpPr/>
      </xdr:nvSpPr>
      <xdr:spPr>
        <a:xfrm>
          <a:off x="18605500" y="1794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738" name="楕円 737">
          <a:extLst>
            <a:ext uri="{FF2B5EF4-FFF2-40B4-BE49-F238E27FC236}">
              <a16:creationId xmlns:a16="http://schemas.microsoft.com/office/drawing/2014/main" id="{00000000-0008-0000-0200-0000E2020000}"/>
            </a:ext>
          </a:extLst>
        </xdr:cNvPr>
        <xdr:cNvSpPr/>
      </xdr:nvSpPr>
      <xdr:spPr>
        <a:xfrm>
          <a:off x="221107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68597</xdr:rowOff>
    </xdr:from>
    <xdr:ext cx="469744" cy="259045"/>
    <xdr:sp macro="" textlink="">
      <xdr:nvSpPr>
        <xdr:cNvPr id="739" name="【庁舎】&#10;一人当たり面積該当値テキスト">
          <a:extLst>
            <a:ext uri="{FF2B5EF4-FFF2-40B4-BE49-F238E27FC236}">
              <a16:creationId xmlns:a16="http://schemas.microsoft.com/office/drawing/2014/main" id="{00000000-0008-0000-0200-0000E3020000}"/>
            </a:ext>
          </a:extLst>
        </xdr:cNvPr>
        <xdr:cNvSpPr txBox="1"/>
      </xdr:nvSpPr>
      <xdr:spPr>
        <a:xfrm>
          <a:off x="22199600"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21045</xdr:rowOff>
    </xdr:from>
    <xdr:to>
      <xdr:col>112</xdr:col>
      <xdr:colOff>38100</xdr:colOff>
      <xdr:row>106</xdr:row>
      <xdr:rowOff>122645</xdr:rowOff>
    </xdr:to>
    <xdr:sp macro="" textlink="">
      <xdr:nvSpPr>
        <xdr:cNvPr id="740" name="楕円 739">
          <a:extLst>
            <a:ext uri="{FF2B5EF4-FFF2-40B4-BE49-F238E27FC236}">
              <a16:creationId xmlns:a16="http://schemas.microsoft.com/office/drawing/2014/main" id="{00000000-0008-0000-0200-0000E4020000}"/>
            </a:ext>
          </a:extLst>
        </xdr:cNvPr>
        <xdr:cNvSpPr/>
      </xdr:nvSpPr>
      <xdr:spPr>
        <a:xfrm>
          <a:off x="21272500" y="1819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140970</xdr:rowOff>
    </xdr:from>
    <xdr:to>
      <xdr:col>116</xdr:col>
      <xdr:colOff>63500</xdr:colOff>
      <xdr:row>106</xdr:row>
      <xdr:rowOff>71845</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flipV="1">
          <a:off x="21323300" y="18143220"/>
          <a:ext cx="838200" cy="10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22134</xdr:rowOff>
    </xdr:from>
    <xdr:to>
      <xdr:col>107</xdr:col>
      <xdr:colOff>101600</xdr:colOff>
      <xdr:row>106</xdr:row>
      <xdr:rowOff>123734</xdr:rowOff>
    </xdr:to>
    <xdr:sp macro="" textlink="">
      <xdr:nvSpPr>
        <xdr:cNvPr id="742" name="楕円 741">
          <a:extLst>
            <a:ext uri="{FF2B5EF4-FFF2-40B4-BE49-F238E27FC236}">
              <a16:creationId xmlns:a16="http://schemas.microsoft.com/office/drawing/2014/main" id="{00000000-0008-0000-0200-0000E6020000}"/>
            </a:ext>
          </a:extLst>
        </xdr:cNvPr>
        <xdr:cNvSpPr/>
      </xdr:nvSpPr>
      <xdr:spPr>
        <a:xfrm>
          <a:off x="20383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71845</xdr:rowOff>
    </xdr:from>
    <xdr:to>
      <xdr:col>111</xdr:col>
      <xdr:colOff>177800</xdr:colOff>
      <xdr:row>106</xdr:row>
      <xdr:rowOff>72934</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flipV="1">
          <a:off x="20434300" y="18245545"/>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29755</xdr:rowOff>
    </xdr:from>
    <xdr:to>
      <xdr:col>102</xdr:col>
      <xdr:colOff>165100</xdr:colOff>
      <xdr:row>106</xdr:row>
      <xdr:rowOff>131355</xdr:rowOff>
    </xdr:to>
    <xdr:sp macro="" textlink="">
      <xdr:nvSpPr>
        <xdr:cNvPr id="744" name="楕円 743">
          <a:extLst>
            <a:ext uri="{FF2B5EF4-FFF2-40B4-BE49-F238E27FC236}">
              <a16:creationId xmlns:a16="http://schemas.microsoft.com/office/drawing/2014/main" id="{00000000-0008-0000-0200-0000E8020000}"/>
            </a:ext>
          </a:extLst>
        </xdr:cNvPr>
        <xdr:cNvSpPr/>
      </xdr:nvSpPr>
      <xdr:spPr>
        <a:xfrm>
          <a:off x="19494500" y="1820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72934</xdr:rowOff>
    </xdr:from>
    <xdr:to>
      <xdr:col>107</xdr:col>
      <xdr:colOff>50800</xdr:colOff>
      <xdr:row>106</xdr:row>
      <xdr:rowOff>80555</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flipV="1">
          <a:off x="19545300" y="18246634"/>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27577</xdr:rowOff>
    </xdr:from>
    <xdr:to>
      <xdr:col>98</xdr:col>
      <xdr:colOff>38100</xdr:colOff>
      <xdr:row>106</xdr:row>
      <xdr:rowOff>129177</xdr:rowOff>
    </xdr:to>
    <xdr:sp macro="" textlink="">
      <xdr:nvSpPr>
        <xdr:cNvPr id="746" name="楕円 745">
          <a:extLst>
            <a:ext uri="{FF2B5EF4-FFF2-40B4-BE49-F238E27FC236}">
              <a16:creationId xmlns:a16="http://schemas.microsoft.com/office/drawing/2014/main" id="{00000000-0008-0000-0200-0000EA020000}"/>
            </a:ext>
          </a:extLst>
        </xdr:cNvPr>
        <xdr:cNvSpPr/>
      </xdr:nvSpPr>
      <xdr:spPr>
        <a:xfrm>
          <a:off x="18605500" y="1820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78377</xdr:rowOff>
    </xdr:from>
    <xdr:to>
      <xdr:col>102</xdr:col>
      <xdr:colOff>114300</xdr:colOff>
      <xdr:row>106</xdr:row>
      <xdr:rowOff>80555</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8656300" y="18252077"/>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7456</xdr:rowOff>
    </xdr:from>
    <xdr:ext cx="469744" cy="259045"/>
    <xdr:sp macro="" textlink="">
      <xdr:nvSpPr>
        <xdr:cNvPr id="748" name="n_1aveValue【庁舎】&#10;一人当たり面積">
          <a:extLst>
            <a:ext uri="{FF2B5EF4-FFF2-40B4-BE49-F238E27FC236}">
              <a16:creationId xmlns:a16="http://schemas.microsoft.com/office/drawing/2014/main" id="{00000000-0008-0000-0200-0000EC020000}"/>
            </a:ext>
          </a:extLst>
        </xdr:cNvPr>
        <xdr:cNvSpPr txBox="1"/>
      </xdr:nvSpPr>
      <xdr:spPr>
        <a:xfrm>
          <a:off x="21075727" y="1783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57529</xdr:rowOff>
    </xdr:from>
    <xdr:ext cx="469744" cy="259045"/>
    <xdr:sp macro="" textlink="">
      <xdr:nvSpPr>
        <xdr:cNvPr id="749" name="n_2aveValue【庁舎】&#10;一人当たり面積">
          <a:extLst>
            <a:ext uri="{FF2B5EF4-FFF2-40B4-BE49-F238E27FC236}">
              <a16:creationId xmlns:a16="http://schemas.microsoft.com/office/drawing/2014/main" id="{00000000-0008-0000-0200-0000ED020000}"/>
            </a:ext>
          </a:extLst>
        </xdr:cNvPr>
        <xdr:cNvSpPr txBox="1"/>
      </xdr:nvSpPr>
      <xdr:spPr>
        <a:xfrm>
          <a:off x="20199427" y="1788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45556</xdr:rowOff>
    </xdr:from>
    <xdr:ext cx="469744" cy="259045"/>
    <xdr:sp macro="" textlink="">
      <xdr:nvSpPr>
        <xdr:cNvPr id="750" name="n_3aveValue【庁舎】&#10;一人当たり面積">
          <a:extLst>
            <a:ext uri="{FF2B5EF4-FFF2-40B4-BE49-F238E27FC236}">
              <a16:creationId xmlns:a16="http://schemas.microsoft.com/office/drawing/2014/main" id="{00000000-0008-0000-0200-0000EE020000}"/>
            </a:ext>
          </a:extLst>
        </xdr:cNvPr>
        <xdr:cNvSpPr txBox="1"/>
      </xdr:nvSpPr>
      <xdr:spPr>
        <a:xfrm>
          <a:off x="19310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59163</xdr:rowOff>
    </xdr:from>
    <xdr:ext cx="469744" cy="259045"/>
    <xdr:sp macro="" textlink="">
      <xdr:nvSpPr>
        <xdr:cNvPr id="751" name="n_4aveValue【庁舎】&#10;一人当たり面積">
          <a:extLst>
            <a:ext uri="{FF2B5EF4-FFF2-40B4-BE49-F238E27FC236}">
              <a16:creationId xmlns:a16="http://schemas.microsoft.com/office/drawing/2014/main" id="{00000000-0008-0000-0200-0000EF020000}"/>
            </a:ext>
          </a:extLst>
        </xdr:cNvPr>
        <xdr:cNvSpPr txBox="1"/>
      </xdr:nvSpPr>
      <xdr:spPr>
        <a:xfrm>
          <a:off x="18421427" y="1771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113772</xdr:rowOff>
    </xdr:from>
    <xdr:ext cx="469744" cy="259045"/>
    <xdr:sp macro="" textlink="">
      <xdr:nvSpPr>
        <xdr:cNvPr id="752" name="n_1mainValue【庁舎】&#10;一人当たり面積">
          <a:extLst>
            <a:ext uri="{FF2B5EF4-FFF2-40B4-BE49-F238E27FC236}">
              <a16:creationId xmlns:a16="http://schemas.microsoft.com/office/drawing/2014/main" id="{00000000-0008-0000-0200-0000F0020000}"/>
            </a:ext>
          </a:extLst>
        </xdr:cNvPr>
        <xdr:cNvSpPr txBox="1"/>
      </xdr:nvSpPr>
      <xdr:spPr>
        <a:xfrm>
          <a:off x="21075727" y="1828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114861</xdr:rowOff>
    </xdr:from>
    <xdr:ext cx="469744" cy="259045"/>
    <xdr:sp macro="" textlink="">
      <xdr:nvSpPr>
        <xdr:cNvPr id="753" name="n_2mainValue【庁舎】&#10;一人当たり面積">
          <a:extLst>
            <a:ext uri="{FF2B5EF4-FFF2-40B4-BE49-F238E27FC236}">
              <a16:creationId xmlns:a16="http://schemas.microsoft.com/office/drawing/2014/main" id="{00000000-0008-0000-0200-0000F1020000}"/>
            </a:ext>
          </a:extLst>
        </xdr:cNvPr>
        <xdr:cNvSpPr txBox="1"/>
      </xdr:nvSpPr>
      <xdr:spPr>
        <a:xfrm>
          <a:off x="20199427" y="1828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122482</xdr:rowOff>
    </xdr:from>
    <xdr:ext cx="469744" cy="259045"/>
    <xdr:sp macro="" textlink="">
      <xdr:nvSpPr>
        <xdr:cNvPr id="754" name="n_3mainValue【庁舎】&#10;一人当たり面積">
          <a:extLst>
            <a:ext uri="{FF2B5EF4-FFF2-40B4-BE49-F238E27FC236}">
              <a16:creationId xmlns:a16="http://schemas.microsoft.com/office/drawing/2014/main" id="{00000000-0008-0000-0200-0000F2020000}"/>
            </a:ext>
          </a:extLst>
        </xdr:cNvPr>
        <xdr:cNvSpPr txBox="1"/>
      </xdr:nvSpPr>
      <xdr:spPr>
        <a:xfrm>
          <a:off x="19310427" y="1829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120304</xdr:rowOff>
    </xdr:from>
    <xdr:ext cx="469744" cy="259045"/>
    <xdr:sp macro="" textlink="">
      <xdr:nvSpPr>
        <xdr:cNvPr id="755" name="n_4mainValue【庁舎】&#10;一人当たり面積">
          <a:extLst>
            <a:ext uri="{FF2B5EF4-FFF2-40B4-BE49-F238E27FC236}">
              <a16:creationId xmlns:a16="http://schemas.microsoft.com/office/drawing/2014/main" id="{00000000-0008-0000-0200-0000F3020000}"/>
            </a:ext>
          </a:extLst>
        </xdr:cNvPr>
        <xdr:cNvSpPr txBox="1"/>
      </xdr:nvSpPr>
      <xdr:spPr>
        <a:xfrm>
          <a:off x="18421427" y="1829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00000000-0008-0000-0200-0000F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00000000-0008-0000-0200-0000F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類似団体と比較して特に有形固定資産減価償却率が高くなっている施設は、一般廃棄物処理施設、体育館・プール及び保健センター・保健所である。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一般廃棄物処理施設については、泉佐野市と共同設置している泉佐野市田尻町清掃施設組合の焼却炉が老朽化していることが要因であり、現在、新炉の建設を進めているところである。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体育館・プールについては、令和元年度に体育施設である多目的グラウンドの施設改修工事を行ったため、有形固定資産減価償却率が改善しているが、類似団体と比較すると依然高い状況にある。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保健センターは、平成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年に建設されて以降一度も大規模改修を行っておらず、今後は令和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年度に策定された個別施設計画に基づき、計画的に維持管理を行っていく予定である。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庁舎については、令和元年から大規模改修を行っているため、有形固定資産減価償却率が改善した。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大阪府田尻町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8,492
8,386
5.62
6,694,441
6,097,947
551,785
4,006,778
230,938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本町の主たる税収である関西国際空港関連の法人住民税及び固定資産税は回復傾向にあるが、新型コロナウイルス感染症以前の状態には戻っていないため令和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latin typeface="ＭＳ Ｐゴシック" panose="020B0600070205080204" pitchFamily="50" charset="-128"/>
              <a:ea typeface="ＭＳ Ｐゴシック" panose="020B0600070205080204" pitchFamily="50" charset="-128"/>
            </a:rPr>
            <a:t>と昨年度から</a:t>
          </a:r>
          <a:r>
            <a:rPr kumimoji="1" lang="en-US" altLang="ja-JP" sz="1300">
              <a:latin typeface="ＭＳ Ｐゴシック" panose="020B0600070205080204" pitchFamily="50" charset="-128"/>
              <a:ea typeface="ＭＳ Ｐゴシック" panose="020B0600070205080204" pitchFamily="50" charset="-128"/>
            </a:rPr>
            <a:t>0.08</a:t>
          </a:r>
          <a:r>
            <a:rPr kumimoji="1" lang="ja-JP" altLang="en-US" sz="1300">
              <a:latin typeface="ＭＳ Ｐゴシック" panose="020B0600070205080204" pitchFamily="50" charset="-128"/>
              <a:ea typeface="ＭＳ Ｐゴシック" panose="020B0600070205080204" pitchFamily="50" charset="-128"/>
            </a:rPr>
            <a:t>ポイント低下した。しかし、類似団体と比べると依然として良好な状態が続いている。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110974</xdr:rowOff>
    </xdr:from>
    <xdr:to>
      <xdr:col>23</xdr:col>
      <xdr:colOff>133350</xdr:colOff>
      <xdr:row>36</xdr:row>
      <xdr:rowOff>31448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111724"/>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30540</xdr:rowOff>
    </xdr:from>
    <xdr:to>
      <xdr:col>19</xdr:col>
      <xdr:colOff>133350</xdr:colOff>
      <xdr:row>35</xdr:row>
      <xdr:rowOff>110974</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03129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38903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30540</xdr:rowOff>
    </xdr:from>
    <xdr:to>
      <xdr:col>15</xdr:col>
      <xdr:colOff>82550</xdr:colOff>
      <xdr:row>35</xdr:row>
      <xdr:rowOff>133955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6031290"/>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38903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133955</xdr:rowOff>
    </xdr:from>
    <xdr:to>
      <xdr:col>11</xdr:col>
      <xdr:colOff>31750</xdr:colOff>
      <xdr:row>36</xdr:row>
      <xdr:rowOff>19957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6134705"/>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152098</xdr:rowOff>
    </xdr:from>
    <xdr:to>
      <xdr:col>23</xdr:col>
      <xdr:colOff>184150</xdr:colOff>
      <xdr:row>36</xdr:row>
      <xdr:rowOff>82248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15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73375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07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60174</xdr:rowOff>
    </xdr:from>
    <xdr:to>
      <xdr:col>19</xdr:col>
      <xdr:colOff>184150</xdr:colOff>
      <xdr:row>35</xdr:row>
      <xdr:rowOff>161774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06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501</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5829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34</xdr:row>
      <xdr:rowOff>151190</xdr:rowOff>
    </xdr:from>
    <xdr:to>
      <xdr:col>15</xdr:col>
      <xdr:colOff>133350</xdr:colOff>
      <xdr:row>35</xdr:row>
      <xdr:rowOff>81340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598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33</xdr:row>
      <xdr:rowOff>91517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5749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83155</xdr:rowOff>
    </xdr:from>
    <xdr:to>
      <xdr:col>11</xdr:col>
      <xdr:colOff>82550</xdr:colOff>
      <xdr:row>36</xdr:row>
      <xdr:rowOff>13305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08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23482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585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140607</xdr:rowOff>
    </xdr:from>
    <xdr:to>
      <xdr:col>7</xdr:col>
      <xdr:colOff>31750</xdr:colOff>
      <xdr:row>36</xdr:row>
      <xdr:rowOff>70757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80934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591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税収等の増収により経常一般財源収入が</a:t>
          </a:r>
          <a:r>
            <a:rPr kumimoji="1" lang="en-US" altLang="ja-JP" sz="1300">
              <a:latin typeface="ＭＳ Ｐゴシック" panose="020B0600070205080204" pitchFamily="50" charset="-128"/>
              <a:ea typeface="ＭＳ Ｐゴシック" panose="020B0600070205080204" pitchFamily="50" charset="-128"/>
            </a:rPr>
            <a:t>11.7</a:t>
          </a:r>
          <a:r>
            <a:rPr kumimoji="1" lang="ja-JP" altLang="en-US" sz="1300">
              <a:latin typeface="ＭＳ Ｐゴシック" panose="020B0600070205080204" pitchFamily="50" charset="-128"/>
              <a:ea typeface="ＭＳ Ｐゴシック" panose="020B0600070205080204" pitchFamily="50" charset="-128"/>
            </a:rPr>
            <a:t>ポイント増加したのに対し、人件費、扶助費、公債費等に充当した経常経費充当一般財源支出は</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ポイントの増加だったため、経常収支比率は減少した。定員管理計画の策定や事務事業評価の実施により、経常経費の削減を図っており、今後も引き続き適正な財政運営に努める。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109855</xdr:rowOff>
    </xdr:from>
    <xdr:to>
      <xdr:col>23</xdr:col>
      <xdr:colOff>133350</xdr:colOff>
      <xdr:row>66</xdr:row>
      <xdr:rowOff>26246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396855"/>
          <a:ext cx="0" cy="9450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24782</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1014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109855</xdr:rowOff>
    </xdr:from>
    <xdr:to>
      <xdr:col>24</xdr:col>
      <xdr:colOff>12700</xdr:colOff>
      <xdr:row>60</xdr:row>
      <xdr:rowOff>109855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39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109855</xdr:rowOff>
    </xdr:from>
    <xdr:to>
      <xdr:col>23</xdr:col>
      <xdr:colOff>133350</xdr:colOff>
      <xdr:row>61</xdr:row>
      <xdr:rowOff>119380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396855"/>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59707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41487</xdr:rowOff>
    </xdr:from>
    <xdr:to>
      <xdr:col>19</xdr:col>
      <xdr:colOff>133350</xdr:colOff>
      <xdr:row>61</xdr:row>
      <xdr:rowOff>119380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328487"/>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60113</xdr:rowOff>
    </xdr:from>
    <xdr:to>
      <xdr:col>15</xdr:col>
      <xdr:colOff>82550</xdr:colOff>
      <xdr:row>60</xdr:row>
      <xdr:rowOff>41487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175663"/>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50377</xdr:rowOff>
    </xdr:from>
    <xdr:to>
      <xdr:col>15</xdr:col>
      <xdr:colOff>133350</xdr:colOff>
      <xdr:row>65</xdr:row>
      <xdr:rowOff>151977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136754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28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60113</xdr:rowOff>
    </xdr:from>
    <xdr:to>
      <xdr:col>11</xdr:col>
      <xdr:colOff>31750</xdr:colOff>
      <xdr:row>60</xdr:row>
      <xdr:rowOff>129963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17566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34290</xdr:rowOff>
    </xdr:from>
    <xdr:to>
      <xdr:col>11</xdr:col>
      <xdr:colOff>82550</xdr:colOff>
      <xdr:row>65</xdr:row>
      <xdr:rowOff>135890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120667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6138</xdr:rowOff>
    </xdr:from>
    <xdr:to>
      <xdr:col>7</xdr:col>
      <xdr:colOff>31750</xdr:colOff>
      <xdr:row>65</xdr:row>
      <xdr:rowOff>107738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92515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59055</xdr:rowOff>
    </xdr:from>
    <xdr:to>
      <xdr:col>23</xdr:col>
      <xdr:colOff>184150</xdr:colOff>
      <xdr:row>60</xdr:row>
      <xdr:rowOff>160655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151782</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26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68580</xdr:rowOff>
    </xdr:from>
    <xdr:to>
      <xdr:col>19</xdr:col>
      <xdr:colOff>184150</xdr:colOff>
      <xdr:row>61</xdr:row>
      <xdr:rowOff>170180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8907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162137</xdr:rowOff>
    </xdr:from>
    <xdr:to>
      <xdr:col>15</xdr:col>
      <xdr:colOff>133350</xdr:colOff>
      <xdr:row>60</xdr:row>
      <xdr:rowOff>92287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102464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9313</xdr:rowOff>
    </xdr:from>
    <xdr:to>
      <xdr:col>11</xdr:col>
      <xdr:colOff>82550</xdr:colOff>
      <xdr:row>59</xdr:row>
      <xdr:rowOff>110913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121090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989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79163</xdr:rowOff>
    </xdr:from>
    <xdr:to>
      <xdr:col>7</xdr:col>
      <xdr:colOff>31750</xdr:colOff>
      <xdr:row>61</xdr:row>
      <xdr:rowOff>9313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19490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[259,337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人当たり人件費・物件費は、類似団体内平均値を下回っているが、新型コロナウイルスワクチン接種に係る経費の増加等により物件費が</a:t>
          </a:r>
          <a:r>
            <a:rPr kumimoji="1" lang="en-US" altLang="ja-JP" sz="1300">
              <a:latin typeface="ＭＳ Ｐゴシック" panose="020B0600070205080204" pitchFamily="50" charset="-128"/>
              <a:ea typeface="ＭＳ Ｐゴシック" panose="020B0600070205080204" pitchFamily="50" charset="-128"/>
            </a:rPr>
            <a:t>26.5</a:t>
          </a:r>
          <a:r>
            <a:rPr kumimoji="1" lang="ja-JP" altLang="en-US" sz="1300">
              <a:latin typeface="ＭＳ Ｐゴシック" panose="020B0600070205080204" pitchFamily="50" charset="-128"/>
              <a:ea typeface="ＭＳ Ｐゴシック" panose="020B0600070205080204" pitchFamily="50" charset="-128"/>
            </a:rPr>
            <a:t>ポイント上昇したため昨年度より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33,339</a:t>
          </a:r>
          <a:r>
            <a:rPr kumimoji="1" lang="ja-JP" altLang="en-US" sz="1300">
              <a:latin typeface="ＭＳ Ｐゴシック" panose="020B0600070205080204" pitchFamily="50" charset="-128"/>
              <a:ea typeface="ＭＳ Ｐゴシック" panose="020B0600070205080204" pitchFamily="50" charset="-128"/>
            </a:rPr>
            <a:t>円上昇した。今後も、引き続き総人件費の適正水準の維持に努めるとともに、指定管理者制度の導入や民間委託などにより、コストの削減を図っていく方針である。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136944</xdr:rowOff>
    </xdr:from>
    <xdr:to>
      <xdr:col>23</xdr:col>
      <xdr:colOff>133350</xdr:colOff>
      <xdr:row>81</xdr:row>
      <xdr:rowOff>32533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3852944"/>
          <a:ext cx="838200" cy="6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156294</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872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122031</xdr:rowOff>
    </xdr:from>
    <xdr:to>
      <xdr:col>19</xdr:col>
      <xdr:colOff>133350</xdr:colOff>
      <xdr:row>80</xdr:row>
      <xdr:rowOff>136944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838031"/>
          <a:ext cx="889000" cy="1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77990</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965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82486</xdr:rowOff>
    </xdr:from>
    <xdr:to>
      <xdr:col>15</xdr:col>
      <xdr:colOff>82550</xdr:colOff>
      <xdr:row>80</xdr:row>
      <xdr:rowOff>122031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798486"/>
          <a:ext cx="889000" cy="3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128608</xdr:rowOff>
    </xdr:from>
    <xdr:to>
      <xdr:col>15</xdr:col>
      <xdr:colOff>133350</xdr:colOff>
      <xdr:row>81</xdr:row>
      <xdr:rowOff>58758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43535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70869</xdr:rowOff>
    </xdr:from>
    <xdr:to>
      <xdr:col>11</xdr:col>
      <xdr:colOff>31750</xdr:colOff>
      <xdr:row>80</xdr:row>
      <xdr:rowOff>82486</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786869"/>
          <a:ext cx="889000" cy="1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113649</xdr:rowOff>
    </xdr:from>
    <xdr:to>
      <xdr:col>11</xdr:col>
      <xdr:colOff>82550</xdr:colOff>
      <xdr:row>81</xdr:row>
      <xdr:rowOff>43799</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28576</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114312</xdr:rowOff>
    </xdr:from>
    <xdr:to>
      <xdr:col>7</xdr:col>
      <xdr:colOff>31750</xdr:colOff>
      <xdr:row>81</xdr:row>
      <xdr:rowOff>44462</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8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29239</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9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153183</xdr:rowOff>
    </xdr:from>
    <xdr:to>
      <xdr:col>23</xdr:col>
      <xdr:colOff>184150</xdr:colOff>
      <xdr:row>81</xdr:row>
      <xdr:rowOff>83333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86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169710</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71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86144</xdr:rowOff>
    </xdr:from>
    <xdr:to>
      <xdr:col>19</xdr:col>
      <xdr:colOff>184150</xdr:colOff>
      <xdr:row>81</xdr:row>
      <xdr:rowOff>16294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80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26471</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571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71231</xdr:rowOff>
    </xdr:from>
    <xdr:to>
      <xdr:col>15</xdr:col>
      <xdr:colOff>133350</xdr:colOff>
      <xdr:row>81</xdr:row>
      <xdr:rowOff>1381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78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11558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55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31686</xdr:rowOff>
    </xdr:from>
    <xdr:to>
      <xdr:col>11</xdr:col>
      <xdr:colOff>82550</xdr:colOff>
      <xdr:row>80</xdr:row>
      <xdr:rowOff>133286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74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143463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51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20069</xdr:rowOff>
    </xdr:from>
    <xdr:to>
      <xdr:col>7</xdr:col>
      <xdr:colOff>31750</xdr:colOff>
      <xdr:row>80</xdr:row>
      <xdr:rowOff>121669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73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131846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50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多くの類似団体においては、財政的事情から給与の削減措置を実施しているが、本町では実施していないため、本町の給与水準が高い位置づけとなっている。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地域の民間企業の平均給与等の状況を積極的に入手・分析する等、給与の適正化に努めたい。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80963</xdr:rowOff>
    </xdr:from>
    <xdr:to>
      <xdr:col>81</xdr:col>
      <xdr:colOff>44450</xdr:colOff>
      <xdr:row>87</xdr:row>
      <xdr:rowOff>80963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49971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80963</xdr:rowOff>
    </xdr:from>
    <xdr:to>
      <xdr:col>77</xdr:col>
      <xdr:colOff>44450</xdr:colOff>
      <xdr:row>87</xdr:row>
      <xdr:rowOff>141288</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5290800" y="1499711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42456</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272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70909</xdr:rowOff>
    </xdr:from>
    <xdr:to>
      <xdr:col>72</xdr:col>
      <xdr:colOff>203200</xdr:colOff>
      <xdr:row>87</xdr:row>
      <xdr:rowOff>141288</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4401800" y="14987059"/>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70909</xdr:rowOff>
    </xdr:from>
    <xdr:to>
      <xdr:col>68</xdr:col>
      <xdr:colOff>152400</xdr:colOff>
      <xdr:row>87</xdr:row>
      <xdr:rowOff>91016</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flipV="1">
          <a:off x="13512800" y="1498705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30163</xdr:rowOff>
    </xdr:from>
    <xdr:to>
      <xdr:col>81</xdr:col>
      <xdr:colOff>95250</xdr:colOff>
      <xdr:row>87</xdr:row>
      <xdr:rowOff>131763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9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2240</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491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30163</xdr:rowOff>
    </xdr:from>
    <xdr:to>
      <xdr:col>77</xdr:col>
      <xdr:colOff>95250</xdr:colOff>
      <xdr:row>87</xdr:row>
      <xdr:rowOff>131763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9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116540</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5032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90488</xdr:rowOff>
    </xdr:from>
    <xdr:to>
      <xdr:col>73</xdr:col>
      <xdr:colOff>44450</xdr:colOff>
      <xdr:row>88</xdr:row>
      <xdr:rowOff>20638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5415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509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20109</xdr:rowOff>
    </xdr:from>
    <xdr:to>
      <xdr:col>68</xdr:col>
      <xdr:colOff>203200</xdr:colOff>
      <xdr:row>87</xdr:row>
      <xdr:rowOff>121709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人当たり職員数は、類似団体内平均値と同程度で推移している。今後の目標として、年齢構成の適正化を視野に入れながら、類似団体と同水準を保つことができるよう、定員管理を実施する。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10668</xdr:rowOff>
    </xdr:from>
    <xdr:to>
      <xdr:col>81</xdr:col>
      <xdr:colOff>44450</xdr:colOff>
      <xdr:row>62</xdr:row>
      <xdr:rowOff>29168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179800" y="10640568"/>
          <a:ext cx="8382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162111</xdr:rowOff>
    </xdr:from>
    <xdr:ext cx="762000" cy="25904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620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10668</xdr:rowOff>
    </xdr:from>
    <xdr:to>
      <xdr:col>77</xdr:col>
      <xdr:colOff>44450</xdr:colOff>
      <xdr:row>62</xdr:row>
      <xdr:rowOff>16298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5290800" y="10640568"/>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8255</xdr:rowOff>
    </xdr:from>
    <xdr:to>
      <xdr:col>72</xdr:col>
      <xdr:colOff>203200</xdr:colOff>
      <xdr:row>62</xdr:row>
      <xdr:rowOff>16298</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4401800" y="1063815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103353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8255</xdr:rowOff>
    </xdr:from>
    <xdr:to>
      <xdr:col>68</xdr:col>
      <xdr:colOff>152400</xdr:colOff>
      <xdr:row>62</xdr:row>
      <xdr:rowOff>13885</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flipV="1">
          <a:off x="13512800" y="10638155"/>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100940</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105766</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149818</xdr:rowOff>
    </xdr:from>
    <xdr:to>
      <xdr:col>81</xdr:col>
      <xdr:colOff>95250</xdr:colOff>
      <xdr:row>62</xdr:row>
      <xdr:rowOff>79968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967200" y="1060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166345</xdr:rowOff>
    </xdr:from>
    <xdr:ext cx="762000" cy="25904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1045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131318</xdr:rowOff>
    </xdr:from>
    <xdr:to>
      <xdr:col>77</xdr:col>
      <xdr:colOff>95250</xdr:colOff>
      <xdr:row>62</xdr:row>
      <xdr:rowOff>61468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129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71645</xdr:rowOff>
    </xdr:from>
    <xdr:ext cx="7366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1035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136948</xdr:rowOff>
    </xdr:from>
    <xdr:to>
      <xdr:col>73</xdr:col>
      <xdr:colOff>44450</xdr:colOff>
      <xdr:row>62</xdr:row>
      <xdr:rowOff>67098</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52400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77275</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1036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128905</xdr:rowOff>
    </xdr:from>
    <xdr:to>
      <xdr:col>68</xdr:col>
      <xdr:colOff>203200</xdr:colOff>
      <xdr:row>62</xdr:row>
      <xdr:rowOff>59055</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4351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69232</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134535</xdr:rowOff>
    </xdr:from>
    <xdr:to>
      <xdr:col>64</xdr:col>
      <xdr:colOff>152400</xdr:colOff>
      <xdr:row>62</xdr:row>
      <xdr:rowOff>64685</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3462000" y="105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74862</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103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合保健福祉センターや多目的グラウンドなどの大規模建設事業に係る起債の元利償還金や下水道事業に係る起債の元利償還金に伴う繰出金が減少し、類似団体内平均値を下回った。新規の起債発行を抑制しているため、今後は減少傾向が続く見込みである。</a:t>
          </a: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132080</xdr:rowOff>
    </xdr:from>
    <xdr:to>
      <xdr:col>81</xdr:col>
      <xdr:colOff>44450</xdr:colOff>
      <xdr:row>39</xdr:row>
      <xdr:rowOff>47498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64718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125493</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47498</xdr:rowOff>
    </xdr:from>
    <xdr:to>
      <xdr:col>77</xdr:col>
      <xdr:colOff>44450</xdr:colOff>
      <xdr:row>39</xdr:row>
      <xdr:rowOff>134366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7340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134366</xdr:rowOff>
    </xdr:from>
    <xdr:to>
      <xdr:col>72</xdr:col>
      <xdr:colOff>203200</xdr:colOff>
      <xdr:row>40</xdr:row>
      <xdr:rowOff>69088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82091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69088</xdr:rowOff>
    </xdr:from>
    <xdr:to>
      <xdr:col>68</xdr:col>
      <xdr:colOff>152400</xdr:colOff>
      <xdr:row>41</xdr:row>
      <xdr:rowOff>23114</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92708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81280</xdr:rowOff>
    </xdr:from>
    <xdr:to>
      <xdr:col>81</xdr:col>
      <xdr:colOff>95250</xdr:colOff>
      <xdr:row>39</xdr:row>
      <xdr:rowOff>11430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97807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168148</xdr:rowOff>
    </xdr:from>
    <xdr:to>
      <xdr:col>77</xdr:col>
      <xdr:colOff>95250</xdr:colOff>
      <xdr:row>39</xdr:row>
      <xdr:rowOff>98298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108475</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45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83566</xdr:rowOff>
    </xdr:from>
    <xdr:to>
      <xdr:col>73</xdr:col>
      <xdr:colOff>44450</xdr:colOff>
      <xdr:row>40</xdr:row>
      <xdr:rowOff>13716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23893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18288</xdr:rowOff>
    </xdr:from>
    <xdr:to>
      <xdr:col>68</xdr:col>
      <xdr:colOff>203200</xdr:colOff>
      <xdr:row>40</xdr:row>
      <xdr:rowOff>119888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130065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143764</xdr:rowOff>
    </xdr:from>
    <xdr:to>
      <xdr:col>64</xdr:col>
      <xdr:colOff>152400</xdr:colOff>
      <xdr:row>41</xdr:row>
      <xdr:rowOff>73914</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84091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新規の起債発行の抑制による起債残高の減少や、近年の良好な決算に伴う充当可能基金額の増加に伴い、将来負担比率は減少傾向にある。令和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年度は、財政調整基金への積立額が増加したため将来負担比率は減少した。</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131233</xdr:rowOff>
    </xdr:from>
    <xdr:to>
      <xdr:col>73</xdr:col>
      <xdr:colOff>44450</xdr:colOff>
      <xdr:row>14</xdr:row>
      <xdr:rowOff>61383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21449</xdr:rowOff>
    </xdr:from>
    <xdr:to>
      <xdr:col>68</xdr:col>
      <xdr:colOff>203200</xdr:colOff>
      <xdr:row>14</xdr:row>
      <xdr:rowOff>123049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133226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133349</xdr:colOff>
      <xdr:row>26</xdr:row>
      <xdr:rowOff>66675</xdr:rowOff>
    </xdr:from>
    <xdr:ext cx="10029825" cy="425758"/>
    <xdr:sp macro="" textlink="">
      <xdr:nvSpPr>
        <xdr:cNvPr id="462" name="テキスト ボックス 461">
          <a:extLst>
            <a:ext uri="{FF2B5EF4-FFF2-40B4-BE49-F238E27FC236}">
              <a16:creationId xmlns:a16="http://schemas.microsoft.com/office/drawing/2014/main" id="{6E0A86C2-01A4-4033-B926-CDE048E7DEE2}"/>
            </a:ext>
          </a:extLst>
        </xdr:cNvPr>
        <xdr:cNvSpPr txBox="1"/>
      </xdr:nvSpPr>
      <xdr:spPr>
        <a:xfrm>
          <a:off x="761999" y="4524375"/>
          <a:ext cx="10029825"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大阪府田尻町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8,492
8,386
5.62
6,694,441
6,097,947
551,785
4,006,778
230,938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件費に係る経常収支比率は、類似団体内平均値を上回っており、本町の経常収支比率全体に占める割合は高いため、コストの低減を図ることを目標に、民間でも実施可能な事業等の洗い出しを行い、指定管理者制度の導入等による委託化を積極的に検討す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1270</xdr:rowOff>
    </xdr:from>
    <xdr:to>
      <xdr:col>24</xdr:col>
      <xdr:colOff>25400</xdr:colOff>
      <xdr:row>39</xdr:row>
      <xdr:rowOff>85090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6878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100330</xdr:rowOff>
    </xdr:from>
    <xdr:to>
      <xdr:col>19</xdr:col>
      <xdr:colOff>187325</xdr:colOff>
      <xdr:row>39</xdr:row>
      <xdr:rowOff>85090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4398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96537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134620</xdr:rowOff>
    </xdr:from>
    <xdr:to>
      <xdr:col>15</xdr:col>
      <xdr:colOff>98425</xdr:colOff>
      <xdr:row>37</xdr:row>
      <xdr:rowOff>100330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068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134620</xdr:rowOff>
    </xdr:from>
    <xdr:to>
      <xdr:col>11</xdr:col>
      <xdr:colOff>9525</xdr:colOff>
      <xdr:row>37</xdr:row>
      <xdr:rowOff>123190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068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135907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121920</xdr:rowOff>
    </xdr:from>
    <xdr:to>
      <xdr:col>24</xdr:col>
      <xdr:colOff>76200</xdr:colOff>
      <xdr:row>39</xdr:row>
      <xdr:rowOff>52070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93997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34290</xdr:rowOff>
    </xdr:from>
    <xdr:to>
      <xdr:col>20</xdr:col>
      <xdr:colOff>38100</xdr:colOff>
      <xdr:row>39</xdr:row>
      <xdr:rowOff>135890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120667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0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49530</xdr:rowOff>
    </xdr:from>
    <xdr:to>
      <xdr:col>15</xdr:col>
      <xdr:colOff>149225</xdr:colOff>
      <xdr:row>37</xdr:row>
      <xdr:rowOff>151130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161307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83820</xdr:rowOff>
    </xdr:from>
    <xdr:to>
      <xdr:col>11</xdr:col>
      <xdr:colOff>60325</xdr:colOff>
      <xdr:row>37</xdr:row>
      <xdr:rowOff>13970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物件費に係る経常収支比率は、類似団体内平均値を下回っているが、新型コロナウイルスワクチン接種業務の民間委託等により昨年度より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ポイント上昇した。今後の事業予定において大幅に増減する要素はないが、人件費の抑制を考慮した場合に委託料が増加する可能性があるため、注視していく必要がある。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117856</xdr:rowOff>
    </xdr:from>
    <xdr:to>
      <xdr:col>82</xdr:col>
      <xdr:colOff>107950</xdr:colOff>
      <xdr:row>16</xdr:row>
      <xdr:rowOff>131572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8610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113284</xdr:rowOff>
    </xdr:from>
    <xdr:to>
      <xdr:col>78</xdr:col>
      <xdr:colOff>69850</xdr:colOff>
      <xdr:row>16</xdr:row>
      <xdr:rowOff>117856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856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106426</xdr:rowOff>
    </xdr:from>
    <xdr:to>
      <xdr:col>73</xdr:col>
      <xdr:colOff>180975</xdr:colOff>
      <xdr:row>16</xdr:row>
      <xdr:rowOff>113284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678176"/>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91711</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106426</xdr:rowOff>
    </xdr:from>
    <xdr:to>
      <xdr:col>69</xdr:col>
      <xdr:colOff>92075</xdr:colOff>
      <xdr:row>15</xdr:row>
      <xdr:rowOff>156718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6781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82567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80772</xdr:rowOff>
    </xdr:from>
    <xdr:to>
      <xdr:col>82</xdr:col>
      <xdr:colOff>158750</xdr:colOff>
      <xdr:row>17</xdr:row>
      <xdr:rowOff>10922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97299</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6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67056</xdr:rowOff>
    </xdr:from>
    <xdr:to>
      <xdr:col>78</xdr:col>
      <xdr:colOff>120650</xdr:colOff>
      <xdr:row>16</xdr:row>
      <xdr:rowOff>168656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7383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79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62484</xdr:rowOff>
    </xdr:from>
    <xdr:to>
      <xdr:col>74</xdr:col>
      <xdr:colOff>31750</xdr:colOff>
      <xdr:row>16</xdr:row>
      <xdr:rowOff>164084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55626</xdr:rowOff>
    </xdr:from>
    <xdr:to>
      <xdr:col>69</xdr:col>
      <xdr:colOff>142875</xdr:colOff>
      <xdr:row>15</xdr:row>
      <xdr:rowOff>157226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6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167403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396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105918</xdr:rowOff>
    </xdr:from>
    <xdr:to>
      <xdr:col>65</xdr:col>
      <xdr:colOff>53975</xdr:colOff>
      <xdr:row>16</xdr:row>
      <xdr:rowOff>36068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46245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　現在は、関西国際空港関連の従業者数や警察学校の生徒等、若年層の転入割合が高く、高齢化率は横ばいである。今後は高齢者人口の増加により、上昇していくものと予想される。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4234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10177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55</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3853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54</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88900</xdr:rowOff>
    </xdr:from>
    <xdr:to>
      <xdr:col>11</xdr:col>
      <xdr:colOff>9525</xdr:colOff>
      <xdr:row>54</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38100</xdr:rowOff>
    </xdr:from>
    <xdr:to>
      <xdr:col>20</xdr:col>
      <xdr:colOff>38100</xdr:colOff>
      <xdr:row>55</xdr:row>
      <xdr:rowOff>139700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内平均値を上回っているのは、繰出金の増加が主な要因である。これは、これまでに整備してきた下水道施設の維持管理経費として、公営企業会計への繰出金が必要となっているためである。今後、下水道事業については経費を削減するとともに、独立採算の原則に立ち返った料金の値上げによる健全化を図ることなどにより、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170434</xdr:rowOff>
    </xdr:from>
    <xdr:to>
      <xdr:col>82</xdr:col>
      <xdr:colOff>107950</xdr:colOff>
      <xdr:row>59</xdr:row>
      <xdr:rowOff>37846</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943084"/>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170451</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0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10414</xdr:rowOff>
    </xdr:from>
    <xdr:to>
      <xdr:col>78</xdr:col>
      <xdr:colOff>69850</xdr:colOff>
      <xdr:row>59</xdr:row>
      <xdr:rowOff>37846</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101259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50817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65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10414</xdr:rowOff>
    </xdr:from>
    <xdr:to>
      <xdr:col>73</xdr:col>
      <xdr:colOff>180975</xdr:colOff>
      <xdr:row>59</xdr:row>
      <xdr:rowOff>165862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10125964"/>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147066</xdr:rowOff>
    </xdr:from>
    <xdr:to>
      <xdr:col>74</xdr:col>
      <xdr:colOff>31750</xdr:colOff>
      <xdr:row>58</xdr:row>
      <xdr:rowOff>77216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87393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68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165862</xdr:rowOff>
    </xdr:from>
    <xdr:to>
      <xdr:col>69</xdr:col>
      <xdr:colOff>92075</xdr:colOff>
      <xdr:row>60</xdr:row>
      <xdr:rowOff>104140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1028141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147066</xdr:rowOff>
    </xdr:from>
    <xdr:to>
      <xdr:col>69</xdr:col>
      <xdr:colOff>142875</xdr:colOff>
      <xdr:row>58</xdr:row>
      <xdr:rowOff>77216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87393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68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9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78249</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119634</xdr:rowOff>
    </xdr:from>
    <xdr:to>
      <xdr:col>82</xdr:col>
      <xdr:colOff>158750</xdr:colOff>
      <xdr:row>58</xdr:row>
      <xdr:rowOff>49784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91711</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158496</xdr:rowOff>
    </xdr:from>
    <xdr:to>
      <xdr:col>78</xdr:col>
      <xdr:colOff>120650</xdr:colOff>
      <xdr:row>59</xdr:row>
      <xdr:rowOff>88646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1010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73423</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18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131064</xdr:rowOff>
    </xdr:from>
    <xdr:to>
      <xdr:col>74</xdr:col>
      <xdr:colOff>31750</xdr:colOff>
      <xdr:row>59</xdr:row>
      <xdr:rowOff>61214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1007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45991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16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115062</xdr:rowOff>
    </xdr:from>
    <xdr:to>
      <xdr:col>69</xdr:col>
      <xdr:colOff>142875</xdr:colOff>
      <xdr:row>60</xdr:row>
      <xdr:rowOff>45212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1023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29989</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31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53340</xdr:rowOff>
    </xdr:from>
    <xdr:to>
      <xdr:col>65</xdr:col>
      <xdr:colOff>53975</xdr:colOff>
      <xdr:row>60</xdr:row>
      <xdr:rowOff>154940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139717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補助費等に係る経常収支比率は、類似団体内平均値を下回っているが、今後は、社会保障関係経費が増加していくことが見込まれるため、事業の見直し、介護予防の推進等により経費の縮減に努める。</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xdr:rowOff>
    </xdr:from>
    <xdr:to>
      <xdr:col>82</xdr:col>
      <xdr:colOff>107950</xdr:colOff>
      <xdr:row>36</xdr:row>
      <xdr:rowOff>40132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1803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xdr:rowOff>
    </xdr:from>
    <xdr:to>
      <xdr:col>78</xdr:col>
      <xdr:colOff>69850</xdr:colOff>
      <xdr:row>36</xdr:row>
      <xdr:rowOff>40132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1803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xdr:rowOff>
    </xdr:from>
    <xdr:to>
      <xdr:col>73</xdr:col>
      <xdr:colOff>180975</xdr:colOff>
      <xdr:row>36</xdr:row>
      <xdr:rowOff>26416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1803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26416</xdr:rowOff>
    </xdr:from>
    <xdr:to>
      <xdr:col>69</xdr:col>
      <xdr:colOff>92075</xdr:colOff>
      <xdr:row>36</xdr:row>
      <xdr:rowOff>49276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1986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145305</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160782</xdr:rowOff>
    </xdr:from>
    <xdr:to>
      <xdr:col>78</xdr:col>
      <xdr:colOff>120650</xdr:colOff>
      <xdr:row>36</xdr:row>
      <xdr:rowOff>90932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128778</xdr:rowOff>
    </xdr:from>
    <xdr:to>
      <xdr:col>74</xdr:col>
      <xdr:colOff>31750</xdr:colOff>
      <xdr:row>36</xdr:row>
      <xdr:rowOff>58928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147066</xdr:rowOff>
    </xdr:from>
    <xdr:to>
      <xdr:col>69</xdr:col>
      <xdr:colOff>142875</xdr:colOff>
      <xdr:row>36</xdr:row>
      <xdr:rowOff>77216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公債費に係る経常収支比率は、類似団体内平均値を大きく下回っている。起債の新規発行を抑制しているため、今後はより一層低下する見込みである。</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54610</xdr:rowOff>
    </xdr:from>
    <xdr:to>
      <xdr:col>24</xdr:col>
      <xdr:colOff>25400</xdr:colOff>
      <xdr:row>73</xdr:row>
      <xdr:rowOff>62230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25704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58420</xdr:rowOff>
    </xdr:from>
    <xdr:to>
      <xdr:col>19</xdr:col>
      <xdr:colOff>187325</xdr:colOff>
      <xdr:row>73</xdr:row>
      <xdr:rowOff>62230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2574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58420</xdr:rowOff>
    </xdr:from>
    <xdr:to>
      <xdr:col>15</xdr:col>
      <xdr:colOff>98425</xdr:colOff>
      <xdr:row>73</xdr:row>
      <xdr:rowOff>58420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2574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58420</xdr:rowOff>
    </xdr:from>
    <xdr:to>
      <xdr:col>11</xdr:col>
      <xdr:colOff>9525</xdr:colOff>
      <xdr:row>73</xdr:row>
      <xdr:rowOff>92710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25742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151147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3810</xdr:rowOff>
    </xdr:from>
    <xdr:to>
      <xdr:col>24</xdr:col>
      <xdr:colOff>76200</xdr:colOff>
      <xdr:row>73</xdr:row>
      <xdr:rowOff>105410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251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83837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42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11430</xdr:rowOff>
    </xdr:from>
    <xdr:to>
      <xdr:col>20</xdr:col>
      <xdr:colOff>38100</xdr:colOff>
      <xdr:row>73</xdr:row>
      <xdr:rowOff>113030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123207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29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7620</xdr:rowOff>
    </xdr:from>
    <xdr:to>
      <xdr:col>15</xdr:col>
      <xdr:colOff>149225</xdr:colOff>
      <xdr:row>73</xdr:row>
      <xdr:rowOff>109220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252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119397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29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7620</xdr:rowOff>
    </xdr:from>
    <xdr:to>
      <xdr:col>11</xdr:col>
      <xdr:colOff>60325</xdr:colOff>
      <xdr:row>73</xdr:row>
      <xdr:rowOff>109220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252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119397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29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41910</xdr:rowOff>
    </xdr:from>
    <xdr:to>
      <xdr:col>6</xdr:col>
      <xdr:colOff>171450</xdr:colOff>
      <xdr:row>73</xdr:row>
      <xdr:rowOff>143510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153687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公債費以外に係る経常収支比率は、人件費及び下水道事業特別会計への繰出金の影響などにより類似団体内平均値を下回っている。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人件費の低減を図ることを目標に、民間でも実施可能な事業等の洗い出しを行い、指定管理者制度の導入等による委託化を積極的に検討するとともに、下水道事業については、独立採算の原則に立ち返った料金の値上げによる健全化を図ることなどにより、税収を主な財源とする普通会計の負担額を減らしていくよう努める。</a:t>
          </a: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12700</xdr:rowOff>
    </xdr:from>
    <xdr:to>
      <xdr:col>82</xdr:col>
      <xdr:colOff>107950</xdr:colOff>
      <xdr:row>78</xdr:row>
      <xdr:rowOff>5080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214350"/>
          <a:ext cx="8382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119397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115570</xdr:rowOff>
    </xdr:from>
    <xdr:to>
      <xdr:col>78</xdr:col>
      <xdr:colOff>69850</xdr:colOff>
      <xdr:row>78</xdr:row>
      <xdr:rowOff>5080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145770"/>
          <a:ext cx="889000" cy="2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142240</xdr:rowOff>
    </xdr:from>
    <xdr:to>
      <xdr:col>73</xdr:col>
      <xdr:colOff>180975</xdr:colOff>
      <xdr:row>76</xdr:row>
      <xdr:rowOff>115570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00099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142240</xdr:rowOff>
    </xdr:from>
    <xdr:to>
      <xdr:col>69</xdr:col>
      <xdr:colOff>92075</xdr:colOff>
      <xdr:row>76</xdr:row>
      <xdr:rowOff>165100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00099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86377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63516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105427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125730</xdr:rowOff>
    </xdr:from>
    <xdr:to>
      <xdr:col>78</xdr:col>
      <xdr:colOff>120650</xdr:colOff>
      <xdr:row>78</xdr:row>
      <xdr:rowOff>55880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66057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64770</xdr:rowOff>
    </xdr:from>
    <xdr:to>
      <xdr:col>74</xdr:col>
      <xdr:colOff>31750</xdr:colOff>
      <xdr:row>76</xdr:row>
      <xdr:rowOff>166370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5097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91440</xdr:rowOff>
    </xdr:from>
    <xdr:to>
      <xdr:col>69</xdr:col>
      <xdr:colOff>142875</xdr:colOff>
      <xdr:row>76</xdr:row>
      <xdr:rowOff>21589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31767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54627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大阪府田尻町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88450</xdr:rowOff>
    </xdr:from>
    <xdr:to>
      <xdr:col>29</xdr:col>
      <xdr:colOff>127000</xdr:colOff>
      <xdr:row>14</xdr:row>
      <xdr:rowOff>167668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36375"/>
          <a:ext cx="647700" cy="79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60850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80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167668</xdr:rowOff>
    </xdr:from>
    <xdr:to>
      <xdr:col>26</xdr:col>
      <xdr:colOff>50800</xdr:colOff>
      <xdr:row>15</xdr:row>
      <xdr:rowOff>11412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15593"/>
          <a:ext cx="698500" cy="15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42074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32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11412</xdr:rowOff>
    </xdr:from>
    <xdr:to>
      <xdr:col>22</xdr:col>
      <xdr:colOff>114300</xdr:colOff>
      <xdr:row>15</xdr:row>
      <xdr:rowOff>32672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30787"/>
          <a:ext cx="698500" cy="21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36466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2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32672</xdr:rowOff>
    </xdr:from>
    <xdr:to>
      <xdr:col>18</xdr:col>
      <xdr:colOff>177800</xdr:colOff>
      <xdr:row>15</xdr:row>
      <xdr:rowOff>59174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652047"/>
          <a:ext cx="698500" cy="26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65468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79077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6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37650</xdr:rowOff>
    </xdr:from>
    <xdr:to>
      <xdr:col>29</xdr:col>
      <xdr:colOff>177800</xdr:colOff>
      <xdr:row>14</xdr:row>
      <xdr:rowOff>139250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85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54177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116868</xdr:rowOff>
    </xdr:from>
    <xdr:to>
      <xdr:col>26</xdr:col>
      <xdr:colOff>101600</xdr:colOff>
      <xdr:row>15</xdr:row>
      <xdr:rowOff>47018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64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57195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33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132062</xdr:rowOff>
    </xdr:from>
    <xdr:to>
      <xdr:col>22</xdr:col>
      <xdr:colOff>165100</xdr:colOff>
      <xdr:row>15</xdr:row>
      <xdr:rowOff>62212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79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72389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48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153322</xdr:rowOff>
    </xdr:from>
    <xdr:to>
      <xdr:col>19</xdr:col>
      <xdr:colOff>38100</xdr:colOff>
      <xdr:row>15</xdr:row>
      <xdr:rowOff>83472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01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93649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7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8374</xdr:rowOff>
    </xdr:from>
    <xdr:to>
      <xdr:col>15</xdr:col>
      <xdr:colOff>101600</xdr:colOff>
      <xdr:row>15</xdr:row>
      <xdr:rowOff>109974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27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120151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9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73660</xdr:rowOff>
    </xdr:from>
    <xdr:to>
      <xdr:col>29</xdr:col>
      <xdr:colOff>127000</xdr:colOff>
      <xdr:row>37</xdr:row>
      <xdr:rowOff>95910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198360"/>
          <a:ext cx="647700" cy="22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123836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34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35484</xdr:rowOff>
    </xdr:from>
    <xdr:to>
      <xdr:col>26</xdr:col>
      <xdr:colOff>50800</xdr:colOff>
      <xdr:row>37</xdr:row>
      <xdr:rowOff>73660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160184"/>
          <a:ext cx="698500" cy="38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64343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22149</xdr:rowOff>
    </xdr:from>
    <xdr:to>
      <xdr:col>22</xdr:col>
      <xdr:colOff>114300</xdr:colOff>
      <xdr:row>37</xdr:row>
      <xdr:rowOff>35484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975399"/>
          <a:ext cx="698500" cy="184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8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67029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325692</xdr:rowOff>
    </xdr:from>
    <xdr:to>
      <xdr:col>18</xdr:col>
      <xdr:colOff>177800</xdr:colOff>
      <xdr:row>36</xdr:row>
      <xdr:rowOff>22149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936042"/>
          <a:ext cx="698500" cy="39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82345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9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56183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0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45110</xdr:rowOff>
    </xdr:from>
    <xdr:to>
      <xdr:col>29</xdr:col>
      <xdr:colOff>177800</xdr:colOff>
      <xdr:row>37</xdr:row>
      <xdr:rowOff>146710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69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17187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41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22860</xdr:rowOff>
    </xdr:from>
    <xdr:to>
      <xdr:col>26</xdr:col>
      <xdr:colOff>101600</xdr:colOff>
      <xdr:row>37</xdr:row>
      <xdr:rowOff>124460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47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109237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3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156134</xdr:rowOff>
    </xdr:from>
    <xdr:to>
      <xdr:col>22</xdr:col>
      <xdr:colOff>165100</xdr:colOff>
      <xdr:row>37</xdr:row>
      <xdr:rowOff>86284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09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71061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95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314249</xdr:rowOff>
    </xdr:from>
    <xdr:to>
      <xdr:col>19</xdr:col>
      <xdr:colOff>38100</xdr:colOff>
      <xdr:row>36</xdr:row>
      <xdr:rowOff>72949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24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57726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1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274892</xdr:rowOff>
    </xdr:from>
    <xdr:to>
      <xdr:col>15</xdr:col>
      <xdr:colOff>101600</xdr:colOff>
      <xdr:row>36</xdr:row>
      <xdr:rowOff>33592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85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43769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54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大阪府田尻町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8,492
8,386
5.62
6,694,441
6,097,947
551,785
4,006,778
230,938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33729</xdr:rowOff>
    </xdr:from>
    <xdr:to>
      <xdr:col>24</xdr:col>
      <xdr:colOff>63500</xdr:colOff>
      <xdr:row>35</xdr:row>
      <xdr:rowOff>8240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63029"/>
          <a:ext cx="838200" cy="1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158729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88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8240</xdr:rowOff>
    </xdr:from>
    <xdr:to>
      <xdr:col>19</xdr:col>
      <xdr:colOff>177800</xdr:colOff>
      <xdr:row>35</xdr:row>
      <xdr:rowOff>9947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08990"/>
          <a:ext cx="889000" cy="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137629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9947</xdr:rowOff>
    </xdr:from>
    <xdr:to>
      <xdr:col>15</xdr:col>
      <xdr:colOff>50800</xdr:colOff>
      <xdr:row>35</xdr:row>
      <xdr:rowOff>62921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10697"/>
          <a:ext cx="889000" cy="5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64584</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62921</xdr:rowOff>
    </xdr:from>
    <xdr:to>
      <xdr:col>10</xdr:col>
      <xdr:colOff>114300</xdr:colOff>
      <xdr:row>35</xdr:row>
      <xdr:rowOff>68880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63671"/>
          <a:ext cx="889000" cy="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91452</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87208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154379</xdr:rowOff>
    </xdr:from>
    <xdr:to>
      <xdr:col>24</xdr:col>
      <xdr:colOff>114300</xdr:colOff>
      <xdr:row>34</xdr:row>
      <xdr:rowOff>84529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1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5806</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63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128890</xdr:rowOff>
    </xdr:from>
    <xdr:to>
      <xdr:col>20</xdr:col>
      <xdr:colOff>38100</xdr:colOff>
      <xdr:row>35</xdr:row>
      <xdr:rowOff>59040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75567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733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130597</xdr:rowOff>
    </xdr:from>
    <xdr:to>
      <xdr:col>15</xdr:col>
      <xdr:colOff>101600</xdr:colOff>
      <xdr:row>35</xdr:row>
      <xdr:rowOff>60747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5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77274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3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12121</xdr:rowOff>
    </xdr:from>
    <xdr:to>
      <xdr:col>10</xdr:col>
      <xdr:colOff>165100</xdr:colOff>
      <xdr:row>35</xdr:row>
      <xdr:rowOff>113721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1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130248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788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18080</xdr:rowOff>
    </xdr:from>
    <xdr:to>
      <xdr:col>6</xdr:col>
      <xdr:colOff>38100</xdr:colOff>
      <xdr:row>35</xdr:row>
      <xdr:rowOff>119680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1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136207</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794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14377</xdr:rowOff>
    </xdr:from>
    <xdr:to>
      <xdr:col>24</xdr:col>
      <xdr:colOff>63500</xdr:colOff>
      <xdr:row>58</xdr:row>
      <xdr:rowOff>59328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58477"/>
          <a:ext cx="838200" cy="4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103919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05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59328</xdr:rowOff>
    </xdr:from>
    <xdr:to>
      <xdr:col>19</xdr:col>
      <xdr:colOff>177800</xdr:colOff>
      <xdr:row>58</xdr:row>
      <xdr:rowOff>64671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03428"/>
          <a:ext cx="889000" cy="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35913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64671</xdr:rowOff>
    </xdr:from>
    <xdr:to>
      <xdr:col>15</xdr:col>
      <xdr:colOff>50800</xdr:colOff>
      <xdr:row>58</xdr:row>
      <xdr:rowOff>95950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008771"/>
          <a:ext cx="889000" cy="3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41342</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95950</xdr:rowOff>
    </xdr:from>
    <xdr:to>
      <xdr:col>10</xdr:col>
      <xdr:colOff>114300</xdr:colOff>
      <xdr:row>58</xdr:row>
      <xdr:rowOff>101057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40050"/>
          <a:ext cx="889000" cy="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51571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49884</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5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135027</xdr:rowOff>
    </xdr:from>
    <xdr:to>
      <xdr:col>24</xdr:col>
      <xdr:colOff>114300</xdr:colOff>
      <xdr:row>58</xdr:row>
      <xdr:rowOff>65177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0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59468</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3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8528</xdr:rowOff>
    </xdr:from>
    <xdr:to>
      <xdr:col>20</xdr:col>
      <xdr:colOff>38100</xdr:colOff>
      <xdr:row>58</xdr:row>
      <xdr:rowOff>110128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101255</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4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13871</xdr:rowOff>
    </xdr:from>
    <xdr:to>
      <xdr:col>15</xdr:col>
      <xdr:colOff>101600</xdr:colOff>
      <xdr:row>58</xdr:row>
      <xdr:rowOff>115471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5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106598</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5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45150</xdr:rowOff>
    </xdr:from>
    <xdr:to>
      <xdr:col>10</xdr:col>
      <xdr:colOff>165100</xdr:colOff>
      <xdr:row>58</xdr:row>
      <xdr:rowOff>146750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8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137877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8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50257</xdr:rowOff>
    </xdr:from>
    <xdr:to>
      <xdr:col>6</xdr:col>
      <xdr:colOff>38100</xdr:colOff>
      <xdr:row>58</xdr:row>
      <xdr:rowOff>151857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9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142984</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8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1836</xdr:rowOff>
    </xdr:from>
    <xdr:to>
      <xdr:col>24</xdr:col>
      <xdr:colOff>63500</xdr:colOff>
      <xdr:row>79</xdr:row>
      <xdr:rowOff>8846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546386"/>
          <a:ext cx="8382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138904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9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8846</xdr:rowOff>
    </xdr:from>
    <xdr:to>
      <xdr:col>19</xdr:col>
      <xdr:colOff>177800</xdr:colOff>
      <xdr:row>79</xdr:row>
      <xdr:rowOff>11437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553396"/>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87450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9189</xdr:rowOff>
    </xdr:from>
    <xdr:to>
      <xdr:col>15</xdr:col>
      <xdr:colOff>50800</xdr:colOff>
      <xdr:row>79</xdr:row>
      <xdr:rowOff>11437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553739"/>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114501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9189</xdr:rowOff>
    </xdr:from>
    <xdr:to>
      <xdr:col>10</xdr:col>
      <xdr:colOff>114300</xdr:colOff>
      <xdr:row>79</xdr:row>
      <xdr:rowOff>16427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553739"/>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96671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103033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3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122486</xdr:rowOff>
    </xdr:from>
    <xdr:to>
      <xdr:col>24</xdr:col>
      <xdr:colOff>114300</xdr:colOff>
      <xdr:row>79</xdr:row>
      <xdr:rowOff>52636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9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37413</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129496</xdr:rowOff>
    </xdr:from>
    <xdr:to>
      <xdr:col>20</xdr:col>
      <xdr:colOff>38100</xdr:colOff>
      <xdr:row>79</xdr:row>
      <xdr:rowOff>59646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50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50773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9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132087</xdr:rowOff>
    </xdr:from>
    <xdr:to>
      <xdr:col>15</xdr:col>
      <xdr:colOff>101600</xdr:colOff>
      <xdr:row>79</xdr:row>
      <xdr:rowOff>62237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50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53364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9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129839</xdr:rowOff>
    </xdr:from>
    <xdr:to>
      <xdr:col>10</xdr:col>
      <xdr:colOff>165100</xdr:colOff>
      <xdr:row>79</xdr:row>
      <xdr:rowOff>59989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50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51116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9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137077</xdr:rowOff>
    </xdr:from>
    <xdr:to>
      <xdr:col>6</xdr:col>
      <xdr:colOff>38100</xdr:colOff>
      <xdr:row>79</xdr:row>
      <xdr:rowOff>67227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1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58354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60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120769</xdr:rowOff>
    </xdr:from>
    <xdr:to>
      <xdr:col>24</xdr:col>
      <xdr:colOff>63500</xdr:colOff>
      <xdr:row>97</xdr:row>
      <xdr:rowOff>65056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408519"/>
          <a:ext cx="838200" cy="28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54801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17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65056</xdr:rowOff>
    </xdr:from>
    <xdr:to>
      <xdr:col>19</xdr:col>
      <xdr:colOff>177800</xdr:colOff>
      <xdr:row>97</xdr:row>
      <xdr:rowOff>101240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695706"/>
          <a:ext cx="889000" cy="3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71566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101240</xdr:rowOff>
    </xdr:from>
    <xdr:to>
      <xdr:col>15</xdr:col>
      <xdr:colOff>50800</xdr:colOff>
      <xdr:row>97</xdr:row>
      <xdr:rowOff>149964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731890"/>
          <a:ext cx="889000" cy="4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124061</xdr:rowOff>
    </xdr:from>
    <xdr:to>
      <xdr:col>15</xdr:col>
      <xdr:colOff>101600</xdr:colOff>
      <xdr:row>97</xdr:row>
      <xdr:rowOff>54211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70738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139199</xdr:rowOff>
    </xdr:from>
    <xdr:to>
      <xdr:col>10</xdr:col>
      <xdr:colOff>114300</xdr:colOff>
      <xdr:row>97</xdr:row>
      <xdr:rowOff>149964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769849"/>
          <a:ext cx="889000" cy="1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134990</xdr:rowOff>
    </xdr:from>
    <xdr:to>
      <xdr:col>10</xdr:col>
      <xdr:colOff>165100</xdr:colOff>
      <xdr:row>97</xdr:row>
      <xdr:rowOff>65140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81667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97190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8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69969</xdr:rowOff>
    </xdr:from>
    <xdr:to>
      <xdr:col>24</xdr:col>
      <xdr:colOff>114300</xdr:colOff>
      <xdr:row>96</xdr:row>
      <xdr:rowOff>119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35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48396</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33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14256</xdr:rowOff>
    </xdr:from>
    <xdr:to>
      <xdr:col>20</xdr:col>
      <xdr:colOff>38100</xdr:colOff>
      <xdr:row>97</xdr:row>
      <xdr:rowOff>115856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64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106983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73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50440</xdr:rowOff>
    </xdr:from>
    <xdr:to>
      <xdr:col>15</xdr:col>
      <xdr:colOff>101600</xdr:colOff>
      <xdr:row>97</xdr:row>
      <xdr:rowOff>152040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6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143167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99164</xdr:rowOff>
    </xdr:from>
    <xdr:to>
      <xdr:col>10</xdr:col>
      <xdr:colOff>165100</xdr:colOff>
      <xdr:row>98</xdr:row>
      <xdr:rowOff>29314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2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20441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82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88399</xdr:rowOff>
    </xdr:from>
    <xdr:to>
      <xdr:col>6</xdr:col>
      <xdr:colOff>38100</xdr:colOff>
      <xdr:row>98</xdr:row>
      <xdr:rowOff>18549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1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9676</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81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21098</xdr:rowOff>
    </xdr:from>
    <xdr:to>
      <xdr:col>55</xdr:col>
      <xdr:colOff>0</xdr:colOff>
      <xdr:row>37</xdr:row>
      <xdr:rowOff>55815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021848"/>
          <a:ext cx="838200" cy="37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169922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99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21098</xdr:rowOff>
    </xdr:from>
    <xdr:to>
      <xdr:col>50</xdr:col>
      <xdr:colOff>114300</xdr:colOff>
      <xdr:row>37</xdr:row>
      <xdr:rowOff>111205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021848"/>
          <a:ext cx="889000" cy="43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75734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56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63561</xdr:rowOff>
    </xdr:from>
    <xdr:to>
      <xdr:col>45</xdr:col>
      <xdr:colOff>177800</xdr:colOff>
      <xdr:row>37</xdr:row>
      <xdr:rowOff>111205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6407211"/>
          <a:ext cx="889000" cy="4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18939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15661</xdr:rowOff>
    </xdr:from>
    <xdr:to>
      <xdr:col>41</xdr:col>
      <xdr:colOff>50800</xdr:colOff>
      <xdr:row>37</xdr:row>
      <xdr:rowOff>63561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359311"/>
          <a:ext cx="889000" cy="4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21591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11734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5015</xdr:rowOff>
    </xdr:from>
    <xdr:to>
      <xdr:col>55</xdr:col>
      <xdr:colOff>50800</xdr:colOff>
      <xdr:row>37</xdr:row>
      <xdr:rowOff>106615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154892</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32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141748</xdr:rowOff>
    </xdr:from>
    <xdr:to>
      <xdr:col>50</xdr:col>
      <xdr:colOff>165100</xdr:colOff>
      <xdr:row>35</xdr:row>
      <xdr:rowOff>71898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97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63025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063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60405</xdr:rowOff>
    </xdr:from>
    <xdr:to>
      <xdr:col>46</xdr:col>
      <xdr:colOff>38100</xdr:colOff>
      <xdr:row>37</xdr:row>
      <xdr:rowOff>162005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40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153132</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49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12761</xdr:rowOff>
    </xdr:from>
    <xdr:to>
      <xdr:col>41</xdr:col>
      <xdr:colOff>101600</xdr:colOff>
      <xdr:row>37</xdr:row>
      <xdr:rowOff>114361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5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105488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44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136311</xdr:rowOff>
    </xdr:from>
    <xdr:to>
      <xdr:col>36</xdr:col>
      <xdr:colOff>165100</xdr:colOff>
      <xdr:row>37</xdr:row>
      <xdr:rowOff>66461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0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57588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40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132689</xdr:rowOff>
    </xdr:from>
    <xdr:to>
      <xdr:col>55</xdr:col>
      <xdr:colOff>0</xdr:colOff>
      <xdr:row>58</xdr:row>
      <xdr:rowOff>150337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905339"/>
          <a:ext cx="838200" cy="18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133325</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6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57114</xdr:rowOff>
    </xdr:from>
    <xdr:to>
      <xdr:col>50</xdr:col>
      <xdr:colOff>114300</xdr:colOff>
      <xdr:row>58</xdr:row>
      <xdr:rowOff>150337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10001214"/>
          <a:ext cx="889000" cy="9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99614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52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57114</xdr:rowOff>
    </xdr:from>
    <xdr:to>
      <xdr:col>45</xdr:col>
      <xdr:colOff>177800</xdr:colOff>
      <xdr:row>58</xdr:row>
      <xdr:rowOff>93425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10001214"/>
          <a:ext cx="889000" cy="3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88446</xdr:rowOff>
    </xdr:from>
    <xdr:to>
      <xdr:col>46</xdr:col>
      <xdr:colOff>38100</xdr:colOff>
      <xdr:row>57</xdr:row>
      <xdr:rowOff>18596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8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35123</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46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93425</xdr:rowOff>
    </xdr:from>
    <xdr:to>
      <xdr:col>41</xdr:col>
      <xdr:colOff>50800</xdr:colOff>
      <xdr:row>58</xdr:row>
      <xdr:rowOff>163664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10037525"/>
          <a:ext cx="889000" cy="7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165811</xdr:rowOff>
    </xdr:from>
    <xdr:to>
      <xdr:col>41</xdr:col>
      <xdr:colOff>101600</xdr:colOff>
      <xdr:row>57</xdr:row>
      <xdr:rowOff>95961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112488</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54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11626</xdr:rowOff>
    </xdr:from>
    <xdr:to>
      <xdr:col>36</xdr:col>
      <xdr:colOff>165100</xdr:colOff>
      <xdr:row>57</xdr:row>
      <xdr:rowOff>113226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8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129753</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55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81889</xdr:rowOff>
    </xdr:from>
    <xdr:to>
      <xdr:col>55</xdr:col>
      <xdr:colOff>50800</xdr:colOff>
      <xdr:row>58</xdr:row>
      <xdr:rowOff>12039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85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60316</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83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99537</xdr:rowOff>
    </xdr:from>
    <xdr:to>
      <xdr:col>50</xdr:col>
      <xdr:colOff>165100</xdr:colOff>
      <xdr:row>59</xdr:row>
      <xdr:rowOff>29687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1004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20814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13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6314</xdr:rowOff>
    </xdr:from>
    <xdr:to>
      <xdr:col>46</xdr:col>
      <xdr:colOff>38100</xdr:colOff>
      <xdr:row>58</xdr:row>
      <xdr:rowOff>107914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5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99041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04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42625</xdr:rowOff>
    </xdr:from>
    <xdr:to>
      <xdr:col>41</xdr:col>
      <xdr:colOff>101600</xdr:colOff>
      <xdr:row>58</xdr:row>
      <xdr:rowOff>144225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8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135352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07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112864</xdr:rowOff>
    </xdr:from>
    <xdr:to>
      <xdr:col>36</xdr:col>
      <xdr:colOff>165100</xdr:colOff>
      <xdr:row>59</xdr:row>
      <xdr:rowOff>43014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5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34141</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4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95455</xdr:rowOff>
    </xdr:from>
    <xdr:to>
      <xdr:col>55</xdr:col>
      <xdr:colOff>0</xdr:colOff>
      <xdr:row>79</xdr:row>
      <xdr:rowOff>33634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468555"/>
          <a:ext cx="838200" cy="10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28739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30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80386</xdr:rowOff>
    </xdr:from>
    <xdr:to>
      <xdr:col>50</xdr:col>
      <xdr:colOff>114300</xdr:colOff>
      <xdr:row>79</xdr:row>
      <xdr:rowOff>33634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453486"/>
          <a:ext cx="889000" cy="12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134435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6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80386</xdr:rowOff>
    </xdr:from>
    <xdr:to>
      <xdr:col>45</xdr:col>
      <xdr:colOff>177800</xdr:colOff>
      <xdr:row>79</xdr:row>
      <xdr:rowOff>40793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453486"/>
          <a:ext cx="889000" cy="13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143025</xdr:rowOff>
    </xdr:from>
    <xdr:to>
      <xdr:col>46</xdr:col>
      <xdr:colOff>38100</xdr:colOff>
      <xdr:row>78</xdr:row>
      <xdr:rowOff>73175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4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89702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33187</xdr:rowOff>
    </xdr:from>
    <xdr:to>
      <xdr:col>41</xdr:col>
      <xdr:colOff>50800</xdr:colOff>
      <xdr:row>79</xdr:row>
      <xdr:rowOff>40793</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577737"/>
          <a:ext cx="889000" cy="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9496</xdr:rowOff>
    </xdr:from>
    <xdr:to>
      <xdr:col>41</xdr:col>
      <xdr:colOff>101600</xdr:colOff>
      <xdr:row>78</xdr:row>
      <xdr:rowOff>111096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8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127623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15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xdr:rowOff>
    </xdr:from>
    <xdr:to>
      <xdr:col>36</xdr:col>
      <xdr:colOff>165100</xdr:colOff>
      <xdr:row>78</xdr:row>
      <xdr:rowOff>106394</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122921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1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44655</xdr:rowOff>
    </xdr:from>
    <xdr:to>
      <xdr:col>55</xdr:col>
      <xdr:colOff>50800</xdr:colOff>
      <xdr:row>78</xdr:row>
      <xdr:rowOff>146255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1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155739</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35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154284</xdr:rowOff>
    </xdr:from>
    <xdr:to>
      <xdr:col>50</xdr:col>
      <xdr:colOff>165100</xdr:colOff>
      <xdr:row>79</xdr:row>
      <xdr:rowOff>84434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2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75561</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62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29586</xdr:rowOff>
    </xdr:from>
    <xdr:to>
      <xdr:col>46</xdr:col>
      <xdr:colOff>38100</xdr:colOff>
      <xdr:row>78</xdr:row>
      <xdr:rowOff>131186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0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122313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49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161443</xdr:rowOff>
    </xdr:from>
    <xdr:to>
      <xdr:col>41</xdr:col>
      <xdr:colOff>101600</xdr:colOff>
      <xdr:row>79</xdr:row>
      <xdr:rowOff>91593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3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82720</xdr:rowOff>
    </xdr:from>
    <xdr:ext cx="378565"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72017" y="13627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153837</xdr:rowOff>
    </xdr:from>
    <xdr:to>
      <xdr:col>36</xdr:col>
      <xdr:colOff>165100</xdr:colOff>
      <xdr:row>79</xdr:row>
      <xdr:rowOff>83987</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2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75114</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61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84579</xdr:rowOff>
    </xdr:from>
    <xdr:to>
      <xdr:col>55</xdr:col>
      <xdr:colOff>0</xdr:colOff>
      <xdr:row>97</xdr:row>
      <xdr:rowOff>156146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6715229"/>
          <a:ext cx="838200" cy="7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93863</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381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156146</xdr:rowOff>
    </xdr:from>
    <xdr:to>
      <xdr:col>50</xdr:col>
      <xdr:colOff>114300</xdr:colOff>
      <xdr:row>98</xdr:row>
      <xdr:rowOff>4446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6786796"/>
          <a:ext cx="889000" cy="1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46111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33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4446</xdr:rowOff>
    </xdr:from>
    <xdr:to>
      <xdr:col>45</xdr:col>
      <xdr:colOff>177800</xdr:colOff>
      <xdr:row>98</xdr:row>
      <xdr:rowOff>67247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806546"/>
          <a:ext cx="889000" cy="6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20792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30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43112</xdr:rowOff>
    </xdr:from>
    <xdr:to>
      <xdr:col>41</xdr:col>
      <xdr:colOff>50800</xdr:colOff>
      <xdr:row>98</xdr:row>
      <xdr:rowOff>67247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6972300" y="16845212"/>
          <a:ext cx="889000" cy="2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75674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109374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33779</xdr:rowOff>
    </xdr:from>
    <xdr:to>
      <xdr:col>55</xdr:col>
      <xdr:colOff>50800</xdr:colOff>
      <xdr:row>97</xdr:row>
      <xdr:rowOff>135379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66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12206</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64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105346</xdr:rowOff>
    </xdr:from>
    <xdr:to>
      <xdr:col>50</xdr:col>
      <xdr:colOff>165100</xdr:colOff>
      <xdr:row>98</xdr:row>
      <xdr:rowOff>35496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73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26623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82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125096</xdr:rowOff>
    </xdr:from>
    <xdr:to>
      <xdr:col>46</xdr:col>
      <xdr:colOff>38100</xdr:colOff>
      <xdr:row>98</xdr:row>
      <xdr:rowOff>55246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75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46373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84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16447</xdr:rowOff>
    </xdr:from>
    <xdr:to>
      <xdr:col>41</xdr:col>
      <xdr:colOff>101600</xdr:colOff>
      <xdr:row>98</xdr:row>
      <xdr:rowOff>118047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81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109174</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91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163762</xdr:rowOff>
    </xdr:from>
    <xdr:to>
      <xdr:col>36</xdr:col>
      <xdr:colOff>165100</xdr:colOff>
      <xdr:row>98</xdr:row>
      <xdr:rowOff>93912</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79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85039</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88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65659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09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135955</xdr:rowOff>
    </xdr:from>
    <xdr:to>
      <xdr:col>81</xdr:col>
      <xdr:colOff>50800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651055"/>
          <a:ext cx="889000" cy="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146855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3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126921</xdr:rowOff>
    </xdr:from>
    <xdr:to>
      <xdr:col>76</xdr:col>
      <xdr:colOff>114300</xdr:colOff>
      <xdr:row>38</xdr:row>
      <xdr:rowOff>135955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642021"/>
          <a:ext cx="889000" cy="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149141</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32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126921</xdr:rowOff>
    </xdr:from>
    <xdr:to>
      <xdr:col>71</xdr:col>
      <xdr:colOff>177800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642021"/>
          <a:ext cx="889000" cy="1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149315</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3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157325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32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21209</xdr:rowOff>
    </xdr:from>
    <xdr:ext cx="249299"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36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85155</xdr:rowOff>
    </xdr:from>
    <xdr:to>
      <xdr:col>76</xdr:col>
      <xdr:colOff>165100</xdr:colOff>
      <xdr:row>39</xdr:row>
      <xdr:rowOff>15305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60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6432</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3017" y="6692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76121</xdr:rowOff>
    </xdr:from>
    <xdr:to>
      <xdr:col>72</xdr:col>
      <xdr:colOff>38100</xdr:colOff>
      <xdr:row>39</xdr:row>
      <xdr:rowOff>6271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59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168848</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68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102657</xdr:rowOff>
    </xdr:from>
    <xdr:to>
      <xdr:col>85</xdr:col>
      <xdr:colOff>127000</xdr:colOff>
      <xdr:row>78</xdr:row>
      <xdr:rowOff>103302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475757"/>
          <a:ext cx="838200" cy="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70949</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29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98941</xdr:rowOff>
    </xdr:from>
    <xdr:to>
      <xdr:col>81</xdr:col>
      <xdr:colOff>50800</xdr:colOff>
      <xdr:row>78</xdr:row>
      <xdr:rowOff>103302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472041"/>
          <a:ext cx="889000" cy="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46600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9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98941</xdr:rowOff>
    </xdr:from>
    <xdr:to>
      <xdr:col>76</xdr:col>
      <xdr:colOff>114300</xdr:colOff>
      <xdr:row>78</xdr:row>
      <xdr:rowOff>99251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472041"/>
          <a:ext cx="889000" cy="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51054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82944</xdr:rowOff>
    </xdr:from>
    <xdr:to>
      <xdr:col>71</xdr:col>
      <xdr:colOff>177800</xdr:colOff>
      <xdr:row>78</xdr:row>
      <xdr:rowOff>99251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456044"/>
          <a:ext cx="8890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35550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34758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51857</xdr:rowOff>
    </xdr:from>
    <xdr:to>
      <xdr:col>85</xdr:col>
      <xdr:colOff>177800</xdr:colOff>
      <xdr:row>78</xdr:row>
      <xdr:rowOff>153457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42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138234</xdr:rowOff>
    </xdr:from>
    <xdr:ext cx="469744"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33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52502</xdr:rowOff>
    </xdr:from>
    <xdr:to>
      <xdr:col>81</xdr:col>
      <xdr:colOff>101600</xdr:colOff>
      <xdr:row>78</xdr:row>
      <xdr:rowOff>154102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42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145229</xdr:rowOff>
    </xdr:from>
    <xdr:ext cx="469744"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46428" y="135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48141</xdr:rowOff>
    </xdr:from>
    <xdr:to>
      <xdr:col>76</xdr:col>
      <xdr:colOff>165100</xdr:colOff>
      <xdr:row>78</xdr:row>
      <xdr:rowOff>149741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42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140868</xdr:rowOff>
    </xdr:from>
    <xdr:ext cx="469744"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57428" y="1351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48451</xdr:rowOff>
    </xdr:from>
    <xdr:to>
      <xdr:col>72</xdr:col>
      <xdr:colOff>38100</xdr:colOff>
      <xdr:row>78</xdr:row>
      <xdr:rowOff>150051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42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141178</xdr:rowOff>
    </xdr:from>
    <xdr:ext cx="469744"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68428" y="1351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32144</xdr:rowOff>
    </xdr:from>
    <xdr:to>
      <xdr:col>67</xdr:col>
      <xdr:colOff>101600</xdr:colOff>
      <xdr:row>78</xdr:row>
      <xdr:rowOff>133744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4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124871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49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87632</xdr:rowOff>
    </xdr:from>
    <xdr:to>
      <xdr:col>85</xdr:col>
      <xdr:colOff>126364</xdr:colOff>
      <xdr:row>98</xdr:row>
      <xdr:rowOff>129882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861032"/>
          <a:ext cx="1269" cy="107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133709</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35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129882</xdr:rowOff>
    </xdr:from>
    <xdr:to>
      <xdr:col>86</xdr:col>
      <xdr:colOff>25400</xdr:colOff>
      <xdr:row>98</xdr:row>
      <xdr:rowOff>129882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3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34309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636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87632</xdr:rowOff>
    </xdr:from>
    <xdr:to>
      <xdr:col>86</xdr:col>
      <xdr:colOff>25400</xdr:colOff>
      <xdr:row>92</xdr:row>
      <xdr:rowOff>87632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861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150292</xdr:rowOff>
    </xdr:from>
    <xdr:to>
      <xdr:col>85</xdr:col>
      <xdr:colOff>127000</xdr:colOff>
      <xdr:row>98</xdr:row>
      <xdr:rowOff>43073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780942"/>
          <a:ext cx="838200" cy="6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100523</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559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77646</xdr:rowOff>
    </xdr:from>
    <xdr:to>
      <xdr:col>85</xdr:col>
      <xdr:colOff>177800</xdr:colOff>
      <xdr:row>98</xdr:row>
      <xdr:rowOff>7796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70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100343</xdr:rowOff>
    </xdr:from>
    <xdr:to>
      <xdr:col>81</xdr:col>
      <xdr:colOff>50800</xdr:colOff>
      <xdr:row>98</xdr:row>
      <xdr:rowOff>43073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730993"/>
          <a:ext cx="889000" cy="11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142277</xdr:rowOff>
    </xdr:from>
    <xdr:to>
      <xdr:col>81</xdr:col>
      <xdr:colOff>101600</xdr:colOff>
      <xdr:row>98</xdr:row>
      <xdr:rowOff>72427</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7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88954</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54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66946</xdr:rowOff>
    </xdr:from>
    <xdr:to>
      <xdr:col>76</xdr:col>
      <xdr:colOff>114300</xdr:colOff>
      <xdr:row>97</xdr:row>
      <xdr:rowOff>100343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697596"/>
          <a:ext cx="889000" cy="3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147996</xdr:rowOff>
    </xdr:from>
    <xdr:to>
      <xdr:col>76</xdr:col>
      <xdr:colOff>165100</xdr:colOff>
      <xdr:row>98</xdr:row>
      <xdr:rowOff>78146</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69273</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87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36131</xdr:rowOff>
    </xdr:from>
    <xdr:to>
      <xdr:col>71</xdr:col>
      <xdr:colOff>177800</xdr:colOff>
      <xdr:row>97</xdr:row>
      <xdr:rowOff>66946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5466631"/>
          <a:ext cx="889000" cy="123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148439</xdr:rowOff>
    </xdr:from>
    <xdr:to>
      <xdr:col>72</xdr:col>
      <xdr:colOff>38100</xdr:colOff>
      <xdr:row>98</xdr:row>
      <xdr:rowOff>78589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69716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87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135896</xdr:rowOff>
    </xdr:from>
    <xdr:to>
      <xdr:col>67</xdr:col>
      <xdr:colOff>101600</xdr:colOff>
      <xdr:row>98</xdr:row>
      <xdr:rowOff>66046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57173</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8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99492</xdr:rowOff>
    </xdr:from>
    <xdr:to>
      <xdr:col>85</xdr:col>
      <xdr:colOff>177800</xdr:colOff>
      <xdr:row>98</xdr:row>
      <xdr:rowOff>29642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73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77919</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70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163723</xdr:rowOff>
    </xdr:from>
    <xdr:to>
      <xdr:col>81</xdr:col>
      <xdr:colOff>101600</xdr:colOff>
      <xdr:row>98</xdr:row>
      <xdr:rowOff>93873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79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85000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88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49543</xdr:rowOff>
    </xdr:from>
    <xdr:to>
      <xdr:col>76</xdr:col>
      <xdr:colOff>165100</xdr:colOff>
      <xdr:row>97</xdr:row>
      <xdr:rowOff>151143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68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167670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45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16146</xdr:rowOff>
    </xdr:from>
    <xdr:to>
      <xdr:col>72</xdr:col>
      <xdr:colOff>38100</xdr:colOff>
      <xdr:row>97</xdr:row>
      <xdr:rowOff>117746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64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134273</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03795" y="1642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89</xdr:row>
      <xdr:rowOff>156781</xdr:rowOff>
    </xdr:from>
    <xdr:to>
      <xdr:col>67</xdr:col>
      <xdr:colOff>101600</xdr:colOff>
      <xdr:row>90</xdr:row>
      <xdr:rowOff>86931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541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88</xdr:row>
      <xdr:rowOff>103458</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14795" y="15191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448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31653</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37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56265</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3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41101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3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47198</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39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67149</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8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69956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8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82656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85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82402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8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83494</xdr:rowOff>
    </xdr:from>
    <xdr:ext cx="249299"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275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76500</xdr:rowOff>
    </xdr:from>
    <xdr:to>
      <xdr:col>116</xdr:col>
      <xdr:colOff>63500</xdr:colOff>
      <xdr:row>73</xdr:row>
      <xdr:rowOff>5908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1323300" y="12420900"/>
          <a:ext cx="838200" cy="10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106935</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79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76500</xdr:rowOff>
    </xdr:from>
    <xdr:to>
      <xdr:col>111</xdr:col>
      <xdr:colOff>177800</xdr:colOff>
      <xdr:row>72</xdr:row>
      <xdr:rowOff>86710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0434300" y="12420900"/>
          <a:ext cx="889000" cy="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3867</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286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139959</xdr:rowOff>
    </xdr:from>
    <xdr:to>
      <xdr:col>107</xdr:col>
      <xdr:colOff>50800</xdr:colOff>
      <xdr:row>72</xdr:row>
      <xdr:rowOff>86710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9545300" y="12312909"/>
          <a:ext cx="889000" cy="11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62291</xdr:rowOff>
    </xdr:from>
    <xdr:to>
      <xdr:col>107</xdr:col>
      <xdr:colOff>101600</xdr:colOff>
      <xdr:row>74</xdr:row>
      <xdr:rowOff>163891</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274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155018</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284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139959</xdr:rowOff>
    </xdr:from>
    <xdr:to>
      <xdr:col>102</xdr:col>
      <xdr:colOff>114300</xdr:colOff>
      <xdr:row>72</xdr:row>
      <xdr:rowOff>80584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8656300" y="12312909"/>
          <a:ext cx="889000" cy="11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101534</xdr:rowOff>
    </xdr:from>
    <xdr:to>
      <xdr:col>102</xdr:col>
      <xdr:colOff>165100</xdr:colOff>
      <xdr:row>75</xdr:row>
      <xdr:rowOff>31684</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78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22811</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288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112004</xdr:rowOff>
    </xdr:from>
    <xdr:to>
      <xdr:col>98</xdr:col>
      <xdr:colOff>38100</xdr:colOff>
      <xdr:row>75</xdr:row>
      <xdr:rowOff>42154</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79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33281</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289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126558</xdr:rowOff>
    </xdr:from>
    <xdr:to>
      <xdr:col>116</xdr:col>
      <xdr:colOff>114300</xdr:colOff>
      <xdr:row>73</xdr:row>
      <xdr:rowOff>56708</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247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149435</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232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25700</xdr:rowOff>
    </xdr:from>
    <xdr:to>
      <xdr:col>112</xdr:col>
      <xdr:colOff>38100</xdr:colOff>
      <xdr:row>72</xdr:row>
      <xdr:rowOff>127300</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23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143827</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23795" y="1214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35910</xdr:rowOff>
    </xdr:from>
    <xdr:to>
      <xdr:col>107</xdr:col>
      <xdr:colOff>101600</xdr:colOff>
      <xdr:row>72</xdr:row>
      <xdr:rowOff>137510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238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154037</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34795" y="1215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89159</xdr:rowOff>
    </xdr:from>
    <xdr:to>
      <xdr:col>102</xdr:col>
      <xdr:colOff>165100</xdr:colOff>
      <xdr:row>72</xdr:row>
      <xdr:rowOff>19309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226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35836</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45795" y="12037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29784</xdr:rowOff>
    </xdr:from>
    <xdr:to>
      <xdr:col>98</xdr:col>
      <xdr:colOff>38100</xdr:colOff>
      <xdr:row>72</xdr:row>
      <xdr:rowOff>131384</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237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147911</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56795" y="12149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類似団体内平均値を上回っているが、これは、過去に関西国際空港開港関連の職員採用数が多大であったことが主な要因である。今後は、民間委託や指定管理者制度の導入等により人件費の抑制に努める。</a:t>
          </a:r>
        </a:p>
        <a:p>
          <a:r>
            <a:rPr kumimoji="1" lang="ja-JP" altLang="en-US" sz="1300">
              <a:latin typeface="ＭＳ Ｐゴシック" panose="020B0600070205080204" pitchFamily="50" charset="-128"/>
              <a:ea typeface="ＭＳ Ｐゴシック" panose="020B0600070205080204" pitchFamily="50" charset="-128"/>
            </a:rPr>
            <a:t>　扶助費については、 子育て世帯等臨時特別支援事業、 住民税非課税世帯等に対する臨時特別給付事業等により増加した。</a:t>
          </a:r>
        </a:p>
        <a:p>
          <a:r>
            <a:rPr kumimoji="1" lang="ja-JP" altLang="en-US" sz="1300">
              <a:latin typeface="ＭＳ Ｐゴシック" panose="020B0600070205080204" pitchFamily="50" charset="-128"/>
              <a:ea typeface="ＭＳ Ｐゴシック" panose="020B0600070205080204" pitchFamily="50" charset="-128"/>
            </a:rPr>
            <a:t>　補助費については、特別定額給付金事業等により減少した。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普通建設事業費については、教育センターの新築や田尻歴史館の耐震改修工事等により増加した。</a:t>
          </a:r>
        </a:p>
        <a:p>
          <a:r>
            <a:rPr kumimoji="1" lang="ja-JP" altLang="en-US" sz="1300">
              <a:latin typeface="ＭＳ Ｐゴシック" panose="020B0600070205080204" pitchFamily="50" charset="-128"/>
              <a:ea typeface="ＭＳ Ｐゴシック" panose="020B0600070205080204" pitchFamily="50" charset="-128"/>
            </a:rPr>
            <a:t>　公債費については、繰上償還により、平成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年度以降、類似団体内平均値を大きく下回っている。</a:t>
          </a:r>
        </a:p>
        <a:p>
          <a:r>
            <a:rPr kumimoji="1" lang="ja-JP" altLang="en-US" sz="1300">
              <a:latin typeface="ＭＳ Ｐゴシック" panose="020B0600070205080204" pitchFamily="50" charset="-128"/>
              <a:ea typeface="ＭＳ Ｐゴシック" panose="020B0600070205080204" pitchFamily="50" charset="-128"/>
            </a:rPr>
            <a:t>　積立金は、平成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年度に公共施設維持整備基金の創設により一時的に高数値となっていたが、以降は類似団体内平均値に近づいている。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大阪府田尻町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8,492
8,386
5.62
6,694,441
6,097,947
551,785
4,006,778
230,938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125984</xdr:rowOff>
    </xdr:from>
    <xdr:to>
      <xdr:col>24</xdr:col>
      <xdr:colOff>63500</xdr:colOff>
      <xdr:row>35</xdr:row>
      <xdr:rowOff>94361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83834"/>
          <a:ext cx="838200" cy="3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15511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6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78168</xdr:rowOff>
    </xdr:from>
    <xdr:to>
      <xdr:col>19</xdr:col>
      <xdr:colOff>177800</xdr:colOff>
      <xdr:row>35</xdr:row>
      <xdr:rowOff>94361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78918"/>
          <a:ext cx="889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141622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48070</xdr:rowOff>
    </xdr:from>
    <xdr:to>
      <xdr:col>15</xdr:col>
      <xdr:colOff>50800</xdr:colOff>
      <xdr:row>35</xdr:row>
      <xdr:rowOff>78168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48820"/>
          <a:ext cx="889000" cy="3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105681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48070</xdr:rowOff>
    </xdr:from>
    <xdr:to>
      <xdr:col>10</xdr:col>
      <xdr:colOff>114300</xdr:colOff>
      <xdr:row>35</xdr:row>
      <xdr:rowOff>133033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48820"/>
          <a:ext cx="889000" cy="8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103205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133875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75184</xdr:rowOff>
    </xdr:from>
    <xdr:to>
      <xdr:col>24</xdr:col>
      <xdr:colOff>114300</xdr:colOff>
      <xdr:row>34</xdr:row>
      <xdr:rowOff>5334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3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98061</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8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43561</xdr:rowOff>
    </xdr:from>
    <xdr:to>
      <xdr:col>20</xdr:col>
      <xdr:colOff>38100</xdr:colOff>
      <xdr:row>35</xdr:row>
      <xdr:rowOff>145161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4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161688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1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27368</xdr:rowOff>
    </xdr:from>
    <xdr:to>
      <xdr:col>15</xdr:col>
      <xdr:colOff>101600</xdr:colOff>
      <xdr:row>35</xdr:row>
      <xdr:rowOff>128968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2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120095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2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168720</xdr:rowOff>
    </xdr:from>
    <xdr:to>
      <xdr:col>10</xdr:col>
      <xdr:colOff>165100</xdr:colOff>
      <xdr:row>35</xdr:row>
      <xdr:rowOff>98870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9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89997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9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82233</xdr:rowOff>
    </xdr:from>
    <xdr:to>
      <xdr:col>6</xdr:col>
      <xdr:colOff>38100</xdr:colOff>
      <xdr:row>36</xdr:row>
      <xdr:rowOff>12383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8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3510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75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76147</xdr:rowOff>
    </xdr:from>
    <xdr:to>
      <xdr:col>24</xdr:col>
      <xdr:colOff>63500</xdr:colOff>
      <xdr:row>58</xdr:row>
      <xdr:rowOff>36412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48797"/>
          <a:ext cx="838200" cy="13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1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76147</xdr:rowOff>
    </xdr:from>
    <xdr:to>
      <xdr:col>19</xdr:col>
      <xdr:colOff>177800</xdr:colOff>
      <xdr:row>57</xdr:row>
      <xdr:rowOff>162331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48797"/>
          <a:ext cx="889000" cy="8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39948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6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162331</xdr:rowOff>
    </xdr:from>
    <xdr:to>
      <xdr:col>15</xdr:col>
      <xdr:colOff>50800</xdr:colOff>
      <xdr:row>57</xdr:row>
      <xdr:rowOff>169764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34981"/>
          <a:ext cx="889000" cy="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38773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8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146207</xdr:rowOff>
    </xdr:from>
    <xdr:to>
      <xdr:col>10</xdr:col>
      <xdr:colOff>114300</xdr:colOff>
      <xdr:row>57</xdr:row>
      <xdr:rowOff>169764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061607"/>
          <a:ext cx="889000" cy="88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43835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26083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157062</xdr:rowOff>
    </xdr:from>
    <xdr:to>
      <xdr:col>24</xdr:col>
      <xdr:colOff>114300</xdr:colOff>
      <xdr:row>58</xdr:row>
      <xdr:rowOff>87212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71989</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44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25347</xdr:rowOff>
    </xdr:from>
    <xdr:to>
      <xdr:col>20</xdr:col>
      <xdr:colOff>38100</xdr:colOff>
      <xdr:row>57</xdr:row>
      <xdr:rowOff>126947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9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118074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89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111531</xdr:rowOff>
    </xdr:from>
    <xdr:to>
      <xdr:col>15</xdr:col>
      <xdr:colOff>101600</xdr:colOff>
      <xdr:row>58</xdr:row>
      <xdr:rowOff>41681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8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58208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118964</xdr:rowOff>
    </xdr:from>
    <xdr:to>
      <xdr:col>10</xdr:col>
      <xdr:colOff>165100</xdr:colOff>
      <xdr:row>58</xdr:row>
      <xdr:rowOff>49114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9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65641</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66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95407</xdr:rowOff>
    </xdr:from>
    <xdr:to>
      <xdr:col>6</xdr:col>
      <xdr:colOff>38100</xdr:colOff>
      <xdr:row>53</xdr:row>
      <xdr:rowOff>25557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01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42084</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878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100133</xdr:rowOff>
    </xdr:from>
    <xdr:to>
      <xdr:col>24</xdr:col>
      <xdr:colOff>63500</xdr:colOff>
      <xdr:row>77</xdr:row>
      <xdr:rowOff>18352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958883"/>
          <a:ext cx="838200" cy="26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38478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897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167360</xdr:rowOff>
    </xdr:from>
    <xdr:to>
      <xdr:col>19</xdr:col>
      <xdr:colOff>177800</xdr:colOff>
      <xdr:row>77</xdr:row>
      <xdr:rowOff>18352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908300" y="13197560"/>
          <a:ext cx="889000" cy="2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26779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167360</xdr:rowOff>
    </xdr:from>
    <xdr:to>
      <xdr:col>15</xdr:col>
      <xdr:colOff>50800</xdr:colOff>
      <xdr:row>77</xdr:row>
      <xdr:rowOff>126336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197560"/>
          <a:ext cx="889000" cy="13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103093</xdr:rowOff>
    </xdr:from>
    <xdr:to>
      <xdr:col>15</xdr:col>
      <xdr:colOff>101600</xdr:colOff>
      <xdr:row>77</xdr:row>
      <xdr:rowOff>33243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49770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126336</xdr:rowOff>
    </xdr:from>
    <xdr:to>
      <xdr:col>10</xdr:col>
      <xdr:colOff>114300</xdr:colOff>
      <xdr:row>77</xdr:row>
      <xdr:rowOff>163063</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327986"/>
          <a:ext cx="889000" cy="3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130139</xdr:rowOff>
    </xdr:from>
    <xdr:to>
      <xdr:col>10</xdr:col>
      <xdr:colOff>165100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76816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93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140793</xdr:rowOff>
    </xdr:from>
    <xdr:to>
      <xdr:col>6</xdr:col>
      <xdr:colOff>38100</xdr:colOff>
      <xdr:row>77</xdr:row>
      <xdr:rowOff>70943</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87469</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9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49333</xdr:rowOff>
    </xdr:from>
    <xdr:to>
      <xdr:col>24</xdr:col>
      <xdr:colOff>114300</xdr:colOff>
      <xdr:row>75</xdr:row>
      <xdr:rowOff>150933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90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72210</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75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139002</xdr:rowOff>
    </xdr:from>
    <xdr:to>
      <xdr:col>20</xdr:col>
      <xdr:colOff>38100</xdr:colOff>
      <xdr:row>77</xdr:row>
      <xdr:rowOff>69152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16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60279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261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116560</xdr:rowOff>
    </xdr:from>
    <xdr:to>
      <xdr:col>15</xdr:col>
      <xdr:colOff>101600</xdr:colOff>
      <xdr:row>77</xdr:row>
      <xdr:rowOff>46710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14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37837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23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75536</xdr:rowOff>
    </xdr:from>
    <xdr:to>
      <xdr:col>10</xdr:col>
      <xdr:colOff>165100</xdr:colOff>
      <xdr:row>78</xdr:row>
      <xdr:rowOff>5686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27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168263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369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112263</xdr:rowOff>
    </xdr:from>
    <xdr:to>
      <xdr:col>6</xdr:col>
      <xdr:colOff>38100</xdr:colOff>
      <xdr:row>78</xdr:row>
      <xdr:rowOff>42413</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31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33540</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40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4291</xdr:rowOff>
    </xdr:from>
    <xdr:to>
      <xdr:col>24</xdr:col>
      <xdr:colOff>63500</xdr:colOff>
      <xdr:row>97</xdr:row>
      <xdr:rowOff>105223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34941"/>
          <a:ext cx="838200" cy="10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59309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4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105223</xdr:rowOff>
    </xdr:from>
    <xdr:to>
      <xdr:col>19</xdr:col>
      <xdr:colOff>177800</xdr:colOff>
      <xdr:row>97</xdr:row>
      <xdr:rowOff>125828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35873"/>
          <a:ext cx="889000" cy="2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27512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109159</xdr:rowOff>
    </xdr:from>
    <xdr:to>
      <xdr:col>15</xdr:col>
      <xdr:colOff>50800</xdr:colOff>
      <xdr:row>97</xdr:row>
      <xdr:rowOff>125828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739809"/>
          <a:ext cx="889000" cy="1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48434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3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109159</xdr:rowOff>
    </xdr:from>
    <xdr:to>
      <xdr:col>10</xdr:col>
      <xdr:colOff>114300</xdr:colOff>
      <xdr:row>97</xdr:row>
      <xdr:rowOff>134068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39809"/>
          <a:ext cx="889000" cy="2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3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23886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1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29030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1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124941</xdr:rowOff>
    </xdr:from>
    <xdr:to>
      <xdr:col>24</xdr:col>
      <xdr:colOff>114300</xdr:colOff>
      <xdr:row>97</xdr:row>
      <xdr:rowOff>55091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8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103368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6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54423</xdr:rowOff>
    </xdr:from>
    <xdr:to>
      <xdr:col>20</xdr:col>
      <xdr:colOff>38100</xdr:colOff>
      <xdr:row>97</xdr:row>
      <xdr:rowOff>156023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8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147150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7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75028</xdr:rowOff>
    </xdr:from>
    <xdr:to>
      <xdr:col>15</xdr:col>
      <xdr:colOff>101600</xdr:colOff>
      <xdr:row>98</xdr:row>
      <xdr:rowOff>5178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0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167755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9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58359</xdr:rowOff>
    </xdr:from>
    <xdr:to>
      <xdr:col>10</xdr:col>
      <xdr:colOff>165100</xdr:colOff>
      <xdr:row>97</xdr:row>
      <xdr:rowOff>159959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8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151086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8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83268</xdr:rowOff>
    </xdr:from>
    <xdr:to>
      <xdr:col>6</xdr:col>
      <xdr:colOff>38100</xdr:colOff>
      <xdr:row>98</xdr:row>
      <xdr:rowOff>13418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1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4545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0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114097</xdr:rowOff>
    </xdr:from>
    <xdr:to>
      <xdr:col>55</xdr:col>
      <xdr:colOff>0</xdr:colOff>
      <xdr:row>38</xdr:row>
      <xdr:rowOff>116840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629197"/>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35973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9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116840</xdr:rowOff>
    </xdr:from>
    <xdr:to>
      <xdr:col>50</xdr:col>
      <xdr:colOff>114300</xdr:colOff>
      <xdr:row>38</xdr:row>
      <xdr:rowOff>124338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631940"/>
          <a:ext cx="889000" cy="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112295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28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104313</xdr:rowOff>
    </xdr:from>
    <xdr:to>
      <xdr:col>45</xdr:col>
      <xdr:colOff>177800</xdr:colOff>
      <xdr:row>38</xdr:row>
      <xdr:rowOff>124338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19413"/>
          <a:ext cx="889000" cy="2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150988</xdr:rowOff>
    </xdr:from>
    <xdr:to>
      <xdr:col>46</xdr:col>
      <xdr:colOff>38100</xdr:colOff>
      <xdr:row>38</xdr:row>
      <xdr:rowOff>81138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9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97665</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26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104313</xdr:rowOff>
    </xdr:from>
    <xdr:to>
      <xdr:col>41</xdr:col>
      <xdr:colOff>50800</xdr:colOff>
      <xdr:row>38</xdr:row>
      <xdr:rowOff>116200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619413"/>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148336</xdr:rowOff>
    </xdr:from>
    <xdr:to>
      <xdr:col>41</xdr:col>
      <xdr:colOff>101600</xdr:colOff>
      <xdr:row>38</xdr:row>
      <xdr:rowOff>78486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95013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2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97390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26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63297</xdr:rowOff>
    </xdr:from>
    <xdr:to>
      <xdr:col>55</xdr:col>
      <xdr:colOff>50800</xdr:colOff>
      <xdr:row>38</xdr:row>
      <xdr:rowOff>164897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7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162973</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06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66040</xdr:rowOff>
    </xdr:from>
    <xdr:to>
      <xdr:col>50</xdr:col>
      <xdr:colOff>165100</xdr:colOff>
      <xdr:row>38</xdr:row>
      <xdr:rowOff>167640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158767</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673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73538</xdr:rowOff>
    </xdr:from>
    <xdr:to>
      <xdr:col>46</xdr:col>
      <xdr:colOff>38100</xdr:colOff>
      <xdr:row>39</xdr:row>
      <xdr:rowOff>3688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8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166265</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681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53513</xdr:rowOff>
    </xdr:from>
    <xdr:to>
      <xdr:col>41</xdr:col>
      <xdr:colOff>101600</xdr:colOff>
      <xdr:row>38</xdr:row>
      <xdr:rowOff>155113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6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146240</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661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65400</xdr:rowOff>
    </xdr:from>
    <xdr:to>
      <xdr:col>36</xdr:col>
      <xdr:colOff>165100</xdr:colOff>
      <xdr:row>38</xdr:row>
      <xdr:rowOff>167000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8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158127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673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111358</xdr:rowOff>
    </xdr:from>
    <xdr:to>
      <xdr:col>55</xdr:col>
      <xdr:colOff>0</xdr:colOff>
      <xdr:row>58</xdr:row>
      <xdr:rowOff>117850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10055458"/>
          <a:ext cx="8382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51193</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5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113704</xdr:rowOff>
    </xdr:from>
    <xdr:to>
      <xdr:col>50</xdr:col>
      <xdr:colOff>114300</xdr:colOff>
      <xdr:row>58</xdr:row>
      <xdr:rowOff>117850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10057804"/>
          <a:ext cx="889000" cy="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2910</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6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113704</xdr:rowOff>
    </xdr:from>
    <xdr:to>
      <xdr:col>45</xdr:col>
      <xdr:colOff>177800</xdr:colOff>
      <xdr:row>58</xdr:row>
      <xdr:rowOff>113767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10057804"/>
          <a:ext cx="8890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163154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5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108090</xdr:rowOff>
    </xdr:from>
    <xdr:to>
      <xdr:col>41</xdr:col>
      <xdr:colOff>50800</xdr:colOff>
      <xdr:row>58</xdr:row>
      <xdr:rowOff>113767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10052190"/>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674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60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163822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59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60558</xdr:rowOff>
    </xdr:from>
    <xdr:to>
      <xdr:col>55</xdr:col>
      <xdr:colOff>50800</xdr:colOff>
      <xdr:row>58</xdr:row>
      <xdr:rowOff>162158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1000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146935</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1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67050</xdr:rowOff>
    </xdr:from>
    <xdr:to>
      <xdr:col>50</xdr:col>
      <xdr:colOff>165100</xdr:colOff>
      <xdr:row>58</xdr:row>
      <xdr:rowOff>168650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10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159777</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1010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62904</xdr:rowOff>
    </xdr:from>
    <xdr:to>
      <xdr:col>46</xdr:col>
      <xdr:colOff>38100</xdr:colOff>
      <xdr:row>58</xdr:row>
      <xdr:rowOff>164504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1000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155631</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10099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62967</xdr:rowOff>
    </xdr:from>
    <xdr:to>
      <xdr:col>41</xdr:col>
      <xdr:colOff>101600</xdr:colOff>
      <xdr:row>58</xdr:row>
      <xdr:rowOff>164567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1000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155694</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1009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57290</xdr:rowOff>
    </xdr:from>
    <xdr:to>
      <xdr:col>36</xdr:col>
      <xdr:colOff>165100</xdr:colOff>
      <xdr:row>58</xdr:row>
      <xdr:rowOff>158890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1000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150017</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1009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78197</xdr:rowOff>
    </xdr:from>
    <xdr:to>
      <xdr:col>55</xdr:col>
      <xdr:colOff>0</xdr:colOff>
      <xdr:row>78</xdr:row>
      <xdr:rowOff>95965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451297"/>
          <a:ext cx="838200" cy="1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98257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12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78197</xdr:rowOff>
    </xdr:from>
    <xdr:to>
      <xdr:col>50</xdr:col>
      <xdr:colOff>114300</xdr:colOff>
      <xdr:row>78</xdr:row>
      <xdr:rowOff>123658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451297"/>
          <a:ext cx="889000" cy="4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25829</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0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123658</xdr:rowOff>
    </xdr:from>
    <xdr:to>
      <xdr:col>45</xdr:col>
      <xdr:colOff>177800</xdr:colOff>
      <xdr:row>78</xdr:row>
      <xdr:rowOff>129921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496758"/>
          <a:ext cx="889000" cy="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41622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129921</xdr:rowOff>
    </xdr:from>
    <xdr:to>
      <xdr:col>41</xdr:col>
      <xdr:colOff>50800</xdr:colOff>
      <xdr:row>78</xdr:row>
      <xdr:rowOff>132545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503021"/>
          <a:ext cx="889000" cy="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73209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78193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45165</xdr:rowOff>
    </xdr:from>
    <xdr:to>
      <xdr:col>55</xdr:col>
      <xdr:colOff>50800</xdr:colOff>
      <xdr:row>78</xdr:row>
      <xdr:rowOff>146765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41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131542</xdr:rowOff>
    </xdr:from>
    <xdr:ext cx="469744"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33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27397</xdr:rowOff>
    </xdr:from>
    <xdr:to>
      <xdr:col>50</xdr:col>
      <xdr:colOff>165100</xdr:colOff>
      <xdr:row>78</xdr:row>
      <xdr:rowOff>128997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40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120124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49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72858</xdr:rowOff>
    </xdr:from>
    <xdr:to>
      <xdr:col>46</xdr:col>
      <xdr:colOff>38100</xdr:colOff>
      <xdr:row>79</xdr:row>
      <xdr:rowOff>3008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44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165585</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15428" y="1353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79121</xdr:rowOff>
    </xdr:from>
    <xdr:to>
      <xdr:col>41</xdr:col>
      <xdr:colOff>101600</xdr:colOff>
      <xdr:row>79</xdr:row>
      <xdr:rowOff>9271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45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398</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26428" y="1354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81745</xdr:rowOff>
    </xdr:from>
    <xdr:to>
      <xdr:col>36</xdr:col>
      <xdr:colOff>165100</xdr:colOff>
      <xdr:row>79</xdr:row>
      <xdr:rowOff>11895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45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3022</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37428" y="1354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37877</xdr:rowOff>
    </xdr:from>
    <xdr:to>
      <xdr:col>55</xdr:col>
      <xdr:colOff>0</xdr:colOff>
      <xdr:row>96</xdr:row>
      <xdr:rowOff>110696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497077"/>
          <a:ext cx="838200" cy="7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31821</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491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117827</xdr:rowOff>
    </xdr:from>
    <xdr:to>
      <xdr:col>50</xdr:col>
      <xdr:colOff>114300</xdr:colOff>
      <xdr:row>96</xdr:row>
      <xdr:rowOff>110696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405577"/>
          <a:ext cx="889000" cy="16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166371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62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64043</xdr:rowOff>
    </xdr:from>
    <xdr:to>
      <xdr:col>45</xdr:col>
      <xdr:colOff>177800</xdr:colOff>
      <xdr:row>95</xdr:row>
      <xdr:rowOff>117827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351793"/>
          <a:ext cx="889000" cy="5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13728</xdr:rowOff>
    </xdr:from>
    <xdr:to>
      <xdr:col>46</xdr:col>
      <xdr:colOff>38100</xdr:colOff>
      <xdr:row>96</xdr:row>
      <xdr:rowOff>115328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106455</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56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64043</xdr:rowOff>
    </xdr:from>
    <xdr:to>
      <xdr:col>41</xdr:col>
      <xdr:colOff>50800</xdr:colOff>
      <xdr:row>96</xdr:row>
      <xdr:rowOff>103211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351793"/>
          <a:ext cx="889000" cy="21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63539</xdr:rowOff>
    </xdr:from>
    <xdr:to>
      <xdr:col>41</xdr:col>
      <xdr:colOff>101600</xdr:colOff>
      <xdr:row>96</xdr:row>
      <xdr:rowOff>165139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156266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6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83258</xdr:rowOff>
    </xdr:from>
    <xdr:to>
      <xdr:col>36</xdr:col>
      <xdr:colOff>165100</xdr:colOff>
      <xdr:row>97</xdr:row>
      <xdr:rowOff>13408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4535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63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158527</xdr:rowOff>
    </xdr:from>
    <xdr:to>
      <xdr:col>55</xdr:col>
      <xdr:colOff>50800</xdr:colOff>
      <xdr:row>96</xdr:row>
      <xdr:rowOff>88677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44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9954</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29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59896</xdr:rowOff>
    </xdr:from>
    <xdr:to>
      <xdr:col>50</xdr:col>
      <xdr:colOff>165100</xdr:colOff>
      <xdr:row>96</xdr:row>
      <xdr:rowOff>161496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51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6573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29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67027</xdr:rowOff>
    </xdr:from>
    <xdr:to>
      <xdr:col>46</xdr:col>
      <xdr:colOff>38100</xdr:colOff>
      <xdr:row>95</xdr:row>
      <xdr:rowOff>168627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35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13704</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613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13243</xdr:rowOff>
    </xdr:from>
    <xdr:to>
      <xdr:col>41</xdr:col>
      <xdr:colOff>101600</xdr:colOff>
      <xdr:row>95</xdr:row>
      <xdr:rowOff>114843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30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131370</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607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52411</xdr:rowOff>
    </xdr:from>
    <xdr:to>
      <xdr:col>36</xdr:col>
      <xdr:colOff>165100</xdr:colOff>
      <xdr:row>96</xdr:row>
      <xdr:rowOff>154011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51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170538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28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155216</xdr:rowOff>
    </xdr:from>
    <xdr:to>
      <xdr:col>85</xdr:col>
      <xdr:colOff>127000</xdr:colOff>
      <xdr:row>37</xdr:row>
      <xdr:rowOff>169399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498866"/>
          <a:ext cx="838200" cy="1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93660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26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137004</xdr:rowOff>
    </xdr:from>
    <xdr:to>
      <xdr:col>81</xdr:col>
      <xdr:colOff>50800</xdr:colOff>
      <xdr:row>37</xdr:row>
      <xdr:rowOff>155216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6480654"/>
          <a:ext cx="889000" cy="1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5526</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17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119440</xdr:rowOff>
    </xdr:from>
    <xdr:to>
      <xdr:col>76</xdr:col>
      <xdr:colOff>114300</xdr:colOff>
      <xdr:row>37</xdr:row>
      <xdr:rowOff>137004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463090"/>
          <a:ext cx="889000" cy="1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29719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20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119440</xdr:rowOff>
    </xdr:from>
    <xdr:to>
      <xdr:col>71</xdr:col>
      <xdr:colOff>177800</xdr:colOff>
      <xdr:row>37</xdr:row>
      <xdr:rowOff>157274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463090"/>
          <a:ext cx="889000" cy="3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22026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53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39305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55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118599</xdr:rowOff>
    </xdr:from>
    <xdr:to>
      <xdr:col>85</xdr:col>
      <xdr:colOff>177800</xdr:colOff>
      <xdr:row>38</xdr:row>
      <xdr:rowOff>48749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46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97026</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44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104416</xdr:rowOff>
    </xdr:from>
    <xdr:to>
      <xdr:col>81</xdr:col>
      <xdr:colOff>101600</xdr:colOff>
      <xdr:row>38</xdr:row>
      <xdr:rowOff>34566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44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25693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54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86204</xdr:rowOff>
    </xdr:from>
    <xdr:to>
      <xdr:col>76</xdr:col>
      <xdr:colOff>165100</xdr:colOff>
      <xdr:row>38</xdr:row>
      <xdr:rowOff>16354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42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7481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52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68640</xdr:rowOff>
    </xdr:from>
    <xdr:to>
      <xdr:col>72</xdr:col>
      <xdr:colOff>38100</xdr:colOff>
      <xdr:row>37</xdr:row>
      <xdr:rowOff>170241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4122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15317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18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106474</xdr:rowOff>
    </xdr:from>
    <xdr:to>
      <xdr:col>67</xdr:col>
      <xdr:colOff>101600</xdr:colOff>
      <xdr:row>38</xdr:row>
      <xdr:rowOff>36624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45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53151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22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42827</xdr:rowOff>
    </xdr:from>
    <xdr:to>
      <xdr:col>85</xdr:col>
      <xdr:colOff>127000</xdr:colOff>
      <xdr:row>55</xdr:row>
      <xdr:rowOff>131935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129677"/>
          <a:ext cx="838200" cy="43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42844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472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131935</xdr:rowOff>
    </xdr:from>
    <xdr:to>
      <xdr:col>81</xdr:col>
      <xdr:colOff>50800</xdr:colOff>
      <xdr:row>56</xdr:row>
      <xdr:rowOff>91229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561685"/>
          <a:ext cx="889000" cy="13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144368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23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91229</xdr:rowOff>
    </xdr:from>
    <xdr:to>
      <xdr:col>76</xdr:col>
      <xdr:colOff>114300</xdr:colOff>
      <xdr:row>56</xdr:row>
      <xdr:rowOff>104176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692429"/>
          <a:ext cx="889000" cy="1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38540</xdr:rowOff>
    </xdr:from>
    <xdr:to>
      <xdr:col>76</xdr:col>
      <xdr:colOff>165100</xdr:colOff>
      <xdr:row>55</xdr:row>
      <xdr:rowOff>140140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156667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24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160251</xdr:rowOff>
    </xdr:from>
    <xdr:to>
      <xdr:col>71</xdr:col>
      <xdr:colOff>177800</xdr:colOff>
      <xdr:row>56</xdr:row>
      <xdr:rowOff>104176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590001"/>
          <a:ext cx="889000" cy="11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139794</xdr:rowOff>
    </xdr:from>
    <xdr:to>
      <xdr:col>72</xdr:col>
      <xdr:colOff>38100</xdr:colOff>
      <xdr:row>56</xdr:row>
      <xdr:rowOff>69944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86471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34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148420</xdr:rowOff>
    </xdr:from>
    <xdr:to>
      <xdr:col>67</xdr:col>
      <xdr:colOff>101600</xdr:colOff>
      <xdr:row>56</xdr:row>
      <xdr:rowOff>78570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69697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67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163477</xdr:rowOff>
    </xdr:from>
    <xdr:to>
      <xdr:col>85</xdr:col>
      <xdr:colOff>177800</xdr:colOff>
      <xdr:row>53</xdr:row>
      <xdr:rowOff>93627</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07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14904</xdr:rowOff>
    </xdr:from>
    <xdr:ext cx="599010"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8930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81135</xdr:rowOff>
    </xdr:from>
    <xdr:to>
      <xdr:col>81</xdr:col>
      <xdr:colOff>101600</xdr:colOff>
      <xdr:row>56</xdr:row>
      <xdr:rowOff>11285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51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2412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60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40429</xdr:rowOff>
    </xdr:from>
    <xdr:to>
      <xdr:col>76</xdr:col>
      <xdr:colOff>165100</xdr:colOff>
      <xdr:row>56</xdr:row>
      <xdr:rowOff>142029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64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133156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73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53376</xdr:rowOff>
    </xdr:from>
    <xdr:to>
      <xdr:col>72</xdr:col>
      <xdr:colOff>38100</xdr:colOff>
      <xdr:row>56</xdr:row>
      <xdr:rowOff>154976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65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146103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74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109451</xdr:rowOff>
    </xdr:from>
    <xdr:to>
      <xdr:col>67</xdr:col>
      <xdr:colOff>101600</xdr:colOff>
      <xdr:row>56</xdr:row>
      <xdr:rowOff>39601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53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56128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31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65659</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67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135956</xdr:rowOff>
    </xdr:from>
    <xdr:to>
      <xdr:col>81</xdr:col>
      <xdr:colOff>50800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09056"/>
          <a:ext cx="889000" cy="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146855</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1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126921</xdr:rowOff>
    </xdr:from>
    <xdr:to>
      <xdr:col>76</xdr:col>
      <xdr:colOff>114300</xdr:colOff>
      <xdr:row>78</xdr:row>
      <xdr:rowOff>135956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500021"/>
          <a:ext cx="889000" cy="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149141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17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126921</xdr:rowOff>
    </xdr:from>
    <xdr:to>
      <xdr:col>71</xdr:col>
      <xdr:colOff>177800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500021"/>
          <a:ext cx="889000" cy="1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149279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17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1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21209</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394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85156</xdr:rowOff>
    </xdr:from>
    <xdr:to>
      <xdr:col>76</xdr:col>
      <xdr:colOff>165100</xdr:colOff>
      <xdr:row>79</xdr:row>
      <xdr:rowOff>15306</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5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6433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3017" y="13550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76121</xdr:rowOff>
    </xdr:from>
    <xdr:to>
      <xdr:col>72</xdr:col>
      <xdr:colOff>38100</xdr:colOff>
      <xdr:row>79</xdr:row>
      <xdr:rowOff>6271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4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168848</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54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102657</xdr:rowOff>
    </xdr:from>
    <xdr:to>
      <xdr:col>85</xdr:col>
      <xdr:colOff>127000</xdr:colOff>
      <xdr:row>98</xdr:row>
      <xdr:rowOff>103302</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904757"/>
          <a:ext cx="838200" cy="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70948</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35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98941</xdr:rowOff>
    </xdr:from>
    <xdr:to>
      <xdr:col>81</xdr:col>
      <xdr:colOff>50800</xdr:colOff>
      <xdr:row>98</xdr:row>
      <xdr:rowOff>103302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901041"/>
          <a:ext cx="889000" cy="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46600</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3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98941</xdr:rowOff>
    </xdr:from>
    <xdr:to>
      <xdr:col>76</xdr:col>
      <xdr:colOff>114300</xdr:colOff>
      <xdr:row>98</xdr:row>
      <xdr:rowOff>99251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901041"/>
          <a:ext cx="889000" cy="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51054</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82944</xdr:rowOff>
    </xdr:from>
    <xdr:to>
      <xdr:col>71</xdr:col>
      <xdr:colOff>177800</xdr:colOff>
      <xdr:row>98</xdr:row>
      <xdr:rowOff>99251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885044"/>
          <a:ext cx="8890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35549</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34758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51857</xdr:rowOff>
    </xdr:from>
    <xdr:to>
      <xdr:col>85</xdr:col>
      <xdr:colOff>177800</xdr:colOff>
      <xdr:row>98</xdr:row>
      <xdr:rowOff>153457</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85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138234</xdr:rowOff>
    </xdr:from>
    <xdr:ext cx="469744"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76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52502</xdr:rowOff>
    </xdr:from>
    <xdr:to>
      <xdr:col>81</xdr:col>
      <xdr:colOff>101600</xdr:colOff>
      <xdr:row>98</xdr:row>
      <xdr:rowOff>154102</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85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145229</xdr:rowOff>
    </xdr:from>
    <xdr:ext cx="469744"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46428" y="1694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48141</xdr:rowOff>
    </xdr:from>
    <xdr:to>
      <xdr:col>76</xdr:col>
      <xdr:colOff>165100</xdr:colOff>
      <xdr:row>98</xdr:row>
      <xdr:rowOff>149741</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85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140868</xdr:rowOff>
    </xdr:from>
    <xdr:ext cx="469744"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57428" y="1694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48451</xdr:rowOff>
    </xdr:from>
    <xdr:to>
      <xdr:col>72</xdr:col>
      <xdr:colOff>38100</xdr:colOff>
      <xdr:row>98</xdr:row>
      <xdr:rowOff>150051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85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141178</xdr:rowOff>
    </xdr:from>
    <xdr:ext cx="469744"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68428" y="16943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32144</xdr:rowOff>
    </xdr:from>
    <xdr:to>
      <xdr:col>67</xdr:col>
      <xdr:colOff>101600</xdr:colOff>
      <xdr:row>98</xdr:row>
      <xdr:rowOff>133744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83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124871</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92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28601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6029351"/>
          <a:ext cx="1269" cy="701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73893</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604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146728</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80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28601</xdr:rowOff>
    </xdr:from>
    <xdr:to>
      <xdr:col>116</xdr:col>
      <xdr:colOff>152400</xdr:colOff>
      <xdr:row>35</xdr:row>
      <xdr:rowOff>28601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02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49594</xdr:rowOff>
    </xdr:from>
    <xdr:to>
      <xdr:col>116</xdr:col>
      <xdr:colOff>63500</xdr:colOff>
      <xdr:row>38</xdr:row>
      <xdr:rowOff>123889</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564694"/>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118343</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6334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139916</xdr:rowOff>
    </xdr:from>
    <xdr:to>
      <xdr:col>116</xdr:col>
      <xdr:colOff>114300</xdr:colOff>
      <xdr:row>39</xdr:row>
      <xdr:rowOff>70066</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5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49594</xdr:rowOff>
    </xdr:from>
    <xdr:to>
      <xdr:col>111</xdr:col>
      <xdr:colOff>177800</xdr:colOff>
      <xdr:row>38</xdr:row>
      <xdr:rowOff>54356</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0434300" y="6564694"/>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152603</xdr:rowOff>
    </xdr:from>
    <xdr:to>
      <xdr:col>112</xdr:col>
      <xdr:colOff>38100</xdr:colOff>
      <xdr:row>39</xdr:row>
      <xdr:rowOff>82753</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6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73880</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760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168923</xdr:rowOff>
    </xdr:from>
    <xdr:to>
      <xdr:col>107</xdr:col>
      <xdr:colOff>50800</xdr:colOff>
      <xdr:row>38</xdr:row>
      <xdr:rowOff>54356</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341123"/>
          <a:ext cx="889000" cy="22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152032</xdr:rowOff>
    </xdr:from>
    <xdr:to>
      <xdr:col>107</xdr:col>
      <xdr:colOff>101600</xdr:colOff>
      <xdr:row>39</xdr:row>
      <xdr:rowOff>82182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67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73309</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759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43840</xdr:rowOff>
    </xdr:from>
    <xdr:to>
      <xdr:col>102</xdr:col>
      <xdr:colOff>114300</xdr:colOff>
      <xdr:row>36</xdr:row>
      <xdr:rowOff>168923</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5358790"/>
          <a:ext cx="889000" cy="98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151536</xdr:rowOff>
    </xdr:from>
    <xdr:to>
      <xdr:col>102</xdr:col>
      <xdr:colOff>165100</xdr:colOff>
      <xdr:row>39</xdr:row>
      <xdr:rowOff>81686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72813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759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141859</xdr:rowOff>
    </xdr:from>
    <xdr:to>
      <xdr:col>98</xdr:col>
      <xdr:colOff>38100</xdr:colOff>
      <xdr:row>39</xdr:row>
      <xdr:rowOff>72009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63136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749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73089</xdr:rowOff>
    </xdr:from>
    <xdr:to>
      <xdr:col>116</xdr:col>
      <xdr:colOff>114300</xdr:colOff>
      <xdr:row>39</xdr:row>
      <xdr:rowOff>3239</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58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32466</xdr:rowOff>
    </xdr:from>
    <xdr:ext cx="469744"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37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170244</xdr:rowOff>
    </xdr:from>
    <xdr:to>
      <xdr:col>112</xdr:col>
      <xdr:colOff>38100</xdr:colOff>
      <xdr:row>38</xdr:row>
      <xdr:rowOff>100394</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51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116920</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088428" y="628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3556</xdr:rowOff>
    </xdr:from>
    <xdr:to>
      <xdr:col>107</xdr:col>
      <xdr:colOff>101600</xdr:colOff>
      <xdr:row>38</xdr:row>
      <xdr:rowOff>105156</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51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121683</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199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118123</xdr:rowOff>
    </xdr:from>
    <xdr:to>
      <xdr:col>102</xdr:col>
      <xdr:colOff>165100</xdr:colOff>
      <xdr:row>37</xdr:row>
      <xdr:rowOff>48273</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29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64800</xdr:rowOff>
    </xdr:from>
    <xdr:ext cx="534377"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278111" y="606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164490</xdr:rowOff>
    </xdr:from>
    <xdr:to>
      <xdr:col>98</xdr:col>
      <xdr:colOff>38100</xdr:colOff>
      <xdr:row>31</xdr:row>
      <xdr:rowOff>94640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530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29</xdr:row>
      <xdr:rowOff>111167</xdr:rowOff>
    </xdr:from>
    <xdr:ext cx="534377"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389111" y="508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総務費については、特別定額給付金等により減少した。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民生費については、子育て世帯等臨時特別支援事業、 住民税非課税世帯等に対する臨時特別給付事業等により増加した。</a:t>
          </a:r>
        </a:p>
        <a:p>
          <a:r>
            <a:rPr kumimoji="1" lang="ja-JP" altLang="en-US" sz="1300">
              <a:latin typeface="ＭＳ Ｐゴシック" panose="020B0600070205080204" pitchFamily="50" charset="-128"/>
              <a:ea typeface="ＭＳ Ｐゴシック" panose="020B0600070205080204" pitchFamily="50" charset="-128"/>
            </a:rPr>
            <a:t>　衛生費については、新型コロナウイルスワクチン接種委託料等により増加した。</a:t>
          </a:r>
        </a:p>
        <a:p>
          <a:r>
            <a:rPr kumimoji="1" lang="ja-JP" altLang="en-US" sz="1300">
              <a:latin typeface="ＭＳ Ｐゴシック" panose="020B0600070205080204" pitchFamily="50" charset="-128"/>
              <a:ea typeface="ＭＳ Ｐゴシック" panose="020B0600070205080204" pitchFamily="50" charset="-128"/>
            </a:rPr>
            <a:t>　教育費については、教育センターの新築や田尻歴史館の耐震改修工事等により増加した。</a:t>
          </a:r>
        </a:p>
        <a:p>
          <a:r>
            <a:rPr kumimoji="1" lang="ja-JP" altLang="en-US" sz="1300">
              <a:latin typeface="ＭＳ Ｐゴシック" panose="020B0600070205080204" pitchFamily="50" charset="-128"/>
              <a:ea typeface="ＭＳ Ｐゴシック" panose="020B0600070205080204" pitchFamily="50" charset="-128"/>
            </a:rPr>
            <a:t>　諸支出金については、類似団体内でも上位となっている。これは、たばこ税収入に比例したばこ税大阪府交付金の支出が、類似団体と比較して多いことによるものである。平成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年度は例外的にたばこ売上本数が増加していたが、近年はたばこ税収入は減少傾向にある。</a:t>
          </a:r>
        </a:p>
        <a:p>
          <a:r>
            <a:rPr kumimoji="1" lang="ja-JP" altLang="en-US" sz="1300">
              <a:latin typeface="ＭＳ Ｐゴシック" panose="020B0600070205080204" pitchFamily="50" charset="-128"/>
              <a:ea typeface="ＭＳ Ｐゴシック" panose="020B0600070205080204" pitchFamily="50" charset="-128"/>
            </a:rPr>
            <a:t>　公債費については、類似団体内でも下位となっている。これは、地方債の新規発行を抑制しているためである。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大阪府田尻町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実質収支比率については、各年度において概ね</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％前後となるように財政調整基金への積み立てにより対応している。</a:t>
          </a:r>
        </a:p>
        <a:p>
          <a:r>
            <a:rPr kumimoji="1" lang="ja-JP" altLang="en-US" sz="1400">
              <a:latin typeface="ＭＳ ゴシック" pitchFamily="49" charset="-128"/>
              <a:ea typeface="ＭＳ ゴシック" pitchFamily="49" charset="-128"/>
            </a:rPr>
            <a:t>　財政調整基金残高については、平成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年度に公共施設の老朽化対策として公共施設等維持整備基金を創設し、積み替えを実施したことにより一時的に減少したが、近年の良好な決算状況から増加傾向である。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大阪府田尻町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一般会計の実質収支については、概ね２～３億円程度となるよう財政調整基金への積み立て又は取り崩しにより調整を行っており、実質収支比率は</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％前後で推移している。今後においても、同様に推移するものと見込んでいる。</a:t>
          </a:r>
        </a:p>
        <a:p>
          <a:r>
            <a:rPr kumimoji="1" lang="ja-JP" altLang="en-US" sz="1400">
              <a:latin typeface="ＭＳ ゴシック" pitchFamily="49" charset="-128"/>
              <a:ea typeface="ＭＳ ゴシック" pitchFamily="49" charset="-128"/>
            </a:rPr>
            <a:t>　国民健康保険、介護保険及び後期高齢者医療の各特別会計については、適正な保険料設定に伴い、概ね収支が均衡する会計運営が続いており、今後も同様に推移するものと見込んでいる。</a:t>
          </a:r>
        </a:p>
        <a:p>
          <a:r>
            <a:rPr kumimoji="1" lang="ja-JP" altLang="en-US" sz="1400">
              <a:latin typeface="ＭＳ ゴシック" pitchFamily="49" charset="-128"/>
              <a:ea typeface="ＭＳ ゴシック" pitchFamily="49" charset="-128"/>
            </a:rPr>
            <a:t>　下水道事業特別会計については、一般会計からの繰出金により収支調整を図っているため、実質収支は常に</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で推移することとなる。</a:t>
          </a:r>
        </a:p>
        <a:p>
          <a:r>
            <a:rPr kumimoji="1" lang="ja-JP" altLang="en-US" sz="1400">
              <a:latin typeface="ＭＳ ゴシック" pitchFamily="49" charset="-128"/>
              <a:ea typeface="ＭＳ ゴシック" pitchFamily="49" charset="-128"/>
            </a:rPr>
            <a:t>　以上、全会計で黒字又は</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となっており、今後においても赤字となることはなく、ほぼ同様の水準で推移するものと見込んでいる。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1" t="s">
        <v>80</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75" thickBot="1" x14ac:dyDescent="0.2">
      <c r="B2" s="179" t="s">
        <v>81</v>
      </c>
      <c r="C2" s="179"/>
      <c r="D2" s="180"/>
    </row>
    <row r="3" spans="1:119" ht="18.75" customHeight="1" thickBot="1" x14ac:dyDescent="0.2">
      <c r="A3" s="178"/>
      <c r="B3" s="632" t="s">
        <v>82</v>
      </c>
      <c r="C3" s="633"/>
      <c r="D3" s="633"/>
      <c r="E3" s="634"/>
      <c r="F3" s="634"/>
      <c r="G3" s="634"/>
      <c r="H3" s="634"/>
      <c r="I3" s="634"/>
      <c r="J3" s="634"/>
      <c r="K3" s="634"/>
      <c r="L3" s="634" t="s">
        <v>83</v>
      </c>
      <c r="M3" s="634"/>
      <c r="N3" s="634"/>
      <c r="O3" s="634"/>
      <c r="P3" s="634"/>
      <c r="Q3" s="634"/>
      <c r="R3" s="637"/>
      <c r="S3" s="637"/>
      <c r="T3" s="637"/>
      <c r="U3" s="637"/>
      <c r="V3" s="638"/>
      <c r="W3" s="528" t="s">
        <v>84</v>
      </c>
      <c r="X3" s="529"/>
      <c r="Y3" s="529"/>
      <c r="Z3" s="529"/>
      <c r="AA3" s="529"/>
      <c r="AB3" s="633"/>
      <c r="AC3" s="637" t="s">
        <v>85</v>
      </c>
      <c r="AD3" s="529"/>
      <c r="AE3" s="529"/>
      <c r="AF3" s="529"/>
      <c r="AG3" s="529"/>
      <c r="AH3" s="529"/>
      <c r="AI3" s="529"/>
      <c r="AJ3" s="529"/>
      <c r="AK3" s="529"/>
      <c r="AL3" s="599"/>
      <c r="AM3" s="528" t="s">
        <v>86</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87</v>
      </c>
      <c r="BO3" s="529"/>
      <c r="BP3" s="529"/>
      <c r="BQ3" s="529"/>
      <c r="BR3" s="529"/>
      <c r="BS3" s="529"/>
      <c r="BT3" s="529"/>
      <c r="BU3" s="599"/>
      <c r="BV3" s="528" t="s">
        <v>88</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89</v>
      </c>
      <c r="CU3" s="529"/>
      <c r="CV3" s="529"/>
      <c r="CW3" s="529"/>
      <c r="CX3" s="529"/>
      <c r="CY3" s="529"/>
      <c r="CZ3" s="529"/>
      <c r="DA3" s="599"/>
      <c r="DB3" s="528" t="s">
        <v>90</v>
      </c>
      <c r="DC3" s="529"/>
      <c r="DD3" s="529"/>
      <c r="DE3" s="529"/>
      <c r="DF3" s="529"/>
      <c r="DG3" s="529"/>
      <c r="DH3" s="529"/>
      <c r="DI3" s="599"/>
    </row>
    <row r="4" spans="1:119" ht="18.75" customHeight="1" x14ac:dyDescent="0.15">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91</v>
      </c>
      <c r="AZ4" s="486"/>
      <c r="BA4" s="486"/>
      <c r="BB4" s="486"/>
      <c r="BC4" s="486"/>
      <c r="BD4" s="486"/>
      <c r="BE4" s="486"/>
      <c r="BF4" s="486"/>
      <c r="BG4" s="486"/>
      <c r="BH4" s="486"/>
      <c r="BI4" s="486"/>
      <c r="BJ4" s="486"/>
      <c r="BK4" s="486"/>
      <c r="BL4" s="486"/>
      <c r="BM4" s="487"/>
      <c r="BN4" s="488">
        <v>6694441</v>
      </c>
      <c r="BO4" s="489"/>
      <c r="BP4" s="489"/>
      <c r="BQ4" s="489"/>
      <c r="BR4" s="489"/>
      <c r="BS4" s="489"/>
      <c r="BT4" s="489"/>
      <c r="BU4" s="490"/>
      <c r="BV4" s="488">
        <v>6198742</v>
      </c>
      <c r="BW4" s="489"/>
      <c r="BX4" s="489"/>
      <c r="BY4" s="489"/>
      <c r="BZ4" s="489"/>
      <c r="CA4" s="489"/>
      <c r="CB4" s="489"/>
      <c r="CC4" s="490"/>
      <c r="CD4" s="625" t="s">
        <v>92</v>
      </c>
      <c r="CE4" s="626"/>
      <c r="CF4" s="626"/>
      <c r="CG4" s="626"/>
      <c r="CH4" s="626"/>
      <c r="CI4" s="626"/>
      <c r="CJ4" s="626"/>
      <c r="CK4" s="626"/>
      <c r="CL4" s="626"/>
      <c r="CM4" s="626"/>
      <c r="CN4" s="626"/>
      <c r="CO4" s="626"/>
      <c r="CP4" s="626"/>
      <c r="CQ4" s="626"/>
      <c r="CR4" s="626"/>
      <c r="CS4" s="627"/>
      <c r="CT4" s="628">
        <v>13.8</v>
      </c>
      <c r="CU4" s="629"/>
      <c r="CV4" s="629"/>
      <c r="CW4" s="629"/>
      <c r="CX4" s="629"/>
      <c r="CY4" s="629"/>
      <c r="CZ4" s="629"/>
      <c r="DA4" s="630"/>
      <c r="DB4" s="628">
        <v>9.4</v>
      </c>
      <c r="DC4" s="629"/>
      <c r="DD4" s="629"/>
      <c r="DE4" s="629"/>
      <c r="DF4" s="629"/>
      <c r="DG4" s="629"/>
      <c r="DH4" s="629"/>
      <c r="DI4" s="630"/>
    </row>
    <row r="5" spans="1:119" ht="18.75" customHeight="1" x14ac:dyDescent="0.15">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93</v>
      </c>
      <c r="AN5" s="416"/>
      <c r="AO5" s="416"/>
      <c r="AP5" s="416"/>
      <c r="AQ5" s="416"/>
      <c r="AR5" s="416"/>
      <c r="AS5" s="416"/>
      <c r="AT5" s="417"/>
      <c r="AU5" s="517" t="s">
        <v>94</v>
      </c>
      <c r="AV5" s="518"/>
      <c r="AW5" s="518"/>
      <c r="AX5" s="518"/>
      <c r="AY5" s="473" t="s">
        <v>95</v>
      </c>
      <c r="AZ5" s="474"/>
      <c r="BA5" s="474"/>
      <c r="BB5" s="474"/>
      <c r="BC5" s="474"/>
      <c r="BD5" s="474"/>
      <c r="BE5" s="474"/>
      <c r="BF5" s="474"/>
      <c r="BG5" s="474"/>
      <c r="BH5" s="474"/>
      <c r="BI5" s="474"/>
      <c r="BJ5" s="474"/>
      <c r="BK5" s="474"/>
      <c r="BL5" s="474"/>
      <c r="BM5" s="475"/>
      <c r="BN5" s="459">
        <v>6097947</v>
      </c>
      <c r="BO5" s="460"/>
      <c r="BP5" s="460"/>
      <c r="BQ5" s="460"/>
      <c r="BR5" s="460"/>
      <c r="BS5" s="460"/>
      <c r="BT5" s="460"/>
      <c r="BU5" s="461"/>
      <c r="BV5" s="459">
        <v>5774307</v>
      </c>
      <c r="BW5" s="460"/>
      <c r="BX5" s="460"/>
      <c r="BY5" s="460"/>
      <c r="BZ5" s="460"/>
      <c r="CA5" s="460"/>
      <c r="CB5" s="460"/>
      <c r="CC5" s="461"/>
      <c r="CD5" s="499" t="s">
        <v>96</v>
      </c>
      <c r="CE5" s="419"/>
      <c r="CF5" s="419"/>
      <c r="CG5" s="419"/>
      <c r="CH5" s="419"/>
      <c r="CI5" s="419"/>
      <c r="CJ5" s="419"/>
      <c r="CK5" s="419"/>
      <c r="CL5" s="419"/>
      <c r="CM5" s="419"/>
      <c r="CN5" s="419"/>
      <c r="CO5" s="419"/>
      <c r="CP5" s="419"/>
      <c r="CQ5" s="419"/>
      <c r="CR5" s="419"/>
      <c r="CS5" s="500"/>
      <c r="CT5" s="456">
        <v>70.099999999999994</v>
      </c>
      <c r="CU5" s="457"/>
      <c r="CV5" s="457"/>
      <c r="CW5" s="457"/>
      <c r="CX5" s="457"/>
      <c r="CY5" s="457"/>
      <c r="CZ5" s="457"/>
      <c r="DA5" s="458"/>
      <c r="DB5" s="456">
        <v>74.599999999999994</v>
      </c>
      <c r="DC5" s="457"/>
      <c r="DD5" s="457"/>
      <c r="DE5" s="457"/>
      <c r="DF5" s="457"/>
      <c r="DG5" s="457"/>
      <c r="DH5" s="457"/>
      <c r="DI5" s="458"/>
    </row>
    <row r="6" spans="1:119" ht="18.75" customHeight="1" x14ac:dyDescent="0.15">
      <c r="A6" s="178"/>
      <c r="B6" s="605" t="s">
        <v>97</v>
      </c>
      <c r="C6" s="446"/>
      <c r="D6" s="446"/>
      <c r="E6" s="606"/>
      <c r="F6" s="606"/>
      <c r="G6" s="606"/>
      <c r="H6" s="606"/>
      <c r="I6" s="606"/>
      <c r="J6" s="606"/>
      <c r="K6" s="606"/>
      <c r="L6" s="606" t="s">
        <v>98</v>
      </c>
      <c r="M6" s="606"/>
      <c r="N6" s="606"/>
      <c r="O6" s="606"/>
      <c r="P6" s="606"/>
      <c r="Q6" s="606"/>
      <c r="R6" s="444"/>
      <c r="S6" s="444"/>
      <c r="T6" s="444"/>
      <c r="U6" s="444"/>
      <c r="V6" s="612"/>
      <c r="W6" s="549" t="s">
        <v>99</v>
      </c>
      <c r="X6" s="445"/>
      <c r="Y6" s="445"/>
      <c r="Z6" s="445"/>
      <c r="AA6" s="445"/>
      <c r="AB6" s="446"/>
      <c r="AC6" s="617" t="s">
        <v>100</v>
      </c>
      <c r="AD6" s="618"/>
      <c r="AE6" s="618"/>
      <c r="AF6" s="618"/>
      <c r="AG6" s="618"/>
      <c r="AH6" s="618"/>
      <c r="AI6" s="618"/>
      <c r="AJ6" s="618"/>
      <c r="AK6" s="618"/>
      <c r="AL6" s="619"/>
      <c r="AM6" s="516" t="s">
        <v>101</v>
      </c>
      <c r="AN6" s="416"/>
      <c r="AO6" s="416"/>
      <c r="AP6" s="416"/>
      <c r="AQ6" s="416"/>
      <c r="AR6" s="416"/>
      <c r="AS6" s="416"/>
      <c r="AT6" s="417"/>
      <c r="AU6" s="517" t="s">
        <v>102</v>
      </c>
      <c r="AV6" s="518"/>
      <c r="AW6" s="518"/>
      <c r="AX6" s="518"/>
      <c r="AY6" s="473" t="s">
        <v>103</v>
      </c>
      <c r="AZ6" s="474"/>
      <c r="BA6" s="474"/>
      <c r="BB6" s="474"/>
      <c r="BC6" s="474"/>
      <c r="BD6" s="474"/>
      <c r="BE6" s="474"/>
      <c r="BF6" s="474"/>
      <c r="BG6" s="474"/>
      <c r="BH6" s="474"/>
      <c r="BI6" s="474"/>
      <c r="BJ6" s="474"/>
      <c r="BK6" s="474"/>
      <c r="BL6" s="474"/>
      <c r="BM6" s="475"/>
      <c r="BN6" s="459">
        <v>596494</v>
      </c>
      <c r="BO6" s="460"/>
      <c r="BP6" s="460"/>
      <c r="BQ6" s="460"/>
      <c r="BR6" s="460"/>
      <c r="BS6" s="460"/>
      <c r="BT6" s="460"/>
      <c r="BU6" s="461"/>
      <c r="BV6" s="459">
        <v>424435</v>
      </c>
      <c r="BW6" s="460"/>
      <c r="BX6" s="460"/>
      <c r="BY6" s="460"/>
      <c r="BZ6" s="460"/>
      <c r="CA6" s="460"/>
      <c r="CB6" s="460"/>
      <c r="CC6" s="461"/>
      <c r="CD6" s="499" t="s">
        <v>104</v>
      </c>
      <c r="CE6" s="419"/>
      <c r="CF6" s="419"/>
      <c r="CG6" s="419"/>
      <c r="CH6" s="419"/>
      <c r="CI6" s="419"/>
      <c r="CJ6" s="419"/>
      <c r="CK6" s="419"/>
      <c r="CL6" s="419"/>
      <c r="CM6" s="419"/>
      <c r="CN6" s="419"/>
      <c r="CO6" s="419"/>
      <c r="CP6" s="419"/>
      <c r="CQ6" s="419"/>
      <c r="CR6" s="419"/>
      <c r="CS6" s="500"/>
      <c r="CT6" s="602">
        <v>70.099999999999994</v>
      </c>
      <c r="CU6" s="603"/>
      <c r="CV6" s="603"/>
      <c r="CW6" s="603"/>
      <c r="CX6" s="603"/>
      <c r="CY6" s="603"/>
      <c r="CZ6" s="603"/>
      <c r="DA6" s="604"/>
      <c r="DB6" s="602">
        <v>74.599999999999994</v>
      </c>
      <c r="DC6" s="603"/>
      <c r="DD6" s="603"/>
      <c r="DE6" s="603"/>
      <c r="DF6" s="603"/>
      <c r="DG6" s="603"/>
      <c r="DH6" s="603"/>
      <c r="DI6" s="604"/>
    </row>
    <row r="7" spans="1:119" ht="18.75" customHeight="1" x14ac:dyDescent="0.15">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105</v>
      </c>
      <c r="AN7" s="416"/>
      <c r="AO7" s="416"/>
      <c r="AP7" s="416"/>
      <c r="AQ7" s="416"/>
      <c r="AR7" s="416"/>
      <c r="AS7" s="416"/>
      <c r="AT7" s="417"/>
      <c r="AU7" s="517" t="s">
        <v>106</v>
      </c>
      <c r="AV7" s="518"/>
      <c r="AW7" s="518"/>
      <c r="AX7" s="518"/>
      <c r="AY7" s="473" t="s">
        <v>107</v>
      </c>
      <c r="AZ7" s="474"/>
      <c r="BA7" s="474"/>
      <c r="BB7" s="474"/>
      <c r="BC7" s="474"/>
      <c r="BD7" s="474"/>
      <c r="BE7" s="474"/>
      <c r="BF7" s="474"/>
      <c r="BG7" s="474"/>
      <c r="BH7" s="474"/>
      <c r="BI7" s="474"/>
      <c r="BJ7" s="474"/>
      <c r="BK7" s="474"/>
      <c r="BL7" s="474"/>
      <c r="BM7" s="475"/>
      <c r="BN7" s="459">
        <v>44709</v>
      </c>
      <c r="BO7" s="460"/>
      <c r="BP7" s="460"/>
      <c r="BQ7" s="460"/>
      <c r="BR7" s="460"/>
      <c r="BS7" s="460"/>
      <c r="BT7" s="460"/>
      <c r="BU7" s="461"/>
      <c r="BV7" s="459">
        <v>21590</v>
      </c>
      <c r="BW7" s="460"/>
      <c r="BX7" s="460"/>
      <c r="BY7" s="460"/>
      <c r="BZ7" s="460"/>
      <c r="CA7" s="460"/>
      <c r="CB7" s="460"/>
      <c r="CC7" s="461"/>
      <c r="CD7" s="499" t="s">
        <v>108</v>
      </c>
      <c r="CE7" s="419"/>
      <c r="CF7" s="419"/>
      <c r="CG7" s="419"/>
      <c r="CH7" s="419"/>
      <c r="CI7" s="419"/>
      <c r="CJ7" s="419"/>
      <c r="CK7" s="419"/>
      <c r="CL7" s="419"/>
      <c r="CM7" s="419"/>
      <c r="CN7" s="419"/>
      <c r="CO7" s="419"/>
      <c r="CP7" s="419"/>
      <c r="CQ7" s="419"/>
      <c r="CR7" s="419"/>
      <c r="CS7" s="500"/>
      <c r="CT7" s="459">
        <v>4006778</v>
      </c>
      <c r="CU7" s="460"/>
      <c r="CV7" s="460"/>
      <c r="CW7" s="460"/>
      <c r="CX7" s="460"/>
      <c r="CY7" s="460"/>
      <c r="CZ7" s="460"/>
      <c r="DA7" s="461"/>
      <c r="DB7" s="459">
        <v>4287726</v>
      </c>
      <c r="DC7" s="460"/>
      <c r="DD7" s="460"/>
      <c r="DE7" s="460"/>
      <c r="DF7" s="460"/>
      <c r="DG7" s="460"/>
      <c r="DH7" s="460"/>
      <c r="DI7" s="461"/>
    </row>
    <row r="8" spans="1:119" ht="18.75" customHeight="1" thickBot="1" x14ac:dyDescent="0.2">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109</v>
      </c>
      <c r="AN8" s="416"/>
      <c r="AO8" s="416"/>
      <c r="AP8" s="416"/>
      <c r="AQ8" s="416"/>
      <c r="AR8" s="416"/>
      <c r="AS8" s="416"/>
      <c r="AT8" s="417"/>
      <c r="AU8" s="517" t="s">
        <v>102</v>
      </c>
      <c r="AV8" s="518"/>
      <c r="AW8" s="518"/>
      <c r="AX8" s="518"/>
      <c r="AY8" s="473" t="s">
        <v>110</v>
      </c>
      <c r="AZ8" s="474"/>
      <c r="BA8" s="474"/>
      <c r="BB8" s="474"/>
      <c r="BC8" s="474"/>
      <c r="BD8" s="474"/>
      <c r="BE8" s="474"/>
      <c r="BF8" s="474"/>
      <c r="BG8" s="474"/>
      <c r="BH8" s="474"/>
      <c r="BI8" s="474"/>
      <c r="BJ8" s="474"/>
      <c r="BK8" s="474"/>
      <c r="BL8" s="474"/>
      <c r="BM8" s="475"/>
      <c r="BN8" s="459">
        <v>551785</v>
      </c>
      <c r="BO8" s="460"/>
      <c r="BP8" s="460"/>
      <c r="BQ8" s="460"/>
      <c r="BR8" s="460"/>
      <c r="BS8" s="460"/>
      <c r="BT8" s="460"/>
      <c r="BU8" s="461"/>
      <c r="BV8" s="459">
        <v>402845</v>
      </c>
      <c r="BW8" s="460"/>
      <c r="BX8" s="460"/>
      <c r="BY8" s="460"/>
      <c r="BZ8" s="460"/>
      <c r="CA8" s="460"/>
      <c r="CB8" s="460"/>
      <c r="CC8" s="461"/>
      <c r="CD8" s="499" t="s">
        <v>111</v>
      </c>
      <c r="CE8" s="419"/>
      <c r="CF8" s="419"/>
      <c r="CG8" s="419"/>
      <c r="CH8" s="419"/>
      <c r="CI8" s="419"/>
      <c r="CJ8" s="419"/>
      <c r="CK8" s="419"/>
      <c r="CL8" s="419"/>
      <c r="CM8" s="419"/>
      <c r="CN8" s="419"/>
      <c r="CO8" s="419"/>
      <c r="CP8" s="419"/>
      <c r="CQ8" s="419"/>
      <c r="CR8" s="419"/>
      <c r="CS8" s="500"/>
      <c r="CT8" s="562">
        <v>1.43</v>
      </c>
      <c r="CU8" s="563"/>
      <c r="CV8" s="563"/>
      <c r="CW8" s="563"/>
      <c r="CX8" s="563"/>
      <c r="CY8" s="563"/>
      <c r="CZ8" s="563"/>
      <c r="DA8" s="564"/>
      <c r="DB8" s="562">
        <v>1.51</v>
      </c>
      <c r="DC8" s="563"/>
      <c r="DD8" s="563"/>
      <c r="DE8" s="563"/>
      <c r="DF8" s="563"/>
      <c r="DG8" s="563"/>
      <c r="DH8" s="563"/>
      <c r="DI8" s="564"/>
    </row>
    <row r="9" spans="1:119" ht="18.75" customHeight="1" thickBot="1" x14ac:dyDescent="0.2">
      <c r="A9" s="178"/>
      <c r="B9" s="591" t="s">
        <v>112</v>
      </c>
      <c r="C9" s="592"/>
      <c r="D9" s="592"/>
      <c r="E9" s="592"/>
      <c r="F9" s="592"/>
      <c r="G9" s="592"/>
      <c r="H9" s="592"/>
      <c r="I9" s="592"/>
      <c r="J9" s="592"/>
      <c r="K9" s="510"/>
      <c r="L9" s="593" t="s">
        <v>113</v>
      </c>
      <c r="M9" s="594"/>
      <c r="N9" s="594"/>
      <c r="O9" s="594"/>
      <c r="P9" s="594"/>
      <c r="Q9" s="595"/>
      <c r="R9" s="596">
        <v>8434</v>
      </c>
      <c r="S9" s="597"/>
      <c r="T9" s="597"/>
      <c r="U9" s="597"/>
      <c r="V9" s="598"/>
      <c r="W9" s="528" t="s">
        <v>114</v>
      </c>
      <c r="X9" s="529"/>
      <c r="Y9" s="529"/>
      <c r="Z9" s="529"/>
      <c r="AA9" s="529"/>
      <c r="AB9" s="529"/>
      <c r="AC9" s="529"/>
      <c r="AD9" s="529"/>
      <c r="AE9" s="529"/>
      <c r="AF9" s="529"/>
      <c r="AG9" s="529"/>
      <c r="AH9" s="529"/>
      <c r="AI9" s="529"/>
      <c r="AJ9" s="529"/>
      <c r="AK9" s="529"/>
      <c r="AL9" s="599"/>
      <c r="AM9" s="516" t="s">
        <v>115</v>
      </c>
      <c r="AN9" s="416"/>
      <c r="AO9" s="416"/>
      <c r="AP9" s="416"/>
      <c r="AQ9" s="416"/>
      <c r="AR9" s="416"/>
      <c r="AS9" s="416"/>
      <c r="AT9" s="417"/>
      <c r="AU9" s="517" t="s">
        <v>94</v>
      </c>
      <c r="AV9" s="518"/>
      <c r="AW9" s="518"/>
      <c r="AX9" s="518"/>
      <c r="AY9" s="473" t="s">
        <v>116</v>
      </c>
      <c r="AZ9" s="474"/>
      <c r="BA9" s="474"/>
      <c r="BB9" s="474"/>
      <c r="BC9" s="474"/>
      <c r="BD9" s="474"/>
      <c r="BE9" s="474"/>
      <c r="BF9" s="474"/>
      <c r="BG9" s="474"/>
      <c r="BH9" s="474"/>
      <c r="BI9" s="474"/>
      <c r="BJ9" s="474"/>
      <c r="BK9" s="474"/>
      <c r="BL9" s="474"/>
      <c r="BM9" s="475"/>
      <c r="BN9" s="459">
        <v>148940</v>
      </c>
      <c r="BO9" s="460"/>
      <c r="BP9" s="460"/>
      <c r="BQ9" s="460"/>
      <c r="BR9" s="460"/>
      <c r="BS9" s="460"/>
      <c r="BT9" s="460"/>
      <c r="BU9" s="461"/>
      <c r="BV9" s="459">
        <v>-35115</v>
      </c>
      <c r="BW9" s="460"/>
      <c r="BX9" s="460"/>
      <c r="BY9" s="460"/>
      <c r="BZ9" s="460"/>
      <c r="CA9" s="460"/>
      <c r="CB9" s="460"/>
      <c r="CC9" s="461"/>
      <c r="CD9" s="499" t="s">
        <v>117</v>
      </c>
      <c r="CE9" s="419"/>
      <c r="CF9" s="419"/>
      <c r="CG9" s="419"/>
      <c r="CH9" s="419"/>
      <c r="CI9" s="419"/>
      <c r="CJ9" s="419"/>
      <c r="CK9" s="419"/>
      <c r="CL9" s="419"/>
      <c r="CM9" s="419"/>
      <c r="CN9" s="419"/>
      <c r="CO9" s="419"/>
      <c r="CP9" s="419"/>
      <c r="CQ9" s="419"/>
      <c r="CR9" s="419"/>
      <c r="CS9" s="500"/>
      <c r="CT9" s="456">
        <v>1.4</v>
      </c>
      <c r="CU9" s="457"/>
      <c r="CV9" s="457"/>
      <c r="CW9" s="457"/>
      <c r="CX9" s="457"/>
      <c r="CY9" s="457"/>
      <c r="CZ9" s="457"/>
      <c r="DA9" s="458"/>
      <c r="DB9" s="456">
        <v>1.5</v>
      </c>
      <c r="DC9" s="457"/>
      <c r="DD9" s="457"/>
      <c r="DE9" s="457"/>
      <c r="DF9" s="457"/>
      <c r="DG9" s="457"/>
      <c r="DH9" s="457"/>
      <c r="DI9" s="458"/>
    </row>
    <row r="10" spans="1:119" ht="18.75" customHeight="1" thickBot="1" x14ac:dyDescent="0.2">
      <c r="A10" s="178"/>
      <c r="B10" s="591"/>
      <c r="C10" s="592"/>
      <c r="D10" s="592"/>
      <c r="E10" s="592"/>
      <c r="F10" s="592"/>
      <c r="G10" s="592"/>
      <c r="H10" s="592"/>
      <c r="I10" s="592"/>
      <c r="J10" s="592"/>
      <c r="K10" s="510"/>
      <c r="L10" s="415" t="s">
        <v>118</v>
      </c>
      <c r="M10" s="416"/>
      <c r="N10" s="416"/>
      <c r="O10" s="416"/>
      <c r="P10" s="416"/>
      <c r="Q10" s="417"/>
      <c r="R10" s="412">
        <v>8417</v>
      </c>
      <c r="S10" s="413"/>
      <c r="T10" s="413"/>
      <c r="U10" s="413"/>
      <c r="V10" s="472"/>
      <c r="W10" s="600"/>
      <c r="X10" s="410"/>
      <c r="Y10" s="410"/>
      <c r="Z10" s="410"/>
      <c r="AA10" s="410"/>
      <c r="AB10" s="410"/>
      <c r="AC10" s="410"/>
      <c r="AD10" s="410"/>
      <c r="AE10" s="410"/>
      <c r="AF10" s="410"/>
      <c r="AG10" s="410"/>
      <c r="AH10" s="410"/>
      <c r="AI10" s="410"/>
      <c r="AJ10" s="410"/>
      <c r="AK10" s="410"/>
      <c r="AL10" s="601"/>
      <c r="AM10" s="516" t="s">
        <v>119</v>
      </c>
      <c r="AN10" s="416"/>
      <c r="AO10" s="416"/>
      <c r="AP10" s="416"/>
      <c r="AQ10" s="416"/>
      <c r="AR10" s="416"/>
      <c r="AS10" s="416"/>
      <c r="AT10" s="417"/>
      <c r="AU10" s="517" t="s">
        <v>94</v>
      </c>
      <c r="AV10" s="518"/>
      <c r="AW10" s="518"/>
      <c r="AX10" s="518"/>
      <c r="AY10" s="473" t="s">
        <v>120</v>
      </c>
      <c r="AZ10" s="474"/>
      <c r="BA10" s="474"/>
      <c r="BB10" s="474"/>
      <c r="BC10" s="474"/>
      <c r="BD10" s="474"/>
      <c r="BE10" s="474"/>
      <c r="BF10" s="474"/>
      <c r="BG10" s="474"/>
      <c r="BH10" s="474"/>
      <c r="BI10" s="474"/>
      <c r="BJ10" s="474"/>
      <c r="BK10" s="474"/>
      <c r="BL10" s="474"/>
      <c r="BM10" s="475"/>
      <c r="BN10" s="459">
        <v>507073</v>
      </c>
      <c r="BO10" s="460"/>
      <c r="BP10" s="460"/>
      <c r="BQ10" s="460"/>
      <c r="BR10" s="460"/>
      <c r="BS10" s="460"/>
      <c r="BT10" s="460"/>
      <c r="BU10" s="461"/>
      <c r="BV10" s="459">
        <v>300372</v>
      </c>
      <c r="BW10" s="460"/>
      <c r="BX10" s="460"/>
      <c r="BY10" s="460"/>
      <c r="BZ10" s="460"/>
      <c r="CA10" s="460"/>
      <c r="CB10" s="460"/>
      <c r="CC10" s="461"/>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1"/>
      <c r="C11" s="592"/>
      <c r="D11" s="592"/>
      <c r="E11" s="592"/>
      <c r="F11" s="592"/>
      <c r="G11" s="592"/>
      <c r="H11" s="592"/>
      <c r="I11" s="592"/>
      <c r="J11" s="592"/>
      <c r="K11" s="510"/>
      <c r="L11" s="420" t="s">
        <v>122</v>
      </c>
      <c r="M11" s="421"/>
      <c r="N11" s="421"/>
      <c r="O11" s="421"/>
      <c r="P11" s="421"/>
      <c r="Q11" s="422"/>
      <c r="R11" s="588" t="s">
        <v>123</v>
      </c>
      <c r="S11" s="589"/>
      <c r="T11" s="589"/>
      <c r="U11" s="589"/>
      <c r="V11" s="590"/>
      <c r="W11" s="600"/>
      <c r="X11" s="410"/>
      <c r="Y11" s="410"/>
      <c r="Z11" s="410"/>
      <c r="AA11" s="410"/>
      <c r="AB11" s="410"/>
      <c r="AC11" s="410"/>
      <c r="AD11" s="410"/>
      <c r="AE11" s="410"/>
      <c r="AF11" s="410"/>
      <c r="AG11" s="410"/>
      <c r="AH11" s="410"/>
      <c r="AI11" s="410"/>
      <c r="AJ11" s="410"/>
      <c r="AK11" s="410"/>
      <c r="AL11" s="601"/>
      <c r="AM11" s="516" t="s">
        <v>124</v>
      </c>
      <c r="AN11" s="416"/>
      <c r="AO11" s="416"/>
      <c r="AP11" s="416"/>
      <c r="AQ11" s="416"/>
      <c r="AR11" s="416"/>
      <c r="AS11" s="416"/>
      <c r="AT11" s="417"/>
      <c r="AU11" s="517" t="s">
        <v>125</v>
      </c>
      <c r="AV11" s="518"/>
      <c r="AW11" s="518"/>
      <c r="AX11" s="518"/>
      <c r="AY11" s="473" t="s">
        <v>126</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127</v>
      </c>
      <c r="CE11" s="419"/>
      <c r="CF11" s="419"/>
      <c r="CG11" s="419"/>
      <c r="CH11" s="419"/>
      <c r="CI11" s="419"/>
      <c r="CJ11" s="419"/>
      <c r="CK11" s="419"/>
      <c r="CL11" s="419"/>
      <c r="CM11" s="419"/>
      <c r="CN11" s="419"/>
      <c r="CO11" s="419"/>
      <c r="CP11" s="419"/>
      <c r="CQ11" s="419"/>
      <c r="CR11" s="419"/>
      <c r="CS11" s="500"/>
      <c r="CT11" s="562" t="s">
        <v>128</v>
      </c>
      <c r="CU11" s="563"/>
      <c r="CV11" s="563"/>
      <c r="CW11" s="563"/>
      <c r="CX11" s="563"/>
      <c r="CY11" s="563"/>
      <c r="CZ11" s="563"/>
      <c r="DA11" s="564"/>
      <c r="DB11" s="562" t="s">
        <v>129</v>
      </c>
      <c r="DC11" s="563"/>
      <c r="DD11" s="563"/>
      <c r="DE11" s="563"/>
      <c r="DF11" s="563"/>
      <c r="DG11" s="563"/>
      <c r="DH11" s="563"/>
      <c r="DI11" s="564"/>
    </row>
    <row r="12" spans="1:119" ht="18.75" customHeight="1" x14ac:dyDescent="0.15">
      <c r="A12" s="178"/>
      <c r="B12" s="565" t="s">
        <v>130</v>
      </c>
      <c r="C12" s="566"/>
      <c r="D12" s="566"/>
      <c r="E12" s="566"/>
      <c r="F12" s="566"/>
      <c r="G12" s="566"/>
      <c r="H12" s="566"/>
      <c r="I12" s="566"/>
      <c r="J12" s="566"/>
      <c r="K12" s="567"/>
      <c r="L12" s="574" t="s">
        <v>131</v>
      </c>
      <c r="M12" s="575"/>
      <c r="N12" s="575"/>
      <c r="O12" s="575"/>
      <c r="P12" s="575"/>
      <c r="Q12" s="576"/>
      <c r="R12" s="577">
        <v>8492</v>
      </c>
      <c r="S12" s="578"/>
      <c r="T12" s="578"/>
      <c r="U12" s="578"/>
      <c r="V12" s="579"/>
      <c r="W12" s="580" t="s">
        <v>1</v>
      </c>
      <c r="X12" s="518"/>
      <c r="Y12" s="518"/>
      <c r="Z12" s="518"/>
      <c r="AA12" s="518"/>
      <c r="AB12" s="581"/>
      <c r="AC12" s="582" t="s">
        <v>132</v>
      </c>
      <c r="AD12" s="583"/>
      <c r="AE12" s="583"/>
      <c r="AF12" s="583"/>
      <c r="AG12" s="584"/>
      <c r="AH12" s="582" t="s">
        <v>133</v>
      </c>
      <c r="AI12" s="583"/>
      <c r="AJ12" s="583"/>
      <c r="AK12" s="583"/>
      <c r="AL12" s="585"/>
      <c r="AM12" s="516" t="s">
        <v>134</v>
      </c>
      <c r="AN12" s="416"/>
      <c r="AO12" s="416"/>
      <c r="AP12" s="416"/>
      <c r="AQ12" s="416"/>
      <c r="AR12" s="416"/>
      <c r="AS12" s="416"/>
      <c r="AT12" s="417"/>
      <c r="AU12" s="517" t="s">
        <v>125</v>
      </c>
      <c r="AV12" s="518"/>
      <c r="AW12" s="518"/>
      <c r="AX12" s="518"/>
      <c r="AY12" s="473" t="s">
        <v>135</v>
      </c>
      <c r="AZ12" s="474"/>
      <c r="BA12" s="474"/>
      <c r="BB12" s="474"/>
      <c r="BC12" s="474"/>
      <c r="BD12" s="474"/>
      <c r="BE12" s="474"/>
      <c r="BF12" s="474"/>
      <c r="BG12" s="474"/>
      <c r="BH12" s="474"/>
      <c r="BI12" s="474"/>
      <c r="BJ12" s="474"/>
      <c r="BK12" s="474"/>
      <c r="BL12" s="474"/>
      <c r="BM12" s="475"/>
      <c r="BN12" s="459">
        <v>0</v>
      </c>
      <c r="BO12" s="460"/>
      <c r="BP12" s="460"/>
      <c r="BQ12" s="460"/>
      <c r="BR12" s="460"/>
      <c r="BS12" s="460"/>
      <c r="BT12" s="460"/>
      <c r="BU12" s="461"/>
      <c r="BV12" s="459">
        <v>0</v>
      </c>
      <c r="BW12" s="460"/>
      <c r="BX12" s="460"/>
      <c r="BY12" s="460"/>
      <c r="BZ12" s="460"/>
      <c r="CA12" s="460"/>
      <c r="CB12" s="460"/>
      <c r="CC12" s="461"/>
      <c r="CD12" s="499" t="s">
        <v>136</v>
      </c>
      <c r="CE12" s="419"/>
      <c r="CF12" s="419"/>
      <c r="CG12" s="419"/>
      <c r="CH12" s="419"/>
      <c r="CI12" s="419"/>
      <c r="CJ12" s="419"/>
      <c r="CK12" s="419"/>
      <c r="CL12" s="419"/>
      <c r="CM12" s="419"/>
      <c r="CN12" s="419"/>
      <c r="CO12" s="419"/>
      <c r="CP12" s="419"/>
      <c r="CQ12" s="419"/>
      <c r="CR12" s="419"/>
      <c r="CS12" s="500"/>
      <c r="CT12" s="562" t="s">
        <v>129</v>
      </c>
      <c r="CU12" s="563"/>
      <c r="CV12" s="563"/>
      <c r="CW12" s="563"/>
      <c r="CX12" s="563"/>
      <c r="CY12" s="563"/>
      <c r="CZ12" s="563"/>
      <c r="DA12" s="564"/>
      <c r="DB12" s="562" t="s">
        <v>129</v>
      </c>
      <c r="DC12" s="563"/>
      <c r="DD12" s="563"/>
      <c r="DE12" s="563"/>
      <c r="DF12" s="563"/>
      <c r="DG12" s="563"/>
      <c r="DH12" s="563"/>
      <c r="DI12" s="564"/>
    </row>
    <row r="13" spans="1:119" ht="18.75" customHeight="1" x14ac:dyDescent="0.15">
      <c r="A13" s="178"/>
      <c r="B13" s="568"/>
      <c r="C13" s="569"/>
      <c r="D13" s="569"/>
      <c r="E13" s="569"/>
      <c r="F13" s="569"/>
      <c r="G13" s="569"/>
      <c r="H13" s="569"/>
      <c r="I13" s="569"/>
      <c r="J13" s="569"/>
      <c r="K13" s="570"/>
      <c r="L13" s="187"/>
      <c r="M13" s="543" t="s">
        <v>137</v>
      </c>
      <c r="N13" s="544"/>
      <c r="O13" s="544"/>
      <c r="P13" s="544"/>
      <c r="Q13" s="545"/>
      <c r="R13" s="546">
        <v>8386</v>
      </c>
      <c r="S13" s="547"/>
      <c r="T13" s="547"/>
      <c r="U13" s="547"/>
      <c r="V13" s="548"/>
      <c r="W13" s="549" t="s">
        <v>138</v>
      </c>
      <c r="X13" s="445"/>
      <c r="Y13" s="445"/>
      <c r="Z13" s="445"/>
      <c r="AA13" s="445"/>
      <c r="AB13" s="446"/>
      <c r="AC13" s="412">
        <v>52</v>
      </c>
      <c r="AD13" s="413"/>
      <c r="AE13" s="413"/>
      <c r="AF13" s="413"/>
      <c r="AG13" s="414"/>
      <c r="AH13" s="412">
        <v>71</v>
      </c>
      <c r="AI13" s="413"/>
      <c r="AJ13" s="413"/>
      <c r="AK13" s="413"/>
      <c r="AL13" s="472"/>
      <c r="AM13" s="516" t="s">
        <v>139</v>
      </c>
      <c r="AN13" s="416"/>
      <c r="AO13" s="416"/>
      <c r="AP13" s="416"/>
      <c r="AQ13" s="416"/>
      <c r="AR13" s="416"/>
      <c r="AS13" s="416"/>
      <c r="AT13" s="417"/>
      <c r="AU13" s="517" t="s">
        <v>102</v>
      </c>
      <c r="AV13" s="518"/>
      <c r="AW13" s="518"/>
      <c r="AX13" s="518"/>
      <c r="AY13" s="473" t="s">
        <v>140</v>
      </c>
      <c r="AZ13" s="474"/>
      <c r="BA13" s="474"/>
      <c r="BB13" s="474"/>
      <c r="BC13" s="474"/>
      <c r="BD13" s="474"/>
      <c r="BE13" s="474"/>
      <c r="BF13" s="474"/>
      <c r="BG13" s="474"/>
      <c r="BH13" s="474"/>
      <c r="BI13" s="474"/>
      <c r="BJ13" s="474"/>
      <c r="BK13" s="474"/>
      <c r="BL13" s="474"/>
      <c r="BM13" s="475"/>
      <c r="BN13" s="459">
        <v>656013</v>
      </c>
      <c r="BO13" s="460"/>
      <c r="BP13" s="460"/>
      <c r="BQ13" s="460"/>
      <c r="BR13" s="460"/>
      <c r="BS13" s="460"/>
      <c r="BT13" s="460"/>
      <c r="BU13" s="461"/>
      <c r="BV13" s="459">
        <v>265257</v>
      </c>
      <c r="BW13" s="460"/>
      <c r="BX13" s="460"/>
      <c r="BY13" s="460"/>
      <c r="BZ13" s="460"/>
      <c r="CA13" s="460"/>
      <c r="CB13" s="460"/>
      <c r="CC13" s="461"/>
      <c r="CD13" s="499" t="s">
        <v>141</v>
      </c>
      <c r="CE13" s="419"/>
      <c r="CF13" s="419"/>
      <c r="CG13" s="419"/>
      <c r="CH13" s="419"/>
      <c r="CI13" s="419"/>
      <c r="CJ13" s="419"/>
      <c r="CK13" s="419"/>
      <c r="CL13" s="419"/>
      <c r="CM13" s="419"/>
      <c r="CN13" s="419"/>
      <c r="CO13" s="419"/>
      <c r="CP13" s="419"/>
      <c r="CQ13" s="419"/>
      <c r="CR13" s="419"/>
      <c r="CS13" s="500"/>
      <c r="CT13" s="456">
        <v>4</v>
      </c>
      <c r="CU13" s="457"/>
      <c r="CV13" s="457"/>
      <c r="CW13" s="457"/>
      <c r="CX13" s="457"/>
      <c r="CY13" s="457"/>
      <c r="CZ13" s="457"/>
      <c r="DA13" s="458"/>
      <c r="DB13" s="456">
        <v>4.9000000000000004</v>
      </c>
      <c r="DC13" s="457"/>
      <c r="DD13" s="457"/>
      <c r="DE13" s="457"/>
      <c r="DF13" s="457"/>
      <c r="DG13" s="457"/>
      <c r="DH13" s="457"/>
      <c r="DI13" s="458"/>
    </row>
    <row r="14" spans="1:119" ht="18.75" customHeight="1" thickBot="1" x14ac:dyDescent="0.2">
      <c r="A14" s="178"/>
      <c r="B14" s="568"/>
      <c r="C14" s="569"/>
      <c r="D14" s="569"/>
      <c r="E14" s="569"/>
      <c r="F14" s="569"/>
      <c r="G14" s="569"/>
      <c r="H14" s="569"/>
      <c r="I14" s="569"/>
      <c r="J14" s="569"/>
      <c r="K14" s="570"/>
      <c r="L14" s="533" t="s">
        <v>142</v>
      </c>
      <c r="M14" s="586"/>
      <c r="N14" s="586"/>
      <c r="O14" s="586"/>
      <c r="P14" s="586"/>
      <c r="Q14" s="587"/>
      <c r="R14" s="546">
        <v>8642</v>
      </c>
      <c r="S14" s="547"/>
      <c r="T14" s="547"/>
      <c r="U14" s="547"/>
      <c r="V14" s="548"/>
      <c r="W14" s="550"/>
      <c r="X14" s="448"/>
      <c r="Y14" s="448"/>
      <c r="Z14" s="448"/>
      <c r="AA14" s="448"/>
      <c r="AB14" s="449"/>
      <c r="AC14" s="539">
        <v>1.3</v>
      </c>
      <c r="AD14" s="540"/>
      <c r="AE14" s="540"/>
      <c r="AF14" s="540"/>
      <c r="AG14" s="541"/>
      <c r="AH14" s="539">
        <v>1.9</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143</v>
      </c>
      <c r="CE14" s="497"/>
      <c r="CF14" s="497"/>
      <c r="CG14" s="497"/>
      <c r="CH14" s="497"/>
      <c r="CI14" s="497"/>
      <c r="CJ14" s="497"/>
      <c r="CK14" s="497"/>
      <c r="CL14" s="497"/>
      <c r="CM14" s="497"/>
      <c r="CN14" s="497"/>
      <c r="CO14" s="497"/>
      <c r="CP14" s="497"/>
      <c r="CQ14" s="497"/>
      <c r="CR14" s="497"/>
      <c r="CS14" s="498"/>
      <c r="CT14" s="556" t="s">
        <v>129</v>
      </c>
      <c r="CU14" s="557"/>
      <c r="CV14" s="557"/>
      <c r="CW14" s="557"/>
      <c r="CX14" s="557"/>
      <c r="CY14" s="557"/>
      <c r="CZ14" s="557"/>
      <c r="DA14" s="558"/>
      <c r="DB14" s="556" t="s">
        <v>144</v>
      </c>
      <c r="DC14" s="557"/>
      <c r="DD14" s="557"/>
      <c r="DE14" s="557"/>
      <c r="DF14" s="557"/>
      <c r="DG14" s="557"/>
      <c r="DH14" s="557"/>
      <c r="DI14" s="558"/>
    </row>
    <row r="15" spans="1:119" ht="18.75" customHeight="1" x14ac:dyDescent="0.15">
      <c r="A15" s="178"/>
      <c r="B15" s="568"/>
      <c r="C15" s="569"/>
      <c r="D15" s="569"/>
      <c r="E15" s="569"/>
      <c r="F15" s="569"/>
      <c r="G15" s="569"/>
      <c r="H15" s="569"/>
      <c r="I15" s="569"/>
      <c r="J15" s="569"/>
      <c r="K15" s="570"/>
      <c r="L15" s="187"/>
      <c r="M15" s="543" t="s">
        <v>137</v>
      </c>
      <c r="N15" s="544"/>
      <c r="O15" s="544"/>
      <c r="P15" s="544"/>
      <c r="Q15" s="545"/>
      <c r="R15" s="546">
        <v>8526</v>
      </c>
      <c r="S15" s="547"/>
      <c r="T15" s="547"/>
      <c r="U15" s="547"/>
      <c r="V15" s="548"/>
      <c r="W15" s="549" t="s">
        <v>145</v>
      </c>
      <c r="X15" s="445"/>
      <c r="Y15" s="445"/>
      <c r="Z15" s="445"/>
      <c r="AA15" s="445"/>
      <c r="AB15" s="446"/>
      <c r="AC15" s="412">
        <v>651</v>
      </c>
      <c r="AD15" s="413"/>
      <c r="AE15" s="413"/>
      <c r="AF15" s="413"/>
      <c r="AG15" s="414"/>
      <c r="AH15" s="412">
        <v>588</v>
      </c>
      <c r="AI15" s="413"/>
      <c r="AJ15" s="413"/>
      <c r="AK15" s="413"/>
      <c r="AL15" s="472"/>
      <c r="AM15" s="516"/>
      <c r="AN15" s="416"/>
      <c r="AO15" s="416"/>
      <c r="AP15" s="416"/>
      <c r="AQ15" s="416"/>
      <c r="AR15" s="416"/>
      <c r="AS15" s="416"/>
      <c r="AT15" s="417"/>
      <c r="AU15" s="517"/>
      <c r="AV15" s="518"/>
      <c r="AW15" s="518"/>
      <c r="AX15" s="518"/>
      <c r="AY15" s="485" t="s">
        <v>146</v>
      </c>
      <c r="AZ15" s="486"/>
      <c r="BA15" s="486"/>
      <c r="BB15" s="486"/>
      <c r="BC15" s="486"/>
      <c r="BD15" s="486"/>
      <c r="BE15" s="486"/>
      <c r="BF15" s="486"/>
      <c r="BG15" s="486"/>
      <c r="BH15" s="486"/>
      <c r="BI15" s="486"/>
      <c r="BJ15" s="486"/>
      <c r="BK15" s="486"/>
      <c r="BL15" s="486"/>
      <c r="BM15" s="487"/>
      <c r="BN15" s="488">
        <v>3063975</v>
      </c>
      <c r="BO15" s="489"/>
      <c r="BP15" s="489"/>
      <c r="BQ15" s="489"/>
      <c r="BR15" s="489"/>
      <c r="BS15" s="489"/>
      <c r="BT15" s="489"/>
      <c r="BU15" s="490"/>
      <c r="BV15" s="488">
        <v>3274522</v>
      </c>
      <c r="BW15" s="489"/>
      <c r="BX15" s="489"/>
      <c r="BY15" s="489"/>
      <c r="BZ15" s="489"/>
      <c r="CA15" s="489"/>
      <c r="CB15" s="489"/>
      <c r="CC15" s="490"/>
      <c r="CD15" s="559" t="s">
        <v>147</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8"/>
      <c r="C16" s="569"/>
      <c r="D16" s="569"/>
      <c r="E16" s="569"/>
      <c r="F16" s="569"/>
      <c r="G16" s="569"/>
      <c r="H16" s="569"/>
      <c r="I16" s="569"/>
      <c r="J16" s="569"/>
      <c r="K16" s="570"/>
      <c r="L16" s="533" t="s">
        <v>148</v>
      </c>
      <c r="M16" s="534"/>
      <c r="N16" s="534"/>
      <c r="O16" s="534"/>
      <c r="P16" s="534"/>
      <c r="Q16" s="535"/>
      <c r="R16" s="536" t="s">
        <v>149</v>
      </c>
      <c r="S16" s="537"/>
      <c r="T16" s="537"/>
      <c r="U16" s="537"/>
      <c r="V16" s="538"/>
      <c r="W16" s="550"/>
      <c r="X16" s="448"/>
      <c r="Y16" s="448"/>
      <c r="Z16" s="448"/>
      <c r="AA16" s="448"/>
      <c r="AB16" s="449"/>
      <c r="AC16" s="539">
        <v>16.899999999999999</v>
      </c>
      <c r="AD16" s="540"/>
      <c r="AE16" s="540"/>
      <c r="AF16" s="540"/>
      <c r="AG16" s="541"/>
      <c r="AH16" s="539">
        <v>15.8</v>
      </c>
      <c r="AI16" s="540"/>
      <c r="AJ16" s="540"/>
      <c r="AK16" s="540"/>
      <c r="AL16" s="542"/>
      <c r="AM16" s="516"/>
      <c r="AN16" s="416"/>
      <c r="AO16" s="416"/>
      <c r="AP16" s="416"/>
      <c r="AQ16" s="416"/>
      <c r="AR16" s="416"/>
      <c r="AS16" s="416"/>
      <c r="AT16" s="417"/>
      <c r="AU16" s="517"/>
      <c r="AV16" s="518"/>
      <c r="AW16" s="518"/>
      <c r="AX16" s="518"/>
      <c r="AY16" s="473" t="s">
        <v>150</v>
      </c>
      <c r="AZ16" s="474"/>
      <c r="BA16" s="474"/>
      <c r="BB16" s="474"/>
      <c r="BC16" s="474"/>
      <c r="BD16" s="474"/>
      <c r="BE16" s="474"/>
      <c r="BF16" s="474"/>
      <c r="BG16" s="474"/>
      <c r="BH16" s="474"/>
      <c r="BI16" s="474"/>
      <c r="BJ16" s="474"/>
      <c r="BK16" s="474"/>
      <c r="BL16" s="474"/>
      <c r="BM16" s="475"/>
      <c r="BN16" s="459">
        <v>2471761</v>
      </c>
      <c r="BO16" s="460"/>
      <c r="BP16" s="460"/>
      <c r="BQ16" s="460"/>
      <c r="BR16" s="460"/>
      <c r="BS16" s="460"/>
      <c r="BT16" s="460"/>
      <c r="BU16" s="461"/>
      <c r="BV16" s="459">
        <v>2307076</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
      <c r="A17" s="178"/>
      <c r="B17" s="571"/>
      <c r="C17" s="572"/>
      <c r="D17" s="572"/>
      <c r="E17" s="572"/>
      <c r="F17" s="572"/>
      <c r="G17" s="572"/>
      <c r="H17" s="572"/>
      <c r="I17" s="572"/>
      <c r="J17" s="572"/>
      <c r="K17" s="573"/>
      <c r="L17" s="192"/>
      <c r="M17" s="552" t="s">
        <v>151</v>
      </c>
      <c r="N17" s="553"/>
      <c r="O17" s="553"/>
      <c r="P17" s="553"/>
      <c r="Q17" s="554"/>
      <c r="R17" s="536" t="s">
        <v>152</v>
      </c>
      <c r="S17" s="537"/>
      <c r="T17" s="537"/>
      <c r="U17" s="537"/>
      <c r="V17" s="538"/>
      <c r="W17" s="549" t="s">
        <v>153</v>
      </c>
      <c r="X17" s="445"/>
      <c r="Y17" s="445"/>
      <c r="Z17" s="445"/>
      <c r="AA17" s="445"/>
      <c r="AB17" s="446"/>
      <c r="AC17" s="412">
        <v>3157</v>
      </c>
      <c r="AD17" s="413"/>
      <c r="AE17" s="413"/>
      <c r="AF17" s="413"/>
      <c r="AG17" s="414"/>
      <c r="AH17" s="412">
        <v>3069</v>
      </c>
      <c r="AI17" s="413"/>
      <c r="AJ17" s="413"/>
      <c r="AK17" s="413"/>
      <c r="AL17" s="472"/>
      <c r="AM17" s="516"/>
      <c r="AN17" s="416"/>
      <c r="AO17" s="416"/>
      <c r="AP17" s="416"/>
      <c r="AQ17" s="416"/>
      <c r="AR17" s="416"/>
      <c r="AS17" s="416"/>
      <c r="AT17" s="417"/>
      <c r="AU17" s="517"/>
      <c r="AV17" s="518"/>
      <c r="AW17" s="518"/>
      <c r="AX17" s="518"/>
      <c r="AY17" s="473" t="s">
        <v>154</v>
      </c>
      <c r="AZ17" s="474"/>
      <c r="BA17" s="474"/>
      <c r="BB17" s="474"/>
      <c r="BC17" s="474"/>
      <c r="BD17" s="474"/>
      <c r="BE17" s="474"/>
      <c r="BF17" s="474"/>
      <c r="BG17" s="474"/>
      <c r="BH17" s="474"/>
      <c r="BI17" s="474"/>
      <c r="BJ17" s="474"/>
      <c r="BK17" s="474"/>
      <c r="BL17" s="474"/>
      <c r="BM17" s="475"/>
      <c r="BN17" s="459">
        <v>4006778</v>
      </c>
      <c r="BO17" s="460"/>
      <c r="BP17" s="460"/>
      <c r="BQ17" s="460"/>
      <c r="BR17" s="460"/>
      <c r="BS17" s="460"/>
      <c r="BT17" s="460"/>
      <c r="BU17" s="461"/>
      <c r="BV17" s="459">
        <v>4287726</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
      <c r="A18" s="178"/>
      <c r="B18" s="509" t="s">
        <v>155</v>
      </c>
      <c r="C18" s="510"/>
      <c r="D18" s="510"/>
      <c r="E18" s="511"/>
      <c r="F18" s="511"/>
      <c r="G18" s="511"/>
      <c r="H18" s="511"/>
      <c r="I18" s="511"/>
      <c r="J18" s="511"/>
      <c r="K18" s="511"/>
      <c r="L18" s="512">
        <v>5.62</v>
      </c>
      <c r="M18" s="512"/>
      <c r="N18" s="512"/>
      <c r="O18" s="512"/>
      <c r="P18" s="512"/>
      <c r="Q18" s="512"/>
      <c r="R18" s="513"/>
      <c r="S18" s="513"/>
      <c r="T18" s="513"/>
      <c r="U18" s="513"/>
      <c r="V18" s="514"/>
      <c r="W18" s="530"/>
      <c r="X18" s="531"/>
      <c r="Y18" s="531"/>
      <c r="Z18" s="531"/>
      <c r="AA18" s="531"/>
      <c r="AB18" s="555"/>
      <c r="AC18" s="429">
        <v>81.8</v>
      </c>
      <c r="AD18" s="430"/>
      <c r="AE18" s="430"/>
      <c r="AF18" s="430"/>
      <c r="AG18" s="515"/>
      <c r="AH18" s="429">
        <v>82.3</v>
      </c>
      <c r="AI18" s="430"/>
      <c r="AJ18" s="430"/>
      <c r="AK18" s="430"/>
      <c r="AL18" s="431"/>
      <c r="AM18" s="516"/>
      <c r="AN18" s="416"/>
      <c r="AO18" s="416"/>
      <c r="AP18" s="416"/>
      <c r="AQ18" s="416"/>
      <c r="AR18" s="416"/>
      <c r="AS18" s="416"/>
      <c r="AT18" s="417"/>
      <c r="AU18" s="517"/>
      <c r="AV18" s="518"/>
      <c r="AW18" s="518"/>
      <c r="AX18" s="518"/>
      <c r="AY18" s="473" t="s">
        <v>156</v>
      </c>
      <c r="AZ18" s="474"/>
      <c r="BA18" s="474"/>
      <c r="BB18" s="474"/>
      <c r="BC18" s="474"/>
      <c r="BD18" s="474"/>
      <c r="BE18" s="474"/>
      <c r="BF18" s="474"/>
      <c r="BG18" s="474"/>
      <c r="BH18" s="474"/>
      <c r="BI18" s="474"/>
      <c r="BJ18" s="474"/>
      <c r="BK18" s="474"/>
      <c r="BL18" s="474"/>
      <c r="BM18" s="475"/>
      <c r="BN18" s="459">
        <v>3062797</v>
      </c>
      <c r="BO18" s="460"/>
      <c r="BP18" s="460"/>
      <c r="BQ18" s="460"/>
      <c r="BR18" s="460"/>
      <c r="BS18" s="460"/>
      <c r="BT18" s="460"/>
      <c r="BU18" s="461"/>
      <c r="BV18" s="459">
        <v>2918493</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
      <c r="A19" s="178"/>
      <c r="B19" s="509" t="s">
        <v>157</v>
      </c>
      <c r="C19" s="510"/>
      <c r="D19" s="510"/>
      <c r="E19" s="511"/>
      <c r="F19" s="511"/>
      <c r="G19" s="511"/>
      <c r="H19" s="511"/>
      <c r="I19" s="511"/>
      <c r="J19" s="511"/>
      <c r="K19" s="511"/>
      <c r="L19" s="519">
        <v>1501</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158</v>
      </c>
      <c r="AZ19" s="474"/>
      <c r="BA19" s="474"/>
      <c r="BB19" s="474"/>
      <c r="BC19" s="474"/>
      <c r="BD19" s="474"/>
      <c r="BE19" s="474"/>
      <c r="BF19" s="474"/>
      <c r="BG19" s="474"/>
      <c r="BH19" s="474"/>
      <c r="BI19" s="474"/>
      <c r="BJ19" s="474"/>
      <c r="BK19" s="474"/>
      <c r="BL19" s="474"/>
      <c r="BM19" s="475"/>
      <c r="BN19" s="459">
        <v>4873988</v>
      </c>
      <c r="BO19" s="460"/>
      <c r="BP19" s="460"/>
      <c r="BQ19" s="460"/>
      <c r="BR19" s="460"/>
      <c r="BS19" s="460"/>
      <c r="BT19" s="460"/>
      <c r="BU19" s="461"/>
      <c r="BV19" s="459">
        <v>4451298</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
      <c r="A20" s="178"/>
      <c r="B20" s="509" t="s">
        <v>159</v>
      </c>
      <c r="C20" s="510"/>
      <c r="D20" s="510"/>
      <c r="E20" s="511"/>
      <c r="F20" s="511"/>
      <c r="G20" s="511"/>
      <c r="H20" s="511"/>
      <c r="I20" s="511"/>
      <c r="J20" s="511"/>
      <c r="K20" s="511"/>
      <c r="L20" s="519">
        <v>3734</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
      <c r="A21" s="178"/>
      <c r="B21" s="506" t="s">
        <v>160</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15">
      <c r="A22" s="178"/>
      <c r="B22" s="435" t="s">
        <v>161</v>
      </c>
      <c r="C22" s="436"/>
      <c r="D22" s="437"/>
      <c r="E22" s="444" t="s">
        <v>1</v>
      </c>
      <c r="F22" s="445"/>
      <c r="G22" s="445"/>
      <c r="H22" s="445"/>
      <c r="I22" s="445"/>
      <c r="J22" s="445"/>
      <c r="K22" s="446"/>
      <c r="L22" s="444" t="s">
        <v>162</v>
      </c>
      <c r="M22" s="445"/>
      <c r="N22" s="445"/>
      <c r="O22" s="445"/>
      <c r="P22" s="446"/>
      <c r="Q22" s="450" t="s">
        <v>163</v>
      </c>
      <c r="R22" s="451"/>
      <c r="S22" s="451"/>
      <c r="T22" s="451"/>
      <c r="U22" s="451"/>
      <c r="V22" s="452"/>
      <c r="W22" s="501" t="s">
        <v>164</v>
      </c>
      <c r="X22" s="436"/>
      <c r="Y22" s="437"/>
      <c r="Z22" s="444" t="s">
        <v>1</v>
      </c>
      <c r="AA22" s="445"/>
      <c r="AB22" s="445"/>
      <c r="AC22" s="445"/>
      <c r="AD22" s="445"/>
      <c r="AE22" s="445"/>
      <c r="AF22" s="445"/>
      <c r="AG22" s="446"/>
      <c r="AH22" s="462" t="s">
        <v>165</v>
      </c>
      <c r="AI22" s="445"/>
      <c r="AJ22" s="445"/>
      <c r="AK22" s="445"/>
      <c r="AL22" s="446"/>
      <c r="AM22" s="462" t="s">
        <v>166</v>
      </c>
      <c r="AN22" s="463"/>
      <c r="AO22" s="463"/>
      <c r="AP22" s="463"/>
      <c r="AQ22" s="463"/>
      <c r="AR22" s="464"/>
      <c r="AS22" s="450" t="s">
        <v>163</v>
      </c>
      <c r="AT22" s="451"/>
      <c r="AU22" s="451"/>
      <c r="AV22" s="451"/>
      <c r="AW22" s="451"/>
      <c r="AX22" s="468"/>
      <c r="AY22" s="485" t="s">
        <v>167</v>
      </c>
      <c r="AZ22" s="486"/>
      <c r="BA22" s="486"/>
      <c r="BB22" s="486"/>
      <c r="BC22" s="486"/>
      <c r="BD22" s="486"/>
      <c r="BE22" s="486"/>
      <c r="BF22" s="486"/>
      <c r="BG22" s="486"/>
      <c r="BH22" s="486"/>
      <c r="BI22" s="486"/>
      <c r="BJ22" s="486"/>
      <c r="BK22" s="486"/>
      <c r="BL22" s="486"/>
      <c r="BM22" s="487"/>
      <c r="BN22" s="488">
        <v>230938</v>
      </c>
      <c r="BO22" s="489"/>
      <c r="BP22" s="489"/>
      <c r="BQ22" s="489"/>
      <c r="BR22" s="489"/>
      <c r="BS22" s="489"/>
      <c r="BT22" s="489"/>
      <c r="BU22" s="490"/>
      <c r="BV22" s="488">
        <v>294579</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15">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168</v>
      </c>
      <c r="AZ23" s="474"/>
      <c r="BA23" s="474"/>
      <c r="BB23" s="474"/>
      <c r="BC23" s="474"/>
      <c r="BD23" s="474"/>
      <c r="BE23" s="474"/>
      <c r="BF23" s="474"/>
      <c r="BG23" s="474"/>
      <c r="BH23" s="474"/>
      <c r="BI23" s="474"/>
      <c r="BJ23" s="474"/>
      <c r="BK23" s="474"/>
      <c r="BL23" s="474"/>
      <c r="BM23" s="475"/>
      <c r="BN23" s="459">
        <v>230938</v>
      </c>
      <c r="BO23" s="460"/>
      <c r="BP23" s="460"/>
      <c r="BQ23" s="460"/>
      <c r="BR23" s="460"/>
      <c r="BS23" s="460"/>
      <c r="BT23" s="460"/>
      <c r="BU23" s="461"/>
      <c r="BV23" s="459">
        <v>294579</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
      <c r="A24" s="178"/>
      <c r="B24" s="438"/>
      <c r="C24" s="439"/>
      <c r="D24" s="440"/>
      <c r="E24" s="415" t="s">
        <v>169</v>
      </c>
      <c r="F24" s="416"/>
      <c r="G24" s="416"/>
      <c r="H24" s="416"/>
      <c r="I24" s="416"/>
      <c r="J24" s="416"/>
      <c r="K24" s="417"/>
      <c r="L24" s="412">
        <v>1</v>
      </c>
      <c r="M24" s="413"/>
      <c r="N24" s="413"/>
      <c r="O24" s="413"/>
      <c r="P24" s="414"/>
      <c r="Q24" s="412">
        <v>6520</v>
      </c>
      <c r="R24" s="413"/>
      <c r="S24" s="413"/>
      <c r="T24" s="413"/>
      <c r="U24" s="413"/>
      <c r="V24" s="414"/>
      <c r="W24" s="502"/>
      <c r="X24" s="439"/>
      <c r="Y24" s="440"/>
      <c r="Z24" s="415" t="s">
        <v>170</v>
      </c>
      <c r="AA24" s="416"/>
      <c r="AB24" s="416"/>
      <c r="AC24" s="416"/>
      <c r="AD24" s="416"/>
      <c r="AE24" s="416"/>
      <c r="AF24" s="416"/>
      <c r="AG24" s="417"/>
      <c r="AH24" s="412">
        <v>100</v>
      </c>
      <c r="AI24" s="413"/>
      <c r="AJ24" s="413"/>
      <c r="AK24" s="413"/>
      <c r="AL24" s="414"/>
      <c r="AM24" s="412">
        <v>340100</v>
      </c>
      <c r="AN24" s="413"/>
      <c r="AO24" s="413"/>
      <c r="AP24" s="413"/>
      <c r="AQ24" s="413"/>
      <c r="AR24" s="414"/>
      <c r="AS24" s="412">
        <v>3401</v>
      </c>
      <c r="AT24" s="413"/>
      <c r="AU24" s="413"/>
      <c r="AV24" s="413"/>
      <c r="AW24" s="413"/>
      <c r="AX24" s="472"/>
      <c r="AY24" s="432" t="s">
        <v>171</v>
      </c>
      <c r="AZ24" s="433"/>
      <c r="BA24" s="433"/>
      <c r="BB24" s="433"/>
      <c r="BC24" s="433"/>
      <c r="BD24" s="433"/>
      <c r="BE24" s="433"/>
      <c r="BF24" s="433"/>
      <c r="BG24" s="433"/>
      <c r="BH24" s="433"/>
      <c r="BI24" s="433"/>
      <c r="BJ24" s="433"/>
      <c r="BK24" s="433"/>
      <c r="BL24" s="433"/>
      <c r="BM24" s="434"/>
      <c r="BN24" s="459">
        <v>230938</v>
      </c>
      <c r="BO24" s="460"/>
      <c r="BP24" s="460"/>
      <c r="BQ24" s="460"/>
      <c r="BR24" s="460"/>
      <c r="BS24" s="460"/>
      <c r="BT24" s="460"/>
      <c r="BU24" s="461"/>
      <c r="BV24" s="459">
        <v>294579</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15">
      <c r="A25" s="178"/>
      <c r="B25" s="438"/>
      <c r="C25" s="439"/>
      <c r="D25" s="440"/>
      <c r="E25" s="415" t="s">
        <v>172</v>
      </c>
      <c r="F25" s="416"/>
      <c r="G25" s="416"/>
      <c r="H25" s="416"/>
      <c r="I25" s="416"/>
      <c r="J25" s="416"/>
      <c r="K25" s="417"/>
      <c r="L25" s="412">
        <v>1</v>
      </c>
      <c r="M25" s="413"/>
      <c r="N25" s="413"/>
      <c r="O25" s="413"/>
      <c r="P25" s="414"/>
      <c r="Q25" s="412">
        <v>6170</v>
      </c>
      <c r="R25" s="413"/>
      <c r="S25" s="413"/>
      <c r="T25" s="413"/>
      <c r="U25" s="413"/>
      <c r="V25" s="414"/>
      <c r="W25" s="502"/>
      <c r="X25" s="439"/>
      <c r="Y25" s="440"/>
      <c r="Z25" s="415" t="s">
        <v>173</v>
      </c>
      <c r="AA25" s="416"/>
      <c r="AB25" s="416"/>
      <c r="AC25" s="416"/>
      <c r="AD25" s="416"/>
      <c r="AE25" s="416"/>
      <c r="AF25" s="416"/>
      <c r="AG25" s="417"/>
      <c r="AH25" s="412" t="s">
        <v>144</v>
      </c>
      <c r="AI25" s="413"/>
      <c r="AJ25" s="413"/>
      <c r="AK25" s="413"/>
      <c r="AL25" s="414"/>
      <c r="AM25" s="412" t="s">
        <v>144</v>
      </c>
      <c r="AN25" s="413"/>
      <c r="AO25" s="413"/>
      <c r="AP25" s="413"/>
      <c r="AQ25" s="413"/>
      <c r="AR25" s="414"/>
      <c r="AS25" s="412" t="s">
        <v>128</v>
      </c>
      <c r="AT25" s="413"/>
      <c r="AU25" s="413"/>
      <c r="AV25" s="413"/>
      <c r="AW25" s="413"/>
      <c r="AX25" s="472"/>
      <c r="AY25" s="485" t="s">
        <v>174</v>
      </c>
      <c r="AZ25" s="486"/>
      <c r="BA25" s="486"/>
      <c r="BB25" s="486"/>
      <c r="BC25" s="486"/>
      <c r="BD25" s="486"/>
      <c r="BE25" s="486"/>
      <c r="BF25" s="486"/>
      <c r="BG25" s="486"/>
      <c r="BH25" s="486"/>
      <c r="BI25" s="486"/>
      <c r="BJ25" s="486"/>
      <c r="BK25" s="486"/>
      <c r="BL25" s="486"/>
      <c r="BM25" s="487"/>
      <c r="BN25" s="488">
        <v>876483</v>
      </c>
      <c r="BO25" s="489"/>
      <c r="BP25" s="489"/>
      <c r="BQ25" s="489"/>
      <c r="BR25" s="489"/>
      <c r="BS25" s="489"/>
      <c r="BT25" s="489"/>
      <c r="BU25" s="490"/>
      <c r="BV25" s="488">
        <v>1038583</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15">
      <c r="A26" s="178"/>
      <c r="B26" s="438"/>
      <c r="C26" s="439"/>
      <c r="D26" s="440"/>
      <c r="E26" s="415" t="s">
        <v>175</v>
      </c>
      <c r="F26" s="416"/>
      <c r="G26" s="416"/>
      <c r="H26" s="416"/>
      <c r="I26" s="416"/>
      <c r="J26" s="416"/>
      <c r="K26" s="417"/>
      <c r="L26" s="412">
        <v>1</v>
      </c>
      <c r="M26" s="413"/>
      <c r="N26" s="413"/>
      <c r="O26" s="413"/>
      <c r="P26" s="414"/>
      <c r="Q26" s="412">
        <v>5630</v>
      </c>
      <c r="R26" s="413"/>
      <c r="S26" s="413"/>
      <c r="T26" s="413"/>
      <c r="U26" s="413"/>
      <c r="V26" s="414"/>
      <c r="W26" s="502"/>
      <c r="X26" s="439"/>
      <c r="Y26" s="440"/>
      <c r="Z26" s="415" t="s">
        <v>176</v>
      </c>
      <c r="AA26" s="470"/>
      <c r="AB26" s="470"/>
      <c r="AC26" s="470"/>
      <c r="AD26" s="470"/>
      <c r="AE26" s="470"/>
      <c r="AF26" s="470"/>
      <c r="AG26" s="471"/>
      <c r="AH26" s="412">
        <v>3</v>
      </c>
      <c r="AI26" s="413"/>
      <c r="AJ26" s="413"/>
      <c r="AK26" s="413"/>
      <c r="AL26" s="414"/>
      <c r="AM26" s="412">
        <v>9822</v>
      </c>
      <c r="AN26" s="413"/>
      <c r="AO26" s="413"/>
      <c r="AP26" s="413"/>
      <c r="AQ26" s="413"/>
      <c r="AR26" s="414"/>
      <c r="AS26" s="412">
        <v>3274</v>
      </c>
      <c r="AT26" s="413"/>
      <c r="AU26" s="413"/>
      <c r="AV26" s="413"/>
      <c r="AW26" s="413"/>
      <c r="AX26" s="472"/>
      <c r="AY26" s="499" t="s">
        <v>177</v>
      </c>
      <c r="AZ26" s="419"/>
      <c r="BA26" s="419"/>
      <c r="BB26" s="419"/>
      <c r="BC26" s="419"/>
      <c r="BD26" s="419"/>
      <c r="BE26" s="419"/>
      <c r="BF26" s="419"/>
      <c r="BG26" s="419"/>
      <c r="BH26" s="419"/>
      <c r="BI26" s="419"/>
      <c r="BJ26" s="419"/>
      <c r="BK26" s="419"/>
      <c r="BL26" s="419"/>
      <c r="BM26" s="500"/>
      <c r="BN26" s="459" t="s">
        <v>144</v>
      </c>
      <c r="BO26" s="460"/>
      <c r="BP26" s="460"/>
      <c r="BQ26" s="460"/>
      <c r="BR26" s="460"/>
      <c r="BS26" s="460"/>
      <c r="BT26" s="460"/>
      <c r="BU26" s="461"/>
      <c r="BV26" s="459" t="s">
        <v>144</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
      <c r="A27" s="178"/>
      <c r="B27" s="438"/>
      <c r="C27" s="439"/>
      <c r="D27" s="440"/>
      <c r="E27" s="415" t="s">
        <v>178</v>
      </c>
      <c r="F27" s="416"/>
      <c r="G27" s="416"/>
      <c r="H27" s="416"/>
      <c r="I27" s="416"/>
      <c r="J27" s="416"/>
      <c r="K27" s="417"/>
      <c r="L27" s="412">
        <v>1</v>
      </c>
      <c r="M27" s="413"/>
      <c r="N27" s="413"/>
      <c r="O27" s="413"/>
      <c r="P27" s="414"/>
      <c r="Q27" s="412">
        <v>3140</v>
      </c>
      <c r="R27" s="413"/>
      <c r="S27" s="413"/>
      <c r="T27" s="413"/>
      <c r="U27" s="413"/>
      <c r="V27" s="414"/>
      <c r="W27" s="502"/>
      <c r="X27" s="439"/>
      <c r="Y27" s="440"/>
      <c r="Z27" s="415" t="s">
        <v>179</v>
      </c>
      <c r="AA27" s="416"/>
      <c r="AB27" s="416"/>
      <c r="AC27" s="416"/>
      <c r="AD27" s="416"/>
      <c r="AE27" s="416"/>
      <c r="AF27" s="416"/>
      <c r="AG27" s="417"/>
      <c r="AH27" s="412">
        <v>13</v>
      </c>
      <c r="AI27" s="413"/>
      <c r="AJ27" s="413"/>
      <c r="AK27" s="413"/>
      <c r="AL27" s="414"/>
      <c r="AM27" s="412">
        <v>39178</v>
      </c>
      <c r="AN27" s="413"/>
      <c r="AO27" s="413"/>
      <c r="AP27" s="413"/>
      <c r="AQ27" s="413"/>
      <c r="AR27" s="414"/>
      <c r="AS27" s="412">
        <v>3014</v>
      </c>
      <c r="AT27" s="413"/>
      <c r="AU27" s="413"/>
      <c r="AV27" s="413"/>
      <c r="AW27" s="413"/>
      <c r="AX27" s="472"/>
      <c r="AY27" s="496" t="s">
        <v>180</v>
      </c>
      <c r="AZ27" s="497"/>
      <c r="BA27" s="497"/>
      <c r="BB27" s="497"/>
      <c r="BC27" s="497"/>
      <c r="BD27" s="497"/>
      <c r="BE27" s="497"/>
      <c r="BF27" s="497"/>
      <c r="BG27" s="497"/>
      <c r="BH27" s="497"/>
      <c r="BI27" s="497"/>
      <c r="BJ27" s="497"/>
      <c r="BK27" s="497"/>
      <c r="BL27" s="497"/>
      <c r="BM27" s="498"/>
      <c r="BN27" s="493" t="s">
        <v>144</v>
      </c>
      <c r="BO27" s="494"/>
      <c r="BP27" s="494"/>
      <c r="BQ27" s="494"/>
      <c r="BR27" s="494"/>
      <c r="BS27" s="494"/>
      <c r="BT27" s="494"/>
      <c r="BU27" s="495"/>
      <c r="BV27" s="493" t="s">
        <v>144</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15">
      <c r="A28" s="178"/>
      <c r="B28" s="438"/>
      <c r="C28" s="439"/>
      <c r="D28" s="440"/>
      <c r="E28" s="415" t="s">
        <v>181</v>
      </c>
      <c r="F28" s="416"/>
      <c r="G28" s="416"/>
      <c r="H28" s="416"/>
      <c r="I28" s="416"/>
      <c r="J28" s="416"/>
      <c r="K28" s="417"/>
      <c r="L28" s="412">
        <v>1</v>
      </c>
      <c r="M28" s="413"/>
      <c r="N28" s="413"/>
      <c r="O28" s="413"/>
      <c r="P28" s="414"/>
      <c r="Q28" s="412">
        <v>2760</v>
      </c>
      <c r="R28" s="413"/>
      <c r="S28" s="413"/>
      <c r="T28" s="413"/>
      <c r="U28" s="413"/>
      <c r="V28" s="414"/>
      <c r="W28" s="502"/>
      <c r="X28" s="439"/>
      <c r="Y28" s="440"/>
      <c r="Z28" s="415" t="s">
        <v>182</v>
      </c>
      <c r="AA28" s="416"/>
      <c r="AB28" s="416"/>
      <c r="AC28" s="416"/>
      <c r="AD28" s="416"/>
      <c r="AE28" s="416"/>
      <c r="AF28" s="416"/>
      <c r="AG28" s="417"/>
      <c r="AH28" s="412" t="s">
        <v>144</v>
      </c>
      <c r="AI28" s="413"/>
      <c r="AJ28" s="413"/>
      <c r="AK28" s="413"/>
      <c r="AL28" s="414"/>
      <c r="AM28" s="412" t="s">
        <v>144</v>
      </c>
      <c r="AN28" s="413"/>
      <c r="AO28" s="413"/>
      <c r="AP28" s="413"/>
      <c r="AQ28" s="413"/>
      <c r="AR28" s="414"/>
      <c r="AS28" s="412" t="s">
        <v>144</v>
      </c>
      <c r="AT28" s="413"/>
      <c r="AU28" s="413"/>
      <c r="AV28" s="413"/>
      <c r="AW28" s="413"/>
      <c r="AX28" s="472"/>
      <c r="AY28" s="476" t="s">
        <v>183</v>
      </c>
      <c r="AZ28" s="477"/>
      <c r="BA28" s="477"/>
      <c r="BB28" s="478"/>
      <c r="BC28" s="485" t="s">
        <v>48</v>
      </c>
      <c r="BD28" s="486"/>
      <c r="BE28" s="486"/>
      <c r="BF28" s="486"/>
      <c r="BG28" s="486"/>
      <c r="BH28" s="486"/>
      <c r="BI28" s="486"/>
      <c r="BJ28" s="486"/>
      <c r="BK28" s="486"/>
      <c r="BL28" s="486"/>
      <c r="BM28" s="487"/>
      <c r="BN28" s="488">
        <v>4494755</v>
      </c>
      <c r="BO28" s="489"/>
      <c r="BP28" s="489"/>
      <c r="BQ28" s="489"/>
      <c r="BR28" s="489"/>
      <c r="BS28" s="489"/>
      <c r="BT28" s="489"/>
      <c r="BU28" s="490"/>
      <c r="BV28" s="488">
        <v>3987682</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15">
      <c r="A29" s="178"/>
      <c r="B29" s="438"/>
      <c r="C29" s="439"/>
      <c r="D29" s="440"/>
      <c r="E29" s="415" t="s">
        <v>184</v>
      </c>
      <c r="F29" s="416"/>
      <c r="G29" s="416"/>
      <c r="H29" s="416"/>
      <c r="I29" s="416"/>
      <c r="J29" s="416"/>
      <c r="K29" s="417"/>
      <c r="L29" s="412">
        <v>8</v>
      </c>
      <c r="M29" s="413"/>
      <c r="N29" s="413"/>
      <c r="O29" s="413"/>
      <c r="P29" s="414"/>
      <c r="Q29" s="412">
        <v>2660</v>
      </c>
      <c r="R29" s="413"/>
      <c r="S29" s="413"/>
      <c r="T29" s="413"/>
      <c r="U29" s="413"/>
      <c r="V29" s="414"/>
      <c r="W29" s="503"/>
      <c r="X29" s="504"/>
      <c r="Y29" s="505"/>
      <c r="Z29" s="415" t="s">
        <v>185</v>
      </c>
      <c r="AA29" s="416"/>
      <c r="AB29" s="416"/>
      <c r="AC29" s="416"/>
      <c r="AD29" s="416"/>
      <c r="AE29" s="416"/>
      <c r="AF29" s="416"/>
      <c r="AG29" s="417"/>
      <c r="AH29" s="412">
        <v>113</v>
      </c>
      <c r="AI29" s="413"/>
      <c r="AJ29" s="413"/>
      <c r="AK29" s="413"/>
      <c r="AL29" s="414"/>
      <c r="AM29" s="412">
        <v>379278</v>
      </c>
      <c r="AN29" s="413"/>
      <c r="AO29" s="413"/>
      <c r="AP29" s="413"/>
      <c r="AQ29" s="413"/>
      <c r="AR29" s="414"/>
      <c r="AS29" s="412">
        <v>3356</v>
      </c>
      <c r="AT29" s="413"/>
      <c r="AU29" s="413"/>
      <c r="AV29" s="413"/>
      <c r="AW29" s="413"/>
      <c r="AX29" s="472"/>
      <c r="AY29" s="479"/>
      <c r="AZ29" s="480"/>
      <c r="BA29" s="480"/>
      <c r="BB29" s="481"/>
      <c r="BC29" s="473" t="s">
        <v>186</v>
      </c>
      <c r="BD29" s="474"/>
      <c r="BE29" s="474"/>
      <c r="BF29" s="474"/>
      <c r="BG29" s="474"/>
      <c r="BH29" s="474"/>
      <c r="BI29" s="474"/>
      <c r="BJ29" s="474"/>
      <c r="BK29" s="474"/>
      <c r="BL29" s="474"/>
      <c r="BM29" s="475"/>
      <c r="BN29" s="459" t="s">
        <v>144</v>
      </c>
      <c r="BO29" s="460"/>
      <c r="BP29" s="460"/>
      <c r="BQ29" s="460"/>
      <c r="BR29" s="460"/>
      <c r="BS29" s="460"/>
      <c r="BT29" s="460"/>
      <c r="BU29" s="461"/>
      <c r="BV29" s="459" t="s">
        <v>144</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187</v>
      </c>
      <c r="X30" s="427"/>
      <c r="Y30" s="427"/>
      <c r="Z30" s="427"/>
      <c r="AA30" s="427"/>
      <c r="AB30" s="427"/>
      <c r="AC30" s="427"/>
      <c r="AD30" s="427"/>
      <c r="AE30" s="427"/>
      <c r="AF30" s="427"/>
      <c r="AG30" s="428"/>
      <c r="AH30" s="429">
        <v>99.9</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5373553</v>
      </c>
      <c r="BO30" s="494"/>
      <c r="BP30" s="494"/>
      <c r="BQ30" s="494"/>
      <c r="BR30" s="494"/>
      <c r="BS30" s="494"/>
      <c r="BT30" s="494"/>
      <c r="BU30" s="495"/>
      <c r="BV30" s="493">
        <v>5795263</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8" t="s">
        <v>188</v>
      </c>
      <c r="D32" s="418"/>
      <c r="E32" s="418"/>
      <c r="F32" s="418"/>
      <c r="G32" s="418"/>
      <c r="H32" s="418"/>
      <c r="I32" s="418"/>
      <c r="J32" s="418"/>
      <c r="K32" s="418"/>
      <c r="L32" s="418"/>
      <c r="M32" s="418"/>
      <c r="N32" s="418"/>
      <c r="O32" s="418"/>
      <c r="P32" s="418"/>
      <c r="Q32" s="418"/>
      <c r="R32" s="418"/>
      <c r="S32" s="418"/>
      <c r="U32" s="419" t="s">
        <v>189</v>
      </c>
      <c r="V32" s="419"/>
      <c r="W32" s="419"/>
      <c r="X32" s="419"/>
      <c r="Y32" s="419"/>
      <c r="Z32" s="419"/>
      <c r="AA32" s="419"/>
      <c r="AB32" s="419"/>
      <c r="AC32" s="419"/>
      <c r="AD32" s="419"/>
      <c r="AE32" s="419"/>
      <c r="AF32" s="419"/>
      <c r="AG32" s="419"/>
      <c r="AH32" s="419"/>
      <c r="AI32" s="419"/>
      <c r="AJ32" s="419"/>
      <c r="AK32" s="419"/>
      <c r="AM32" s="419" t="s">
        <v>190</v>
      </c>
      <c r="AN32" s="419"/>
      <c r="AO32" s="419"/>
      <c r="AP32" s="419"/>
      <c r="AQ32" s="419"/>
      <c r="AR32" s="419"/>
      <c r="AS32" s="419"/>
      <c r="AT32" s="419"/>
      <c r="AU32" s="419"/>
      <c r="AV32" s="419"/>
      <c r="AW32" s="419"/>
      <c r="AX32" s="419"/>
      <c r="AY32" s="419"/>
      <c r="AZ32" s="419"/>
      <c r="BA32" s="419"/>
      <c r="BB32" s="419"/>
      <c r="BC32" s="419"/>
      <c r="BE32" s="419" t="s">
        <v>191</v>
      </c>
      <c r="BF32" s="419"/>
      <c r="BG32" s="419"/>
      <c r="BH32" s="419"/>
      <c r="BI32" s="419"/>
      <c r="BJ32" s="419"/>
      <c r="BK32" s="419"/>
      <c r="BL32" s="419"/>
      <c r="BM32" s="419"/>
      <c r="BN32" s="419"/>
      <c r="BO32" s="419"/>
      <c r="BP32" s="419"/>
      <c r="BQ32" s="419"/>
      <c r="BR32" s="419"/>
      <c r="BS32" s="419"/>
      <c r="BT32" s="419"/>
      <c r="BU32" s="419"/>
      <c r="BW32" s="419" t="s">
        <v>192</v>
      </c>
      <c r="BX32" s="419"/>
      <c r="BY32" s="419"/>
      <c r="BZ32" s="419"/>
      <c r="CA32" s="419"/>
      <c r="CB32" s="419"/>
      <c r="CC32" s="419"/>
      <c r="CD32" s="419"/>
      <c r="CE32" s="419"/>
      <c r="CF32" s="419"/>
      <c r="CG32" s="419"/>
      <c r="CH32" s="419"/>
      <c r="CI32" s="419"/>
      <c r="CJ32" s="419"/>
      <c r="CK32" s="419"/>
      <c r="CL32" s="419"/>
      <c r="CM32" s="419"/>
      <c r="CO32" s="419" t="s">
        <v>193</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15">
      <c r="A33" s="178"/>
      <c r="B33" s="202"/>
      <c r="C33" s="411" t="s">
        <v>194</v>
      </c>
      <c r="D33" s="411"/>
      <c r="E33" s="410" t="s">
        <v>195</v>
      </c>
      <c r="F33" s="410"/>
      <c r="G33" s="410"/>
      <c r="H33" s="410"/>
      <c r="I33" s="410"/>
      <c r="J33" s="410"/>
      <c r="K33" s="410"/>
      <c r="L33" s="410"/>
      <c r="M33" s="410"/>
      <c r="N33" s="410"/>
      <c r="O33" s="410"/>
      <c r="P33" s="410"/>
      <c r="Q33" s="410"/>
      <c r="R33" s="410"/>
      <c r="S33" s="410"/>
      <c r="T33" s="203"/>
      <c r="U33" s="411" t="s">
        <v>196</v>
      </c>
      <c r="V33" s="411"/>
      <c r="W33" s="410" t="s">
        <v>195</v>
      </c>
      <c r="X33" s="410"/>
      <c r="Y33" s="410"/>
      <c r="Z33" s="410"/>
      <c r="AA33" s="410"/>
      <c r="AB33" s="410"/>
      <c r="AC33" s="410"/>
      <c r="AD33" s="410"/>
      <c r="AE33" s="410"/>
      <c r="AF33" s="410"/>
      <c r="AG33" s="410"/>
      <c r="AH33" s="410"/>
      <c r="AI33" s="410"/>
      <c r="AJ33" s="410"/>
      <c r="AK33" s="410"/>
      <c r="AL33" s="203"/>
      <c r="AM33" s="411" t="s">
        <v>196</v>
      </c>
      <c r="AN33" s="411"/>
      <c r="AO33" s="410" t="s">
        <v>195</v>
      </c>
      <c r="AP33" s="410"/>
      <c r="AQ33" s="410"/>
      <c r="AR33" s="410"/>
      <c r="AS33" s="410"/>
      <c r="AT33" s="410"/>
      <c r="AU33" s="410"/>
      <c r="AV33" s="410"/>
      <c r="AW33" s="410"/>
      <c r="AX33" s="410"/>
      <c r="AY33" s="410"/>
      <c r="AZ33" s="410"/>
      <c r="BA33" s="410"/>
      <c r="BB33" s="410"/>
      <c r="BC33" s="410"/>
      <c r="BD33" s="204"/>
      <c r="BE33" s="410" t="s">
        <v>197</v>
      </c>
      <c r="BF33" s="410"/>
      <c r="BG33" s="410" t="s">
        <v>198</v>
      </c>
      <c r="BH33" s="410"/>
      <c r="BI33" s="410"/>
      <c r="BJ33" s="410"/>
      <c r="BK33" s="410"/>
      <c r="BL33" s="410"/>
      <c r="BM33" s="410"/>
      <c r="BN33" s="410"/>
      <c r="BO33" s="410"/>
      <c r="BP33" s="410"/>
      <c r="BQ33" s="410"/>
      <c r="BR33" s="410"/>
      <c r="BS33" s="410"/>
      <c r="BT33" s="410"/>
      <c r="BU33" s="410"/>
      <c r="BV33" s="204"/>
      <c r="BW33" s="411" t="s">
        <v>197</v>
      </c>
      <c r="BX33" s="411"/>
      <c r="BY33" s="410" t="s">
        <v>199</v>
      </c>
      <c r="BZ33" s="410"/>
      <c r="CA33" s="410"/>
      <c r="CB33" s="410"/>
      <c r="CC33" s="410"/>
      <c r="CD33" s="410"/>
      <c r="CE33" s="410"/>
      <c r="CF33" s="410"/>
      <c r="CG33" s="410"/>
      <c r="CH33" s="410"/>
      <c r="CI33" s="410"/>
      <c r="CJ33" s="410"/>
      <c r="CK33" s="410"/>
      <c r="CL33" s="410"/>
      <c r="CM33" s="410"/>
      <c r="CN33" s="203"/>
      <c r="CO33" s="411" t="s">
        <v>196</v>
      </c>
      <c r="CP33" s="411"/>
      <c r="CQ33" s="410" t="s">
        <v>200</v>
      </c>
      <c r="CR33" s="410"/>
      <c r="CS33" s="410"/>
      <c r="CT33" s="410"/>
      <c r="CU33" s="410"/>
      <c r="CV33" s="410"/>
      <c r="CW33" s="410"/>
      <c r="CX33" s="410"/>
      <c r="CY33" s="410"/>
      <c r="CZ33" s="410"/>
      <c r="DA33" s="410"/>
      <c r="DB33" s="410"/>
      <c r="DC33" s="410"/>
      <c r="DD33" s="410"/>
      <c r="DE33" s="410"/>
      <c r="DF33" s="203"/>
      <c r="DG33" s="409" t="s">
        <v>201</v>
      </c>
      <c r="DH33" s="409"/>
      <c r="DI33" s="205"/>
    </row>
    <row r="34" spans="1:113" ht="32.25" customHeight="1" x14ac:dyDescent="0.15">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2</v>
      </c>
      <c r="V34" s="407"/>
      <c r="W34" s="408" t="str">
        <f>IF('各会計、関係団体の財政状況及び健全化判断比率'!B28="","",'各会計、関係団体の財政状況及び健全化判断比率'!B28)</f>
        <v>国民健康保険特別会計</v>
      </c>
      <c r="X34" s="408"/>
      <c r="Y34" s="408"/>
      <c r="Z34" s="408"/>
      <c r="AA34" s="408"/>
      <c r="AB34" s="408"/>
      <c r="AC34" s="408"/>
      <c r="AD34" s="408"/>
      <c r="AE34" s="408"/>
      <c r="AF34" s="408"/>
      <c r="AG34" s="408"/>
      <c r="AH34" s="408"/>
      <c r="AI34" s="408"/>
      <c r="AJ34" s="408"/>
      <c r="AK34" s="408"/>
      <c r="AL34" s="178"/>
      <c r="AM34" s="407" t="str">
        <f>IF(AO34="","",MAX(C34:D43,U34:V43)+1)</f>
        <v/>
      </c>
      <c r="AN34" s="407"/>
      <c r="AO34" s="408"/>
      <c r="AP34" s="408"/>
      <c r="AQ34" s="408"/>
      <c r="AR34" s="408"/>
      <c r="AS34" s="408"/>
      <c r="AT34" s="408"/>
      <c r="AU34" s="408"/>
      <c r="AV34" s="408"/>
      <c r="AW34" s="408"/>
      <c r="AX34" s="408"/>
      <c r="AY34" s="408"/>
      <c r="AZ34" s="408"/>
      <c r="BA34" s="408"/>
      <c r="BB34" s="408"/>
      <c r="BC34" s="408"/>
      <c r="BD34" s="178"/>
      <c r="BE34" s="407">
        <f>IF(BG34="","",MAX(C34:D43,U34:V43,AM34:AN43)+1)</f>
        <v>5</v>
      </c>
      <c r="BF34" s="407"/>
      <c r="BG34" s="408" t="str">
        <f>IF('各会計、関係団体の財政状況及び健全化判断比率'!B31="","",'各会計、関係団体の財政状況及び健全化判断比率'!B31)</f>
        <v>下水道事業特別会計</v>
      </c>
      <c r="BH34" s="408"/>
      <c r="BI34" s="408"/>
      <c r="BJ34" s="408"/>
      <c r="BK34" s="408"/>
      <c r="BL34" s="408"/>
      <c r="BM34" s="408"/>
      <c r="BN34" s="408"/>
      <c r="BO34" s="408"/>
      <c r="BP34" s="408"/>
      <c r="BQ34" s="408"/>
      <c r="BR34" s="408"/>
      <c r="BS34" s="408"/>
      <c r="BT34" s="408"/>
      <c r="BU34" s="408"/>
      <c r="BV34" s="178"/>
      <c r="BW34" s="407">
        <f>IF(BY34="","",MAX(C34:D43,U34:V43,AM34:AN43,BE34:BF43)+1)</f>
        <v>6</v>
      </c>
      <c r="BX34" s="407"/>
      <c r="BY34" s="408" t="str">
        <f>IF('各会計、関係団体の財政状況及び健全化判断比率'!B68="","",'各会計、関係団体の財政状況及び健全化判断比率'!B68)</f>
        <v>大阪府後期高齢者医療広域連合（一般会計）</v>
      </c>
      <c r="BZ34" s="408"/>
      <c r="CA34" s="408"/>
      <c r="CB34" s="408"/>
      <c r="CC34" s="408"/>
      <c r="CD34" s="408"/>
      <c r="CE34" s="408"/>
      <c r="CF34" s="408"/>
      <c r="CG34" s="408"/>
      <c r="CH34" s="408"/>
      <c r="CI34" s="408"/>
      <c r="CJ34" s="408"/>
      <c r="CK34" s="408"/>
      <c r="CL34" s="408"/>
      <c r="CM34" s="408"/>
      <c r="CN34" s="178"/>
      <c r="CO34" s="407" t="str">
        <f>IF(CQ34="","",MAX(C34:D43,U34:V43,AM34:AN43,BE34:BF43,BW34:BX43)+1)</f>
        <v/>
      </c>
      <c r="CP34" s="407"/>
      <c r="CQ34" s="408" t="str">
        <f>IF('各会計、関係団体の財政状況及び健全化判断比率'!BS7="","",'各会計、関係団体の財政状況及び健全化判断比率'!BS7)</f>
        <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x14ac:dyDescent="0.15">
      <c r="A35" s="178"/>
      <c r="B35" s="202"/>
      <c r="C35" s="407" t="str">
        <f>IF(E35="","",C34+1)</f>
        <v/>
      </c>
      <c r="D35" s="407"/>
      <c r="E35" s="408" t="str">
        <f>IF('各会計、関係団体の財政状況及び健全化判断比率'!B8="","",'各会計、関係団体の財政状況及び健全化判断比率'!B8)</f>
        <v/>
      </c>
      <c r="F35" s="408"/>
      <c r="G35" s="408"/>
      <c r="H35" s="408"/>
      <c r="I35" s="408"/>
      <c r="J35" s="408"/>
      <c r="K35" s="408"/>
      <c r="L35" s="408"/>
      <c r="M35" s="408"/>
      <c r="N35" s="408"/>
      <c r="O35" s="408"/>
      <c r="P35" s="408"/>
      <c r="Q35" s="408"/>
      <c r="R35" s="408"/>
      <c r="S35" s="408"/>
      <c r="T35" s="178"/>
      <c r="U35" s="407">
        <f>IF(W35="","",U34+1)</f>
        <v>3</v>
      </c>
      <c r="V35" s="407"/>
      <c r="W35" s="408" t="str">
        <f>IF('各会計、関係団体の財政状況及び健全化判断比率'!B29="","",'各会計、関係団体の財政状況及び健全化判断比率'!B29)</f>
        <v>介護保険特別会計</v>
      </c>
      <c r="X35" s="408"/>
      <c r="Y35" s="408"/>
      <c r="Z35" s="408"/>
      <c r="AA35" s="408"/>
      <c r="AB35" s="408"/>
      <c r="AC35" s="408"/>
      <c r="AD35" s="408"/>
      <c r="AE35" s="408"/>
      <c r="AF35" s="408"/>
      <c r="AG35" s="408"/>
      <c r="AH35" s="408"/>
      <c r="AI35" s="408"/>
      <c r="AJ35" s="408"/>
      <c r="AK35" s="408"/>
      <c r="AL35" s="178"/>
      <c r="AM35" s="407" t="str">
        <f t="shared" ref="AM35:AM43" si="0">IF(AO35="","",AM34+1)</f>
        <v/>
      </c>
      <c r="AN35" s="407"/>
      <c r="AO35" s="408"/>
      <c r="AP35" s="408"/>
      <c r="AQ35" s="408"/>
      <c r="AR35" s="408"/>
      <c r="AS35" s="408"/>
      <c r="AT35" s="408"/>
      <c r="AU35" s="408"/>
      <c r="AV35" s="408"/>
      <c r="AW35" s="408"/>
      <c r="AX35" s="408"/>
      <c r="AY35" s="408"/>
      <c r="AZ35" s="408"/>
      <c r="BA35" s="408"/>
      <c r="BB35" s="408"/>
      <c r="BC35" s="408"/>
      <c r="BD35" s="178"/>
      <c r="BE35" s="407" t="str">
        <f t="shared" ref="BE35:BE43" si="1">IF(BG35="","",BE34+1)</f>
        <v/>
      </c>
      <c r="BF35" s="407"/>
      <c r="BG35" s="408"/>
      <c r="BH35" s="408"/>
      <c r="BI35" s="408"/>
      <c r="BJ35" s="408"/>
      <c r="BK35" s="408"/>
      <c r="BL35" s="408"/>
      <c r="BM35" s="408"/>
      <c r="BN35" s="408"/>
      <c r="BO35" s="408"/>
      <c r="BP35" s="408"/>
      <c r="BQ35" s="408"/>
      <c r="BR35" s="408"/>
      <c r="BS35" s="408"/>
      <c r="BT35" s="408"/>
      <c r="BU35" s="408"/>
      <c r="BV35" s="178"/>
      <c r="BW35" s="407">
        <f t="shared" ref="BW35:BW43" si="2">IF(BY35="","",BW34+1)</f>
        <v>7</v>
      </c>
      <c r="BX35" s="407"/>
      <c r="BY35" s="408" t="str">
        <f>IF('各会計、関係団体の財政状況及び健全化判断比率'!B69="","",'各会計、関係団体の財政状況及び健全化判断比率'!B69)</f>
        <v>大阪府後期高齢者医療広域連合（後期高齢者医療特別会計）</v>
      </c>
      <c r="BZ35" s="408"/>
      <c r="CA35" s="408"/>
      <c r="CB35" s="408"/>
      <c r="CC35" s="408"/>
      <c r="CD35" s="408"/>
      <c r="CE35" s="408"/>
      <c r="CF35" s="408"/>
      <c r="CG35" s="408"/>
      <c r="CH35" s="408"/>
      <c r="CI35" s="408"/>
      <c r="CJ35" s="408"/>
      <c r="CK35" s="408"/>
      <c r="CL35" s="408"/>
      <c r="CM35" s="408"/>
      <c r="CN35" s="178"/>
      <c r="CO35" s="407" t="str">
        <f t="shared" ref="CO35:CO43" si="3">IF(CQ35="","",CO34+1)</f>
        <v/>
      </c>
      <c r="CP35" s="407"/>
      <c r="CQ35" s="408" t="str">
        <f>IF('各会計、関係団体の財政状況及び健全化判断比率'!BS8="","",'各会計、関係団体の財政状況及び健全化判断比率'!BS8)</f>
        <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x14ac:dyDescent="0.15">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4</v>
      </c>
      <c r="V36" s="407"/>
      <c r="W36" s="408" t="str">
        <f>IF('各会計、関係団体の財政状況及び健全化判断比率'!B30="","",'各会計、関係団体の財政状況及び健全化判断比率'!B30)</f>
        <v>後期高齢者医療特別会計</v>
      </c>
      <c r="X36" s="408"/>
      <c r="Y36" s="408"/>
      <c r="Z36" s="408"/>
      <c r="AA36" s="408"/>
      <c r="AB36" s="408"/>
      <c r="AC36" s="408"/>
      <c r="AD36" s="408"/>
      <c r="AE36" s="408"/>
      <c r="AF36" s="408"/>
      <c r="AG36" s="408"/>
      <c r="AH36" s="408"/>
      <c r="AI36" s="408"/>
      <c r="AJ36" s="408"/>
      <c r="AK36" s="408"/>
      <c r="AL36" s="178"/>
      <c r="AM36" s="407" t="str">
        <f t="shared" si="0"/>
        <v/>
      </c>
      <c r="AN36" s="407"/>
      <c r="AO36" s="408"/>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8</v>
      </c>
      <c r="BX36" s="407"/>
      <c r="BY36" s="408" t="str">
        <f>IF('各会計、関係団体の財政状況及び健全化判断比率'!B70="","",'各会計、関係団体の財政状況及び健全化判断比率'!B70)</f>
        <v>大阪広域水道企業団（水道事業会計）</v>
      </c>
      <c r="BZ36" s="408"/>
      <c r="CA36" s="408"/>
      <c r="CB36" s="408"/>
      <c r="CC36" s="408"/>
      <c r="CD36" s="408"/>
      <c r="CE36" s="408"/>
      <c r="CF36" s="408"/>
      <c r="CG36" s="408"/>
      <c r="CH36" s="408"/>
      <c r="CI36" s="408"/>
      <c r="CJ36" s="408"/>
      <c r="CK36" s="408"/>
      <c r="CL36" s="408"/>
      <c r="CM36" s="408"/>
      <c r="CN36" s="178"/>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15">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t="str">
        <f t="shared" si="4"/>
        <v/>
      </c>
      <c r="V37" s="407"/>
      <c r="W37" s="408"/>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9</v>
      </c>
      <c r="BX37" s="407"/>
      <c r="BY37" s="408" t="str">
        <f>IF('各会計、関係団体の財政状況及び健全化判断比率'!B71="","",'各会計、関係団体の財政状況及び健全化判断比率'!B71)</f>
        <v>大阪広域水道企業団（工業用水道事業会計）</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15">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10</v>
      </c>
      <c r="BX38" s="407"/>
      <c r="BY38" s="408" t="str">
        <f>IF('各会計、関係団体の財政状況及び健全化判断比率'!B72="","",'各会計、関係団体の財政状況及び健全化判断比率'!B72)</f>
        <v>泉佐野市田尻町清掃施設組合</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15">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11</v>
      </c>
      <c r="BX39" s="407"/>
      <c r="BY39" s="408" t="str">
        <f>IF('各会計、関係団体の財政状況及び健全化判断比率'!B73="","",'各会計、関係団体の財政状況及び健全化判断比率'!B73)</f>
        <v>泉州南消防組合</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15">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t="str">
        <f t="shared" si="2"/>
        <v/>
      </c>
      <c r="BX40" s="407"/>
      <c r="BY40" s="408" t="str">
        <f>IF('各会計、関係団体の財政状況及び健全化判断比率'!B74="","",'各会計、関係団体の財政状況及び健全化判断比率'!B74)</f>
        <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15">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t="str">
        <f t="shared" si="2"/>
        <v/>
      </c>
      <c r="BX41" s="407"/>
      <c r="BY41" s="408" t="str">
        <f>IF('各会計、関係団体の財政状況及び健全化判断比率'!B75="","",'各会計、関係団体の財政状況及び健全化判断比率'!B75)</f>
        <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15">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15">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202</v>
      </c>
      <c r="E46" s="404" t="s">
        <v>203</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15">
      <c r="E47" s="404" t="s">
        <v>204</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15">
      <c r="E48" s="404" t="s">
        <v>205</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15">
      <c r="E49" s="406" t="s">
        <v>206</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15">
      <c r="E50" s="404" t="s">
        <v>207</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15">
      <c r="E51" s="404" t="s">
        <v>208</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15">
      <c r="E52" s="404" t="s">
        <v>209</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15">
      <c r="E53" s="367" t="s">
        <v>587</v>
      </c>
    </row>
    <row r="54" spans="5:113" x14ac:dyDescent="0.15"/>
    <row r="55" spans="5:113" x14ac:dyDescent="0.15"/>
    <row r="56" spans="5:113" x14ac:dyDescent="0.15"/>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16" t="s">
        <v>563</v>
      </c>
      <c r="D34" s="1216"/>
      <c r="E34" s="1217"/>
      <c r="F34" s="32">
        <v>6.74</v>
      </c>
      <c r="G34" s="33">
        <v>9.01</v>
      </c>
      <c r="H34" s="33">
        <v>9.2899999999999991</v>
      </c>
      <c r="I34" s="33">
        <v>9.39</v>
      </c>
      <c r="J34" s="34">
        <v>13.77</v>
      </c>
      <c r="K34" s="22"/>
      <c r="L34" s="22"/>
      <c r="M34" s="22"/>
      <c r="N34" s="22"/>
      <c r="O34" s="22"/>
      <c r="P34" s="22"/>
    </row>
    <row r="35" spans="1:16" ht="39" customHeight="1" x14ac:dyDescent="0.15">
      <c r="A35" s="22"/>
      <c r="B35" s="35"/>
      <c r="C35" s="1210" t="s">
        <v>564</v>
      </c>
      <c r="D35" s="1211"/>
      <c r="E35" s="1212"/>
      <c r="F35" s="36">
        <v>0.46</v>
      </c>
      <c r="G35" s="37">
        <v>0.44</v>
      </c>
      <c r="H35" s="37">
        <v>0.19</v>
      </c>
      <c r="I35" s="37">
        <v>0.47</v>
      </c>
      <c r="J35" s="38">
        <v>0.22</v>
      </c>
      <c r="K35" s="22"/>
      <c r="L35" s="22"/>
      <c r="M35" s="22"/>
      <c r="N35" s="22"/>
      <c r="O35" s="22"/>
      <c r="P35" s="22"/>
    </row>
    <row r="36" spans="1:16" ht="39" customHeight="1" x14ac:dyDescent="0.15">
      <c r="A36" s="22"/>
      <c r="B36" s="35"/>
      <c r="C36" s="1210" t="s">
        <v>565</v>
      </c>
      <c r="D36" s="1211"/>
      <c r="E36" s="1212"/>
      <c r="F36" s="36">
        <v>0.02</v>
      </c>
      <c r="G36" s="37">
        <v>0</v>
      </c>
      <c r="H36" s="37">
        <v>0</v>
      </c>
      <c r="I36" s="37">
        <v>0</v>
      </c>
      <c r="J36" s="38">
        <v>0</v>
      </c>
      <c r="K36" s="22"/>
      <c r="L36" s="22"/>
      <c r="M36" s="22"/>
      <c r="N36" s="22"/>
      <c r="O36" s="22"/>
      <c r="P36" s="22"/>
    </row>
    <row r="37" spans="1:16" ht="39" customHeight="1" x14ac:dyDescent="0.15">
      <c r="A37" s="22"/>
      <c r="B37" s="35"/>
      <c r="C37" s="1210" t="s">
        <v>566</v>
      </c>
      <c r="D37" s="1211"/>
      <c r="E37" s="1212"/>
      <c r="F37" s="36">
        <v>1.25</v>
      </c>
      <c r="G37" s="37">
        <v>0.37</v>
      </c>
      <c r="H37" s="37">
        <v>0.24</v>
      </c>
      <c r="I37" s="37">
        <v>0.17</v>
      </c>
      <c r="J37" s="38">
        <v>0</v>
      </c>
      <c r="K37" s="22"/>
      <c r="L37" s="22"/>
      <c r="M37" s="22"/>
      <c r="N37" s="22"/>
      <c r="O37" s="22"/>
      <c r="P37" s="22"/>
    </row>
    <row r="38" spans="1:16" ht="39" customHeight="1" x14ac:dyDescent="0.15">
      <c r="A38" s="22"/>
      <c r="B38" s="35"/>
      <c r="C38" s="1210" t="s">
        <v>567</v>
      </c>
      <c r="D38" s="1211"/>
      <c r="E38" s="1212"/>
      <c r="F38" s="36">
        <v>0</v>
      </c>
      <c r="G38" s="37">
        <v>0</v>
      </c>
      <c r="H38" s="37">
        <v>0</v>
      </c>
      <c r="I38" s="37">
        <v>0</v>
      </c>
      <c r="J38" s="38">
        <v>0</v>
      </c>
      <c r="K38" s="22"/>
      <c r="L38" s="22"/>
      <c r="M38" s="22"/>
      <c r="N38" s="22"/>
      <c r="O38" s="22"/>
      <c r="P38" s="22"/>
    </row>
    <row r="39" spans="1:16" ht="39" customHeight="1" x14ac:dyDescent="0.15">
      <c r="A39" s="22"/>
      <c r="B39" s="35"/>
      <c r="C39" s="1210"/>
      <c r="D39" s="1211"/>
      <c r="E39" s="1212"/>
      <c r="F39" s="36"/>
      <c r="G39" s="37"/>
      <c r="H39" s="37"/>
      <c r="I39" s="37"/>
      <c r="J39" s="38"/>
      <c r="K39" s="22"/>
      <c r="L39" s="22"/>
      <c r="M39" s="22"/>
      <c r="N39" s="22"/>
      <c r="O39" s="22"/>
      <c r="P39" s="22"/>
    </row>
    <row r="40" spans="1:16" ht="39" customHeight="1" x14ac:dyDescent="0.15">
      <c r="A40" s="22"/>
      <c r="B40" s="35"/>
      <c r="C40" s="1210"/>
      <c r="D40" s="1211"/>
      <c r="E40" s="1212"/>
      <c r="F40" s="36"/>
      <c r="G40" s="37"/>
      <c r="H40" s="37"/>
      <c r="I40" s="37"/>
      <c r="J40" s="38"/>
      <c r="K40" s="22"/>
      <c r="L40" s="22"/>
      <c r="M40" s="22"/>
      <c r="N40" s="22"/>
      <c r="O40" s="22"/>
      <c r="P40" s="22"/>
    </row>
    <row r="41" spans="1:16" ht="39" customHeight="1" x14ac:dyDescent="0.15">
      <c r="A41" s="22"/>
      <c r="B41" s="35"/>
      <c r="C41" s="1210"/>
      <c r="D41" s="1211"/>
      <c r="E41" s="1212"/>
      <c r="F41" s="36"/>
      <c r="G41" s="37"/>
      <c r="H41" s="37"/>
      <c r="I41" s="37"/>
      <c r="J41" s="38"/>
      <c r="K41" s="22"/>
      <c r="L41" s="22"/>
      <c r="M41" s="22"/>
      <c r="N41" s="22"/>
      <c r="O41" s="22"/>
      <c r="P41" s="22"/>
    </row>
    <row r="42" spans="1:16" ht="39" customHeight="1" x14ac:dyDescent="0.15">
      <c r="A42" s="22"/>
      <c r="B42" s="39"/>
      <c r="C42" s="1210" t="s">
        <v>568</v>
      </c>
      <c r="D42" s="1211"/>
      <c r="E42" s="1212"/>
      <c r="F42" s="36" t="s">
        <v>515</v>
      </c>
      <c r="G42" s="37" t="s">
        <v>515</v>
      </c>
      <c r="H42" s="37" t="s">
        <v>515</v>
      </c>
      <c r="I42" s="37" t="s">
        <v>515</v>
      </c>
      <c r="J42" s="38" t="s">
        <v>515</v>
      </c>
      <c r="K42" s="22"/>
      <c r="L42" s="22"/>
      <c r="M42" s="22"/>
      <c r="N42" s="22"/>
      <c r="O42" s="22"/>
      <c r="P42" s="22"/>
    </row>
    <row r="43" spans="1:16" ht="39" customHeight="1" thickBot="1" x14ac:dyDescent="0.2">
      <c r="A43" s="22"/>
      <c r="B43" s="40"/>
      <c r="C43" s="1213" t="s">
        <v>569</v>
      </c>
      <c r="D43" s="1214"/>
      <c r="E43" s="1215"/>
      <c r="F43" s="41">
        <v>5.19</v>
      </c>
      <c r="G43" s="42">
        <v>7.65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1eahMyogTwEjTOeYxpyuQo/7uFUYJHr/kpRizZaQAYT3x3F7zfG0wlfLSxwSiMzKHOIrLQ7lE0W6FgefczpqEw==" saltValue="Kfzoyw5hc8/qeeWB3c6J4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36" t="s">
        <v>11</v>
      </c>
      <c r="C45" s="1237"/>
      <c r="D45" s="58"/>
      <c r="E45" s="1242" t="s">
        <v>12</v>
      </c>
      <c r="F45" s="1242"/>
      <c r="G45" s="1242"/>
      <c r="H45" s="1242"/>
      <c r="I45" s="1242"/>
      <c r="J45" s="1243"/>
      <c r="K45" s="59">
        <v>109</v>
      </c>
      <c r="L45" s="60">
        <v>78</v>
      </c>
      <c r="M45" s="60">
        <v>77</v>
      </c>
      <c r="N45" s="60">
        <v>69</v>
      </c>
      <c r="O45" s="61">
        <v>69</v>
      </c>
      <c r="P45" s="48"/>
      <c r="Q45" s="48"/>
      <c r="R45" s="48"/>
      <c r="S45" s="48"/>
      <c r="T45" s="48"/>
      <c r="U45" s="48"/>
    </row>
    <row r="46" spans="1:21" ht="30.75" customHeight="1" x14ac:dyDescent="0.15">
      <c r="A46" s="48"/>
      <c r="B46" s="1238"/>
      <c r="C46" s="1239"/>
      <c r="D46" s="62"/>
      <c r="E46" s="1220" t="s">
        <v>13</v>
      </c>
      <c r="F46" s="1220"/>
      <c r="G46" s="1220"/>
      <c r="H46" s="1220"/>
      <c r="I46" s="1220"/>
      <c r="J46" s="1221"/>
      <c r="K46" s="63" t="s">
        <v>515</v>
      </c>
      <c r="L46" s="64" t="s">
        <v>515</v>
      </c>
      <c r="M46" s="64" t="s">
        <v>515</v>
      </c>
      <c r="N46" s="64" t="s">
        <v>515</v>
      </c>
      <c r="O46" s="65" t="s">
        <v>515</v>
      </c>
      <c r="P46" s="48"/>
      <c r="Q46" s="48"/>
      <c r="R46" s="48"/>
      <c r="S46" s="48"/>
      <c r="T46" s="48"/>
      <c r="U46" s="48"/>
    </row>
    <row r="47" spans="1:21" ht="30.75" customHeight="1" x14ac:dyDescent="0.15">
      <c r="A47" s="48"/>
      <c r="B47" s="1238"/>
      <c r="C47" s="1239"/>
      <c r="D47" s="62"/>
      <c r="E47" s="1220" t="s">
        <v>14</v>
      </c>
      <c r="F47" s="1220"/>
      <c r="G47" s="1220"/>
      <c r="H47" s="1220"/>
      <c r="I47" s="1220"/>
      <c r="J47" s="1221"/>
      <c r="K47" s="63" t="s">
        <v>515</v>
      </c>
      <c r="L47" s="64" t="s">
        <v>515</v>
      </c>
      <c r="M47" s="64" t="s">
        <v>515</v>
      </c>
      <c r="N47" s="64" t="s">
        <v>515</v>
      </c>
      <c r="O47" s="65" t="s">
        <v>515</v>
      </c>
      <c r="P47" s="48"/>
      <c r="Q47" s="48"/>
      <c r="R47" s="48"/>
      <c r="S47" s="48"/>
      <c r="T47" s="48"/>
      <c r="U47" s="48"/>
    </row>
    <row r="48" spans="1:21" ht="30.75" customHeight="1" x14ac:dyDescent="0.15">
      <c r="A48" s="48"/>
      <c r="B48" s="1238"/>
      <c r="C48" s="1239"/>
      <c r="D48" s="62"/>
      <c r="E48" s="1220" t="s">
        <v>15</v>
      </c>
      <c r="F48" s="1220"/>
      <c r="G48" s="1220"/>
      <c r="H48" s="1220"/>
      <c r="I48" s="1220"/>
      <c r="J48" s="1221"/>
      <c r="K48" s="63">
        <v>478</v>
      </c>
      <c r="L48" s="64">
        <v>481</v>
      </c>
      <c r="M48" s="64">
        <v>374</v>
      </c>
      <c r="N48" s="64">
        <v>351</v>
      </c>
      <c r="O48" s="65">
        <v>325</v>
      </c>
      <c r="P48" s="48"/>
      <c r="Q48" s="48"/>
      <c r="R48" s="48"/>
      <c r="S48" s="48"/>
      <c r="T48" s="48"/>
      <c r="U48" s="48"/>
    </row>
    <row r="49" spans="1:21" ht="30.75" customHeight="1" x14ac:dyDescent="0.15">
      <c r="A49" s="48"/>
      <c r="B49" s="1238"/>
      <c r="C49" s="1239"/>
      <c r="D49" s="62"/>
      <c r="E49" s="1220" t="s">
        <v>16</v>
      </c>
      <c r="F49" s="1220"/>
      <c r="G49" s="1220"/>
      <c r="H49" s="1220"/>
      <c r="I49" s="1220"/>
      <c r="J49" s="1221"/>
      <c r="K49" s="63">
        <v>17</v>
      </c>
      <c r="L49" s="64">
        <v>21</v>
      </c>
      <c r="M49" s="64">
        <v>21</v>
      </c>
      <c r="N49" s="64">
        <v>17</v>
      </c>
      <c r="O49" s="65">
        <v>18</v>
      </c>
      <c r="P49" s="48"/>
      <c r="Q49" s="48"/>
      <c r="R49" s="48"/>
      <c r="S49" s="48"/>
      <c r="T49" s="48"/>
      <c r="U49" s="48"/>
    </row>
    <row r="50" spans="1:21" ht="30.75" customHeight="1" x14ac:dyDescent="0.15">
      <c r="A50" s="48"/>
      <c r="B50" s="1238"/>
      <c r="C50" s="1239"/>
      <c r="D50" s="62"/>
      <c r="E50" s="1220" t="s">
        <v>17</v>
      </c>
      <c r="F50" s="1220"/>
      <c r="G50" s="1220"/>
      <c r="H50" s="1220"/>
      <c r="I50" s="1220"/>
      <c r="J50" s="1221"/>
      <c r="K50" s="63" t="s">
        <v>515</v>
      </c>
      <c r="L50" s="64" t="s">
        <v>515</v>
      </c>
      <c r="M50" s="64" t="s">
        <v>515</v>
      </c>
      <c r="N50" s="64" t="s">
        <v>515</v>
      </c>
      <c r="O50" s="65" t="s">
        <v>515</v>
      </c>
      <c r="P50" s="48"/>
      <c r="Q50" s="48"/>
      <c r="R50" s="48"/>
      <c r="S50" s="48"/>
      <c r="T50" s="48"/>
      <c r="U50" s="48"/>
    </row>
    <row r="51" spans="1:21" ht="30.75" customHeight="1" x14ac:dyDescent="0.15">
      <c r="A51" s="48"/>
      <c r="B51" s="1240"/>
      <c r="C51" s="1241"/>
      <c r="D51" s="66"/>
      <c r="E51" s="1220" t="s">
        <v>18</v>
      </c>
      <c r="F51" s="1220"/>
      <c r="G51" s="1220"/>
      <c r="H51" s="1220"/>
      <c r="I51" s="1220"/>
      <c r="J51" s="1221"/>
      <c r="K51" s="63" t="s">
        <v>515</v>
      </c>
      <c r="L51" s="64" t="s">
        <v>515</v>
      </c>
      <c r="M51" s="64" t="s">
        <v>515</v>
      </c>
      <c r="N51" s="64" t="s">
        <v>515</v>
      </c>
      <c r="O51" s="65" t="s">
        <v>515</v>
      </c>
      <c r="P51" s="48"/>
      <c r="Q51" s="48"/>
      <c r="R51" s="48"/>
      <c r="S51" s="48"/>
      <c r="T51" s="48"/>
      <c r="U51" s="48"/>
    </row>
    <row r="52" spans="1:21" ht="30.75" customHeight="1" x14ac:dyDescent="0.15">
      <c r="A52" s="48"/>
      <c r="B52" s="1218" t="s">
        <v>19</v>
      </c>
      <c r="C52" s="1219"/>
      <c r="D52" s="66"/>
      <c r="E52" s="1220" t="s">
        <v>20</v>
      </c>
      <c r="F52" s="1220"/>
      <c r="G52" s="1220"/>
      <c r="H52" s="1220"/>
      <c r="I52" s="1220"/>
      <c r="J52" s="1221"/>
      <c r="K52" s="63">
        <v>317</v>
      </c>
      <c r="L52" s="64">
        <v>310</v>
      </c>
      <c r="M52" s="64">
        <v>291</v>
      </c>
      <c r="N52" s="64">
        <v>275</v>
      </c>
      <c r="O52" s="65">
        <v>261</v>
      </c>
      <c r="P52" s="48"/>
      <c r="Q52" s="48"/>
      <c r="R52" s="48"/>
      <c r="S52" s="48"/>
      <c r="T52" s="48"/>
      <c r="U52" s="48"/>
    </row>
    <row r="53" spans="1:21" ht="30.75" customHeight="1" thickBot="1" x14ac:dyDescent="0.2">
      <c r="A53" s="48"/>
      <c r="B53" s="1222" t="s">
        <v>21</v>
      </c>
      <c r="C53" s="1223"/>
      <c r="D53" s="67"/>
      <c r="E53" s="1224" t="s">
        <v>22</v>
      </c>
      <c r="F53" s="1224"/>
      <c r="G53" s="1224"/>
      <c r="H53" s="1224"/>
      <c r="I53" s="1224"/>
      <c r="J53" s="1225"/>
      <c r="K53" s="68">
        <v>287</v>
      </c>
      <c r="L53" s="69">
        <v>270</v>
      </c>
      <c r="M53" s="69">
        <v>181</v>
      </c>
      <c r="N53" s="69">
        <v>162</v>
      </c>
      <c r="O53" s="70">
        <v>151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26" t="s">
        <v>25</v>
      </c>
      <c r="C57" s="1227"/>
      <c r="D57" s="1230" t="s">
        <v>26</v>
      </c>
      <c r="E57" s="1231"/>
      <c r="F57" s="1231"/>
      <c r="G57" s="1231"/>
      <c r="H57" s="1231"/>
      <c r="I57" s="1231"/>
      <c r="J57" s="1232"/>
      <c r="K57" s="83"/>
      <c r="L57" s="84"/>
      <c r="M57" s="84"/>
      <c r="N57" s="84"/>
      <c r="O57" s="85"/>
    </row>
    <row r="58" spans="1:21" ht="31.5" customHeight="1" thickBot="1" x14ac:dyDescent="0.2">
      <c r="B58" s="1228"/>
      <c r="C58" s="1229"/>
      <c r="D58" s="1233" t="s">
        <v>27</v>
      </c>
      <c r="E58" s="1234"/>
      <c r="F58" s="1234"/>
      <c r="G58" s="1234"/>
      <c r="H58" s="1234"/>
      <c r="I58" s="1234"/>
      <c r="J58" s="123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dF6smimMloVWFtvKeN+G5HFCY2saPmakr6ZSqv6EpqzsqOfCtN9Q/zE58FeWhzr2RlC8FCsILtTLkCnr95nCQ==" saltValue="cxFC0Lzs+41iHD6TPtqzD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56" t="s">
        <v>30</v>
      </c>
      <c r="C41" s="1257"/>
      <c r="D41" s="102"/>
      <c r="E41" s="1258" t="s">
        <v>31</v>
      </c>
      <c r="F41" s="1258"/>
      <c r="G41" s="1258"/>
      <c r="H41" s="1259"/>
      <c r="I41" s="358">
        <v>497</v>
      </c>
      <c r="J41" s="359">
        <v>427</v>
      </c>
      <c r="K41" s="359">
        <v>357</v>
      </c>
      <c r="L41" s="359">
        <v>295</v>
      </c>
      <c r="M41" s="360">
        <v>231</v>
      </c>
    </row>
    <row r="42" spans="2:13" ht="27.75" customHeight="1" x14ac:dyDescent="0.15">
      <c r="B42" s="1246"/>
      <c r="C42" s="1247"/>
      <c r="D42" s="103"/>
      <c r="E42" s="1250" t="s">
        <v>32</v>
      </c>
      <c r="F42" s="1250"/>
      <c r="G42" s="1250"/>
      <c r="H42" s="1251"/>
      <c r="I42" s="361" t="s">
        <v>515</v>
      </c>
      <c r="J42" s="362" t="s">
        <v>515</v>
      </c>
      <c r="K42" s="362" t="s">
        <v>515</v>
      </c>
      <c r="L42" s="362" t="s">
        <v>515</v>
      </c>
      <c r="M42" s="363" t="s">
        <v>515</v>
      </c>
    </row>
    <row r="43" spans="2:13" ht="27.75" customHeight="1" x14ac:dyDescent="0.15">
      <c r="B43" s="1246"/>
      <c r="C43" s="1247"/>
      <c r="D43" s="103"/>
      <c r="E43" s="1250" t="s">
        <v>33</v>
      </c>
      <c r="F43" s="1250"/>
      <c r="G43" s="1250"/>
      <c r="H43" s="1251"/>
      <c r="I43" s="361">
        <v>2619</v>
      </c>
      <c r="J43" s="362">
        <v>2321</v>
      </c>
      <c r="K43" s="362">
        <v>2086</v>
      </c>
      <c r="L43" s="362">
        <v>1783</v>
      </c>
      <c r="M43" s="363">
        <v>1504</v>
      </c>
    </row>
    <row r="44" spans="2:13" ht="27.75" customHeight="1" x14ac:dyDescent="0.15">
      <c r="B44" s="1246"/>
      <c r="C44" s="1247"/>
      <c r="D44" s="103"/>
      <c r="E44" s="1250" t="s">
        <v>34</v>
      </c>
      <c r="F44" s="1250"/>
      <c r="G44" s="1250"/>
      <c r="H44" s="1251"/>
      <c r="I44" s="361">
        <v>164</v>
      </c>
      <c r="J44" s="362">
        <v>162</v>
      </c>
      <c r="K44" s="362">
        <v>151</v>
      </c>
      <c r="L44" s="362">
        <v>129</v>
      </c>
      <c r="M44" s="363">
        <v>106</v>
      </c>
    </row>
    <row r="45" spans="2:13" ht="27.75" customHeight="1" x14ac:dyDescent="0.15">
      <c r="B45" s="1246"/>
      <c r="C45" s="1247"/>
      <c r="D45" s="103"/>
      <c r="E45" s="1250" t="s">
        <v>35</v>
      </c>
      <c r="F45" s="1250"/>
      <c r="G45" s="1250"/>
      <c r="H45" s="1251"/>
      <c r="I45" s="361">
        <v>1111</v>
      </c>
      <c r="J45" s="362">
        <v>1099</v>
      </c>
      <c r="K45" s="362">
        <v>1122</v>
      </c>
      <c r="L45" s="362">
        <v>1157</v>
      </c>
      <c r="M45" s="363">
        <v>1123</v>
      </c>
    </row>
    <row r="46" spans="2:13" ht="27.75" customHeight="1" x14ac:dyDescent="0.15">
      <c r="B46" s="1246"/>
      <c r="C46" s="1247"/>
      <c r="D46" s="104"/>
      <c r="E46" s="1250" t="s">
        <v>36</v>
      </c>
      <c r="F46" s="1250"/>
      <c r="G46" s="1250"/>
      <c r="H46" s="1251"/>
      <c r="I46" s="361" t="s">
        <v>515</v>
      </c>
      <c r="J46" s="362" t="s">
        <v>515</v>
      </c>
      <c r="K46" s="362" t="s">
        <v>515</v>
      </c>
      <c r="L46" s="362" t="s">
        <v>515</v>
      </c>
      <c r="M46" s="363" t="s">
        <v>515</v>
      </c>
    </row>
    <row r="47" spans="2:13" ht="27.75" customHeight="1" x14ac:dyDescent="0.15">
      <c r="B47" s="1246"/>
      <c r="C47" s="1247"/>
      <c r="D47" s="105"/>
      <c r="E47" s="1260" t="s">
        <v>37</v>
      </c>
      <c r="F47" s="1261"/>
      <c r="G47" s="1261"/>
      <c r="H47" s="1262"/>
      <c r="I47" s="361" t="s">
        <v>515</v>
      </c>
      <c r="J47" s="362" t="s">
        <v>515</v>
      </c>
      <c r="K47" s="362" t="s">
        <v>515</v>
      </c>
      <c r="L47" s="362" t="s">
        <v>515</v>
      </c>
      <c r="M47" s="363" t="s">
        <v>515</v>
      </c>
    </row>
    <row r="48" spans="2:13" ht="27.75" customHeight="1" x14ac:dyDescent="0.15">
      <c r="B48" s="1246"/>
      <c r="C48" s="1247"/>
      <c r="D48" s="103"/>
      <c r="E48" s="1250" t="s">
        <v>38</v>
      </c>
      <c r="F48" s="1250"/>
      <c r="G48" s="1250"/>
      <c r="H48" s="1251"/>
      <c r="I48" s="361" t="s">
        <v>515</v>
      </c>
      <c r="J48" s="362" t="s">
        <v>515</v>
      </c>
      <c r="K48" s="362" t="s">
        <v>515</v>
      </c>
      <c r="L48" s="362" t="s">
        <v>515</v>
      </c>
      <c r="M48" s="363" t="s">
        <v>515</v>
      </c>
    </row>
    <row r="49" spans="2:13" ht="27.75" customHeight="1" x14ac:dyDescent="0.15">
      <c r="B49" s="1248"/>
      <c r="C49" s="1249"/>
      <c r="D49" s="103"/>
      <c r="E49" s="1250" t="s">
        <v>39</v>
      </c>
      <c r="F49" s="1250"/>
      <c r="G49" s="1250"/>
      <c r="H49" s="1251"/>
      <c r="I49" s="361" t="s">
        <v>515</v>
      </c>
      <c r="J49" s="362" t="s">
        <v>515</v>
      </c>
      <c r="K49" s="362" t="s">
        <v>515</v>
      </c>
      <c r="L49" s="362" t="s">
        <v>515</v>
      </c>
      <c r="M49" s="363" t="s">
        <v>515</v>
      </c>
    </row>
    <row r="50" spans="2:13" ht="27.75" customHeight="1" x14ac:dyDescent="0.15">
      <c r="B50" s="1244" t="s">
        <v>40</v>
      </c>
      <c r="C50" s="1245"/>
      <c r="D50" s="106"/>
      <c r="E50" s="1250" t="s">
        <v>41</v>
      </c>
      <c r="F50" s="1250"/>
      <c r="G50" s="1250"/>
      <c r="H50" s="1251"/>
      <c r="I50" s="361">
        <v>7895</v>
      </c>
      <c r="J50" s="362">
        <v>8883</v>
      </c>
      <c r="K50" s="362">
        <v>9520</v>
      </c>
      <c r="L50" s="362">
        <v>9894</v>
      </c>
      <c r="M50" s="363">
        <v>9987</v>
      </c>
    </row>
    <row r="51" spans="2:13" ht="27.75" customHeight="1" x14ac:dyDescent="0.15">
      <c r="B51" s="1246"/>
      <c r="C51" s="1247"/>
      <c r="D51" s="103"/>
      <c r="E51" s="1250" t="s">
        <v>42</v>
      </c>
      <c r="F51" s="1250"/>
      <c r="G51" s="1250"/>
      <c r="H51" s="1251"/>
      <c r="I51" s="361" t="s">
        <v>515</v>
      </c>
      <c r="J51" s="362" t="s">
        <v>515</v>
      </c>
      <c r="K51" s="362" t="s">
        <v>515</v>
      </c>
      <c r="L51" s="362" t="s">
        <v>515</v>
      </c>
      <c r="M51" s="363" t="s">
        <v>515</v>
      </c>
    </row>
    <row r="52" spans="2:13" ht="27.75" customHeight="1" x14ac:dyDescent="0.15">
      <c r="B52" s="1248"/>
      <c r="C52" s="1249"/>
      <c r="D52" s="103"/>
      <c r="E52" s="1250" t="s">
        <v>43</v>
      </c>
      <c r="F52" s="1250"/>
      <c r="G52" s="1250"/>
      <c r="H52" s="1251"/>
      <c r="I52" s="361">
        <v>2450</v>
      </c>
      <c r="J52" s="362">
        <v>2182</v>
      </c>
      <c r="K52" s="362">
        <v>1917</v>
      </c>
      <c r="L52" s="362">
        <v>1629</v>
      </c>
      <c r="M52" s="363">
        <v>1415</v>
      </c>
    </row>
    <row r="53" spans="2:13" ht="27.75" customHeight="1" thickBot="1" x14ac:dyDescent="0.2">
      <c r="B53" s="1252" t="s">
        <v>44</v>
      </c>
      <c r="C53" s="1253"/>
      <c r="D53" s="107"/>
      <c r="E53" s="1254" t="s">
        <v>45</v>
      </c>
      <c r="F53" s="1254"/>
      <c r="G53" s="1254"/>
      <c r="H53" s="1255"/>
      <c r="I53" s="364">
        <v>-5955</v>
      </c>
      <c r="J53" s="365">
        <v>-7055</v>
      </c>
      <c r="K53" s="365">
        <v>-7720</v>
      </c>
      <c r="L53" s="365">
        <v>-8159</v>
      </c>
      <c r="M53" s="366">
        <v>-8438</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u/HB6d0jsFZzeLuXfFJTbij77thEYtN0kobOnnhmjZUsWe08julZeB9xnJRo6sQR4luIRiLABwpBJ1JDTcqnQ==" saltValue="o8E9cXT+iYQ2z9wTDUmYu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559</v>
      </c>
      <c r="G54" s="116" t="s">
        <v>560</v>
      </c>
      <c r="H54" s="117" t="s">
        <v>561</v>
      </c>
    </row>
    <row r="55" spans="2:8" ht="52.5" customHeight="1" x14ac:dyDescent="0.15">
      <c r="B55" s="118"/>
      <c r="C55" s="1271" t="s">
        <v>48</v>
      </c>
      <c r="D55" s="1271"/>
      <c r="E55" s="1272"/>
      <c r="F55" s="119">
        <v>3687</v>
      </c>
      <c r="G55" s="119">
        <v>3988</v>
      </c>
      <c r="H55" s="120">
        <v>4495</v>
      </c>
    </row>
    <row r="56" spans="2:8" ht="52.5" customHeight="1" x14ac:dyDescent="0.15">
      <c r="B56" s="121"/>
      <c r="C56" s="1273" t="s">
        <v>49</v>
      </c>
      <c r="D56" s="1273"/>
      <c r="E56" s="1274"/>
      <c r="F56" s="122" t="s">
        <v>515</v>
      </c>
      <c r="G56" s="122" t="s">
        <v>515</v>
      </c>
      <c r="H56" s="123" t="s">
        <v>515</v>
      </c>
    </row>
    <row r="57" spans="2:8" ht="53.25" customHeight="1" x14ac:dyDescent="0.15">
      <c r="B57" s="121"/>
      <c r="C57" s="1275" t="s">
        <v>50</v>
      </c>
      <c r="D57" s="1275"/>
      <c r="E57" s="1276"/>
      <c r="F57" s="124">
        <v>5733</v>
      </c>
      <c r="G57" s="124">
        <v>5795</v>
      </c>
      <c r="H57" s="125">
        <v>5374</v>
      </c>
    </row>
    <row r="58" spans="2:8" ht="45.75" customHeight="1" x14ac:dyDescent="0.15">
      <c r="B58" s="126"/>
      <c r="C58" s="1263" t="s">
        <v>582</v>
      </c>
      <c r="D58" s="1264"/>
      <c r="E58" s="1265"/>
      <c r="F58" s="127">
        <v>5043</v>
      </c>
      <c r="G58" s="127">
        <v>5045</v>
      </c>
      <c r="H58" s="128">
        <v>4587</v>
      </c>
    </row>
    <row r="59" spans="2:8" ht="45.75" customHeight="1" x14ac:dyDescent="0.15">
      <c r="B59" s="126"/>
      <c r="C59" s="1263" t="s">
        <v>583</v>
      </c>
      <c r="D59" s="1264"/>
      <c r="E59" s="1265"/>
      <c r="F59" s="127">
        <v>252</v>
      </c>
      <c r="G59" s="127">
        <v>303</v>
      </c>
      <c r="H59" s="128">
        <v>307</v>
      </c>
    </row>
    <row r="60" spans="2:8" ht="45.75" customHeight="1" x14ac:dyDescent="0.15">
      <c r="B60" s="126"/>
      <c r="C60" s="1263" t="s">
        <v>584</v>
      </c>
      <c r="D60" s="1264"/>
      <c r="E60" s="1265"/>
      <c r="F60" s="127">
        <v>247</v>
      </c>
      <c r="G60" s="127">
        <v>247</v>
      </c>
      <c r="H60" s="128">
        <v>247</v>
      </c>
    </row>
    <row r="61" spans="2:8" ht="45.75" customHeight="1" x14ac:dyDescent="0.15">
      <c r="B61" s="126"/>
      <c r="C61" s="1263" t="s">
        <v>585</v>
      </c>
      <c r="D61" s="1264"/>
      <c r="E61" s="1265"/>
      <c r="F61" s="127">
        <v>157</v>
      </c>
      <c r="G61" s="127">
        <v>157</v>
      </c>
      <c r="H61" s="128">
        <v>157</v>
      </c>
    </row>
    <row r="62" spans="2:8" ht="45.75" customHeight="1" thickBot="1" x14ac:dyDescent="0.2">
      <c r="B62" s="129"/>
      <c r="C62" s="1266" t="s">
        <v>586</v>
      </c>
      <c r="D62" s="1267"/>
      <c r="E62" s="1268"/>
      <c r="F62" s="130">
        <v>14</v>
      </c>
      <c r="G62" s="130">
        <v>25</v>
      </c>
      <c r="H62" s="131">
        <v>56</v>
      </c>
    </row>
    <row r="63" spans="2:8" ht="52.5" customHeight="1" thickBot="1" x14ac:dyDescent="0.2">
      <c r="B63" s="132"/>
      <c r="C63" s="1269" t="s">
        <v>51</v>
      </c>
      <c r="D63" s="1269"/>
      <c r="E63" s="1270"/>
      <c r="F63" s="133">
        <v>9420</v>
      </c>
      <c r="G63" s="133">
        <v>9783</v>
      </c>
      <c r="H63" s="134">
        <v>9868</v>
      </c>
    </row>
    <row r="64" spans="2:8" x14ac:dyDescent="0.15"/>
  </sheetData>
  <sheetProtection algorithmName="SHA-512" hashValue="SP30dRtd1K/ZcTqvUa/IqsYvQX3fOBM+N8299X0P5yNh/fJpPnhJXFGl6UQMkZyUCyFb8yvuf6Xq3qAq2KtrtA==" saltValue="4K2xZRijYAMyuV8vYFzi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62"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62"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62"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62"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62"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62"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62"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62"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62"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62"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62"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62"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62"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62"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62"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588</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589</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89" t="s">
        <v>590</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37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37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37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37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591</v>
      </c>
    </row>
    <row r="50" spans="1:109" x14ac:dyDescent="0.15">
      <c r="B50" s="376"/>
      <c r="G50" s="1283"/>
      <c r="H50" s="1283"/>
      <c r="I50" s="1283"/>
      <c r="J50" s="1283"/>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557</v>
      </c>
      <c r="BQ50" s="1282"/>
      <c r="BR50" s="1282"/>
      <c r="BS50" s="1282"/>
      <c r="BT50" s="1282"/>
      <c r="BU50" s="1282"/>
      <c r="BV50" s="1282"/>
      <c r="BW50" s="1282"/>
      <c r="BX50" s="1282" t="s">
        <v>558</v>
      </c>
      <c r="BY50" s="1282"/>
      <c r="BZ50" s="1282"/>
      <c r="CA50" s="1282"/>
      <c r="CB50" s="1282"/>
      <c r="CC50" s="1282"/>
      <c r="CD50" s="1282"/>
      <c r="CE50" s="1282"/>
      <c r="CF50" s="1282" t="s">
        <v>559</v>
      </c>
      <c r="CG50" s="1282"/>
      <c r="CH50" s="1282"/>
      <c r="CI50" s="1282"/>
      <c r="CJ50" s="1282"/>
      <c r="CK50" s="1282"/>
      <c r="CL50" s="1282"/>
      <c r="CM50" s="1282"/>
      <c r="CN50" s="1282" t="s">
        <v>560</v>
      </c>
      <c r="CO50" s="1282"/>
      <c r="CP50" s="1282"/>
      <c r="CQ50" s="1282"/>
      <c r="CR50" s="1282"/>
      <c r="CS50" s="1282"/>
      <c r="CT50" s="1282"/>
      <c r="CU50" s="1282"/>
      <c r="CV50" s="1282" t="s">
        <v>561</v>
      </c>
      <c r="CW50" s="1282"/>
      <c r="CX50" s="1282"/>
      <c r="CY50" s="1282"/>
      <c r="CZ50" s="1282"/>
      <c r="DA50" s="1282"/>
      <c r="DB50" s="1282"/>
      <c r="DC50" s="1282"/>
    </row>
    <row r="51" spans="1:109" ht="13.5" customHeight="1" x14ac:dyDescent="0.15">
      <c r="B51" s="376"/>
      <c r="G51" s="1285"/>
      <c r="H51" s="1285"/>
      <c r="I51" s="1298"/>
      <c r="J51" s="1298"/>
      <c r="K51" s="1284"/>
      <c r="L51" s="1284"/>
      <c r="M51" s="1284"/>
      <c r="N51" s="1284"/>
      <c r="AM51" s="385"/>
      <c r="AN51" s="1280" t="s">
        <v>592</v>
      </c>
      <c r="AO51" s="1280"/>
      <c r="AP51" s="1280"/>
      <c r="AQ51" s="1280"/>
      <c r="AR51" s="1280"/>
      <c r="AS51" s="1280"/>
      <c r="AT51" s="1280"/>
      <c r="AU51" s="1280"/>
      <c r="AV51" s="1280"/>
      <c r="AW51" s="1280"/>
      <c r="AX51" s="1280"/>
      <c r="AY51" s="1280"/>
      <c r="AZ51" s="1280"/>
      <c r="BA51" s="1280"/>
      <c r="BB51" s="1280" t="s">
        <v>593</v>
      </c>
      <c r="BC51" s="1280"/>
      <c r="BD51" s="1280"/>
      <c r="BE51" s="1280"/>
      <c r="BF51" s="1280"/>
      <c r="BG51" s="1280"/>
      <c r="BH51" s="1280"/>
      <c r="BI51" s="1280"/>
      <c r="BJ51" s="1280"/>
      <c r="BK51" s="1280"/>
      <c r="BL51" s="1280"/>
      <c r="BM51" s="1280"/>
      <c r="BN51" s="1280"/>
      <c r="BO51" s="1280"/>
      <c r="BP51" s="1277"/>
      <c r="BQ51" s="1277"/>
      <c r="BR51" s="1277"/>
      <c r="BS51" s="1277"/>
      <c r="BT51" s="1277"/>
      <c r="BU51" s="1277"/>
      <c r="BV51" s="1277"/>
      <c r="BW51" s="1277"/>
      <c r="BX51" s="1277"/>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x14ac:dyDescent="0.15">
      <c r="B52" s="376"/>
      <c r="G52" s="1285"/>
      <c r="H52" s="1285"/>
      <c r="I52" s="1298"/>
      <c r="J52" s="1298"/>
      <c r="K52" s="1284"/>
      <c r="L52" s="1284"/>
      <c r="M52" s="1284"/>
      <c r="N52" s="1284"/>
      <c r="AM52" s="38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4"/>
      <c r="B53" s="376"/>
      <c r="G53" s="1285"/>
      <c r="H53" s="1285"/>
      <c r="I53" s="1283"/>
      <c r="J53" s="1283"/>
      <c r="K53" s="1284"/>
      <c r="L53" s="1284"/>
      <c r="M53" s="1284"/>
      <c r="N53" s="1284"/>
      <c r="AM53" s="385"/>
      <c r="AN53" s="1280"/>
      <c r="AO53" s="1280"/>
      <c r="AP53" s="1280"/>
      <c r="AQ53" s="1280"/>
      <c r="AR53" s="1280"/>
      <c r="AS53" s="1280"/>
      <c r="AT53" s="1280"/>
      <c r="AU53" s="1280"/>
      <c r="AV53" s="1280"/>
      <c r="AW53" s="1280"/>
      <c r="AX53" s="1280"/>
      <c r="AY53" s="1280"/>
      <c r="AZ53" s="1280"/>
      <c r="BA53" s="1280"/>
      <c r="BB53" s="1280" t="s">
        <v>594</v>
      </c>
      <c r="BC53" s="1280"/>
      <c r="BD53" s="1280"/>
      <c r="BE53" s="1280"/>
      <c r="BF53" s="1280"/>
      <c r="BG53" s="1280"/>
      <c r="BH53" s="1280"/>
      <c r="BI53" s="1280"/>
      <c r="BJ53" s="1280"/>
      <c r="BK53" s="1280"/>
      <c r="BL53" s="1280"/>
      <c r="BM53" s="1280"/>
      <c r="BN53" s="1280"/>
      <c r="BO53" s="1280"/>
      <c r="BP53" s="1277">
        <v>72.3</v>
      </c>
      <c r="BQ53" s="1277"/>
      <c r="BR53" s="1277"/>
      <c r="BS53" s="1277"/>
      <c r="BT53" s="1277"/>
      <c r="BU53" s="1277"/>
      <c r="BV53" s="1277"/>
      <c r="BW53" s="1277"/>
      <c r="BX53" s="1277">
        <v>72.8</v>
      </c>
      <c r="BY53" s="1277"/>
      <c r="BZ53" s="1277"/>
      <c r="CA53" s="1277"/>
      <c r="CB53" s="1277"/>
      <c r="CC53" s="1277"/>
      <c r="CD53" s="1277"/>
      <c r="CE53" s="1277"/>
      <c r="CF53" s="1277">
        <v>71.400000000000006</v>
      </c>
      <c r="CG53" s="1277"/>
      <c r="CH53" s="1277"/>
      <c r="CI53" s="1277"/>
      <c r="CJ53" s="1277"/>
      <c r="CK53" s="1277"/>
      <c r="CL53" s="1277"/>
      <c r="CM53" s="1277"/>
      <c r="CN53" s="1277">
        <v>70.099999999999994</v>
      </c>
      <c r="CO53" s="1277"/>
      <c r="CP53" s="1277"/>
      <c r="CQ53" s="1277"/>
      <c r="CR53" s="1277"/>
      <c r="CS53" s="1277"/>
      <c r="CT53" s="1277"/>
      <c r="CU53" s="1277"/>
      <c r="CV53" s="1277">
        <v>67.900000000000006</v>
      </c>
      <c r="CW53" s="1277"/>
      <c r="CX53" s="1277"/>
      <c r="CY53" s="1277"/>
      <c r="CZ53" s="1277"/>
      <c r="DA53" s="1277"/>
      <c r="DB53" s="1277"/>
      <c r="DC53" s="1277"/>
    </row>
    <row r="54" spans="1:109" x14ac:dyDescent="0.15">
      <c r="A54" s="384"/>
      <c r="B54" s="376"/>
      <c r="G54" s="1285"/>
      <c r="H54" s="1285"/>
      <c r="I54" s="1283"/>
      <c r="J54" s="1283"/>
      <c r="K54" s="1284"/>
      <c r="L54" s="1284"/>
      <c r="M54" s="1284"/>
      <c r="N54" s="1284"/>
      <c r="AM54" s="38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4"/>
      <c r="B55" s="376"/>
      <c r="G55" s="1283"/>
      <c r="H55" s="1283"/>
      <c r="I55" s="1283"/>
      <c r="J55" s="1283"/>
      <c r="K55" s="1284"/>
      <c r="L55" s="1284"/>
      <c r="M55" s="1284"/>
      <c r="N55" s="1284"/>
      <c r="AN55" s="1282" t="s">
        <v>595</v>
      </c>
      <c r="AO55" s="1282"/>
      <c r="AP55" s="1282"/>
      <c r="AQ55" s="1282"/>
      <c r="AR55" s="1282"/>
      <c r="AS55" s="1282"/>
      <c r="AT55" s="1282"/>
      <c r="AU55" s="1282"/>
      <c r="AV55" s="1282"/>
      <c r="AW55" s="1282"/>
      <c r="AX55" s="1282"/>
      <c r="AY55" s="1282"/>
      <c r="AZ55" s="1282"/>
      <c r="BA55" s="1282"/>
      <c r="BB55" s="1280" t="s">
        <v>593</v>
      </c>
      <c r="BC55" s="1280"/>
      <c r="BD55" s="1280"/>
      <c r="BE55" s="1280"/>
      <c r="BF55" s="1280"/>
      <c r="BG55" s="1280"/>
      <c r="BH55" s="1280"/>
      <c r="BI55" s="1280"/>
      <c r="BJ55" s="1280"/>
      <c r="BK55" s="1280"/>
      <c r="BL55" s="1280"/>
      <c r="BM55" s="1280"/>
      <c r="BN55" s="1280"/>
      <c r="BO55" s="1280"/>
      <c r="BP55" s="1277">
        <v>23.4</v>
      </c>
      <c r="BQ55" s="1277"/>
      <c r="BR55" s="1277"/>
      <c r="BS55" s="1277"/>
      <c r="BT55" s="1277"/>
      <c r="BU55" s="1277"/>
      <c r="BV55" s="1277"/>
      <c r="BW55" s="1277"/>
      <c r="BX55" s="1277">
        <v>7.6</v>
      </c>
      <c r="BY55" s="1277"/>
      <c r="BZ55" s="1277"/>
      <c r="CA55" s="1277"/>
      <c r="CB55" s="1277"/>
      <c r="CC55" s="1277"/>
      <c r="CD55" s="1277"/>
      <c r="CE55" s="1277"/>
      <c r="CF55" s="1277">
        <v>3</v>
      </c>
      <c r="CG55" s="1277"/>
      <c r="CH55" s="1277"/>
      <c r="CI55" s="1277"/>
      <c r="CJ55" s="1277"/>
      <c r="CK55" s="1277"/>
      <c r="CL55" s="1277"/>
      <c r="CM55" s="1277"/>
      <c r="CN55" s="1277">
        <v>3.4</v>
      </c>
      <c r="CO55" s="1277"/>
      <c r="CP55" s="1277"/>
      <c r="CQ55" s="1277"/>
      <c r="CR55" s="1277"/>
      <c r="CS55" s="1277"/>
      <c r="CT55" s="1277"/>
      <c r="CU55" s="1277"/>
      <c r="CV55" s="1277">
        <v>0</v>
      </c>
      <c r="CW55" s="1277"/>
      <c r="CX55" s="1277"/>
      <c r="CY55" s="1277"/>
      <c r="CZ55" s="1277"/>
      <c r="DA55" s="1277"/>
      <c r="DB55" s="1277"/>
      <c r="DC55" s="1277"/>
    </row>
    <row r="56" spans="1:109" x14ac:dyDescent="0.15">
      <c r="A56" s="384"/>
      <c r="B56" s="376"/>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x14ac:dyDescent="0.15">
      <c r="B57" s="388"/>
      <c r="G57" s="1283"/>
      <c r="H57" s="1283"/>
      <c r="I57" s="1278"/>
      <c r="J57" s="1278"/>
      <c r="K57" s="1284"/>
      <c r="L57" s="1284"/>
      <c r="M57" s="1284"/>
      <c r="N57" s="1284"/>
      <c r="AM57" s="370"/>
      <c r="AN57" s="1282"/>
      <c r="AO57" s="1282"/>
      <c r="AP57" s="1282"/>
      <c r="AQ57" s="1282"/>
      <c r="AR57" s="1282"/>
      <c r="AS57" s="1282"/>
      <c r="AT57" s="1282"/>
      <c r="AU57" s="1282"/>
      <c r="AV57" s="1282"/>
      <c r="AW57" s="1282"/>
      <c r="AX57" s="1282"/>
      <c r="AY57" s="1282"/>
      <c r="AZ57" s="1282"/>
      <c r="BA57" s="1282"/>
      <c r="BB57" s="1280" t="s">
        <v>594</v>
      </c>
      <c r="BC57" s="1280"/>
      <c r="BD57" s="1280"/>
      <c r="BE57" s="1280"/>
      <c r="BF57" s="1280"/>
      <c r="BG57" s="1280"/>
      <c r="BH57" s="1280"/>
      <c r="BI57" s="1280"/>
      <c r="BJ57" s="1280"/>
      <c r="BK57" s="1280"/>
      <c r="BL57" s="1280"/>
      <c r="BM57" s="1280"/>
      <c r="BN57" s="1280"/>
      <c r="BO57" s="1280"/>
      <c r="BP57" s="1277">
        <v>59.2</v>
      </c>
      <c r="BQ57" s="1277"/>
      <c r="BR57" s="1277"/>
      <c r="BS57" s="1277"/>
      <c r="BT57" s="1277"/>
      <c r="BU57" s="1277"/>
      <c r="BV57" s="1277"/>
      <c r="BW57" s="1277"/>
      <c r="BX57" s="1277">
        <v>63.4</v>
      </c>
      <c r="BY57" s="1277"/>
      <c r="BZ57" s="1277"/>
      <c r="CA57" s="1277"/>
      <c r="CB57" s="1277"/>
      <c r="CC57" s="1277"/>
      <c r="CD57" s="1277"/>
      <c r="CE57" s="1277"/>
      <c r="CF57" s="1277">
        <v>63.3</v>
      </c>
      <c r="CG57" s="1277"/>
      <c r="CH57" s="1277"/>
      <c r="CI57" s="1277"/>
      <c r="CJ57" s="1277"/>
      <c r="CK57" s="1277"/>
      <c r="CL57" s="1277"/>
      <c r="CM57" s="1277"/>
      <c r="CN57" s="1277">
        <v>62.8</v>
      </c>
      <c r="CO57" s="1277"/>
      <c r="CP57" s="1277"/>
      <c r="CQ57" s="1277"/>
      <c r="CR57" s="1277"/>
      <c r="CS57" s="1277"/>
      <c r="CT57" s="1277"/>
      <c r="CU57" s="1277"/>
      <c r="CV57" s="1277">
        <v>62.8</v>
      </c>
      <c r="CW57" s="1277"/>
      <c r="CX57" s="1277"/>
      <c r="CY57" s="1277"/>
      <c r="CZ57" s="1277"/>
      <c r="DA57" s="1277"/>
      <c r="DB57" s="1277"/>
      <c r="DC57" s="1277"/>
      <c r="DD57" s="389"/>
      <c r="DE57" s="388"/>
    </row>
    <row r="58" spans="1:109" s="384" customFormat="1" x14ac:dyDescent="0.15">
      <c r="A58" s="370"/>
      <c r="B58" s="388"/>
      <c r="G58" s="1283"/>
      <c r="H58" s="1283"/>
      <c r="I58" s="1278"/>
      <c r="J58" s="1278"/>
      <c r="K58" s="1284"/>
      <c r="L58" s="1284"/>
      <c r="M58" s="1284"/>
      <c r="N58" s="1284"/>
      <c r="AM58" s="370"/>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596</v>
      </c>
    </row>
    <row r="64" spans="1:109" x14ac:dyDescent="0.15">
      <c r="B64" s="376"/>
      <c r="G64" s="383"/>
      <c r="I64" s="396"/>
      <c r="J64" s="396"/>
      <c r="K64" s="396"/>
      <c r="L64" s="396"/>
      <c r="M64" s="396"/>
      <c r="N64" s="397"/>
      <c r="AM64" s="383"/>
      <c r="AN64" s="383" t="s">
        <v>589</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89" t="s">
        <v>597</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37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37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37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37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591</v>
      </c>
    </row>
    <row r="72" spans="2:107" x14ac:dyDescent="0.15">
      <c r="B72" s="376"/>
      <c r="G72" s="1283"/>
      <c r="H72" s="1283"/>
      <c r="I72" s="1283"/>
      <c r="J72" s="1283"/>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557</v>
      </c>
      <c r="BQ72" s="1282"/>
      <c r="BR72" s="1282"/>
      <c r="BS72" s="1282"/>
      <c r="BT72" s="1282"/>
      <c r="BU72" s="1282"/>
      <c r="BV72" s="1282"/>
      <c r="BW72" s="1282"/>
      <c r="BX72" s="1282" t="s">
        <v>558</v>
      </c>
      <c r="BY72" s="1282"/>
      <c r="BZ72" s="1282"/>
      <c r="CA72" s="1282"/>
      <c r="CB72" s="1282"/>
      <c r="CC72" s="1282"/>
      <c r="CD72" s="1282"/>
      <c r="CE72" s="1282"/>
      <c r="CF72" s="1282" t="s">
        <v>559</v>
      </c>
      <c r="CG72" s="1282"/>
      <c r="CH72" s="1282"/>
      <c r="CI72" s="1282"/>
      <c r="CJ72" s="1282"/>
      <c r="CK72" s="1282"/>
      <c r="CL72" s="1282"/>
      <c r="CM72" s="1282"/>
      <c r="CN72" s="1282" t="s">
        <v>560</v>
      </c>
      <c r="CO72" s="1282"/>
      <c r="CP72" s="1282"/>
      <c r="CQ72" s="1282"/>
      <c r="CR72" s="1282"/>
      <c r="CS72" s="1282"/>
      <c r="CT72" s="1282"/>
      <c r="CU72" s="1282"/>
      <c r="CV72" s="1282" t="s">
        <v>561</v>
      </c>
      <c r="CW72" s="1282"/>
      <c r="CX72" s="1282"/>
      <c r="CY72" s="1282"/>
      <c r="CZ72" s="1282"/>
      <c r="DA72" s="1282"/>
      <c r="DB72" s="1282"/>
      <c r="DC72" s="1282"/>
    </row>
    <row r="73" spans="2:107" x14ac:dyDescent="0.15">
      <c r="B73" s="376"/>
      <c r="G73" s="1285"/>
      <c r="H73" s="1285"/>
      <c r="I73" s="1285"/>
      <c r="J73" s="1285"/>
      <c r="K73" s="1281"/>
      <c r="L73" s="1281"/>
      <c r="M73" s="1281"/>
      <c r="N73" s="1281"/>
      <c r="AM73" s="385"/>
      <c r="AN73" s="1280" t="s">
        <v>592</v>
      </c>
      <c r="AO73" s="1280"/>
      <c r="AP73" s="1280"/>
      <c r="AQ73" s="1280"/>
      <c r="AR73" s="1280"/>
      <c r="AS73" s="1280"/>
      <c r="AT73" s="1280"/>
      <c r="AU73" s="1280"/>
      <c r="AV73" s="1280"/>
      <c r="AW73" s="1280"/>
      <c r="AX73" s="1280"/>
      <c r="AY73" s="1280"/>
      <c r="AZ73" s="1280"/>
      <c r="BA73" s="1280"/>
      <c r="BB73" s="1280" t="s">
        <v>593</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376"/>
      <c r="G74" s="1285"/>
      <c r="H74" s="1285"/>
      <c r="I74" s="1285"/>
      <c r="J74" s="1285"/>
      <c r="K74" s="1281"/>
      <c r="L74" s="1281"/>
      <c r="M74" s="1281"/>
      <c r="N74" s="1281"/>
      <c r="AM74" s="38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6"/>
      <c r="G75" s="1285"/>
      <c r="H75" s="1285"/>
      <c r="I75" s="1283"/>
      <c r="J75" s="1283"/>
      <c r="K75" s="1284"/>
      <c r="L75" s="1284"/>
      <c r="M75" s="1284"/>
      <c r="N75" s="1284"/>
      <c r="AM75" s="385"/>
      <c r="AN75" s="1280"/>
      <c r="AO75" s="1280"/>
      <c r="AP75" s="1280"/>
      <c r="AQ75" s="1280"/>
      <c r="AR75" s="1280"/>
      <c r="AS75" s="1280"/>
      <c r="AT75" s="1280"/>
      <c r="AU75" s="1280"/>
      <c r="AV75" s="1280"/>
      <c r="AW75" s="1280"/>
      <c r="AX75" s="1280"/>
      <c r="AY75" s="1280"/>
      <c r="AZ75" s="1280"/>
      <c r="BA75" s="1280"/>
      <c r="BB75" s="1280" t="s">
        <v>598</v>
      </c>
      <c r="BC75" s="1280"/>
      <c r="BD75" s="1280"/>
      <c r="BE75" s="1280"/>
      <c r="BF75" s="1280"/>
      <c r="BG75" s="1280"/>
      <c r="BH75" s="1280"/>
      <c r="BI75" s="1280"/>
      <c r="BJ75" s="1280"/>
      <c r="BK75" s="1280"/>
      <c r="BL75" s="1280"/>
      <c r="BM75" s="1280"/>
      <c r="BN75" s="1280"/>
      <c r="BO75" s="1280"/>
      <c r="BP75" s="1277">
        <v>8.1999999999999993</v>
      </c>
      <c r="BQ75" s="1277"/>
      <c r="BR75" s="1277"/>
      <c r="BS75" s="1277"/>
      <c r="BT75" s="1277"/>
      <c r="BU75" s="1277"/>
      <c r="BV75" s="1277"/>
      <c r="BW75" s="1277"/>
      <c r="BX75" s="1277">
        <v>6.9</v>
      </c>
      <c r="BY75" s="1277"/>
      <c r="BZ75" s="1277"/>
      <c r="CA75" s="1277"/>
      <c r="CB75" s="1277"/>
      <c r="CC75" s="1277"/>
      <c r="CD75" s="1277"/>
      <c r="CE75" s="1277"/>
      <c r="CF75" s="1277">
        <v>5.8</v>
      </c>
      <c r="CG75" s="1277"/>
      <c r="CH75" s="1277"/>
      <c r="CI75" s="1277"/>
      <c r="CJ75" s="1277"/>
      <c r="CK75" s="1277"/>
      <c r="CL75" s="1277"/>
      <c r="CM75" s="1277"/>
      <c r="CN75" s="1277">
        <v>4.9000000000000004</v>
      </c>
      <c r="CO75" s="1277"/>
      <c r="CP75" s="1277"/>
      <c r="CQ75" s="1277"/>
      <c r="CR75" s="1277"/>
      <c r="CS75" s="1277"/>
      <c r="CT75" s="1277"/>
      <c r="CU75" s="1277"/>
      <c r="CV75" s="1277">
        <v>4</v>
      </c>
      <c r="CW75" s="1277"/>
      <c r="CX75" s="1277"/>
      <c r="CY75" s="1277"/>
      <c r="CZ75" s="1277"/>
      <c r="DA75" s="1277"/>
      <c r="DB75" s="1277"/>
      <c r="DC75" s="1277"/>
    </row>
    <row r="76" spans="2:107" x14ac:dyDescent="0.15">
      <c r="B76" s="376"/>
      <c r="G76" s="1285"/>
      <c r="H76" s="1285"/>
      <c r="I76" s="1283"/>
      <c r="J76" s="1283"/>
      <c r="K76" s="1284"/>
      <c r="L76" s="1284"/>
      <c r="M76" s="1284"/>
      <c r="N76" s="1284"/>
      <c r="AM76" s="38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6"/>
      <c r="G77" s="1283"/>
      <c r="H77" s="1283"/>
      <c r="I77" s="1283"/>
      <c r="J77" s="1283"/>
      <c r="K77" s="1281"/>
      <c r="L77" s="1281"/>
      <c r="M77" s="1281"/>
      <c r="N77" s="1281"/>
      <c r="AN77" s="1282" t="s">
        <v>595</v>
      </c>
      <c r="AO77" s="1282"/>
      <c r="AP77" s="1282"/>
      <c r="AQ77" s="1282"/>
      <c r="AR77" s="1282"/>
      <c r="AS77" s="1282"/>
      <c r="AT77" s="1282"/>
      <c r="AU77" s="1282"/>
      <c r="AV77" s="1282"/>
      <c r="AW77" s="1282"/>
      <c r="AX77" s="1282"/>
      <c r="AY77" s="1282"/>
      <c r="AZ77" s="1282"/>
      <c r="BA77" s="1282"/>
      <c r="BB77" s="1280" t="s">
        <v>593</v>
      </c>
      <c r="BC77" s="1280"/>
      <c r="BD77" s="1280"/>
      <c r="BE77" s="1280"/>
      <c r="BF77" s="1280"/>
      <c r="BG77" s="1280"/>
      <c r="BH77" s="1280"/>
      <c r="BI77" s="1280"/>
      <c r="BJ77" s="1280"/>
      <c r="BK77" s="1280"/>
      <c r="BL77" s="1280"/>
      <c r="BM77" s="1280"/>
      <c r="BN77" s="1280"/>
      <c r="BO77" s="1280"/>
      <c r="BP77" s="1277">
        <v>23.4</v>
      </c>
      <c r="BQ77" s="1277"/>
      <c r="BR77" s="1277"/>
      <c r="BS77" s="1277"/>
      <c r="BT77" s="1277"/>
      <c r="BU77" s="1277"/>
      <c r="BV77" s="1277"/>
      <c r="BW77" s="1277"/>
      <c r="BX77" s="1277">
        <v>7.6</v>
      </c>
      <c r="BY77" s="1277"/>
      <c r="BZ77" s="1277"/>
      <c r="CA77" s="1277"/>
      <c r="CB77" s="1277"/>
      <c r="CC77" s="1277"/>
      <c r="CD77" s="1277"/>
      <c r="CE77" s="1277"/>
      <c r="CF77" s="1277">
        <v>3</v>
      </c>
      <c r="CG77" s="1277"/>
      <c r="CH77" s="1277"/>
      <c r="CI77" s="1277"/>
      <c r="CJ77" s="1277"/>
      <c r="CK77" s="1277"/>
      <c r="CL77" s="1277"/>
      <c r="CM77" s="1277"/>
      <c r="CN77" s="1277">
        <v>3.4</v>
      </c>
      <c r="CO77" s="1277"/>
      <c r="CP77" s="1277"/>
      <c r="CQ77" s="1277"/>
      <c r="CR77" s="1277"/>
      <c r="CS77" s="1277"/>
      <c r="CT77" s="1277"/>
      <c r="CU77" s="1277"/>
      <c r="CV77" s="1277">
        <v>0</v>
      </c>
      <c r="CW77" s="1277"/>
      <c r="CX77" s="1277"/>
      <c r="CY77" s="1277"/>
      <c r="CZ77" s="1277"/>
      <c r="DA77" s="1277"/>
      <c r="DB77" s="1277"/>
      <c r="DC77" s="1277"/>
    </row>
    <row r="78" spans="2:107" x14ac:dyDescent="0.15">
      <c r="B78" s="376"/>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6"/>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598</v>
      </c>
      <c r="BC79" s="1280"/>
      <c r="BD79" s="1280"/>
      <c r="BE79" s="1280"/>
      <c r="BF79" s="1280"/>
      <c r="BG79" s="1280"/>
      <c r="BH79" s="1280"/>
      <c r="BI79" s="1280"/>
      <c r="BJ79" s="1280"/>
      <c r="BK79" s="1280"/>
      <c r="BL79" s="1280"/>
      <c r="BM79" s="1280"/>
      <c r="BN79" s="1280"/>
      <c r="BO79" s="1280"/>
      <c r="BP79" s="1277">
        <v>8.5</v>
      </c>
      <c r="BQ79" s="1277"/>
      <c r="BR79" s="1277"/>
      <c r="BS79" s="1277"/>
      <c r="BT79" s="1277"/>
      <c r="BU79" s="1277"/>
      <c r="BV79" s="1277"/>
      <c r="BW79" s="1277"/>
      <c r="BX79" s="1277">
        <v>8.6</v>
      </c>
      <c r="BY79" s="1277"/>
      <c r="BZ79" s="1277"/>
      <c r="CA79" s="1277"/>
      <c r="CB79" s="1277"/>
      <c r="CC79" s="1277"/>
      <c r="CD79" s="1277"/>
      <c r="CE79" s="1277"/>
      <c r="CF79" s="1277">
        <v>8.8000000000000007</v>
      </c>
      <c r="CG79" s="1277"/>
      <c r="CH79" s="1277"/>
      <c r="CI79" s="1277"/>
      <c r="CJ79" s="1277"/>
      <c r="CK79" s="1277"/>
      <c r="CL79" s="1277"/>
      <c r="CM79" s="1277"/>
      <c r="CN79" s="1277">
        <v>8.8000000000000007</v>
      </c>
      <c r="CO79" s="1277"/>
      <c r="CP79" s="1277"/>
      <c r="CQ79" s="1277"/>
      <c r="CR79" s="1277"/>
      <c r="CS79" s="1277"/>
      <c r="CT79" s="1277"/>
      <c r="CU79" s="1277"/>
      <c r="CV79" s="1277">
        <v>8.3000000000000007</v>
      </c>
      <c r="CW79" s="1277"/>
      <c r="CX79" s="1277"/>
      <c r="CY79" s="1277"/>
      <c r="CZ79" s="1277"/>
      <c r="DA79" s="1277"/>
      <c r="DB79" s="1277"/>
      <c r="DC79" s="1277"/>
    </row>
    <row r="80" spans="2:107" x14ac:dyDescent="0.15">
      <c r="B80" s="376"/>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RqYZe8UvcwOQx7Pqdmdsy/TceGpUdqm3ghM0naXjkRBICN0YH3whGr+q+voB9XUrqFZMl81pdTe/ZxikZrx9Rw==" saltValue="MIefpvMuRtm7BDUfecDlv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504</v>
      </c>
    </row>
  </sheetData>
  <sheetProtection algorithmName="SHA-512" hashValue="sd7m9gMd4R4KCqZrOo7fu1pXqaNnQXCIqxDwRX4soMXi+l/U6EqiCOakcYto5Jr0k1U62WY6GgSq84N3rM9Xmw==" saltValue="UPdeFGhSAJFOdsKgjn9rF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504</v>
      </c>
    </row>
  </sheetData>
  <sheetProtection algorithmName="SHA-512" hashValue="GjNc7z0z02/o/EysCjmNfUBI/DV4UgcGzi3UoS0PQvYz+ShY0KO2tzGum71VBJw0LiiUxcFdXgffKDUXRvPalQ==" saltValue="K+IypEAlisRarRkuf4Fmi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554</v>
      </c>
      <c r="G2" s="148"/>
      <c r="H2" s="149"/>
    </row>
    <row r="3" spans="1:8" x14ac:dyDescent="0.15">
      <c r="A3" s="145" t="s">
        <v>547</v>
      </c>
      <c r="B3" s="150"/>
      <c r="C3" s="151"/>
      <c r="D3" s="152">
        <v>32662</v>
      </c>
      <c r="E3" s="153"/>
      <c r="F3" s="154">
        <v>116162</v>
      </c>
      <c r="G3" s="155"/>
      <c r="H3" s="156"/>
    </row>
    <row r="4" spans="1:8" x14ac:dyDescent="0.15">
      <c r="A4" s="157"/>
      <c r="B4" s="158"/>
      <c r="C4" s="159"/>
      <c r="D4" s="160">
        <v>23118</v>
      </c>
      <c r="E4" s="161"/>
      <c r="F4" s="162">
        <v>61562</v>
      </c>
      <c r="G4" s="163"/>
      <c r="H4" s="164"/>
    </row>
    <row r="5" spans="1:8" x14ac:dyDescent="0.15">
      <c r="A5" s="145" t="s">
        <v>549</v>
      </c>
      <c r="B5" s="150"/>
      <c r="C5" s="151"/>
      <c r="D5" s="152">
        <v>54170</v>
      </c>
      <c r="E5" s="153"/>
      <c r="F5" s="154">
        <v>121449</v>
      </c>
      <c r="G5" s="155"/>
      <c r="H5" s="156"/>
    </row>
    <row r="6" spans="1:8" x14ac:dyDescent="0.15">
      <c r="A6" s="157"/>
      <c r="B6" s="158"/>
      <c r="C6" s="159"/>
      <c r="D6" s="160">
        <v>9798</v>
      </c>
      <c r="E6" s="161"/>
      <c r="F6" s="162">
        <v>62922</v>
      </c>
      <c r="G6" s="163"/>
      <c r="H6" s="164"/>
    </row>
    <row r="7" spans="1:8" x14ac:dyDescent="0.15">
      <c r="A7" s="145" t="s">
        <v>550</v>
      </c>
      <c r="B7" s="150"/>
      <c r="C7" s="151"/>
      <c r="D7" s="152">
        <v>65289</v>
      </c>
      <c r="E7" s="153"/>
      <c r="F7" s="154">
        <v>145139</v>
      </c>
      <c r="G7" s="155"/>
      <c r="H7" s="156"/>
    </row>
    <row r="8" spans="1:8" x14ac:dyDescent="0.15">
      <c r="A8" s="157"/>
      <c r="B8" s="158"/>
      <c r="C8" s="159"/>
      <c r="D8" s="160">
        <v>29525</v>
      </c>
      <c r="E8" s="161"/>
      <c r="F8" s="162">
        <v>83762</v>
      </c>
      <c r="G8" s="163"/>
      <c r="H8" s="164"/>
    </row>
    <row r="9" spans="1:8" x14ac:dyDescent="0.15">
      <c r="A9" s="145" t="s">
        <v>551</v>
      </c>
      <c r="B9" s="150"/>
      <c r="C9" s="151"/>
      <c r="D9" s="152">
        <v>36743</v>
      </c>
      <c r="E9" s="153"/>
      <c r="F9" s="154">
        <v>125391</v>
      </c>
      <c r="G9" s="155"/>
      <c r="H9" s="156"/>
    </row>
    <row r="10" spans="1:8" x14ac:dyDescent="0.15">
      <c r="A10" s="157"/>
      <c r="B10" s="158"/>
      <c r="C10" s="159"/>
      <c r="D10" s="160">
        <v>30793</v>
      </c>
      <c r="E10" s="161"/>
      <c r="F10" s="162">
        <v>68516</v>
      </c>
      <c r="G10" s="163"/>
      <c r="H10" s="164"/>
    </row>
    <row r="11" spans="1:8" x14ac:dyDescent="0.15">
      <c r="A11" s="145" t="s">
        <v>552</v>
      </c>
      <c r="B11" s="150"/>
      <c r="C11" s="151"/>
      <c r="D11" s="152">
        <v>94647</v>
      </c>
      <c r="E11" s="153"/>
      <c r="F11" s="154">
        <v>138402</v>
      </c>
      <c r="G11" s="155"/>
      <c r="H11" s="156"/>
    </row>
    <row r="12" spans="1:8" x14ac:dyDescent="0.15">
      <c r="A12" s="157"/>
      <c r="B12" s="158"/>
      <c r="C12" s="165"/>
      <c r="D12" s="160">
        <v>66991</v>
      </c>
      <c r="E12" s="161"/>
      <c r="F12" s="162">
        <v>70652</v>
      </c>
      <c r="G12" s="163"/>
      <c r="H12" s="164"/>
    </row>
    <row r="13" spans="1:8" x14ac:dyDescent="0.15">
      <c r="A13" s="145"/>
      <c r="B13" s="150"/>
      <c r="C13" s="166"/>
      <c r="D13" s="167">
        <v>56702</v>
      </c>
      <c r="E13" s="168"/>
      <c r="F13" s="169">
        <v>129309</v>
      </c>
      <c r="G13" s="170"/>
      <c r="H13" s="156"/>
    </row>
    <row r="14" spans="1:8" x14ac:dyDescent="0.15">
      <c r="A14" s="157"/>
      <c r="B14" s="158"/>
      <c r="C14" s="159"/>
      <c r="D14" s="160">
        <v>32045</v>
      </c>
      <c r="E14" s="161"/>
      <c r="F14" s="162">
        <v>69483</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6.74</v>
      </c>
      <c r="C19" s="171">
        <f>ROUND(VALUE(SUBSTITUTE(実質収支比率等に係る経年分析!G$48,"▲","-")),2)</f>
        <v>9.01</v>
      </c>
      <c r="D19" s="171">
        <f>ROUND(VALUE(SUBSTITUTE(実質収支比率等に係る経年分析!H$48,"▲","-")),2)</f>
        <v>9.3000000000000007</v>
      </c>
      <c r="E19" s="171">
        <f>ROUND(VALUE(SUBSTITUTE(実質収支比率等に係る経年分析!I$48,"▲","-")),2)</f>
        <v>9.4</v>
      </c>
      <c r="F19" s="171">
        <f>ROUND(VALUE(SUBSTITUTE(実質収支比率等に係る経年分析!J$48,"▲","-")),2)</f>
        <v>13.77</v>
      </c>
    </row>
    <row r="20" spans="1:11" x14ac:dyDescent="0.15">
      <c r="A20" s="171" t="s">
        <v>55</v>
      </c>
      <c r="B20" s="171">
        <f>ROUND(VALUE(SUBSTITUTE(実質収支比率等に係る経年分析!F$47,"▲","-")),2)</f>
        <v>44.39</v>
      </c>
      <c r="C20" s="171">
        <f>ROUND(VALUE(SUBSTITUTE(実質収支比率等に係る経年分析!G$47,"▲","-")),2)</f>
        <v>69.55</v>
      </c>
      <c r="D20" s="171">
        <f>ROUND(VALUE(SUBSTITUTE(実質収支比率等に係る経年分析!H$47,"▲","-")),2)</f>
        <v>78.3</v>
      </c>
      <c r="E20" s="171">
        <f>ROUND(VALUE(SUBSTITUTE(実質収支比率等に係る経年分析!I$47,"▲","-")),2)</f>
        <v>93</v>
      </c>
      <c r="F20" s="171">
        <f>ROUND(VALUE(SUBSTITUTE(実質収支比率等に係る経年分析!J$47,"▲","-")),2)</f>
        <v>112.18</v>
      </c>
    </row>
    <row r="21" spans="1:11" x14ac:dyDescent="0.15">
      <c r="A21" s="171" t="s">
        <v>56</v>
      </c>
      <c r="B21" s="171">
        <f>IF(ISNUMBER(VALUE(SUBSTITUTE(実質収支比率等に係る経年分析!F$49,"▲","-"))),ROUND(VALUE(SUBSTITUTE(実質収支比率等に係る経年分析!F$49,"▲","-")),2),NA())</f>
        <v>-102.28</v>
      </c>
      <c r="C21" s="171">
        <f>IF(ISNUMBER(VALUE(SUBSTITUTE(実質収支比率等に係る経年分析!G$49,"▲","-"))),ROUND(VALUE(SUBSTITUTE(実質収支比率等に係る経年分析!G$49,"▲","-")),2),NA())</f>
        <v>22.33</v>
      </c>
      <c r="D21" s="171">
        <f>IF(ISNUMBER(VALUE(SUBSTITUTE(実質収支比率等に係る経年分析!H$49,"▲","-"))),ROUND(VALUE(SUBSTITUTE(実質収支比率等に係る経年分析!H$49,"▲","-")),2),NA())</f>
        <v>16.68</v>
      </c>
      <c r="E21" s="171">
        <f>IF(ISNUMBER(VALUE(SUBSTITUTE(実質収支比率等に係る経年分析!I$49,"▲","-"))),ROUND(VALUE(SUBSTITUTE(実質収支比率等に係る経年分析!I$49,"▲","-")),2),NA())</f>
        <v>6.19</v>
      </c>
      <c r="F21" s="171">
        <f>IF(ISNUMBER(VALUE(SUBSTITUTE(実質収支比率等に係る経年分析!J$49,"▲","-"))),ROUND(VALUE(SUBSTITUTE(実質収支比率等に係る経年分析!J$49,"▲","-")),2),NA())</f>
        <v>16.37</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5.19</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7.65</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15">
      <c r="A32" s="172" t="str">
        <f>IF(連結実質赤字比率に係る赤字・黒字の構成分析!C$38="",NA(),連結実質赤字比率に係る赤字・黒字の構成分析!C$38)</f>
        <v>下水道事業特別会計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1.25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0.37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v>
      </c>
    </row>
    <row r="34" spans="1:16" x14ac:dyDescent="0.15">
      <c r="A34" s="172" t="str">
        <f>IF(連結実質赤字比率に係る赤字・黒字の構成分析!C$36="",NA(),連結実質赤字比率に係る赤字・黒字の構成分析!C$36)</f>
        <v>後期高齢者医療特別会計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0.02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v>
      </c>
    </row>
    <row r="35" spans="1:16" x14ac:dyDescent="0.15">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0.46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0.44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0.19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0.47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0.22</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6.74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9.01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9.2899999999999991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9.39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13.77</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317</v>
      </c>
      <c r="E42" s="173"/>
      <c r="F42" s="173"/>
      <c r="G42" s="173">
        <f>'実質公債費比率（分子）の構造'!L$52</f>
        <v>310</v>
      </c>
      <c r="H42" s="173"/>
      <c r="I42" s="173"/>
      <c r="J42" s="173">
        <f>'実質公債費比率（分子）の構造'!M$52</f>
        <v>291</v>
      </c>
      <c r="K42" s="173"/>
      <c r="L42" s="173"/>
      <c r="M42" s="173">
        <f>'実質公債費比率（分子）の構造'!N$52</f>
        <v>275</v>
      </c>
      <c r="N42" s="173"/>
      <c r="O42" s="173"/>
      <c r="P42" s="173">
        <f>'実質公債費比率（分子）の構造'!O$52</f>
        <v>261</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17</v>
      </c>
      <c r="C45" s="173"/>
      <c r="D45" s="173"/>
      <c r="E45" s="173">
        <f>'実質公債費比率（分子）の構造'!L$49</f>
        <v>21</v>
      </c>
      <c r="F45" s="173"/>
      <c r="G45" s="173"/>
      <c r="H45" s="173">
        <f>'実質公債費比率（分子）の構造'!M$49</f>
        <v>21</v>
      </c>
      <c r="I45" s="173"/>
      <c r="J45" s="173"/>
      <c r="K45" s="173">
        <f>'実質公債費比率（分子）の構造'!N$49</f>
        <v>17</v>
      </c>
      <c r="L45" s="173"/>
      <c r="M45" s="173"/>
      <c r="N45" s="173">
        <f>'実質公債費比率（分子）の構造'!O$49</f>
        <v>18</v>
      </c>
      <c r="O45" s="173"/>
      <c r="P45" s="173"/>
    </row>
    <row r="46" spans="1:16" x14ac:dyDescent="0.15">
      <c r="A46" s="173" t="s">
        <v>67</v>
      </c>
      <c r="B46" s="173">
        <f>'実質公債費比率（分子）の構造'!K$48</f>
        <v>478</v>
      </c>
      <c r="C46" s="173"/>
      <c r="D46" s="173"/>
      <c r="E46" s="173">
        <f>'実質公債費比率（分子）の構造'!L$48</f>
        <v>481</v>
      </c>
      <c r="F46" s="173"/>
      <c r="G46" s="173"/>
      <c r="H46" s="173">
        <f>'実質公債費比率（分子）の構造'!M$48</f>
        <v>374</v>
      </c>
      <c r="I46" s="173"/>
      <c r="J46" s="173"/>
      <c r="K46" s="173">
        <f>'実質公債費比率（分子）の構造'!N$48</f>
        <v>351</v>
      </c>
      <c r="L46" s="173"/>
      <c r="M46" s="173"/>
      <c r="N46" s="173">
        <f>'実質公債費比率（分子）の構造'!O$48</f>
        <v>325</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109</v>
      </c>
      <c r="C49" s="173"/>
      <c r="D49" s="173"/>
      <c r="E49" s="173">
        <f>'実質公債費比率（分子）の構造'!L$45</f>
        <v>78</v>
      </c>
      <c r="F49" s="173"/>
      <c r="G49" s="173"/>
      <c r="H49" s="173">
        <f>'実質公債費比率（分子）の構造'!M$45</f>
        <v>77</v>
      </c>
      <c r="I49" s="173"/>
      <c r="J49" s="173"/>
      <c r="K49" s="173">
        <f>'実質公債費比率（分子）の構造'!N$45</f>
        <v>69</v>
      </c>
      <c r="L49" s="173"/>
      <c r="M49" s="173"/>
      <c r="N49" s="173">
        <f>'実質公債費比率（分子）の構造'!O$45</f>
        <v>69</v>
      </c>
      <c r="O49" s="173"/>
      <c r="P49" s="173"/>
    </row>
    <row r="50" spans="1:16" x14ac:dyDescent="0.15">
      <c r="A50" s="173" t="s">
        <v>71</v>
      </c>
      <c r="B50" s="173" t="e">
        <f>NA()</f>
        <v>#N/A</v>
      </c>
      <c r="C50" s="173">
        <f>IF(ISNUMBER('実質公債費比率（分子）の構造'!K$53),'実質公債費比率（分子）の構造'!K$53,NA())</f>
        <v>287</v>
      </c>
      <c r="D50" s="173" t="e">
        <f>NA()</f>
        <v>#N/A</v>
      </c>
      <c r="E50" s="173" t="e">
        <f>NA()</f>
        <v>#N/A</v>
      </c>
      <c r="F50" s="173">
        <f>IF(ISNUMBER('実質公債費比率（分子）の構造'!L$53),'実質公債費比率（分子）の構造'!L$53,NA())</f>
        <v>270</v>
      </c>
      <c r="G50" s="173" t="e">
        <f>NA()</f>
        <v>#N/A</v>
      </c>
      <c r="H50" s="173" t="e">
        <f>NA()</f>
        <v>#N/A</v>
      </c>
      <c r="I50" s="173">
        <f>IF(ISNUMBER('実質公債費比率（分子）の構造'!M$53),'実質公債費比率（分子）の構造'!M$53,NA())</f>
        <v>181</v>
      </c>
      <c r="J50" s="173" t="e">
        <f>NA()</f>
        <v>#N/A</v>
      </c>
      <c r="K50" s="173" t="e">
        <f>NA()</f>
        <v>#N/A</v>
      </c>
      <c r="L50" s="173">
        <f>IF(ISNUMBER('実質公債費比率（分子）の構造'!N$53),'実質公債費比率（分子）の構造'!N$53,NA())</f>
        <v>162</v>
      </c>
      <c r="M50" s="173" t="e">
        <f>NA()</f>
        <v>#N/A</v>
      </c>
      <c r="N50" s="173" t="e">
        <f>NA()</f>
        <v>#N/A</v>
      </c>
      <c r="O50" s="173">
        <f>IF(ISNUMBER('実質公債費比率（分子）の構造'!O$53),'実質公債費比率（分子）の構造'!O$53,NA())</f>
        <v>151</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2450</v>
      </c>
      <c r="E56" s="172"/>
      <c r="F56" s="172"/>
      <c r="G56" s="172">
        <f>'将来負担比率（分子）の構造'!J$52</f>
        <v>2182</v>
      </c>
      <c r="H56" s="172"/>
      <c r="I56" s="172"/>
      <c r="J56" s="172">
        <f>'将来負担比率（分子）の構造'!K$52</f>
        <v>1917</v>
      </c>
      <c r="K56" s="172"/>
      <c r="L56" s="172"/>
      <c r="M56" s="172">
        <f>'将来負担比率（分子）の構造'!L$52</f>
        <v>1629</v>
      </c>
      <c r="N56" s="172"/>
      <c r="O56" s="172"/>
      <c r="P56" s="172">
        <f>'将来負担比率（分子）の構造'!M$52</f>
        <v>1415</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7895</v>
      </c>
      <c r="E58" s="172"/>
      <c r="F58" s="172"/>
      <c r="G58" s="172">
        <f>'将来負担比率（分子）の構造'!J$50</f>
        <v>8883</v>
      </c>
      <c r="H58" s="172"/>
      <c r="I58" s="172"/>
      <c r="J58" s="172">
        <f>'将来負担比率（分子）の構造'!K$50</f>
        <v>9520</v>
      </c>
      <c r="K58" s="172"/>
      <c r="L58" s="172"/>
      <c r="M58" s="172">
        <f>'将来負担比率（分子）の構造'!L$50</f>
        <v>9894</v>
      </c>
      <c r="N58" s="172"/>
      <c r="O58" s="172"/>
      <c r="P58" s="172">
        <f>'将来負担比率（分子）の構造'!M$50</f>
        <v>9987</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1111</v>
      </c>
      <c r="C62" s="172"/>
      <c r="D62" s="172"/>
      <c r="E62" s="172">
        <f>'将来負担比率（分子）の構造'!J$45</f>
        <v>1099</v>
      </c>
      <c r="F62" s="172"/>
      <c r="G62" s="172"/>
      <c r="H62" s="172">
        <f>'将来負担比率（分子）の構造'!K$45</f>
        <v>1122</v>
      </c>
      <c r="I62" s="172"/>
      <c r="J62" s="172"/>
      <c r="K62" s="172">
        <f>'将来負担比率（分子）の構造'!L$45</f>
        <v>1157</v>
      </c>
      <c r="L62" s="172"/>
      <c r="M62" s="172"/>
      <c r="N62" s="172">
        <f>'将来負担比率（分子）の構造'!M$45</f>
        <v>1123</v>
      </c>
      <c r="O62" s="172"/>
      <c r="P62" s="172"/>
    </row>
    <row r="63" spans="1:16" x14ac:dyDescent="0.15">
      <c r="A63" s="172" t="s">
        <v>34</v>
      </c>
      <c r="B63" s="172">
        <f>'将来負担比率（分子）の構造'!I$44</f>
        <v>164</v>
      </c>
      <c r="C63" s="172"/>
      <c r="D63" s="172"/>
      <c r="E63" s="172">
        <f>'将来負担比率（分子）の構造'!J$44</f>
        <v>162</v>
      </c>
      <c r="F63" s="172"/>
      <c r="G63" s="172"/>
      <c r="H63" s="172">
        <f>'将来負担比率（分子）の構造'!K$44</f>
        <v>151</v>
      </c>
      <c r="I63" s="172"/>
      <c r="J63" s="172"/>
      <c r="K63" s="172">
        <f>'将来負担比率（分子）の構造'!L$44</f>
        <v>129</v>
      </c>
      <c r="L63" s="172"/>
      <c r="M63" s="172"/>
      <c r="N63" s="172">
        <f>'将来負担比率（分子）の構造'!M$44</f>
        <v>106</v>
      </c>
      <c r="O63" s="172"/>
      <c r="P63" s="172"/>
    </row>
    <row r="64" spans="1:16" x14ac:dyDescent="0.15">
      <c r="A64" s="172" t="s">
        <v>33</v>
      </c>
      <c r="B64" s="172">
        <f>'将来負担比率（分子）の構造'!I$43</f>
        <v>2619</v>
      </c>
      <c r="C64" s="172"/>
      <c r="D64" s="172"/>
      <c r="E64" s="172">
        <f>'将来負担比率（分子）の構造'!J$43</f>
        <v>2321</v>
      </c>
      <c r="F64" s="172"/>
      <c r="G64" s="172"/>
      <c r="H64" s="172">
        <f>'将来負担比率（分子）の構造'!K$43</f>
        <v>2086</v>
      </c>
      <c r="I64" s="172"/>
      <c r="J64" s="172"/>
      <c r="K64" s="172">
        <f>'将来負担比率（分子）の構造'!L$43</f>
        <v>1783</v>
      </c>
      <c r="L64" s="172"/>
      <c r="M64" s="172"/>
      <c r="N64" s="172">
        <f>'将来負担比率（分子）の構造'!M$43</f>
        <v>1504</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497</v>
      </c>
      <c r="C66" s="172"/>
      <c r="D66" s="172"/>
      <c r="E66" s="172">
        <f>'将来負担比率（分子）の構造'!J$41</f>
        <v>427</v>
      </c>
      <c r="F66" s="172"/>
      <c r="G66" s="172"/>
      <c r="H66" s="172">
        <f>'将来負担比率（分子）の構造'!K$41</f>
        <v>357</v>
      </c>
      <c r="I66" s="172"/>
      <c r="J66" s="172"/>
      <c r="K66" s="172">
        <f>'将来負担比率（分子）の構造'!L$41</f>
        <v>295</v>
      </c>
      <c r="L66" s="172"/>
      <c r="M66" s="172"/>
      <c r="N66" s="172">
        <f>'将来負担比率（分子）の構造'!M$41</f>
        <v>231</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3687</v>
      </c>
      <c r="C72" s="176">
        <f>基金残高に係る経年分析!G55</f>
        <v>3988</v>
      </c>
      <c r="D72" s="176">
        <f>基金残高に係る経年分析!H55</f>
        <v>4495</v>
      </c>
    </row>
    <row r="73" spans="1:16" x14ac:dyDescent="0.15">
      <c r="A73" s="175" t="s">
        <v>78</v>
      </c>
      <c r="B73" s="176" t="str">
        <f>基金残高に係る経年分析!F56</f>
        <v>-</v>
      </c>
      <c r="C73" s="176" t="str">
        <f>基金残高に係る経年分析!G56</f>
        <v>-</v>
      </c>
      <c r="D73" s="176" t="str">
        <f>基金残高に係る経年分析!H56</f>
        <v>-</v>
      </c>
    </row>
    <row r="74" spans="1:16" x14ac:dyDescent="0.15">
      <c r="A74" s="175" t="s">
        <v>79</v>
      </c>
      <c r="B74" s="176">
        <f>基金残高に係る経年分析!F57</f>
        <v>5733</v>
      </c>
      <c r="C74" s="176">
        <f>基金残高に係る経年分析!G57</f>
        <v>5795</v>
      </c>
      <c r="D74" s="176">
        <f>基金残高に係る経年分析!H57</f>
        <v>5374</v>
      </c>
    </row>
  </sheetData>
  <sheetProtection algorithmName="SHA-512" hashValue="pGtr5yDo3peMlSrBmnPNPh0PiReQYFNl+n8iU6hB4b+Cars97v4IY9zUsbnfQ/1GZsWvUu6RjvoOPbQnP5mJOw==" saltValue="n+c949BVHKs5g4Xeswb2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210</v>
      </c>
      <c r="DI1" s="783"/>
      <c r="DJ1" s="783"/>
      <c r="DK1" s="783"/>
      <c r="DL1" s="783"/>
      <c r="DM1" s="783"/>
      <c r="DN1" s="784"/>
      <c r="DO1" s="212"/>
      <c r="DP1" s="782" t="s">
        <v>211</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15">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4" t="s">
        <v>213</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214</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215</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15">
      <c r="B4" s="724" t="s">
        <v>1</v>
      </c>
      <c r="C4" s="725"/>
      <c r="D4" s="725"/>
      <c r="E4" s="725"/>
      <c r="F4" s="725"/>
      <c r="G4" s="725"/>
      <c r="H4" s="725"/>
      <c r="I4" s="725"/>
      <c r="J4" s="725"/>
      <c r="K4" s="725"/>
      <c r="L4" s="725"/>
      <c r="M4" s="725"/>
      <c r="N4" s="725"/>
      <c r="O4" s="725"/>
      <c r="P4" s="725"/>
      <c r="Q4" s="726"/>
      <c r="R4" s="724" t="s">
        <v>216</v>
      </c>
      <c r="S4" s="725"/>
      <c r="T4" s="725"/>
      <c r="U4" s="725"/>
      <c r="V4" s="725"/>
      <c r="W4" s="725"/>
      <c r="X4" s="725"/>
      <c r="Y4" s="726"/>
      <c r="Z4" s="724" t="s">
        <v>217</v>
      </c>
      <c r="AA4" s="725"/>
      <c r="AB4" s="725"/>
      <c r="AC4" s="726"/>
      <c r="AD4" s="724" t="s">
        <v>218</v>
      </c>
      <c r="AE4" s="725"/>
      <c r="AF4" s="725"/>
      <c r="AG4" s="725"/>
      <c r="AH4" s="725"/>
      <c r="AI4" s="725"/>
      <c r="AJ4" s="725"/>
      <c r="AK4" s="726"/>
      <c r="AL4" s="724" t="s">
        <v>217</v>
      </c>
      <c r="AM4" s="725"/>
      <c r="AN4" s="725"/>
      <c r="AO4" s="726"/>
      <c r="AP4" s="785" t="s">
        <v>219</v>
      </c>
      <c r="AQ4" s="785"/>
      <c r="AR4" s="785"/>
      <c r="AS4" s="785"/>
      <c r="AT4" s="785"/>
      <c r="AU4" s="785"/>
      <c r="AV4" s="785"/>
      <c r="AW4" s="785"/>
      <c r="AX4" s="785"/>
      <c r="AY4" s="785"/>
      <c r="AZ4" s="785"/>
      <c r="BA4" s="785"/>
      <c r="BB4" s="785"/>
      <c r="BC4" s="785"/>
      <c r="BD4" s="785"/>
      <c r="BE4" s="785"/>
      <c r="BF4" s="785"/>
      <c r="BG4" s="785" t="s">
        <v>220</v>
      </c>
      <c r="BH4" s="785"/>
      <c r="BI4" s="785"/>
      <c r="BJ4" s="785"/>
      <c r="BK4" s="785"/>
      <c r="BL4" s="785"/>
      <c r="BM4" s="785"/>
      <c r="BN4" s="785"/>
      <c r="BO4" s="785" t="s">
        <v>217</v>
      </c>
      <c r="BP4" s="785"/>
      <c r="BQ4" s="785"/>
      <c r="BR4" s="785"/>
      <c r="BS4" s="785" t="s">
        <v>221</v>
      </c>
      <c r="BT4" s="785"/>
      <c r="BU4" s="785"/>
      <c r="BV4" s="785"/>
      <c r="BW4" s="785"/>
      <c r="BX4" s="785"/>
      <c r="BY4" s="785"/>
      <c r="BZ4" s="785"/>
      <c r="CA4" s="785"/>
      <c r="CB4" s="785"/>
      <c r="CD4" s="767" t="s">
        <v>222</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216" customFormat="1" ht="11.25" customHeight="1" x14ac:dyDescent="0.15">
      <c r="B5" s="732" t="s">
        <v>223</v>
      </c>
      <c r="C5" s="733"/>
      <c r="D5" s="733"/>
      <c r="E5" s="733"/>
      <c r="F5" s="733"/>
      <c r="G5" s="733"/>
      <c r="H5" s="733"/>
      <c r="I5" s="733"/>
      <c r="J5" s="733"/>
      <c r="K5" s="733"/>
      <c r="L5" s="733"/>
      <c r="M5" s="733"/>
      <c r="N5" s="733"/>
      <c r="O5" s="733"/>
      <c r="P5" s="733"/>
      <c r="Q5" s="734"/>
      <c r="R5" s="718">
        <v>3906021</v>
      </c>
      <c r="S5" s="719"/>
      <c r="T5" s="719"/>
      <c r="U5" s="719"/>
      <c r="V5" s="719"/>
      <c r="W5" s="719"/>
      <c r="X5" s="719"/>
      <c r="Y5" s="762"/>
      <c r="Z5" s="780">
        <v>58.3</v>
      </c>
      <c r="AA5" s="780"/>
      <c r="AB5" s="780"/>
      <c r="AC5" s="780"/>
      <c r="AD5" s="781">
        <v>3906021</v>
      </c>
      <c r="AE5" s="781"/>
      <c r="AF5" s="781"/>
      <c r="AG5" s="781"/>
      <c r="AH5" s="781"/>
      <c r="AI5" s="781"/>
      <c r="AJ5" s="781"/>
      <c r="AK5" s="781"/>
      <c r="AL5" s="763">
        <v>89.4</v>
      </c>
      <c r="AM5" s="737"/>
      <c r="AN5" s="737"/>
      <c r="AO5" s="764"/>
      <c r="AP5" s="732" t="s">
        <v>224</v>
      </c>
      <c r="AQ5" s="733"/>
      <c r="AR5" s="733"/>
      <c r="AS5" s="733"/>
      <c r="AT5" s="733"/>
      <c r="AU5" s="733"/>
      <c r="AV5" s="733"/>
      <c r="AW5" s="733"/>
      <c r="AX5" s="733"/>
      <c r="AY5" s="733"/>
      <c r="AZ5" s="733"/>
      <c r="BA5" s="733"/>
      <c r="BB5" s="733"/>
      <c r="BC5" s="733"/>
      <c r="BD5" s="733"/>
      <c r="BE5" s="733"/>
      <c r="BF5" s="734"/>
      <c r="BG5" s="665">
        <v>3906021</v>
      </c>
      <c r="BH5" s="666"/>
      <c r="BI5" s="666"/>
      <c r="BJ5" s="666"/>
      <c r="BK5" s="666"/>
      <c r="BL5" s="666"/>
      <c r="BM5" s="666"/>
      <c r="BN5" s="667"/>
      <c r="BO5" s="692">
        <v>100</v>
      </c>
      <c r="BP5" s="692"/>
      <c r="BQ5" s="692"/>
      <c r="BR5" s="692"/>
      <c r="BS5" s="693" t="s">
        <v>128</v>
      </c>
      <c r="BT5" s="693"/>
      <c r="BU5" s="693"/>
      <c r="BV5" s="693"/>
      <c r="BW5" s="693"/>
      <c r="BX5" s="693"/>
      <c r="BY5" s="693"/>
      <c r="BZ5" s="693"/>
      <c r="CA5" s="693"/>
      <c r="CB5" s="760"/>
      <c r="CD5" s="767" t="s">
        <v>219</v>
      </c>
      <c r="CE5" s="768"/>
      <c r="CF5" s="768"/>
      <c r="CG5" s="768"/>
      <c r="CH5" s="768"/>
      <c r="CI5" s="768"/>
      <c r="CJ5" s="768"/>
      <c r="CK5" s="768"/>
      <c r="CL5" s="768"/>
      <c r="CM5" s="768"/>
      <c r="CN5" s="768"/>
      <c r="CO5" s="768"/>
      <c r="CP5" s="768"/>
      <c r="CQ5" s="769"/>
      <c r="CR5" s="767" t="s">
        <v>225</v>
      </c>
      <c r="CS5" s="768"/>
      <c r="CT5" s="768"/>
      <c r="CU5" s="768"/>
      <c r="CV5" s="768"/>
      <c r="CW5" s="768"/>
      <c r="CX5" s="768"/>
      <c r="CY5" s="769"/>
      <c r="CZ5" s="767" t="s">
        <v>217</v>
      </c>
      <c r="DA5" s="768"/>
      <c r="DB5" s="768"/>
      <c r="DC5" s="769"/>
      <c r="DD5" s="767" t="s">
        <v>226</v>
      </c>
      <c r="DE5" s="768"/>
      <c r="DF5" s="768"/>
      <c r="DG5" s="768"/>
      <c r="DH5" s="768"/>
      <c r="DI5" s="768"/>
      <c r="DJ5" s="768"/>
      <c r="DK5" s="768"/>
      <c r="DL5" s="768"/>
      <c r="DM5" s="768"/>
      <c r="DN5" s="768"/>
      <c r="DO5" s="768"/>
      <c r="DP5" s="769"/>
      <c r="DQ5" s="767" t="s">
        <v>227</v>
      </c>
      <c r="DR5" s="768"/>
      <c r="DS5" s="768"/>
      <c r="DT5" s="768"/>
      <c r="DU5" s="768"/>
      <c r="DV5" s="768"/>
      <c r="DW5" s="768"/>
      <c r="DX5" s="768"/>
      <c r="DY5" s="768"/>
      <c r="DZ5" s="768"/>
      <c r="EA5" s="768"/>
      <c r="EB5" s="768"/>
      <c r="EC5" s="769"/>
    </row>
    <row r="6" spans="2:143" ht="11.25" customHeight="1" x14ac:dyDescent="0.15">
      <c r="B6" s="662" t="s">
        <v>228</v>
      </c>
      <c r="C6" s="663"/>
      <c r="D6" s="663"/>
      <c r="E6" s="663"/>
      <c r="F6" s="663"/>
      <c r="G6" s="663"/>
      <c r="H6" s="663"/>
      <c r="I6" s="663"/>
      <c r="J6" s="663"/>
      <c r="K6" s="663"/>
      <c r="L6" s="663"/>
      <c r="M6" s="663"/>
      <c r="N6" s="663"/>
      <c r="O6" s="663"/>
      <c r="P6" s="663"/>
      <c r="Q6" s="664"/>
      <c r="R6" s="665">
        <v>61519</v>
      </c>
      <c r="S6" s="666"/>
      <c r="T6" s="666"/>
      <c r="U6" s="666"/>
      <c r="V6" s="666"/>
      <c r="W6" s="666"/>
      <c r="X6" s="666"/>
      <c r="Y6" s="667"/>
      <c r="Z6" s="692">
        <v>0.9</v>
      </c>
      <c r="AA6" s="692"/>
      <c r="AB6" s="692"/>
      <c r="AC6" s="692"/>
      <c r="AD6" s="693">
        <v>61519</v>
      </c>
      <c r="AE6" s="693"/>
      <c r="AF6" s="693"/>
      <c r="AG6" s="693"/>
      <c r="AH6" s="693"/>
      <c r="AI6" s="693"/>
      <c r="AJ6" s="693"/>
      <c r="AK6" s="693"/>
      <c r="AL6" s="668">
        <v>1.4</v>
      </c>
      <c r="AM6" s="669"/>
      <c r="AN6" s="669"/>
      <c r="AO6" s="694"/>
      <c r="AP6" s="662" t="s">
        <v>229</v>
      </c>
      <c r="AQ6" s="663"/>
      <c r="AR6" s="663"/>
      <c r="AS6" s="663"/>
      <c r="AT6" s="663"/>
      <c r="AU6" s="663"/>
      <c r="AV6" s="663"/>
      <c r="AW6" s="663"/>
      <c r="AX6" s="663"/>
      <c r="AY6" s="663"/>
      <c r="AZ6" s="663"/>
      <c r="BA6" s="663"/>
      <c r="BB6" s="663"/>
      <c r="BC6" s="663"/>
      <c r="BD6" s="663"/>
      <c r="BE6" s="663"/>
      <c r="BF6" s="664"/>
      <c r="BG6" s="665">
        <v>3906021</v>
      </c>
      <c r="BH6" s="666"/>
      <c r="BI6" s="666"/>
      <c r="BJ6" s="666"/>
      <c r="BK6" s="666"/>
      <c r="BL6" s="666"/>
      <c r="BM6" s="666"/>
      <c r="BN6" s="667"/>
      <c r="BO6" s="692">
        <v>100</v>
      </c>
      <c r="BP6" s="692"/>
      <c r="BQ6" s="692"/>
      <c r="BR6" s="692"/>
      <c r="BS6" s="693" t="s">
        <v>230</v>
      </c>
      <c r="BT6" s="693"/>
      <c r="BU6" s="693"/>
      <c r="BV6" s="693"/>
      <c r="BW6" s="693"/>
      <c r="BX6" s="693"/>
      <c r="BY6" s="693"/>
      <c r="BZ6" s="693"/>
      <c r="CA6" s="693"/>
      <c r="CB6" s="760"/>
      <c r="CD6" s="721" t="s">
        <v>231</v>
      </c>
      <c r="CE6" s="722"/>
      <c r="CF6" s="722"/>
      <c r="CG6" s="722"/>
      <c r="CH6" s="722"/>
      <c r="CI6" s="722"/>
      <c r="CJ6" s="722"/>
      <c r="CK6" s="722"/>
      <c r="CL6" s="722"/>
      <c r="CM6" s="722"/>
      <c r="CN6" s="722"/>
      <c r="CO6" s="722"/>
      <c r="CP6" s="722"/>
      <c r="CQ6" s="723"/>
      <c r="CR6" s="665">
        <v>93171</v>
      </c>
      <c r="CS6" s="666"/>
      <c r="CT6" s="666"/>
      <c r="CU6" s="666"/>
      <c r="CV6" s="666"/>
      <c r="CW6" s="666"/>
      <c r="CX6" s="666"/>
      <c r="CY6" s="667"/>
      <c r="CZ6" s="763">
        <v>1.5</v>
      </c>
      <c r="DA6" s="737"/>
      <c r="DB6" s="737"/>
      <c r="DC6" s="766"/>
      <c r="DD6" s="671">
        <v>13019</v>
      </c>
      <c r="DE6" s="666"/>
      <c r="DF6" s="666"/>
      <c r="DG6" s="666"/>
      <c r="DH6" s="666"/>
      <c r="DI6" s="666"/>
      <c r="DJ6" s="666"/>
      <c r="DK6" s="666"/>
      <c r="DL6" s="666"/>
      <c r="DM6" s="666"/>
      <c r="DN6" s="666"/>
      <c r="DO6" s="666"/>
      <c r="DP6" s="667"/>
      <c r="DQ6" s="671">
        <v>93164</v>
      </c>
      <c r="DR6" s="666"/>
      <c r="DS6" s="666"/>
      <c r="DT6" s="666"/>
      <c r="DU6" s="666"/>
      <c r="DV6" s="666"/>
      <c r="DW6" s="666"/>
      <c r="DX6" s="666"/>
      <c r="DY6" s="666"/>
      <c r="DZ6" s="666"/>
      <c r="EA6" s="666"/>
      <c r="EB6" s="666"/>
      <c r="EC6" s="706"/>
    </row>
    <row r="7" spans="2:143" ht="11.25" customHeight="1" x14ac:dyDescent="0.15">
      <c r="B7" s="662" t="s">
        <v>232</v>
      </c>
      <c r="C7" s="663"/>
      <c r="D7" s="663"/>
      <c r="E7" s="663"/>
      <c r="F7" s="663"/>
      <c r="G7" s="663"/>
      <c r="H7" s="663"/>
      <c r="I7" s="663"/>
      <c r="J7" s="663"/>
      <c r="K7" s="663"/>
      <c r="L7" s="663"/>
      <c r="M7" s="663"/>
      <c r="N7" s="663"/>
      <c r="O7" s="663"/>
      <c r="P7" s="663"/>
      <c r="Q7" s="664"/>
      <c r="R7" s="665">
        <v>1180</v>
      </c>
      <c r="S7" s="666"/>
      <c r="T7" s="666"/>
      <c r="U7" s="666"/>
      <c r="V7" s="666"/>
      <c r="W7" s="666"/>
      <c r="X7" s="666"/>
      <c r="Y7" s="667"/>
      <c r="Z7" s="692">
        <v>0</v>
      </c>
      <c r="AA7" s="692"/>
      <c r="AB7" s="692"/>
      <c r="AC7" s="692"/>
      <c r="AD7" s="693">
        <v>1180</v>
      </c>
      <c r="AE7" s="693"/>
      <c r="AF7" s="693"/>
      <c r="AG7" s="693"/>
      <c r="AH7" s="693"/>
      <c r="AI7" s="693"/>
      <c r="AJ7" s="693"/>
      <c r="AK7" s="693"/>
      <c r="AL7" s="668">
        <v>0</v>
      </c>
      <c r="AM7" s="669"/>
      <c r="AN7" s="669"/>
      <c r="AO7" s="694"/>
      <c r="AP7" s="662" t="s">
        <v>233</v>
      </c>
      <c r="AQ7" s="663"/>
      <c r="AR7" s="663"/>
      <c r="AS7" s="663"/>
      <c r="AT7" s="663"/>
      <c r="AU7" s="663"/>
      <c r="AV7" s="663"/>
      <c r="AW7" s="663"/>
      <c r="AX7" s="663"/>
      <c r="AY7" s="663"/>
      <c r="AZ7" s="663"/>
      <c r="BA7" s="663"/>
      <c r="BB7" s="663"/>
      <c r="BC7" s="663"/>
      <c r="BD7" s="663"/>
      <c r="BE7" s="663"/>
      <c r="BF7" s="664"/>
      <c r="BG7" s="665">
        <v>714633</v>
      </c>
      <c r="BH7" s="666"/>
      <c r="BI7" s="666"/>
      <c r="BJ7" s="666"/>
      <c r="BK7" s="666"/>
      <c r="BL7" s="666"/>
      <c r="BM7" s="666"/>
      <c r="BN7" s="667"/>
      <c r="BO7" s="692">
        <v>18.3</v>
      </c>
      <c r="BP7" s="692"/>
      <c r="BQ7" s="692"/>
      <c r="BR7" s="692"/>
      <c r="BS7" s="693" t="s">
        <v>128</v>
      </c>
      <c r="BT7" s="693"/>
      <c r="BU7" s="693"/>
      <c r="BV7" s="693"/>
      <c r="BW7" s="693"/>
      <c r="BX7" s="693"/>
      <c r="BY7" s="693"/>
      <c r="BZ7" s="693"/>
      <c r="CA7" s="693"/>
      <c r="CB7" s="760"/>
      <c r="CD7" s="707" t="s">
        <v>234</v>
      </c>
      <c r="CE7" s="704"/>
      <c r="CF7" s="704"/>
      <c r="CG7" s="704"/>
      <c r="CH7" s="704"/>
      <c r="CI7" s="704"/>
      <c r="CJ7" s="704"/>
      <c r="CK7" s="704"/>
      <c r="CL7" s="704"/>
      <c r="CM7" s="704"/>
      <c r="CN7" s="704"/>
      <c r="CO7" s="704"/>
      <c r="CP7" s="704"/>
      <c r="CQ7" s="705"/>
      <c r="CR7" s="665">
        <v>1216529</v>
      </c>
      <c r="CS7" s="666"/>
      <c r="CT7" s="666"/>
      <c r="CU7" s="666"/>
      <c r="CV7" s="666"/>
      <c r="CW7" s="666"/>
      <c r="CX7" s="666"/>
      <c r="CY7" s="667"/>
      <c r="CZ7" s="692">
        <v>19.899999999999999</v>
      </c>
      <c r="DA7" s="692"/>
      <c r="DB7" s="692"/>
      <c r="DC7" s="692"/>
      <c r="DD7" s="671" t="s">
        <v>128</v>
      </c>
      <c r="DE7" s="666"/>
      <c r="DF7" s="666"/>
      <c r="DG7" s="666"/>
      <c r="DH7" s="666"/>
      <c r="DI7" s="666"/>
      <c r="DJ7" s="666"/>
      <c r="DK7" s="666"/>
      <c r="DL7" s="666"/>
      <c r="DM7" s="666"/>
      <c r="DN7" s="666"/>
      <c r="DO7" s="666"/>
      <c r="DP7" s="667"/>
      <c r="DQ7" s="671">
        <v>1086913</v>
      </c>
      <c r="DR7" s="666"/>
      <c r="DS7" s="666"/>
      <c r="DT7" s="666"/>
      <c r="DU7" s="666"/>
      <c r="DV7" s="666"/>
      <c r="DW7" s="666"/>
      <c r="DX7" s="666"/>
      <c r="DY7" s="666"/>
      <c r="DZ7" s="666"/>
      <c r="EA7" s="666"/>
      <c r="EB7" s="666"/>
      <c r="EC7" s="706"/>
    </row>
    <row r="8" spans="2:143" ht="11.25" customHeight="1" x14ac:dyDescent="0.15">
      <c r="B8" s="662" t="s">
        <v>235</v>
      </c>
      <c r="C8" s="663"/>
      <c r="D8" s="663"/>
      <c r="E8" s="663"/>
      <c r="F8" s="663"/>
      <c r="G8" s="663"/>
      <c r="H8" s="663"/>
      <c r="I8" s="663"/>
      <c r="J8" s="663"/>
      <c r="K8" s="663"/>
      <c r="L8" s="663"/>
      <c r="M8" s="663"/>
      <c r="N8" s="663"/>
      <c r="O8" s="663"/>
      <c r="P8" s="663"/>
      <c r="Q8" s="664"/>
      <c r="R8" s="665">
        <v>9366</v>
      </c>
      <c r="S8" s="666"/>
      <c r="T8" s="666"/>
      <c r="U8" s="666"/>
      <c r="V8" s="666"/>
      <c r="W8" s="666"/>
      <c r="X8" s="666"/>
      <c r="Y8" s="667"/>
      <c r="Z8" s="692">
        <v>0.1</v>
      </c>
      <c r="AA8" s="692"/>
      <c r="AB8" s="692"/>
      <c r="AC8" s="692"/>
      <c r="AD8" s="693">
        <v>9366</v>
      </c>
      <c r="AE8" s="693"/>
      <c r="AF8" s="693"/>
      <c r="AG8" s="693"/>
      <c r="AH8" s="693"/>
      <c r="AI8" s="693"/>
      <c r="AJ8" s="693"/>
      <c r="AK8" s="693"/>
      <c r="AL8" s="668">
        <v>0.2</v>
      </c>
      <c r="AM8" s="669"/>
      <c r="AN8" s="669"/>
      <c r="AO8" s="694"/>
      <c r="AP8" s="662" t="s">
        <v>236</v>
      </c>
      <c r="AQ8" s="663"/>
      <c r="AR8" s="663"/>
      <c r="AS8" s="663"/>
      <c r="AT8" s="663"/>
      <c r="AU8" s="663"/>
      <c r="AV8" s="663"/>
      <c r="AW8" s="663"/>
      <c r="AX8" s="663"/>
      <c r="AY8" s="663"/>
      <c r="AZ8" s="663"/>
      <c r="BA8" s="663"/>
      <c r="BB8" s="663"/>
      <c r="BC8" s="663"/>
      <c r="BD8" s="663"/>
      <c r="BE8" s="663"/>
      <c r="BF8" s="664"/>
      <c r="BG8" s="665">
        <v>13112</v>
      </c>
      <c r="BH8" s="666"/>
      <c r="BI8" s="666"/>
      <c r="BJ8" s="666"/>
      <c r="BK8" s="666"/>
      <c r="BL8" s="666"/>
      <c r="BM8" s="666"/>
      <c r="BN8" s="667"/>
      <c r="BO8" s="692">
        <v>0.3</v>
      </c>
      <c r="BP8" s="692"/>
      <c r="BQ8" s="692"/>
      <c r="BR8" s="692"/>
      <c r="BS8" s="693" t="s">
        <v>128</v>
      </c>
      <c r="BT8" s="693"/>
      <c r="BU8" s="693"/>
      <c r="BV8" s="693"/>
      <c r="BW8" s="693"/>
      <c r="BX8" s="693"/>
      <c r="BY8" s="693"/>
      <c r="BZ8" s="693"/>
      <c r="CA8" s="693"/>
      <c r="CB8" s="760"/>
      <c r="CD8" s="707" t="s">
        <v>237</v>
      </c>
      <c r="CE8" s="704"/>
      <c r="CF8" s="704"/>
      <c r="CG8" s="704"/>
      <c r="CH8" s="704"/>
      <c r="CI8" s="704"/>
      <c r="CJ8" s="704"/>
      <c r="CK8" s="704"/>
      <c r="CL8" s="704"/>
      <c r="CM8" s="704"/>
      <c r="CN8" s="704"/>
      <c r="CO8" s="704"/>
      <c r="CP8" s="704"/>
      <c r="CQ8" s="705"/>
      <c r="CR8" s="665">
        <v>1739231</v>
      </c>
      <c r="CS8" s="666"/>
      <c r="CT8" s="666"/>
      <c r="CU8" s="666"/>
      <c r="CV8" s="666"/>
      <c r="CW8" s="666"/>
      <c r="CX8" s="666"/>
      <c r="CY8" s="667"/>
      <c r="CZ8" s="692">
        <v>28.5</v>
      </c>
      <c r="DA8" s="692"/>
      <c r="DB8" s="692"/>
      <c r="DC8" s="692"/>
      <c r="DD8" s="671">
        <v>25754</v>
      </c>
      <c r="DE8" s="666"/>
      <c r="DF8" s="666"/>
      <c r="DG8" s="666"/>
      <c r="DH8" s="666"/>
      <c r="DI8" s="666"/>
      <c r="DJ8" s="666"/>
      <c r="DK8" s="666"/>
      <c r="DL8" s="666"/>
      <c r="DM8" s="666"/>
      <c r="DN8" s="666"/>
      <c r="DO8" s="666"/>
      <c r="DP8" s="667"/>
      <c r="DQ8" s="671">
        <v>993818</v>
      </c>
      <c r="DR8" s="666"/>
      <c r="DS8" s="666"/>
      <c r="DT8" s="666"/>
      <c r="DU8" s="666"/>
      <c r="DV8" s="666"/>
      <c r="DW8" s="666"/>
      <c r="DX8" s="666"/>
      <c r="DY8" s="666"/>
      <c r="DZ8" s="666"/>
      <c r="EA8" s="666"/>
      <c r="EB8" s="666"/>
      <c r="EC8" s="706"/>
    </row>
    <row r="9" spans="2:143" ht="11.25" customHeight="1" x14ac:dyDescent="0.15">
      <c r="B9" s="662" t="s">
        <v>238</v>
      </c>
      <c r="C9" s="663"/>
      <c r="D9" s="663"/>
      <c r="E9" s="663"/>
      <c r="F9" s="663"/>
      <c r="G9" s="663"/>
      <c r="H9" s="663"/>
      <c r="I9" s="663"/>
      <c r="J9" s="663"/>
      <c r="K9" s="663"/>
      <c r="L9" s="663"/>
      <c r="M9" s="663"/>
      <c r="N9" s="663"/>
      <c r="O9" s="663"/>
      <c r="P9" s="663"/>
      <c r="Q9" s="664"/>
      <c r="R9" s="665">
        <v>10552</v>
      </c>
      <c r="S9" s="666"/>
      <c r="T9" s="666"/>
      <c r="U9" s="666"/>
      <c r="V9" s="666"/>
      <c r="W9" s="666"/>
      <c r="X9" s="666"/>
      <c r="Y9" s="667"/>
      <c r="Z9" s="692">
        <v>0.2</v>
      </c>
      <c r="AA9" s="692"/>
      <c r="AB9" s="692"/>
      <c r="AC9" s="692"/>
      <c r="AD9" s="693">
        <v>10552</v>
      </c>
      <c r="AE9" s="693"/>
      <c r="AF9" s="693"/>
      <c r="AG9" s="693"/>
      <c r="AH9" s="693"/>
      <c r="AI9" s="693"/>
      <c r="AJ9" s="693"/>
      <c r="AK9" s="693"/>
      <c r="AL9" s="668">
        <v>0.2</v>
      </c>
      <c r="AM9" s="669"/>
      <c r="AN9" s="669"/>
      <c r="AO9" s="694"/>
      <c r="AP9" s="662" t="s">
        <v>239</v>
      </c>
      <c r="AQ9" s="663"/>
      <c r="AR9" s="663"/>
      <c r="AS9" s="663"/>
      <c r="AT9" s="663"/>
      <c r="AU9" s="663"/>
      <c r="AV9" s="663"/>
      <c r="AW9" s="663"/>
      <c r="AX9" s="663"/>
      <c r="AY9" s="663"/>
      <c r="AZ9" s="663"/>
      <c r="BA9" s="663"/>
      <c r="BB9" s="663"/>
      <c r="BC9" s="663"/>
      <c r="BD9" s="663"/>
      <c r="BE9" s="663"/>
      <c r="BF9" s="664"/>
      <c r="BG9" s="665">
        <v>359482</v>
      </c>
      <c r="BH9" s="666"/>
      <c r="BI9" s="666"/>
      <c r="BJ9" s="666"/>
      <c r="BK9" s="666"/>
      <c r="BL9" s="666"/>
      <c r="BM9" s="666"/>
      <c r="BN9" s="667"/>
      <c r="BO9" s="692">
        <v>9.1999999999999993</v>
      </c>
      <c r="BP9" s="692"/>
      <c r="BQ9" s="692"/>
      <c r="BR9" s="692"/>
      <c r="BS9" s="693" t="s">
        <v>128</v>
      </c>
      <c r="BT9" s="693"/>
      <c r="BU9" s="693"/>
      <c r="BV9" s="693"/>
      <c r="BW9" s="693"/>
      <c r="BX9" s="693"/>
      <c r="BY9" s="693"/>
      <c r="BZ9" s="693"/>
      <c r="CA9" s="693"/>
      <c r="CB9" s="760"/>
      <c r="CD9" s="707" t="s">
        <v>240</v>
      </c>
      <c r="CE9" s="704"/>
      <c r="CF9" s="704"/>
      <c r="CG9" s="704"/>
      <c r="CH9" s="704"/>
      <c r="CI9" s="704"/>
      <c r="CJ9" s="704"/>
      <c r="CK9" s="704"/>
      <c r="CL9" s="704"/>
      <c r="CM9" s="704"/>
      <c r="CN9" s="704"/>
      <c r="CO9" s="704"/>
      <c r="CP9" s="704"/>
      <c r="CQ9" s="705"/>
      <c r="CR9" s="665">
        <v>569961</v>
      </c>
      <c r="CS9" s="666"/>
      <c r="CT9" s="666"/>
      <c r="CU9" s="666"/>
      <c r="CV9" s="666"/>
      <c r="CW9" s="666"/>
      <c r="CX9" s="666"/>
      <c r="CY9" s="667"/>
      <c r="CZ9" s="692">
        <v>9.3000000000000007</v>
      </c>
      <c r="DA9" s="692"/>
      <c r="DB9" s="692"/>
      <c r="DC9" s="692"/>
      <c r="DD9" s="671">
        <v>3590</v>
      </c>
      <c r="DE9" s="666"/>
      <c r="DF9" s="666"/>
      <c r="DG9" s="666"/>
      <c r="DH9" s="666"/>
      <c r="DI9" s="666"/>
      <c r="DJ9" s="666"/>
      <c r="DK9" s="666"/>
      <c r="DL9" s="666"/>
      <c r="DM9" s="666"/>
      <c r="DN9" s="666"/>
      <c r="DO9" s="666"/>
      <c r="DP9" s="667"/>
      <c r="DQ9" s="671">
        <v>322566</v>
      </c>
      <c r="DR9" s="666"/>
      <c r="DS9" s="666"/>
      <c r="DT9" s="666"/>
      <c r="DU9" s="666"/>
      <c r="DV9" s="666"/>
      <c r="DW9" s="666"/>
      <c r="DX9" s="666"/>
      <c r="DY9" s="666"/>
      <c r="DZ9" s="666"/>
      <c r="EA9" s="666"/>
      <c r="EB9" s="666"/>
      <c r="EC9" s="706"/>
    </row>
    <row r="10" spans="2:143" ht="11.25" customHeight="1" x14ac:dyDescent="0.15">
      <c r="B10" s="662" t="s">
        <v>241</v>
      </c>
      <c r="C10" s="663"/>
      <c r="D10" s="663"/>
      <c r="E10" s="663"/>
      <c r="F10" s="663"/>
      <c r="G10" s="663"/>
      <c r="H10" s="663"/>
      <c r="I10" s="663"/>
      <c r="J10" s="663"/>
      <c r="K10" s="663"/>
      <c r="L10" s="663"/>
      <c r="M10" s="663"/>
      <c r="N10" s="663"/>
      <c r="O10" s="663"/>
      <c r="P10" s="663"/>
      <c r="Q10" s="664"/>
      <c r="R10" s="665" t="s">
        <v>128</v>
      </c>
      <c r="S10" s="666"/>
      <c r="T10" s="666"/>
      <c r="U10" s="666"/>
      <c r="V10" s="666"/>
      <c r="W10" s="666"/>
      <c r="X10" s="666"/>
      <c r="Y10" s="667"/>
      <c r="Z10" s="692" t="s">
        <v>128</v>
      </c>
      <c r="AA10" s="692"/>
      <c r="AB10" s="692"/>
      <c r="AC10" s="692"/>
      <c r="AD10" s="693" t="s">
        <v>128</v>
      </c>
      <c r="AE10" s="693"/>
      <c r="AF10" s="693"/>
      <c r="AG10" s="693"/>
      <c r="AH10" s="693"/>
      <c r="AI10" s="693"/>
      <c r="AJ10" s="693"/>
      <c r="AK10" s="693"/>
      <c r="AL10" s="668" t="s">
        <v>128</v>
      </c>
      <c r="AM10" s="669"/>
      <c r="AN10" s="669"/>
      <c r="AO10" s="694"/>
      <c r="AP10" s="662" t="s">
        <v>242</v>
      </c>
      <c r="AQ10" s="663"/>
      <c r="AR10" s="663"/>
      <c r="AS10" s="663"/>
      <c r="AT10" s="663"/>
      <c r="AU10" s="663"/>
      <c r="AV10" s="663"/>
      <c r="AW10" s="663"/>
      <c r="AX10" s="663"/>
      <c r="AY10" s="663"/>
      <c r="AZ10" s="663"/>
      <c r="BA10" s="663"/>
      <c r="BB10" s="663"/>
      <c r="BC10" s="663"/>
      <c r="BD10" s="663"/>
      <c r="BE10" s="663"/>
      <c r="BF10" s="664"/>
      <c r="BG10" s="665">
        <v>57605</v>
      </c>
      <c r="BH10" s="666"/>
      <c r="BI10" s="666"/>
      <c r="BJ10" s="666"/>
      <c r="BK10" s="666"/>
      <c r="BL10" s="666"/>
      <c r="BM10" s="666"/>
      <c r="BN10" s="667"/>
      <c r="BO10" s="692">
        <v>1.5</v>
      </c>
      <c r="BP10" s="692"/>
      <c r="BQ10" s="692"/>
      <c r="BR10" s="692"/>
      <c r="BS10" s="693" t="s">
        <v>128</v>
      </c>
      <c r="BT10" s="693"/>
      <c r="BU10" s="693"/>
      <c r="BV10" s="693"/>
      <c r="BW10" s="693"/>
      <c r="BX10" s="693"/>
      <c r="BY10" s="693"/>
      <c r="BZ10" s="693"/>
      <c r="CA10" s="693"/>
      <c r="CB10" s="760"/>
      <c r="CD10" s="707" t="s">
        <v>243</v>
      </c>
      <c r="CE10" s="704"/>
      <c r="CF10" s="704"/>
      <c r="CG10" s="704"/>
      <c r="CH10" s="704"/>
      <c r="CI10" s="704"/>
      <c r="CJ10" s="704"/>
      <c r="CK10" s="704"/>
      <c r="CL10" s="704"/>
      <c r="CM10" s="704"/>
      <c r="CN10" s="704"/>
      <c r="CO10" s="704"/>
      <c r="CP10" s="704"/>
      <c r="CQ10" s="705"/>
      <c r="CR10" s="665">
        <v>2381</v>
      </c>
      <c r="CS10" s="666"/>
      <c r="CT10" s="666"/>
      <c r="CU10" s="666"/>
      <c r="CV10" s="666"/>
      <c r="CW10" s="666"/>
      <c r="CX10" s="666"/>
      <c r="CY10" s="667"/>
      <c r="CZ10" s="692">
        <v>0</v>
      </c>
      <c r="DA10" s="692"/>
      <c r="DB10" s="692"/>
      <c r="DC10" s="692"/>
      <c r="DD10" s="671" t="s">
        <v>230</v>
      </c>
      <c r="DE10" s="666"/>
      <c r="DF10" s="666"/>
      <c r="DG10" s="666"/>
      <c r="DH10" s="666"/>
      <c r="DI10" s="666"/>
      <c r="DJ10" s="666"/>
      <c r="DK10" s="666"/>
      <c r="DL10" s="666"/>
      <c r="DM10" s="666"/>
      <c r="DN10" s="666"/>
      <c r="DO10" s="666"/>
      <c r="DP10" s="667"/>
      <c r="DQ10" s="671">
        <v>1471</v>
      </c>
      <c r="DR10" s="666"/>
      <c r="DS10" s="666"/>
      <c r="DT10" s="666"/>
      <c r="DU10" s="666"/>
      <c r="DV10" s="666"/>
      <c r="DW10" s="666"/>
      <c r="DX10" s="666"/>
      <c r="DY10" s="666"/>
      <c r="DZ10" s="666"/>
      <c r="EA10" s="666"/>
      <c r="EB10" s="666"/>
      <c r="EC10" s="706"/>
    </row>
    <row r="11" spans="2:143" ht="11.25" customHeight="1" x14ac:dyDescent="0.15">
      <c r="B11" s="662" t="s">
        <v>244</v>
      </c>
      <c r="C11" s="663"/>
      <c r="D11" s="663"/>
      <c r="E11" s="663"/>
      <c r="F11" s="663"/>
      <c r="G11" s="663"/>
      <c r="H11" s="663"/>
      <c r="I11" s="663"/>
      <c r="J11" s="663"/>
      <c r="K11" s="663"/>
      <c r="L11" s="663"/>
      <c r="M11" s="663"/>
      <c r="N11" s="663"/>
      <c r="O11" s="663"/>
      <c r="P11" s="663"/>
      <c r="Q11" s="664"/>
      <c r="R11" s="665">
        <v>221404</v>
      </c>
      <c r="S11" s="666"/>
      <c r="T11" s="666"/>
      <c r="U11" s="666"/>
      <c r="V11" s="666"/>
      <c r="W11" s="666"/>
      <c r="X11" s="666"/>
      <c r="Y11" s="667"/>
      <c r="Z11" s="668">
        <v>3.3</v>
      </c>
      <c r="AA11" s="669"/>
      <c r="AB11" s="669"/>
      <c r="AC11" s="670"/>
      <c r="AD11" s="671">
        <v>221404</v>
      </c>
      <c r="AE11" s="666"/>
      <c r="AF11" s="666"/>
      <c r="AG11" s="666"/>
      <c r="AH11" s="666"/>
      <c r="AI11" s="666"/>
      <c r="AJ11" s="666"/>
      <c r="AK11" s="667"/>
      <c r="AL11" s="668">
        <v>5.0999999999999996</v>
      </c>
      <c r="AM11" s="669"/>
      <c r="AN11" s="669"/>
      <c r="AO11" s="694"/>
      <c r="AP11" s="662" t="s">
        <v>245</v>
      </c>
      <c r="AQ11" s="663"/>
      <c r="AR11" s="663"/>
      <c r="AS11" s="663"/>
      <c r="AT11" s="663"/>
      <c r="AU11" s="663"/>
      <c r="AV11" s="663"/>
      <c r="AW11" s="663"/>
      <c r="AX11" s="663"/>
      <c r="AY11" s="663"/>
      <c r="AZ11" s="663"/>
      <c r="BA11" s="663"/>
      <c r="BB11" s="663"/>
      <c r="BC11" s="663"/>
      <c r="BD11" s="663"/>
      <c r="BE11" s="663"/>
      <c r="BF11" s="664"/>
      <c r="BG11" s="665">
        <v>284434</v>
      </c>
      <c r="BH11" s="666"/>
      <c r="BI11" s="666"/>
      <c r="BJ11" s="666"/>
      <c r="BK11" s="666"/>
      <c r="BL11" s="666"/>
      <c r="BM11" s="666"/>
      <c r="BN11" s="667"/>
      <c r="BO11" s="692">
        <v>7.3</v>
      </c>
      <c r="BP11" s="692"/>
      <c r="BQ11" s="692"/>
      <c r="BR11" s="692"/>
      <c r="BS11" s="693" t="s">
        <v>128</v>
      </c>
      <c r="BT11" s="693"/>
      <c r="BU11" s="693"/>
      <c r="BV11" s="693"/>
      <c r="BW11" s="693"/>
      <c r="BX11" s="693"/>
      <c r="BY11" s="693"/>
      <c r="BZ11" s="693"/>
      <c r="CA11" s="693"/>
      <c r="CB11" s="760"/>
      <c r="CD11" s="707" t="s">
        <v>246</v>
      </c>
      <c r="CE11" s="704"/>
      <c r="CF11" s="704"/>
      <c r="CG11" s="704"/>
      <c r="CH11" s="704"/>
      <c r="CI11" s="704"/>
      <c r="CJ11" s="704"/>
      <c r="CK11" s="704"/>
      <c r="CL11" s="704"/>
      <c r="CM11" s="704"/>
      <c r="CN11" s="704"/>
      <c r="CO11" s="704"/>
      <c r="CP11" s="704"/>
      <c r="CQ11" s="705"/>
      <c r="CR11" s="665">
        <v>52643</v>
      </c>
      <c r="CS11" s="666"/>
      <c r="CT11" s="666"/>
      <c r="CU11" s="666"/>
      <c r="CV11" s="666"/>
      <c r="CW11" s="666"/>
      <c r="CX11" s="666"/>
      <c r="CY11" s="667"/>
      <c r="CZ11" s="692">
        <v>0.9</v>
      </c>
      <c r="DA11" s="692"/>
      <c r="DB11" s="692"/>
      <c r="DC11" s="692"/>
      <c r="DD11" s="671">
        <v>1185</v>
      </c>
      <c r="DE11" s="666"/>
      <c r="DF11" s="666"/>
      <c r="DG11" s="666"/>
      <c r="DH11" s="666"/>
      <c r="DI11" s="666"/>
      <c r="DJ11" s="666"/>
      <c r="DK11" s="666"/>
      <c r="DL11" s="666"/>
      <c r="DM11" s="666"/>
      <c r="DN11" s="666"/>
      <c r="DO11" s="666"/>
      <c r="DP11" s="667"/>
      <c r="DQ11" s="671">
        <v>49392</v>
      </c>
      <c r="DR11" s="666"/>
      <c r="DS11" s="666"/>
      <c r="DT11" s="666"/>
      <c r="DU11" s="666"/>
      <c r="DV11" s="666"/>
      <c r="DW11" s="666"/>
      <c r="DX11" s="666"/>
      <c r="DY11" s="666"/>
      <c r="DZ11" s="666"/>
      <c r="EA11" s="666"/>
      <c r="EB11" s="666"/>
      <c r="EC11" s="706"/>
    </row>
    <row r="12" spans="2:143" ht="11.25" customHeight="1" x14ac:dyDescent="0.15">
      <c r="B12" s="662" t="s">
        <v>247</v>
      </c>
      <c r="C12" s="663"/>
      <c r="D12" s="663"/>
      <c r="E12" s="663"/>
      <c r="F12" s="663"/>
      <c r="G12" s="663"/>
      <c r="H12" s="663"/>
      <c r="I12" s="663"/>
      <c r="J12" s="663"/>
      <c r="K12" s="663"/>
      <c r="L12" s="663"/>
      <c r="M12" s="663"/>
      <c r="N12" s="663"/>
      <c r="O12" s="663"/>
      <c r="P12" s="663"/>
      <c r="Q12" s="664"/>
      <c r="R12" s="665" t="s">
        <v>128</v>
      </c>
      <c r="S12" s="666"/>
      <c r="T12" s="666"/>
      <c r="U12" s="666"/>
      <c r="V12" s="666"/>
      <c r="W12" s="666"/>
      <c r="X12" s="666"/>
      <c r="Y12" s="667"/>
      <c r="Z12" s="692" t="s">
        <v>128</v>
      </c>
      <c r="AA12" s="692"/>
      <c r="AB12" s="692"/>
      <c r="AC12" s="692"/>
      <c r="AD12" s="693" t="s">
        <v>128</v>
      </c>
      <c r="AE12" s="693"/>
      <c r="AF12" s="693"/>
      <c r="AG12" s="693"/>
      <c r="AH12" s="693"/>
      <c r="AI12" s="693"/>
      <c r="AJ12" s="693"/>
      <c r="AK12" s="693"/>
      <c r="AL12" s="668" t="s">
        <v>128</v>
      </c>
      <c r="AM12" s="669"/>
      <c r="AN12" s="669"/>
      <c r="AO12" s="694"/>
      <c r="AP12" s="662" t="s">
        <v>248</v>
      </c>
      <c r="AQ12" s="663"/>
      <c r="AR12" s="663"/>
      <c r="AS12" s="663"/>
      <c r="AT12" s="663"/>
      <c r="AU12" s="663"/>
      <c r="AV12" s="663"/>
      <c r="AW12" s="663"/>
      <c r="AX12" s="663"/>
      <c r="AY12" s="663"/>
      <c r="AZ12" s="663"/>
      <c r="BA12" s="663"/>
      <c r="BB12" s="663"/>
      <c r="BC12" s="663"/>
      <c r="BD12" s="663"/>
      <c r="BE12" s="663"/>
      <c r="BF12" s="664"/>
      <c r="BG12" s="665">
        <v>3085795</v>
      </c>
      <c r="BH12" s="666"/>
      <c r="BI12" s="666"/>
      <c r="BJ12" s="666"/>
      <c r="BK12" s="666"/>
      <c r="BL12" s="666"/>
      <c r="BM12" s="666"/>
      <c r="BN12" s="667"/>
      <c r="BO12" s="692">
        <v>79</v>
      </c>
      <c r="BP12" s="692"/>
      <c r="BQ12" s="692"/>
      <c r="BR12" s="692"/>
      <c r="BS12" s="693" t="s">
        <v>128</v>
      </c>
      <c r="BT12" s="693"/>
      <c r="BU12" s="693"/>
      <c r="BV12" s="693"/>
      <c r="BW12" s="693"/>
      <c r="BX12" s="693"/>
      <c r="BY12" s="693"/>
      <c r="BZ12" s="693"/>
      <c r="CA12" s="693"/>
      <c r="CB12" s="760"/>
      <c r="CD12" s="707" t="s">
        <v>249</v>
      </c>
      <c r="CE12" s="704"/>
      <c r="CF12" s="704"/>
      <c r="CG12" s="704"/>
      <c r="CH12" s="704"/>
      <c r="CI12" s="704"/>
      <c r="CJ12" s="704"/>
      <c r="CK12" s="704"/>
      <c r="CL12" s="704"/>
      <c r="CM12" s="704"/>
      <c r="CN12" s="704"/>
      <c r="CO12" s="704"/>
      <c r="CP12" s="704"/>
      <c r="CQ12" s="705"/>
      <c r="CR12" s="665">
        <v>81235</v>
      </c>
      <c r="CS12" s="666"/>
      <c r="CT12" s="666"/>
      <c r="CU12" s="666"/>
      <c r="CV12" s="666"/>
      <c r="CW12" s="666"/>
      <c r="CX12" s="666"/>
      <c r="CY12" s="667"/>
      <c r="CZ12" s="692">
        <v>1.3</v>
      </c>
      <c r="DA12" s="692"/>
      <c r="DB12" s="692"/>
      <c r="DC12" s="692"/>
      <c r="DD12" s="671" t="s">
        <v>230</v>
      </c>
      <c r="DE12" s="666"/>
      <c r="DF12" s="666"/>
      <c r="DG12" s="666"/>
      <c r="DH12" s="666"/>
      <c r="DI12" s="666"/>
      <c r="DJ12" s="666"/>
      <c r="DK12" s="666"/>
      <c r="DL12" s="666"/>
      <c r="DM12" s="666"/>
      <c r="DN12" s="666"/>
      <c r="DO12" s="666"/>
      <c r="DP12" s="667"/>
      <c r="DQ12" s="671">
        <v>42987</v>
      </c>
      <c r="DR12" s="666"/>
      <c r="DS12" s="666"/>
      <c r="DT12" s="666"/>
      <c r="DU12" s="666"/>
      <c r="DV12" s="666"/>
      <c r="DW12" s="666"/>
      <c r="DX12" s="666"/>
      <c r="DY12" s="666"/>
      <c r="DZ12" s="666"/>
      <c r="EA12" s="666"/>
      <c r="EB12" s="666"/>
      <c r="EC12" s="706"/>
    </row>
    <row r="13" spans="2:143" ht="11.25" customHeight="1" x14ac:dyDescent="0.15">
      <c r="B13" s="662" t="s">
        <v>250</v>
      </c>
      <c r="C13" s="663"/>
      <c r="D13" s="663"/>
      <c r="E13" s="663"/>
      <c r="F13" s="663"/>
      <c r="G13" s="663"/>
      <c r="H13" s="663"/>
      <c r="I13" s="663"/>
      <c r="J13" s="663"/>
      <c r="K13" s="663"/>
      <c r="L13" s="663"/>
      <c r="M13" s="663"/>
      <c r="N13" s="663"/>
      <c r="O13" s="663"/>
      <c r="P13" s="663"/>
      <c r="Q13" s="664"/>
      <c r="R13" s="665" t="s">
        <v>128</v>
      </c>
      <c r="S13" s="666"/>
      <c r="T13" s="666"/>
      <c r="U13" s="666"/>
      <c r="V13" s="666"/>
      <c r="W13" s="666"/>
      <c r="X13" s="666"/>
      <c r="Y13" s="667"/>
      <c r="Z13" s="692" t="s">
        <v>128</v>
      </c>
      <c r="AA13" s="692"/>
      <c r="AB13" s="692"/>
      <c r="AC13" s="692"/>
      <c r="AD13" s="693" t="s">
        <v>128</v>
      </c>
      <c r="AE13" s="693"/>
      <c r="AF13" s="693"/>
      <c r="AG13" s="693"/>
      <c r="AH13" s="693"/>
      <c r="AI13" s="693"/>
      <c r="AJ13" s="693"/>
      <c r="AK13" s="693"/>
      <c r="AL13" s="668" t="s">
        <v>128</v>
      </c>
      <c r="AM13" s="669"/>
      <c r="AN13" s="669"/>
      <c r="AO13" s="694"/>
      <c r="AP13" s="662" t="s">
        <v>251</v>
      </c>
      <c r="AQ13" s="663"/>
      <c r="AR13" s="663"/>
      <c r="AS13" s="663"/>
      <c r="AT13" s="663"/>
      <c r="AU13" s="663"/>
      <c r="AV13" s="663"/>
      <c r="AW13" s="663"/>
      <c r="AX13" s="663"/>
      <c r="AY13" s="663"/>
      <c r="AZ13" s="663"/>
      <c r="BA13" s="663"/>
      <c r="BB13" s="663"/>
      <c r="BC13" s="663"/>
      <c r="BD13" s="663"/>
      <c r="BE13" s="663"/>
      <c r="BF13" s="664"/>
      <c r="BG13" s="665">
        <v>3065804</v>
      </c>
      <c r="BH13" s="666"/>
      <c r="BI13" s="666"/>
      <c r="BJ13" s="666"/>
      <c r="BK13" s="666"/>
      <c r="BL13" s="666"/>
      <c r="BM13" s="666"/>
      <c r="BN13" s="667"/>
      <c r="BO13" s="692">
        <v>78.5</v>
      </c>
      <c r="BP13" s="692"/>
      <c r="BQ13" s="692"/>
      <c r="BR13" s="692"/>
      <c r="BS13" s="693" t="s">
        <v>128</v>
      </c>
      <c r="BT13" s="693"/>
      <c r="BU13" s="693"/>
      <c r="BV13" s="693"/>
      <c r="BW13" s="693"/>
      <c r="BX13" s="693"/>
      <c r="BY13" s="693"/>
      <c r="BZ13" s="693"/>
      <c r="CA13" s="693"/>
      <c r="CB13" s="760"/>
      <c r="CD13" s="707" t="s">
        <v>252</v>
      </c>
      <c r="CE13" s="704"/>
      <c r="CF13" s="704"/>
      <c r="CG13" s="704"/>
      <c r="CH13" s="704"/>
      <c r="CI13" s="704"/>
      <c r="CJ13" s="704"/>
      <c r="CK13" s="704"/>
      <c r="CL13" s="704"/>
      <c r="CM13" s="704"/>
      <c r="CN13" s="704"/>
      <c r="CO13" s="704"/>
      <c r="CP13" s="704"/>
      <c r="CQ13" s="705"/>
      <c r="CR13" s="665">
        <v>826029</v>
      </c>
      <c r="CS13" s="666"/>
      <c r="CT13" s="666"/>
      <c r="CU13" s="666"/>
      <c r="CV13" s="666"/>
      <c r="CW13" s="666"/>
      <c r="CX13" s="666"/>
      <c r="CY13" s="667"/>
      <c r="CZ13" s="692">
        <v>13.5</v>
      </c>
      <c r="DA13" s="692"/>
      <c r="DB13" s="692"/>
      <c r="DC13" s="692"/>
      <c r="DD13" s="671">
        <v>159220</v>
      </c>
      <c r="DE13" s="666"/>
      <c r="DF13" s="666"/>
      <c r="DG13" s="666"/>
      <c r="DH13" s="666"/>
      <c r="DI13" s="666"/>
      <c r="DJ13" s="666"/>
      <c r="DK13" s="666"/>
      <c r="DL13" s="666"/>
      <c r="DM13" s="666"/>
      <c r="DN13" s="666"/>
      <c r="DO13" s="666"/>
      <c r="DP13" s="667"/>
      <c r="DQ13" s="671">
        <v>713978</v>
      </c>
      <c r="DR13" s="666"/>
      <c r="DS13" s="666"/>
      <c r="DT13" s="666"/>
      <c r="DU13" s="666"/>
      <c r="DV13" s="666"/>
      <c r="DW13" s="666"/>
      <c r="DX13" s="666"/>
      <c r="DY13" s="666"/>
      <c r="DZ13" s="666"/>
      <c r="EA13" s="666"/>
      <c r="EB13" s="666"/>
      <c r="EC13" s="706"/>
    </row>
    <row r="14" spans="2:143" ht="11.25" customHeight="1" x14ac:dyDescent="0.15">
      <c r="B14" s="662" t="s">
        <v>253</v>
      </c>
      <c r="C14" s="663"/>
      <c r="D14" s="663"/>
      <c r="E14" s="663"/>
      <c r="F14" s="663"/>
      <c r="G14" s="663"/>
      <c r="H14" s="663"/>
      <c r="I14" s="663"/>
      <c r="J14" s="663"/>
      <c r="K14" s="663"/>
      <c r="L14" s="663"/>
      <c r="M14" s="663"/>
      <c r="N14" s="663"/>
      <c r="O14" s="663"/>
      <c r="P14" s="663"/>
      <c r="Q14" s="664"/>
      <c r="R14" s="665" t="s">
        <v>128</v>
      </c>
      <c r="S14" s="666"/>
      <c r="T14" s="666"/>
      <c r="U14" s="666"/>
      <c r="V14" s="666"/>
      <c r="W14" s="666"/>
      <c r="X14" s="666"/>
      <c r="Y14" s="667"/>
      <c r="Z14" s="692" t="s">
        <v>128</v>
      </c>
      <c r="AA14" s="692"/>
      <c r="AB14" s="692"/>
      <c r="AC14" s="692"/>
      <c r="AD14" s="693" t="s">
        <v>128</v>
      </c>
      <c r="AE14" s="693"/>
      <c r="AF14" s="693"/>
      <c r="AG14" s="693"/>
      <c r="AH14" s="693"/>
      <c r="AI14" s="693"/>
      <c r="AJ14" s="693"/>
      <c r="AK14" s="693"/>
      <c r="AL14" s="668" t="s">
        <v>128</v>
      </c>
      <c r="AM14" s="669"/>
      <c r="AN14" s="669"/>
      <c r="AO14" s="694"/>
      <c r="AP14" s="662" t="s">
        <v>254</v>
      </c>
      <c r="AQ14" s="663"/>
      <c r="AR14" s="663"/>
      <c r="AS14" s="663"/>
      <c r="AT14" s="663"/>
      <c r="AU14" s="663"/>
      <c r="AV14" s="663"/>
      <c r="AW14" s="663"/>
      <c r="AX14" s="663"/>
      <c r="AY14" s="663"/>
      <c r="AZ14" s="663"/>
      <c r="BA14" s="663"/>
      <c r="BB14" s="663"/>
      <c r="BC14" s="663"/>
      <c r="BD14" s="663"/>
      <c r="BE14" s="663"/>
      <c r="BF14" s="664"/>
      <c r="BG14" s="665">
        <v>20875</v>
      </c>
      <c r="BH14" s="666"/>
      <c r="BI14" s="666"/>
      <c r="BJ14" s="666"/>
      <c r="BK14" s="666"/>
      <c r="BL14" s="666"/>
      <c r="BM14" s="666"/>
      <c r="BN14" s="667"/>
      <c r="BO14" s="692">
        <v>0.5</v>
      </c>
      <c r="BP14" s="692"/>
      <c r="BQ14" s="692"/>
      <c r="BR14" s="692"/>
      <c r="BS14" s="693" t="s">
        <v>230</v>
      </c>
      <c r="BT14" s="693"/>
      <c r="BU14" s="693"/>
      <c r="BV14" s="693"/>
      <c r="BW14" s="693"/>
      <c r="BX14" s="693"/>
      <c r="BY14" s="693"/>
      <c r="BZ14" s="693"/>
      <c r="CA14" s="693"/>
      <c r="CB14" s="760"/>
      <c r="CD14" s="707" t="s">
        <v>255</v>
      </c>
      <c r="CE14" s="704"/>
      <c r="CF14" s="704"/>
      <c r="CG14" s="704"/>
      <c r="CH14" s="704"/>
      <c r="CI14" s="704"/>
      <c r="CJ14" s="704"/>
      <c r="CK14" s="704"/>
      <c r="CL14" s="704"/>
      <c r="CM14" s="704"/>
      <c r="CN14" s="704"/>
      <c r="CO14" s="704"/>
      <c r="CP14" s="704"/>
      <c r="CQ14" s="705"/>
      <c r="CR14" s="665">
        <v>279230</v>
      </c>
      <c r="CS14" s="666"/>
      <c r="CT14" s="666"/>
      <c r="CU14" s="666"/>
      <c r="CV14" s="666"/>
      <c r="CW14" s="666"/>
      <c r="CX14" s="666"/>
      <c r="CY14" s="667"/>
      <c r="CZ14" s="692">
        <v>4.5999999999999996</v>
      </c>
      <c r="DA14" s="692"/>
      <c r="DB14" s="692"/>
      <c r="DC14" s="692"/>
      <c r="DD14" s="671">
        <v>1495</v>
      </c>
      <c r="DE14" s="666"/>
      <c r="DF14" s="666"/>
      <c r="DG14" s="666"/>
      <c r="DH14" s="666"/>
      <c r="DI14" s="666"/>
      <c r="DJ14" s="666"/>
      <c r="DK14" s="666"/>
      <c r="DL14" s="666"/>
      <c r="DM14" s="666"/>
      <c r="DN14" s="666"/>
      <c r="DO14" s="666"/>
      <c r="DP14" s="667"/>
      <c r="DQ14" s="671">
        <v>277142</v>
      </c>
      <c r="DR14" s="666"/>
      <c r="DS14" s="666"/>
      <c r="DT14" s="666"/>
      <c r="DU14" s="666"/>
      <c r="DV14" s="666"/>
      <c r="DW14" s="666"/>
      <c r="DX14" s="666"/>
      <c r="DY14" s="666"/>
      <c r="DZ14" s="666"/>
      <c r="EA14" s="666"/>
      <c r="EB14" s="666"/>
      <c r="EC14" s="706"/>
    </row>
    <row r="15" spans="2:143" ht="11.25" customHeight="1" x14ac:dyDescent="0.15">
      <c r="B15" s="662" t="s">
        <v>256</v>
      </c>
      <c r="C15" s="663"/>
      <c r="D15" s="663"/>
      <c r="E15" s="663"/>
      <c r="F15" s="663"/>
      <c r="G15" s="663"/>
      <c r="H15" s="663"/>
      <c r="I15" s="663"/>
      <c r="J15" s="663"/>
      <c r="K15" s="663"/>
      <c r="L15" s="663"/>
      <c r="M15" s="663"/>
      <c r="N15" s="663"/>
      <c r="O15" s="663"/>
      <c r="P15" s="663"/>
      <c r="Q15" s="664"/>
      <c r="R15" s="665" t="s">
        <v>128</v>
      </c>
      <c r="S15" s="666"/>
      <c r="T15" s="666"/>
      <c r="U15" s="666"/>
      <c r="V15" s="666"/>
      <c r="W15" s="666"/>
      <c r="X15" s="666"/>
      <c r="Y15" s="667"/>
      <c r="Z15" s="692" t="s">
        <v>128</v>
      </c>
      <c r="AA15" s="692"/>
      <c r="AB15" s="692"/>
      <c r="AC15" s="692"/>
      <c r="AD15" s="693" t="s">
        <v>128</v>
      </c>
      <c r="AE15" s="693"/>
      <c r="AF15" s="693"/>
      <c r="AG15" s="693"/>
      <c r="AH15" s="693"/>
      <c r="AI15" s="693"/>
      <c r="AJ15" s="693"/>
      <c r="AK15" s="693"/>
      <c r="AL15" s="668" t="s">
        <v>128</v>
      </c>
      <c r="AM15" s="669"/>
      <c r="AN15" s="669"/>
      <c r="AO15" s="694"/>
      <c r="AP15" s="662" t="s">
        <v>257</v>
      </c>
      <c r="AQ15" s="663"/>
      <c r="AR15" s="663"/>
      <c r="AS15" s="663"/>
      <c r="AT15" s="663"/>
      <c r="AU15" s="663"/>
      <c r="AV15" s="663"/>
      <c r="AW15" s="663"/>
      <c r="AX15" s="663"/>
      <c r="AY15" s="663"/>
      <c r="AZ15" s="663"/>
      <c r="BA15" s="663"/>
      <c r="BB15" s="663"/>
      <c r="BC15" s="663"/>
      <c r="BD15" s="663"/>
      <c r="BE15" s="663"/>
      <c r="BF15" s="664"/>
      <c r="BG15" s="665">
        <v>84718</v>
      </c>
      <c r="BH15" s="666"/>
      <c r="BI15" s="666"/>
      <c r="BJ15" s="666"/>
      <c r="BK15" s="666"/>
      <c r="BL15" s="666"/>
      <c r="BM15" s="666"/>
      <c r="BN15" s="667"/>
      <c r="BO15" s="692">
        <v>2.2000000000000002</v>
      </c>
      <c r="BP15" s="692"/>
      <c r="BQ15" s="692"/>
      <c r="BR15" s="692"/>
      <c r="BS15" s="693" t="s">
        <v>230</v>
      </c>
      <c r="BT15" s="693"/>
      <c r="BU15" s="693"/>
      <c r="BV15" s="693"/>
      <c r="BW15" s="693"/>
      <c r="BX15" s="693"/>
      <c r="BY15" s="693"/>
      <c r="BZ15" s="693"/>
      <c r="CA15" s="693"/>
      <c r="CB15" s="760"/>
      <c r="CD15" s="707" t="s">
        <v>258</v>
      </c>
      <c r="CE15" s="704"/>
      <c r="CF15" s="704"/>
      <c r="CG15" s="704"/>
      <c r="CH15" s="704"/>
      <c r="CI15" s="704"/>
      <c r="CJ15" s="704"/>
      <c r="CK15" s="704"/>
      <c r="CL15" s="704"/>
      <c r="CM15" s="704"/>
      <c r="CN15" s="704"/>
      <c r="CO15" s="704"/>
      <c r="CP15" s="704"/>
      <c r="CQ15" s="705"/>
      <c r="CR15" s="665">
        <v>1148231</v>
      </c>
      <c r="CS15" s="666"/>
      <c r="CT15" s="666"/>
      <c r="CU15" s="666"/>
      <c r="CV15" s="666"/>
      <c r="CW15" s="666"/>
      <c r="CX15" s="666"/>
      <c r="CY15" s="667"/>
      <c r="CZ15" s="692">
        <v>18.8</v>
      </c>
      <c r="DA15" s="692"/>
      <c r="DB15" s="692"/>
      <c r="DC15" s="692"/>
      <c r="DD15" s="671">
        <v>599477</v>
      </c>
      <c r="DE15" s="666"/>
      <c r="DF15" s="666"/>
      <c r="DG15" s="666"/>
      <c r="DH15" s="666"/>
      <c r="DI15" s="666"/>
      <c r="DJ15" s="666"/>
      <c r="DK15" s="666"/>
      <c r="DL15" s="666"/>
      <c r="DM15" s="666"/>
      <c r="DN15" s="666"/>
      <c r="DO15" s="666"/>
      <c r="DP15" s="667"/>
      <c r="DQ15" s="671">
        <v>606757</v>
      </c>
      <c r="DR15" s="666"/>
      <c r="DS15" s="666"/>
      <c r="DT15" s="666"/>
      <c r="DU15" s="666"/>
      <c r="DV15" s="666"/>
      <c r="DW15" s="666"/>
      <c r="DX15" s="666"/>
      <c r="DY15" s="666"/>
      <c r="DZ15" s="666"/>
      <c r="EA15" s="666"/>
      <c r="EB15" s="666"/>
      <c r="EC15" s="706"/>
    </row>
    <row r="16" spans="2:143" ht="11.25" customHeight="1" x14ac:dyDescent="0.15">
      <c r="B16" s="662" t="s">
        <v>259</v>
      </c>
      <c r="C16" s="663"/>
      <c r="D16" s="663"/>
      <c r="E16" s="663"/>
      <c r="F16" s="663"/>
      <c r="G16" s="663"/>
      <c r="H16" s="663"/>
      <c r="I16" s="663"/>
      <c r="J16" s="663"/>
      <c r="K16" s="663"/>
      <c r="L16" s="663"/>
      <c r="M16" s="663"/>
      <c r="N16" s="663"/>
      <c r="O16" s="663"/>
      <c r="P16" s="663"/>
      <c r="Q16" s="664"/>
      <c r="R16" s="665">
        <v>3305</v>
      </c>
      <c r="S16" s="666"/>
      <c r="T16" s="666"/>
      <c r="U16" s="666"/>
      <c r="V16" s="666"/>
      <c r="W16" s="666"/>
      <c r="X16" s="666"/>
      <c r="Y16" s="667"/>
      <c r="Z16" s="692">
        <v>0</v>
      </c>
      <c r="AA16" s="692"/>
      <c r="AB16" s="692"/>
      <c r="AC16" s="692"/>
      <c r="AD16" s="693">
        <v>3305</v>
      </c>
      <c r="AE16" s="693"/>
      <c r="AF16" s="693"/>
      <c r="AG16" s="693"/>
      <c r="AH16" s="693"/>
      <c r="AI16" s="693"/>
      <c r="AJ16" s="693"/>
      <c r="AK16" s="693"/>
      <c r="AL16" s="668">
        <v>0.1</v>
      </c>
      <c r="AM16" s="669"/>
      <c r="AN16" s="669"/>
      <c r="AO16" s="694"/>
      <c r="AP16" s="662" t="s">
        <v>260</v>
      </c>
      <c r="AQ16" s="663"/>
      <c r="AR16" s="663"/>
      <c r="AS16" s="663"/>
      <c r="AT16" s="663"/>
      <c r="AU16" s="663"/>
      <c r="AV16" s="663"/>
      <c r="AW16" s="663"/>
      <c r="AX16" s="663"/>
      <c r="AY16" s="663"/>
      <c r="AZ16" s="663"/>
      <c r="BA16" s="663"/>
      <c r="BB16" s="663"/>
      <c r="BC16" s="663"/>
      <c r="BD16" s="663"/>
      <c r="BE16" s="663"/>
      <c r="BF16" s="664"/>
      <c r="BG16" s="665" t="s">
        <v>128</v>
      </c>
      <c r="BH16" s="666"/>
      <c r="BI16" s="666"/>
      <c r="BJ16" s="666"/>
      <c r="BK16" s="666"/>
      <c r="BL16" s="666"/>
      <c r="BM16" s="666"/>
      <c r="BN16" s="667"/>
      <c r="BO16" s="692" t="s">
        <v>128</v>
      </c>
      <c r="BP16" s="692"/>
      <c r="BQ16" s="692"/>
      <c r="BR16" s="692"/>
      <c r="BS16" s="693" t="s">
        <v>230</v>
      </c>
      <c r="BT16" s="693"/>
      <c r="BU16" s="693"/>
      <c r="BV16" s="693"/>
      <c r="BW16" s="693"/>
      <c r="BX16" s="693"/>
      <c r="BY16" s="693"/>
      <c r="BZ16" s="693"/>
      <c r="CA16" s="693"/>
      <c r="CB16" s="760"/>
      <c r="CD16" s="707" t="s">
        <v>261</v>
      </c>
      <c r="CE16" s="704"/>
      <c r="CF16" s="704"/>
      <c r="CG16" s="704"/>
      <c r="CH16" s="704"/>
      <c r="CI16" s="704"/>
      <c r="CJ16" s="704"/>
      <c r="CK16" s="704"/>
      <c r="CL16" s="704"/>
      <c r="CM16" s="704"/>
      <c r="CN16" s="704"/>
      <c r="CO16" s="704"/>
      <c r="CP16" s="704"/>
      <c r="CQ16" s="705"/>
      <c r="CR16" s="665" t="s">
        <v>230</v>
      </c>
      <c r="CS16" s="666"/>
      <c r="CT16" s="666"/>
      <c r="CU16" s="666"/>
      <c r="CV16" s="666"/>
      <c r="CW16" s="666"/>
      <c r="CX16" s="666"/>
      <c r="CY16" s="667"/>
      <c r="CZ16" s="692" t="s">
        <v>230</v>
      </c>
      <c r="DA16" s="692"/>
      <c r="DB16" s="692"/>
      <c r="DC16" s="692"/>
      <c r="DD16" s="671" t="s">
        <v>230</v>
      </c>
      <c r="DE16" s="666"/>
      <c r="DF16" s="666"/>
      <c r="DG16" s="666"/>
      <c r="DH16" s="666"/>
      <c r="DI16" s="666"/>
      <c r="DJ16" s="666"/>
      <c r="DK16" s="666"/>
      <c r="DL16" s="666"/>
      <c r="DM16" s="666"/>
      <c r="DN16" s="666"/>
      <c r="DO16" s="666"/>
      <c r="DP16" s="667"/>
      <c r="DQ16" s="671" t="s">
        <v>128</v>
      </c>
      <c r="DR16" s="666"/>
      <c r="DS16" s="666"/>
      <c r="DT16" s="666"/>
      <c r="DU16" s="666"/>
      <c r="DV16" s="666"/>
      <c r="DW16" s="666"/>
      <c r="DX16" s="666"/>
      <c r="DY16" s="666"/>
      <c r="DZ16" s="666"/>
      <c r="EA16" s="666"/>
      <c r="EB16" s="666"/>
      <c r="EC16" s="706"/>
    </row>
    <row r="17" spans="2:133" ht="11.25" customHeight="1" x14ac:dyDescent="0.15">
      <c r="B17" s="662" t="s">
        <v>262</v>
      </c>
      <c r="C17" s="663"/>
      <c r="D17" s="663"/>
      <c r="E17" s="663"/>
      <c r="F17" s="663"/>
      <c r="G17" s="663"/>
      <c r="H17" s="663"/>
      <c r="I17" s="663"/>
      <c r="J17" s="663"/>
      <c r="K17" s="663"/>
      <c r="L17" s="663"/>
      <c r="M17" s="663"/>
      <c r="N17" s="663"/>
      <c r="O17" s="663"/>
      <c r="P17" s="663"/>
      <c r="Q17" s="664"/>
      <c r="R17" s="665">
        <v>81684</v>
      </c>
      <c r="S17" s="666"/>
      <c r="T17" s="666"/>
      <c r="U17" s="666"/>
      <c r="V17" s="666"/>
      <c r="W17" s="666"/>
      <c r="X17" s="666"/>
      <c r="Y17" s="667"/>
      <c r="Z17" s="692">
        <v>1.2</v>
      </c>
      <c r="AA17" s="692"/>
      <c r="AB17" s="692"/>
      <c r="AC17" s="692"/>
      <c r="AD17" s="693">
        <v>81684</v>
      </c>
      <c r="AE17" s="693"/>
      <c r="AF17" s="693"/>
      <c r="AG17" s="693"/>
      <c r="AH17" s="693"/>
      <c r="AI17" s="693"/>
      <c r="AJ17" s="693"/>
      <c r="AK17" s="693"/>
      <c r="AL17" s="668">
        <v>1.9</v>
      </c>
      <c r="AM17" s="669"/>
      <c r="AN17" s="669"/>
      <c r="AO17" s="694"/>
      <c r="AP17" s="662" t="s">
        <v>263</v>
      </c>
      <c r="AQ17" s="663"/>
      <c r="AR17" s="663"/>
      <c r="AS17" s="663"/>
      <c r="AT17" s="663"/>
      <c r="AU17" s="663"/>
      <c r="AV17" s="663"/>
      <c r="AW17" s="663"/>
      <c r="AX17" s="663"/>
      <c r="AY17" s="663"/>
      <c r="AZ17" s="663"/>
      <c r="BA17" s="663"/>
      <c r="BB17" s="663"/>
      <c r="BC17" s="663"/>
      <c r="BD17" s="663"/>
      <c r="BE17" s="663"/>
      <c r="BF17" s="664"/>
      <c r="BG17" s="665" t="s">
        <v>128</v>
      </c>
      <c r="BH17" s="666"/>
      <c r="BI17" s="666"/>
      <c r="BJ17" s="666"/>
      <c r="BK17" s="666"/>
      <c r="BL17" s="666"/>
      <c r="BM17" s="666"/>
      <c r="BN17" s="667"/>
      <c r="BO17" s="692" t="s">
        <v>128</v>
      </c>
      <c r="BP17" s="692"/>
      <c r="BQ17" s="692"/>
      <c r="BR17" s="692"/>
      <c r="BS17" s="693" t="s">
        <v>230</v>
      </c>
      <c r="BT17" s="693"/>
      <c r="BU17" s="693"/>
      <c r="BV17" s="693"/>
      <c r="BW17" s="693"/>
      <c r="BX17" s="693"/>
      <c r="BY17" s="693"/>
      <c r="BZ17" s="693"/>
      <c r="CA17" s="693"/>
      <c r="CB17" s="760"/>
      <c r="CD17" s="707" t="s">
        <v>264</v>
      </c>
      <c r="CE17" s="704"/>
      <c r="CF17" s="704"/>
      <c r="CG17" s="704"/>
      <c r="CH17" s="704"/>
      <c r="CI17" s="704"/>
      <c r="CJ17" s="704"/>
      <c r="CK17" s="704"/>
      <c r="CL17" s="704"/>
      <c r="CM17" s="704"/>
      <c r="CN17" s="704"/>
      <c r="CO17" s="704"/>
      <c r="CP17" s="704"/>
      <c r="CQ17" s="705"/>
      <c r="CR17" s="665">
        <v>68798</v>
      </c>
      <c r="CS17" s="666"/>
      <c r="CT17" s="666"/>
      <c r="CU17" s="666"/>
      <c r="CV17" s="666"/>
      <c r="CW17" s="666"/>
      <c r="CX17" s="666"/>
      <c r="CY17" s="667"/>
      <c r="CZ17" s="692">
        <v>1.1000000000000001</v>
      </c>
      <c r="DA17" s="692"/>
      <c r="DB17" s="692"/>
      <c r="DC17" s="692"/>
      <c r="DD17" s="671" t="s">
        <v>128</v>
      </c>
      <c r="DE17" s="666"/>
      <c r="DF17" s="666"/>
      <c r="DG17" s="666"/>
      <c r="DH17" s="666"/>
      <c r="DI17" s="666"/>
      <c r="DJ17" s="666"/>
      <c r="DK17" s="666"/>
      <c r="DL17" s="666"/>
      <c r="DM17" s="666"/>
      <c r="DN17" s="666"/>
      <c r="DO17" s="666"/>
      <c r="DP17" s="667"/>
      <c r="DQ17" s="671">
        <v>68798</v>
      </c>
      <c r="DR17" s="666"/>
      <c r="DS17" s="666"/>
      <c r="DT17" s="666"/>
      <c r="DU17" s="666"/>
      <c r="DV17" s="666"/>
      <c r="DW17" s="666"/>
      <c r="DX17" s="666"/>
      <c r="DY17" s="666"/>
      <c r="DZ17" s="666"/>
      <c r="EA17" s="666"/>
      <c r="EB17" s="666"/>
      <c r="EC17" s="706"/>
    </row>
    <row r="18" spans="2:133" ht="11.25" customHeight="1" x14ac:dyDescent="0.15">
      <c r="B18" s="662" t="s">
        <v>265</v>
      </c>
      <c r="C18" s="663"/>
      <c r="D18" s="663"/>
      <c r="E18" s="663"/>
      <c r="F18" s="663"/>
      <c r="G18" s="663"/>
      <c r="H18" s="663"/>
      <c r="I18" s="663"/>
      <c r="J18" s="663"/>
      <c r="K18" s="663"/>
      <c r="L18" s="663"/>
      <c r="M18" s="663"/>
      <c r="N18" s="663"/>
      <c r="O18" s="663"/>
      <c r="P18" s="663"/>
      <c r="Q18" s="664"/>
      <c r="R18" s="665">
        <v>63362</v>
      </c>
      <c r="S18" s="666"/>
      <c r="T18" s="666"/>
      <c r="U18" s="666"/>
      <c r="V18" s="666"/>
      <c r="W18" s="666"/>
      <c r="X18" s="666"/>
      <c r="Y18" s="667"/>
      <c r="Z18" s="692">
        <v>0.9</v>
      </c>
      <c r="AA18" s="692"/>
      <c r="AB18" s="692"/>
      <c r="AC18" s="692"/>
      <c r="AD18" s="693">
        <v>63362</v>
      </c>
      <c r="AE18" s="693"/>
      <c r="AF18" s="693"/>
      <c r="AG18" s="693"/>
      <c r="AH18" s="693"/>
      <c r="AI18" s="693"/>
      <c r="AJ18" s="693"/>
      <c r="AK18" s="693"/>
      <c r="AL18" s="668">
        <v>1.5</v>
      </c>
      <c r="AM18" s="669"/>
      <c r="AN18" s="669"/>
      <c r="AO18" s="694"/>
      <c r="AP18" s="662" t="s">
        <v>266</v>
      </c>
      <c r="AQ18" s="663"/>
      <c r="AR18" s="663"/>
      <c r="AS18" s="663"/>
      <c r="AT18" s="663"/>
      <c r="AU18" s="663"/>
      <c r="AV18" s="663"/>
      <c r="AW18" s="663"/>
      <c r="AX18" s="663"/>
      <c r="AY18" s="663"/>
      <c r="AZ18" s="663"/>
      <c r="BA18" s="663"/>
      <c r="BB18" s="663"/>
      <c r="BC18" s="663"/>
      <c r="BD18" s="663"/>
      <c r="BE18" s="663"/>
      <c r="BF18" s="664"/>
      <c r="BG18" s="665" t="s">
        <v>128</v>
      </c>
      <c r="BH18" s="666"/>
      <c r="BI18" s="666"/>
      <c r="BJ18" s="666"/>
      <c r="BK18" s="666"/>
      <c r="BL18" s="666"/>
      <c r="BM18" s="666"/>
      <c r="BN18" s="667"/>
      <c r="BO18" s="692" t="s">
        <v>128</v>
      </c>
      <c r="BP18" s="692"/>
      <c r="BQ18" s="692"/>
      <c r="BR18" s="692"/>
      <c r="BS18" s="693" t="s">
        <v>128</v>
      </c>
      <c r="BT18" s="693"/>
      <c r="BU18" s="693"/>
      <c r="BV18" s="693"/>
      <c r="BW18" s="693"/>
      <c r="BX18" s="693"/>
      <c r="BY18" s="693"/>
      <c r="BZ18" s="693"/>
      <c r="CA18" s="693"/>
      <c r="CB18" s="760"/>
      <c r="CD18" s="707" t="s">
        <v>267</v>
      </c>
      <c r="CE18" s="704"/>
      <c r="CF18" s="704"/>
      <c r="CG18" s="704"/>
      <c r="CH18" s="704"/>
      <c r="CI18" s="704"/>
      <c r="CJ18" s="704"/>
      <c r="CK18" s="704"/>
      <c r="CL18" s="704"/>
      <c r="CM18" s="704"/>
      <c r="CN18" s="704"/>
      <c r="CO18" s="704"/>
      <c r="CP18" s="704"/>
      <c r="CQ18" s="705"/>
      <c r="CR18" s="665">
        <v>20508</v>
      </c>
      <c r="CS18" s="666"/>
      <c r="CT18" s="666"/>
      <c r="CU18" s="666"/>
      <c r="CV18" s="666"/>
      <c r="CW18" s="666"/>
      <c r="CX18" s="666"/>
      <c r="CY18" s="667"/>
      <c r="CZ18" s="692">
        <v>0.3</v>
      </c>
      <c r="DA18" s="692"/>
      <c r="DB18" s="692"/>
      <c r="DC18" s="692"/>
      <c r="DD18" s="671" t="s">
        <v>230</v>
      </c>
      <c r="DE18" s="666"/>
      <c r="DF18" s="666"/>
      <c r="DG18" s="666"/>
      <c r="DH18" s="666"/>
      <c r="DI18" s="666"/>
      <c r="DJ18" s="666"/>
      <c r="DK18" s="666"/>
      <c r="DL18" s="666"/>
      <c r="DM18" s="666"/>
      <c r="DN18" s="666"/>
      <c r="DO18" s="666"/>
      <c r="DP18" s="667"/>
      <c r="DQ18" s="671">
        <v>20508</v>
      </c>
      <c r="DR18" s="666"/>
      <c r="DS18" s="666"/>
      <c r="DT18" s="666"/>
      <c r="DU18" s="666"/>
      <c r="DV18" s="666"/>
      <c r="DW18" s="666"/>
      <c r="DX18" s="666"/>
      <c r="DY18" s="666"/>
      <c r="DZ18" s="666"/>
      <c r="EA18" s="666"/>
      <c r="EB18" s="666"/>
      <c r="EC18" s="706"/>
    </row>
    <row r="19" spans="2:133" ht="11.25" customHeight="1" x14ac:dyDescent="0.15">
      <c r="B19" s="662" t="s">
        <v>268</v>
      </c>
      <c r="C19" s="663"/>
      <c r="D19" s="663"/>
      <c r="E19" s="663"/>
      <c r="F19" s="663"/>
      <c r="G19" s="663"/>
      <c r="H19" s="663"/>
      <c r="I19" s="663"/>
      <c r="J19" s="663"/>
      <c r="K19" s="663"/>
      <c r="L19" s="663"/>
      <c r="M19" s="663"/>
      <c r="N19" s="663"/>
      <c r="O19" s="663"/>
      <c r="P19" s="663"/>
      <c r="Q19" s="664"/>
      <c r="R19" s="665">
        <v>8482</v>
      </c>
      <c r="S19" s="666"/>
      <c r="T19" s="666"/>
      <c r="U19" s="666"/>
      <c r="V19" s="666"/>
      <c r="W19" s="666"/>
      <c r="X19" s="666"/>
      <c r="Y19" s="667"/>
      <c r="Z19" s="692">
        <v>0.1</v>
      </c>
      <c r="AA19" s="692"/>
      <c r="AB19" s="692"/>
      <c r="AC19" s="692"/>
      <c r="AD19" s="693">
        <v>8482</v>
      </c>
      <c r="AE19" s="693"/>
      <c r="AF19" s="693"/>
      <c r="AG19" s="693"/>
      <c r="AH19" s="693"/>
      <c r="AI19" s="693"/>
      <c r="AJ19" s="693"/>
      <c r="AK19" s="693"/>
      <c r="AL19" s="668">
        <v>0.2</v>
      </c>
      <c r="AM19" s="669"/>
      <c r="AN19" s="669"/>
      <c r="AO19" s="694"/>
      <c r="AP19" s="662" t="s">
        <v>269</v>
      </c>
      <c r="AQ19" s="663"/>
      <c r="AR19" s="663"/>
      <c r="AS19" s="663"/>
      <c r="AT19" s="663"/>
      <c r="AU19" s="663"/>
      <c r="AV19" s="663"/>
      <c r="AW19" s="663"/>
      <c r="AX19" s="663"/>
      <c r="AY19" s="663"/>
      <c r="AZ19" s="663"/>
      <c r="BA19" s="663"/>
      <c r="BB19" s="663"/>
      <c r="BC19" s="663"/>
      <c r="BD19" s="663"/>
      <c r="BE19" s="663"/>
      <c r="BF19" s="664"/>
      <c r="BG19" s="665" t="s">
        <v>128</v>
      </c>
      <c r="BH19" s="666"/>
      <c r="BI19" s="666"/>
      <c r="BJ19" s="666"/>
      <c r="BK19" s="666"/>
      <c r="BL19" s="666"/>
      <c r="BM19" s="666"/>
      <c r="BN19" s="667"/>
      <c r="BO19" s="692" t="s">
        <v>128</v>
      </c>
      <c r="BP19" s="692"/>
      <c r="BQ19" s="692"/>
      <c r="BR19" s="692"/>
      <c r="BS19" s="693" t="s">
        <v>128</v>
      </c>
      <c r="BT19" s="693"/>
      <c r="BU19" s="693"/>
      <c r="BV19" s="693"/>
      <c r="BW19" s="693"/>
      <c r="BX19" s="693"/>
      <c r="BY19" s="693"/>
      <c r="BZ19" s="693"/>
      <c r="CA19" s="693"/>
      <c r="CB19" s="760"/>
      <c r="CD19" s="707" t="s">
        <v>270</v>
      </c>
      <c r="CE19" s="704"/>
      <c r="CF19" s="704"/>
      <c r="CG19" s="704"/>
      <c r="CH19" s="704"/>
      <c r="CI19" s="704"/>
      <c r="CJ19" s="704"/>
      <c r="CK19" s="704"/>
      <c r="CL19" s="704"/>
      <c r="CM19" s="704"/>
      <c r="CN19" s="704"/>
      <c r="CO19" s="704"/>
      <c r="CP19" s="704"/>
      <c r="CQ19" s="705"/>
      <c r="CR19" s="665" t="s">
        <v>230</v>
      </c>
      <c r="CS19" s="666"/>
      <c r="CT19" s="666"/>
      <c r="CU19" s="666"/>
      <c r="CV19" s="666"/>
      <c r="CW19" s="666"/>
      <c r="CX19" s="666"/>
      <c r="CY19" s="667"/>
      <c r="CZ19" s="692" t="s">
        <v>128</v>
      </c>
      <c r="DA19" s="692"/>
      <c r="DB19" s="692"/>
      <c r="DC19" s="692"/>
      <c r="DD19" s="671" t="s">
        <v>230</v>
      </c>
      <c r="DE19" s="666"/>
      <c r="DF19" s="666"/>
      <c r="DG19" s="666"/>
      <c r="DH19" s="666"/>
      <c r="DI19" s="666"/>
      <c r="DJ19" s="666"/>
      <c r="DK19" s="666"/>
      <c r="DL19" s="666"/>
      <c r="DM19" s="666"/>
      <c r="DN19" s="666"/>
      <c r="DO19" s="666"/>
      <c r="DP19" s="667"/>
      <c r="DQ19" s="671" t="s">
        <v>128</v>
      </c>
      <c r="DR19" s="666"/>
      <c r="DS19" s="666"/>
      <c r="DT19" s="666"/>
      <c r="DU19" s="666"/>
      <c r="DV19" s="666"/>
      <c r="DW19" s="666"/>
      <c r="DX19" s="666"/>
      <c r="DY19" s="666"/>
      <c r="DZ19" s="666"/>
      <c r="EA19" s="666"/>
      <c r="EB19" s="666"/>
      <c r="EC19" s="706"/>
    </row>
    <row r="20" spans="2:133" ht="11.25" customHeight="1" x14ac:dyDescent="0.15">
      <c r="B20" s="662" t="s">
        <v>271</v>
      </c>
      <c r="C20" s="663"/>
      <c r="D20" s="663"/>
      <c r="E20" s="663"/>
      <c r="F20" s="663"/>
      <c r="G20" s="663"/>
      <c r="H20" s="663"/>
      <c r="I20" s="663"/>
      <c r="J20" s="663"/>
      <c r="K20" s="663"/>
      <c r="L20" s="663"/>
      <c r="M20" s="663"/>
      <c r="N20" s="663"/>
      <c r="O20" s="663"/>
      <c r="P20" s="663"/>
      <c r="Q20" s="664"/>
      <c r="R20" s="665">
        <v>975</v>
      </c>
      <c r="S20" s="666"/>
      <c r="T20" s="666"/>
      <c r="U20" s="666"/>
      <c r="V20" s="666"/>
      <c r="W20" s="666"/>
      <c r="X20" s="666"/>
      <c r="Y20" s="667"/>
      <c r="Z20" s="692">
        <v>0</v>
      </c>
      <c r="AA20" s="692"/>
      <c r="AB20" s="692"/>
      <c r="AC20" s="692"/>
      <c r="AD20" s="693">
        <v>975</v>
      </c>
      <c r="AE20" s="693"/>
      <c r="AF20" s="693"/>
      <c r="AG20" s="693"/>
      <c r="AH20" s="693"/>
      <c r="AI20" s="693"/>
      <c r="AJ20" s="693"/>
      <c r="AK20" s="693"/>
      <c r="AL20" s="668">
        <v>0</v>
      </c>
      <c r="AM20" s="669"/>
      <c r="AN20" s="669"/>
      <c r="AO20" s="694"/>
      <c r="AP20" s="662" t="s">
        <v>272</v>
      </c>
      <c r="AQ20" s="663"/>
      <c r="AR20" s="663"/>
      <c r="AS20" s="663"/>
      <c r="AT20" s="663"/>
      <c r="AU20" s="663"/>
      <c r="AV20" s="663"/>
      <c r="AW20" s="663"/>
      <c r="AX20" s="663"/>
      <c r="AY20" s="663"/>
      <c r="AZ20" s="663"/>
      <c r="BA20" s="663"/>
      <c r="BB20" s="663"/>
      <c r="BC20" s="663"/>
      <c r="BD20" s="663"/>
      <c r="BE20" s="663"/>
      <c r="BF20" s="664"/>
      <c r="BG20" s="665" t="s">
        <v>128</v>
      </c>
      <c r="BH20" s="666"/>
      <c r="BI20" s="666"/>
      <c r="BJ20" s="666"/>
      <c r="BK20" s="666"/>
      <c r="BL20" s="666"/>
      <c r="BM20" s="666"/>
      <c r="BN20" s="667"/>
      <c r="BO20" s="692" t="s">
        <v>128</v>
      </c>
      <c r="BP20" s="692"/>
      <c r="BQ20" s="692"/>
      <c r="BR20" s="692"/>
      <c r="BS20" s="693" t="s">
        <v>128</v>
      </c>
      <c r="BT20" s="693"/>
      <c r="BU20" s="693"/>
      <c r="BV20" s="693"/>
      <c r="BW20" s="693"/>
      <c r="BX20" s="693"/>
      <c r="BY20" s="693"/>
      <c r="BZ20" s="693"/>
      <c r="CA20" s="693"/>
      <c r="CB20" s="760"/>
      <c r="CD20" s="707" t="s">
        <v>273</v>
      </c>
      <c r="CE20" s="704"/>
      <c r="CF20" s="704"/>
      <c r="CG20" s="704"/>
      <c r="CH20" s="704"/>
      <c r="CI20" s="704"/>
      <c r="CJ20" s="704"/>
      <c r="CK20" s="704"/>
      <c r="CL20" s="704"/>
      <c r="CM20" s="704"/>
      <c r="CN20" s="704"/>
      <c r="CO20" s="704"/>
      <c r="CP20" s="704"/>
      <c r="CQ20" s="705"/>
      <c r="CR20" s="665">
        <v>6097947</v>
      </c>
      <c r="CS20" s="666"/>
      <c r="CT20" s="666"/>
      <c r="CU20" s="666"/>
      <c r="CV20" s="666"/>
      <c r="CW20" s="666"/>
      <c r="CX20" s="666"/>
      <c r="CY20" s="667"/>
      <c r="CZ20" s="692">
        <v>100</v>
      </c>
      <c r="DA20" s="692"/>
      <c r="DB20" s="692"/>
      <c r="DC20" s="692"/>
      <c r="DD20" s="671">
        <v>803740</v>
      </c>
      <c r="DE20" s="666"/>
      <c r="DF20" s="666"/>
      <c r="DG20" s="666"/>
      <c r="DH20" s="666"/>
      <c r="DI20" s="666"/>
      <c r="DJ20" s="666"/>
      <c r="DK20" s="666"/>
      <c r="DL20" s="666"/>
      <c r="DM20" s="666"/>
      <c r="DN20" s="666"/>
      <c r="DO20" s="666"/>
      <c r="DP20" s="667"/>
      <c r="DQ20" s="671">
        <v>4277494</v>
      </c>
      <c r="DR20" s="666"/>
      <c r="DS20" s="666"/>
      <c r="DT20" s="666"/>
      <c r="DU20" s="666"/>
      <c r="DV20" s="666"/>
      <c r="DW20" s="666"/>
      <c r="DX20" s="666"/>
      <c r="DY20" s="666"/>
      <c r="DZ20" s="666"/>
      <c r="EA20" s="666"/>
      <c r="EB20" s="666"/>
      <c r="EC20" s="706"/>
    </row>
    <row r="21" spans="2:133" ht="11.25" customHeight="1" x14ac:dyDescent="0.15">
      <c r="B21" s="662" t="s">
        <v>274</v>
      </c>
      <c r="C21" s="663"/>
      <c r="D21" s="663"/>
      <c r="E21" s="663"/>
      <c r="F21" s="663"/>
      <c r="G21" s="663"/>
      <c r="H21" s="663"/>
      <c r="I21" s="663"/>
      <c r="J21" s="663"/>
      <c r="K21" s="663"/>
      <c r="L21" s="663"/>
      <c r="M21" s="663"/>
      <c r="N21" s="663"/>
      <c r="O21" s="663"/>
      <c r="P21" s="663"/>
      <c r="Q21" s="664"/>
      <c r="R21" s="665">
        <v>506</v>
      </c>
      <c r="S21" s="666"/>
      <c r="T21" s="666"/>
      <c r="U21" s="666"/>
      <c r="V21" s="666"/>
      <c r="W21" s="666"/>
      <c r="X21" s="666"/>
      <c r="Y21" s="667"/>
      <c r="Z21" s="692">
        <v>0</v>
      </c>
      <c r="AA21" s="692"/>
      <c r="AB21" s="692"/>
      <c r="AC21" s="692"/>
      <c r="AD21" s="693">
        <v>506</v>
      </c>
      <c r="AE21" s="693"/>
      <c r="AF21" s="693"/>
      <c r="AG21" s="693"/>
      <c r="AH21" s="693"/>
      <c r="AI21" s="693"/>
      <c r="AJ21" s="693"/>
      <c r="AK21" s="693"/>
      <c r="AL21" s="668">
        <v>0</v>
      </c>
      <c r="AM21" s="669"/>
      <c r="AN21" s="669"/>
      <c r="AO21" s="694"/>
      <c r="AP21" s="757" t="s">
        <v>275</v>
      </c>
      <c r="AQ21" s="765"/>
      <c r="AR21" s="765"/>
      <c r="AS21" s="765"/>
      <c r="AT21" s="765"/>
      <c r="AU21" s="765"/>
      <c r="AV21" s="765"/>
      <c r="AW21" s="765"/>
      <c r="AX21" s="765"/>
      <c r="AY21" s="765"/>
      <c r="AZ21" s="765"/>
      <c r="BA21" s="765"/>
      <c r="BB21" s="765"/>
      <c r="BC21" s="765"/>
      <c r="BD21" s="765"/>
      <c r="BE21" s="765"/>
      <c r="BF21" s="759"/>
      <c r="BG21" s="665" t="s">
        <v>128</v>
      </c>
      <c r="BH21" s="666"/>
      <c r="BI21" s="666"/>
      <c r="BJ21" s="666"/>
      <c r="BK21" s="666"/>
      <c r="BL21" s="666"/>
      <c r="BM21" s="666"/>
      <c r="BN21" s="667"/>
      <c r="BO21" s="692" t="s">
        <v>128</v>
      </c>
      <c r="BP21" s="692"/>
      <c r="BQ21" s="692"/>
      <c r="BR21" s="692"/>
      <c r="BS21" s="693" t="s">
        <v>128</v>
      </c>
      <c r="BT21" s="693"/>
      <c r="BU21" s="693"/>
      <c r="BV21" s="693"/>
      <c r="BW21" s="693"/>
      <c r="BX21" s="693"/>
      <c r="BY21" s="693"/>
      <c r="BZ21" s="693"/>
      <c r="CA21" s="693"/>
      <c r="CB21" s="760"/>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15">
      <c r="B22" s="728" t="s">
        <v>276</v>
      </c>
      <c r="C22" s="729"/>
      <c r="D22" s="729"/>
      <c r="E22" s="729"/>
      <c r="F22" s="729"/>
      <c r="G22" s="729"/>
      <c r="H22" s="729"/>
      <c r="I22" s="729"/>
      <c r="J22" s="729"/>
      <c r="K22" s="729"/>
      <c r="L22" s="729"/>
      <c r="M22" s="729"/>
      <c r="N22" s="729"/>
      <c r="O22" s="729"/>
      <c r="P22" s="729"/>
      <c r="Q22" s="730"/>
      <c r="R22" s="665">
        <v>53399</v>
      </c>
      <c r="S22" s="666"/>
      <c r="T22" s="666"/>
      <c r="U22" s="666"/>
      <c r="V22" s="666"/>
      <c r="W22" s="666"/>
      <c r="X22" s="666"/>
      <c r="Y22" s="667"/>
      <c r="Z22" s="692">
        <v>0.8</v>
      </c>
      <c r="AA22" s="692"/>
      <c r="AB22" s="692"/>
      <c r="AC22" s="692"/>
      <c r="AD22" s="693">
        <v>53399</v>
      </c>
      <c r="AE22" s="693"/>
      <c r="AF22" s="693"/>
      <c r="AG22" s="693"/>
      <c r="AH22" s="693"/>
      <c r="AI22" s="693"/>
      <c r="AJ22" s="693"/>
      <c r="AK22" s="693"/>
      <c r="AL22" s="668">
        <v>1.2000000476837158</v>
      </c>
      <c r="AM22" s="669"/>
      <c r="AN22" s="669"/>
      <c r="AO22" s="694"/>
      <c r="AP22" s="757" t="s">
        <v>277</v>
      </c>
      <c r="AQ22" s="765"/>
      <c r="AR22" s="765"/>
      <c r="AS22" s="765"/>
      <c r="AT22" s="765"/>
      <c r="AU22" s="765"/>
      <c r="AV22" s="765"/>
      <c r="AW22" s="765"/>
      <c r="AX22" s="765"/>
      <c r="AY22" s="765"/>
      <c r="AZ22" s="765"/>
      <c r="BA22" s="765"/>
      <c r="BB22" s="765"/>
      <c r="BC22" s="765"/>
      <c r="BD22" s="765"/>
      <c r="BE22" s="765"/>
      <c r="BF22" s="759"/>
      <c r="BG22" s="665" t="s">
        <v>128</v>
      </c>
      <c r="BH22" s="666"/>
      <c r="BI22" s="666"/>
      <c r="BJ22" s="666"/>
      <c r="BK22" s="666"/>
      <c r="BL22" s="666"/>
      <c r="BM22" s="666"/>
      <c r="BN22" s="667"/>
      <c r="BO22" s="692" t="s">
        <v>128</v>
      </c>
      <c r="BP22" s="692"/>
      <c r="BQ22" s="692"/>
      <c r="BR22" s="692"/>
      <c r="BS22" s="693" t="s">
        <v>230</v>
      </c>
      <c r="BT22" s="693"/>
      <c r="BU22" s="693"/>
      <c r="BV22" s="693"/>
      <c r="BW22" s="693"/>
      <c r="BX22" s="693"/>
      <c r="BY22" s="693"/>
      <c r="BZ22" s="693"/>
      <c r="CA22" s="693"/>
      <c r="CB22" s="760"/>
      <c r="CD22" s="767" t="s">
        <v>278</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15">
      <c r="B23" s="662" t="s">
        <v>279</v>
      </c>
      <c r="C23" s="663"/>
      <c r="D23" s="663"/>
      <c r="E23" s="663"/>
      <c r="F23" s="663"/>
      <c r="G23" s="663"/>
      <c r="H23" s="663"/>
      <c r="I23" s="663"/>
      <c r="J23" s="663"/>
      <c r="K23" s="663"/>
      <c r="L23" s="663"/>
      <c r="M23" s="663"/>
      <c r="N23" s="663"/>
      <c r="O23" s="663"/>
      <c r="P23" s="663"/>
      <c r="Q23" s="664"/>
      <c r="R23" s="665">
        <v>4992</v>
      </c>
      <c r="S23" s="666"/>
      <c r="T23" s="666"/>
      <c r="U23" s="666"/>
      <c r="V23" s="666"/>
      <c r="W23" s="666"/>
      <c r="X23" s="666"/>
      <c r="Y23" s="667"/>
      <c r="Z23" s="692">
        <v>0.1</v>
      </c>
      <c r="AA23" s="692"/>
      <c r="AB23" s="692"/>
      <c r="AC23" s="692"/>
      <c r="AD23" s="693" t="s">
        <v>128</v>
      </c>
      <c r="AE23" s="693"/>
      <c r="AF23" s="693"/>
      <c r="AG23" s="693"/>
      <c r="AH23" s="693"/>
      <c r="AI23" s="693"/>
      <c r="AJ23" s="693"/>
      <c r="AK23" s="693"/>
      <c r="AL23" s="668" t="s">
        <v>128</v>
      </c>
      <c r="AM23" s="669"/>
      <c r="AN23" s="669"/>
      <c r="AO23" s="694"/>
      <c r="AP23" s="757" t="s">
        <v>280</v>
      </c>
      <c r="AQ23" s="765"/>
      <c r="AR23" s="765"/>
      <c r="AS23" s="765"/>
      <c r="AT23" s="765"/>
      <c r="AU23" s="765"/>
      <c r="AV23" s="765"/>
      <c r="AW23" s="765"/>
      <c r="AX23" s="765"/>
      <c r="AY23" s="765"/>
      <c r="AZ23" s="765"/>
      <c r="BA23" s="765"/>
      <c r="BB23" s="765"/>
      <c r="BC23" s="765"/>
      <c r="BD23" s="765"/>
      <c r="BE23" s="765"/>
      <c r="BF23" s="759"/>
      <c r="BG23" s="665" t="s">
        <v>128</v>
      </c>
      <c r="BH23" s="666"/>
      <c r="BI23" s="666"/>
      <c r="BJ23" s="666"/>
      <c r="BK23" s="666"/>
      <c r="BL23" s="666"/>
      <c r="BM23" s="666"/>
      <c r="BN23" s="667"/>
      <c r="BO23" s="692" t="s">
        <v>128</v>
      </c>
      <c r="BP23" s="692"/>
      <c r="BQ23" s="692"/>
      <c r="BR23" s="692"/>
      <c r="BS23" s="693" t="s">
        <v>128</v>
      </c>
      <c r="BT23" s="693"/>
      <c r="BU23" s="693"/>
      <c r="BV23" s="693"/>
      <c r="BW23" s="693"/>
      <c r="BX23" s="693"/>
      <c r="BY23" s="693"/>
      <c r="BZ23" s="693"/>
      <c r="CA23" s="693"/>
      <c r="CB23" s="760"/>
      <c r="CD23" s="767" t="s">
        <v>219</v>
      </c>
      <c r="CE23" s="768"/>
      <c r="CF23" s="768"/>
      <c r="CG23" s="768"/>
      <c r="CH23" s="768"/>
      <c r="CI23" s="768"/>
      <c r="CJ23" s="768"/>
      <c r="CK23" s="768"/>
      <c r="CL23" s="768"/>
      <c r="CM23" s="768"/>
      <c r="CN23" s="768"/>
      <c r="CO23" s="768"/>
      <c r="CP23" s="768"/>
      <c r="CQ23" s="769"/>
      <c r="CR23" s="767" t="s">
        <v>281</v>
      </c>
      <c r="CS23" s="768"/>
      <c r="CT23" s="768"/>
      <c r="CU23" s="768"/>
      <c r="CV23" s="768"/>
      <c r="CW23" s="768"/>
      <c r="CX23" s="768"/>
      <c r="CY23" s="769"/>
      <c r="CZ23" s="767" t="s">
        <v>282</v>
      </c>
      <c r="DA23" s="768"/>
      <c r="DB23" s="768"/>
      <c r="DC23" s="769"/>
      <c r="DD23" s="767" t="s">
        <v>283</v>
      </c>
      <c r="DE23" s="768"/>
      <c r="DF23" s="768"/>
      <c r="DG23" s="768"/>
      <c r="DH23" s="768"/>
      <c r="DI23" s="768"/>
      <c r="DJ23" s="768"/>
      <c r="DK23" s="769"/>
      <c r="DL23" s="776" t="s">
        <v>284</v>
      </c>
      <c r="DM23" s="777"/>
      <c r="DN23" s="777"/>
      <c r="DO23" s="777"/>
      <c r="DP23" s="777"/>
      <c r="DQ23" s="777"/>
      <c r="DR23" s="777"/>
      <c r="DS23" s="777"/>
      <c r="DT23" s="777"/>
      <c r="DU23" s="777"/>
      <c r="DV23" s="778"/>
      <c r="DW23" s="767" t="s">
        <v>285</v>
      </c>
      <c r="DX23" s="768"/>
      <c r="DY23" s="768"/>
      <c r="DZ23" s="768"/>
      <c r="EA23" s="768"/>
      <c r="EB23" s="768"/>
      <c r="EC23" s="769"/>
    </row>
    <row r="24" spans="2:133" ht="11.25" customHeight="1" x14ac:dyDescent="0.15">
      <c r="B24" s="662" t="s">
        <v>286</v>
      </c>
      <c r="C24" s="663"/>
      <c r="D24" s="663"/>
      <c r="E24" s="663"/>
      <c r="F24" s="663"/>
      <c r="G24" s="663"/>
      <c r="H24" s="663"/>
      <c r="I24" s="663"/>
      <c r="J24" s="663"/>
      <c r="K24" s="663"/>
      <c r="L24" s="663"/>
      <c r="M24" s="663"/>
      <c r="N24" s="663"/>
      <c r="O24" s="663"/>
      <c r="P24" s="663"/>
      <c r="Q24" s="664"/>
      <c r="R24" s="665" t="s">
        <v>128</v>
      </c>
      <c r="S24" s="666"/>
      <c r="T24" s="666"/>
      <c r="U24" s="666"/>
      <c r="V24" s="666"/>
      <c r="W24" s="666"/>
      <c r="X24" s="666"/>
      <c r="Y24" s="667"/>
      <c r="Z24" s="692" t="s">
        <v>128</v>
      </c>
      <c r="AA24" s="692"/>
      <c r="AB24" s="692"/>
      <c r="AC24" s="692"/>
      <c r="AD24" s="693" t="s">
        <v>128</v>
      </c>
      <c r="AE24" s="693"/>
      <c r="AF24" s="693"/>
      <c r="AG24" s="693"/>
      <c r="AH24" s="693"/>
      <c r="AI24" s="693"/>
      <c r="AJ24" s="693"/>
      <c r="AK24" s="693"/>
      <c r="AL24" s="668" t="s">
        <v>128</v>
      </c>
      <c r="AM24" s="669"/>
      <c r="AN24" s="669"/>
      <c r="AO24" s="694"/>
      <c r="AP24" s="757" t="s">
        <v>287</v>
      </c>
      <c r="AQ24" s="765"/>
      <c r="AR24" s="765"/>
      <c r="AS24" s="765"/>
      <c r="AT24" s="765"/>
      <c r="AU24" s="765"/>
      <c r="AV24" s="765"/>
      <c r="AW24" s="765"/>
      <c r="AX24" s="765"/>
      <c r="AY24" s="765"/>
      <c r="AZ24" s="765"/>
      <c r="BA24" s="765"/>
      <c r="BB24" s="765"/>
      <c r="BC24" s="765"/>
      <c r="BD24" s="765"/>
      <c r="BE24" s="765"/>
      <c r="BF24" s="759"/>
      <c r="BG24" s="665" t="s">
        <v>128</v>
      </c>
      <c r="BH24" s="666"/>
      <c r="BI24" s="666"/>
      <c r="BJ24" s="666"/>
      <c r="BK24" s="666"/>
      <c r="BL24" s="666"/>
      <c r="BM24" s="666"/>
      <c r="BN24" s="667"/>
      <c r="BO24" s="692" t="s">
        <v>128</v>
      </c>
      <c r="BP24" s="692"/>
      <c r="BQ24" s="692"/>
      <c r="BR24" s="692"/>
      <c r="BS24" s="693" t="s">
        <v>230</v>
      </c>
      <c r="BT24" s="693"/>
      <c r="BU24" s="693"/>
      <c r="BV24" s="693"/>
      <c r="BW24" s="693"/>
      <c r="BX24" s="693"/>
      <c r="BY24" s="693"/>
      <c r="BZ24" s="693"/>
      <c r="CA24" s="693"/>
      <c r="CB24" s="760"/>
      <c r="CD24" s="721" t="s">
        <v>288</v>
      </c>
      <c r="CE24" s="722"/>
      <c r="CF24" s="722"/>
      <c r="CG24" s="722"/>
      <c r="CH24" s="722"/>
      <c r="CI24" s="722"/>
      <c r="CJ24" s="722"/>
      <c r="CK24" s="722"/>
      <c r="CL24" s="722"/>
      <c r="CM24" s="722"/>
      <c r="CN24" s="722"/>
      <c r="CO24" s="722"/>
      <c r="CP24" s="722"/>
      <c r="CQ24" s="723"/>
      <c r="CR24" s="718">
        <v>2233377</v>
      </c>
      <c r="CS24" s="719"/>
      <c r="CT24" s="719"/>
      <c r="CU24" s="719"/>
      <c r="CV24" s="719"/>
      <c r="CW24" s="719"/>
      <c r="CX24" s="719"/>
      <c r="CY24" s="762"/>
      <c r="CZ24" s="763">
        <v>36.6</v>
      </c>
      <c r="DA24" s="737"/>
      <c r="DB24" s="737"/>
      <c r="DC24" s="766"/>
      <c r="DD24" s="761">
        <v>1488930</v>
      </c>
      <c r="DE24" s="719"/>
      <c r="DF24" s="719"/>
      <c r="DG24" s="719"/>
      <c r="DH24" s="719"/>
      <c r="DI24" s="719"/>
      <c r="DJ24" s="719"/>
      <c r="DK24" s="762"/>
      <c r="DL24" s="761">
        <v>1483415</v>
      </c>
      <c r="DM24" s="719"/>
      <c r="DN24" s="719"/>
      <c r="DO24" s="719"/>
      <c r="DP24" s="719"/>
      <c r="DQ24" s="719"/>
      <c r="DR24" s="719"/>
      <c r="DS24" s="719"/>
      <c r="DT24" s="719"/>
      <c r="DU24" s="719"/>
      <c r="DV24" s="762"/>
      <c r="DW24" s="763">
        <v>33.9</v>
      </c>
      <c r="DX24" s="737"/>
      <c r="DY24" s="737"/>
      <c r="DZ24" s="737"/>
      <c r="EA24" s="737"/>
      <c r="EB24" s="737"/>
      <c r="EC24" s="764"/>
    </row>
    <row r="25" spans="2:133" ht="11.25" customHeight="1" x14ac:dyDescent="0.15">
      <c r="B25" s="662" t="s">
        <v>289</v>
      </c>
      <c r="C25" s="663"/>
      <c r="D25" s="663"/>
      <c r="E25" s="663"/>
      <c r="F25" s="663"/>
      <c r="G25" s="663"/>
      <c r="H25" s="663"/>
      <c r="I25" s="663"/>
      <c r="J25" s="663"/>
      <c r="K25" s="663"/>
      <c r="L25" s="663"/>
      <c r="M25" s="663"/>
      <c r="N25" s="663"/>
      <c r="O25" s="663"/>
      <c r="P25" s="663"/>
      <c r="Q25" s="664"/>
      <c r="R25" s="665">
        <v>4992</v>
      </c>
      <c r="S25" s="666"/>
      <c r="T25" s="666"/>
      <c r="U25" s="666"/>
      <c r="V25" s="666"/>
      <c r="W25" s="666"/>
      <c r="X25" s="666"/>
      <c r="Y25" s="667"/>
      <c r="Z25" s="692">
        <v>0.1</v>
      </c>
      <c r="AA25" s="692"/>
      <c r="AB25" s="692"/>
      <c r="AC25" s="692"/>
      <c r="AD25" s="693" t="s">
        <v>128</v>
      </c>
      <c r="AE25" s="693"/>
      <c r="AF25" s="693"/>
      <c r="AG25" s="693"/>
      <c r="AH25" s="693"/>
      <c r="AI25" s="693"/>
      <c r="AJ25" s="693"/>
      <c r="AK25" s="693"/>
      <c r="AL25" s="668" t="s">
        <v>128</v>
      </c>
      <c r="AM25" s="669"/>
      <c r="AN25" s="669"/>
      <c r="AO25" s="694"/>
      <c r="AP25" s="757" t="s">
        <v>290</v>
      </c>
      <c r="AQ25" s="765"/>
      <c r="AR25" s="765"/>
      <c r="AS25" s="765"/>
      <c r="AT25" s="765"/>
      <c r="AU25" s="765"/>
      <c r="AV25" s="765"/>
      <c r="AW25" s="765"/>
      <c r="AX25" s="765"/>
      <c r="AY25" s="765"/>
      <c r="AZ25" s="765"/>
      <c r="BA25" s="765"/>
      <c r="BB25" s="765"/>
      <c r="BC25" s="765"/>
      <c r="BD25" s="765"/>
      <c r="BE25" s="765"/>
      <c r="BF25" s="759"/>
      <c r="BG25" s="665" t="s">
        <v>128</v>
      </c>
      <c r="BH25" s="666"/>
      <c r="BI25" s="666"/>
      <c r="BJ25" s="666"/>
      <c r="BK25" s="666"/>
      <c r="BL25" s="666"/>
      <c r="BM25" s="666"/>
      <c r="BN25" s="667"/>
      <c r="BO25" s="692" t="s">
        <v>128</v>
      </c>
      <c r="BP25" s="692"/>
      <c r="BQ25" s="692"/>
      <c r="BR25" s="692"/>
      <c r="BS25" s="693" t="s">
        <v>128</v>
      </c>
      <c r="BT25" s="693"/>
      <c r="BU25" s="693"/>
      <c r="BV25" s="693"/>
      <c r="BW25" s="693"/>
      <c r="BX25" s="693"/>
      <c r="BY25" s="693"/>
      <c r="BZ25" s="693"/>
      <c r="CA25" s="693"/>
      <c r="CB25" s="760"/>
      <c r="CD25" s="707" t="s">
        <v>291</v>
      </c>
      <c r="CE25" s="704"/>
      <c r="CF25" s="704"/>
      <c r="CG25" s="704"/>
      <c r="CH25" s="704"/>
      <c r="CI25" s="704"/>
      <c r="CJ25" s="704"/>
      <c r="CK25" s="704"/>
      <c r="CL25" s="704"/>
      <c r="CM25" s="704"/>
      <c r="CN25" s="704"/>
      <c r="CO25" s="704"/>
      <c r="CP25" s="704"/>
      <c r="CQ25" s="705"/>
      <c r="CR25" s="665">
        <v>1391899</v>
      </c>
      <c r="CS25" s="676"/>
      <c r="CT25" s="676"/>
      <c r="CU25" s="676"/>
      <c r="CV25" s="676"/>
      <c r="CW25" s="676"/>
      <c r="CX25" s="676"/>
      <c r="CY25" s="677"/>
      <c r="CZ25" s="668">
        <v>22.8</v>
      </c>
      <c r="DA25" s="678"/>
      <c r="DB25" s="678"/>
      <c r="DC25" s="679"/>
      <c r="DD25" s="671">
        <v>1247957</v>
      </c>
      <c r="DE25" s="676"/>
      <c r="DF25" s="676"/>
      <c r="DG25" s="676"/>
      <c r="DH25" s="676"/>
      <c r="DI25" s="676"/>
      <c r="DJ25" s="676"/>
      <c r="DK25" s="677"/>
      <c r="DL25" s="671">
        <v>1247731</v>
      </c>
      <c r="DM25" s="676"/>
      <c r="DN25" s="676"/>
      <c r="DO25" s="676"/>
      <c r="DP25" s="676"/>
      <c r="DQ25" s="676"/>
      <c r="DR25" s="676"/>
      <c r="DS25" s="676"/>
      <c r="DT25" s="676"/>
      <c r="DU25" s="676"/>
      <c r="DV25" s="677"/>
      <c r="DW25" s="668">
        <v>28.6</v>
      </c>
      <c r="DX25" s="678"/>
      <c r="DY25" s="678"/>
      <c r="DZ25" s="678"/>
      <c r="EA25" s="678"/>
      <c r="EB25" s="678"/>
      <c r="EC25" s="699"/>
    </row>
    <row r="26" spans="2:133" ht="11.25" customHeight="1" x14ac:dyDescent="0.15">
      <c r="B26" s="662" t="s">
        <v>292</v>
      </c>
      <c r="C26" s="663"/>
      <c r="D26" s="663"/>
      <c r="E26" s="663"/>
      <c r="F26" s="663"/>
      <c r="G26" s="663"/>
      <c r="H26" s="663"/>
      <c r="I26" s="663"/>
      <c r="J26" s="663"/>
      <c r="K26" s="663"/>
      <c r="L26" s="663"/>
      <c r="M26" s="663"/>
      <c r="N26" s="663"/>
      <c r="O26" s="663"/>
      <c r="P26" s="663"/>
      <c r="Q26" s="664"/>
      <c r="R26" s="665" t="s">
        <v>128</v>
      </c>
      <c r="S26" s="666"/>
      <c r="T26" s="666"/>
      <c r="U26" s="666"/>
      <c r="V26" s="666"/>
      <c r="W26" s="666"/>
      <c r="X26" s="666"/>
      <c r="Y26" s="667"/>
      <c r="Z26" s="692" t="s">
        <v>128</v>
      </c>
      <c r="AA26" s="692"/>
      <c r="AB26" s="692"/>
      <c r="AC26" s="692"/>
      <c r="AD26" s="693" t="s">
        <v>128</v>
      </c>
      <c r="AE26" s="693"/>
      <c r="AF26" s="693"/>
      <c r="AG26" s="693"/>
      <c r="AH26" s="693"/>
      <c r="AI26" s="693"/>
      <c r="AJ26" s="693"/>
      <c r="AK26" s="693"/>
      <c r="AL26" s="668" t="s">
        <v>128</v>
      </c>
      <c r="AM26" s="669"/>
      <c r="AN26" s="669"/>
      <c r="AO26" s="694"/>
      <c r="AP26" s="757" t="s">
        <v>293</v>
      </c>
      <c r="AQ26" s="758"/>
      <c r="AR26" s="758"/>
      <c r="AS26" s="758"/>
      <c r="AT26" s="758"/>
      <c r="AU26" s="758"/>
      <c r="AV26" s="758"/>
      <c r="AW26" s="758"/>
      <c r="AX26" s="758"/>
      <c r="AY26" s="758"/>
      <c r="AZ26" s="758"/>
      <c r="BA26" s="758"/>
      <c r="BB26" s="758"/>
      <c r="BC26" s="758"/>
      <c r="BD26" s="758"/>
      <c r="BE26" s="758"/>
      <c r="BF26" s="759"/>
      <c r="BG26" s="665" t="s">
        <v>128</v>
      </c>
      <c r="BH26" s="666"/>
      <c r="BI26" s="666"/>
      <c r="BJ26" s="666"/>
      <c r="BK26" s="666"/>
      <c r="BL26" s="666"/>
      <c r="BM26" s="666"/>
      <c r="BN26" s="667"/>
      <c r="BO26" s="692" t="s">
        <v>128</v>
      </c>
      <c r="BP26" s="692"/>
      <c r="BQ26" s="692"/>
      <c r="BR26" s="692"/>
      <c r="BS26" s="693" t="s">
        <v>230</v>
      </c>
      <c r="BT26" s="693"/>
      <c r="BU26" s="693"/>
      <c r="BV26" s="693"/>
      <c r="BW26" s="693"/>
      <c r="BX26" s="693"/>
      <c r="BY26" s="693"/>
      <c r="BZ26" s="693"/>
      <c r="CA26" s="693"/>
      <c r="CB26" s="760"/>
      <c r="CD26" s="707" t="s">
        <v>294</v>
      </c>
      <c r="CE26" s="704"/>
      <c r="CF26" s="704"/>
      <c r="CG26" s="704"/>
      <c r="CH26" s="704"/>
      <c r="CI26" s="704"/>
      <c r="CJ26" s="704"/>
      <c r="CK26" s="704"/>
      <c r="CL26" s="704"/>
      <c r="CM26" s="704"/>
      <c r="CN26" s="704"/>
      <c r="CO26" s="704"/>
      <c r="CP26" s="704"/>
      <c r="CQ26" s="705"/>
      <c r="CR26" s="665">
        <v>747326</v>
      </c>
      <c r="CS26" s="666"/>
      <c r="CT26" s="666"/>
      <c r="CU26" s="666"/>
      <c r="CV26" s="666"/>
      <c r="CW26" s="666"/>
      <c r="CX26" s="666"/>
      <c r="CY26" s="667"/>
      <c r="CZ26" s="668">
        <v>12.3</v>
      </c>
      <c r="DA26" s="678"/>
      <c r="DB26" s="678"/>
      <c r="DC26" s="679"/>
      <c r="DD26" s="671">
        <v>676273</v>
      </c>
      <c r="DE26" s="666"/>
      <c r="DF26" s="666"/>
      <c r="DG26" s="666"/>
      <c r="DH26" s="666"/>
      <c r="DI26" s="666"/>
      <c r="DJ26" s="666"/>
      <c r="DK26" s="667"/>
      <c r="DL26" s="671" t="s">
        <v>230</v>
      </c>
      <c r="DM26" s="666"/>
      <c r="DN26" s="666"/>
      <c r="DO26" s="666"/>
      <c r="DP26" s="666"/>
      <c r="DQ26" s="666"/>
      <c r="DR26" s="666"/>
      <c r="DS26" s="666"/>
      <c r="DT26" s="666"/>
      <c r="DU26" s="666"/>
      <c r="DV26" s="667"/>
      <c r="DW26" s="668" t="s">
        <v>128</v>
      </c>
      <c r="DX26" s="678"/>
      <c r="DY26" s="678"/>
      <c r="DZ26" s="678"/>
      <c r="EA26" s="678"/>
      <c r="EB26" s="678"/>
      <c r="EC26" s="699"/>
    </row>
    <row r="27" spans="2:133" ht="11.25" customHeight="1" x14ac:dyDescent="0.15">
      <c r="B27" s="662" t="s">
        <v>295</v>
      </c>
      <c r="C27" s="663"/>
      <c r="D27" s="663"/>
      <c r="E27" s="663"/>
      <c r="F27" s="663"/>
      <c r="G27" s="663"/>
      <c r="H27" s="663"/>
      <c r="I27" s="663"/>
      <c r="J27" s="663"/>
      <c r="K27" s="663"/>
      <c r="L27" s="663"/>
      <c r="M27" s="663"/>
      <c r="N27" s="663"/>
      <c r="O27" s="663"/>
      <c r="P27" s="663"/>
      <c r="Q27" s="664"/>
      <c r="R27" s="665">
        <v>4363385</v>
      </c>
      <c r="S27" s="666"/>
      <c r="T27" s="666"/>
      <c r="U27" s="666"/>
      <c r="V27" s="666"/>
      <c r="W27" s="666"/>
      <c r="X27" s="666"/>
      <c r="Y27" s="667"/>
      <c r="Z27" s="692">
        <v>65.2</v>
      </c>
      <c r="AA27" s="692"/>
      <c r="AB27" s="692"/>
      <c r="AC27" s="692"/>
      <c r="AD27" s="693">
        <v>4358393</v>
      </c>
      <c r="AE27" s="693"/>
      <c r="AF27" s="693"/>
      <c r="AG27" s="693"/>
      <c r="AH27" s="693"/>
      <c r="AI27" s="693"/>
      <c r="AJ27" s="693"/>
      <c r="AK27" s="693"/>
      <c r="AL27" s="668">
        <v>99.699996948242188</v>
      </c>
      <c r="AM27" s="669"/>
      <c r="AN27" s="669"/>
      <c r="AO27" s="694"/>
      <c r="AP27" s="662" t="s">
        <v>296</v>
      </c>
      <c r="AQ27" s="663"/>
      <c r="AR27" s="663"/>
      <c r="AS27" s="663"/>
      <c r="AT27" s="663"/>
      <c r="AU27" s="663"/>
      <c r="AV27" s="663"/>
      <c r="AW27" s="663"/>
      <c r="AX27" s="663"/>
      <c r="AY27" s="663"/>
      <c r="AZ27" s="663"/>
      <c r="BA27" s="663"/>
      <c r="BB27" s="663"/>
      <c r="BC27" s="663"/>
      <c r="BD27" s="663"/>
      <c r="BE27" s="663"/>
      <c r="BF27" s="664"/>
      <c r="BG27" s="665">
        <v>3906021</v>
      </c>
      <c r="BH27" s="666"/>
      <c r="BI27" s="666"/>
      <c r="BJ27" s="666"/>
      <c r="BK27" s="666"/>
      <c r="BL27" s="666"/>
      <c r="BM27" s="666"/>
      <c r="BN27" s="667"/>
      <c r="BO27" s="692">
        <v>100</v>
      </c>
      <c r="BP27" s="692"/>
      <c r="BQ27" s="692"/>
      <c r="BR27" s="692"/>
      <c r="BS27" s="693" t="s">
        <v>128</v>
      </c>
      <c r="BT27" s="693"/>
      <c r="BU27" s="693"/>
      <c r="BV27" s="693"/>
      <c r="BW27" s="693"/>
      <c r="BX27" s="693"/>
      <c r="BY27" s="693"/>
      <c r="BZ27" s="693"/>
      <c r="CA27" s="693"/>
      <c r="CB27" s="760"/>
      <c r="CD27" s="707" t="s">
        <v>297</v>
      </c>
      <c r="CE27" s="704"/>
      <c r="CF27" s="704"/>
      <c r="CG27" s="704"/>
      <c r="CH27" s="704"/>
      <c r="CI27" s="704"/>
      <c r="CJ27" s="704"/>
      <c r="CK27" s="704"/>
      <c r="CL27" s="704"/>
      <c r="CM27" s="704"/>
      <c r="CN27" s="704"/>
      <c r="CO27" s="704"/>
      <c r="CP27" s="704"/>
      <c r="CQ27" s="705"/>
      <c r="CR27" s="665">
        <v>772680</v>
      </c>
      <c r="CS27" s="676"/>
      <c r="CT27" s="676"/>
      <c r="CU27" s="676"/>
      <c r="CV27" s="676"/>
      <c r="CW27" s="676"/>
      <c r="CX27" s="676"/>
      <c r="CY27" s="677"/>
      <c r="CZ27" s="668">
        <v>12.7</v>
      </c>
      <c r="DA27" s="678"/>
      <c r="DB27" s="678"/>
      <c r="DC27" s="679"/>
      <c r="DD27" s="671">
        <v>172175</v>
      </c>
      <c r="DE27" s="676"/>
      <c r="DF27" s="676"/>
      <c r="DG27" s="676"/>
      <c r="DH27" s="676"/>
      <c r="DI27" s="676"/>
      <c r="DJ27" s="676"/>
      <c r="DK27" s="677"/>
      <c r="DL27" s="671">
        <v>166886</v>
      </c>
      <c r="DM27" s="676"/>
      <c r="DN27" s="676"/>
      <c r="DO27" s="676"/>
      <c r="DP27" s="676"/>
      <c r="DQ27" s="676"/>
      <c r="DR27" s="676"/>
      <c r="DS27" s="676"/>
      <c r="DT27" s="676"/>
      <c r="DU27" s="676"/>
      <c r="DV27" s="677"/>
      <c r="DW27" s="668">
        <v>3.8</v>
      </c>
      <c r="DX27" s="678"/>
      <c r="DY27" s="678"/>
      <c r="DZ27" s="678"/>
      <c r="EA27" s="678"/>
      <c r="EB27" s="678"/>
      <c r="EC27" s="699"/>
    </row>
    <row r="28" spans="2:133" ht="11.25" customHeight="1" x14ac:dyDescent="0.15">
      <c r="B28" s="662" t="s">
        <v>298</v>
      </c>
      <c r="C28" s="663"/>
      <c r="D28" s="663"/>
      <c r="E28" s="663"/>
      <c r="F28" s="663"/>
      <c r="G28" s="663"/>
      <c r="H28" s="663"/>
      <c r="I28" s="663"/>
      <c r="J28" s="663"/>
      <c r="K28" s="663"/>
      <c r="L28" s="663"/>
      <c r="M28" s="663"/>
      <c r="N28" s="663"/>
      <c r="O28" s="663"/>
      <c r="P28" s="663"/>
      <c r="Q28" s="664"/>
      <c r="R28" s="665">
        <v>1153</v>
      </c>
      <c r="S28" s="666"/>
      <c r="T28" s="666"/>
      <c r="U28" s="666"/>
      <c r="V28" s="666"/>
      <c r="W28" s="666"/>
      <c r="X28" s="666"/>
      <c r="Y28" s="667"/>
      <c r="Z28" s="692">
        <v>0</v>
      </c>
      <c r="AA28" s="692"/>
      <c r="AB28" s="692"/>
      <c r="AC28" s="692"/>
      <c r="AD28" s="693">
        <v>1153</v>
      </c>
      <c r="AE28" s="693"/>
      <c r="AF28" s="693"/>
      <c r="AG28" s="693"/>
      <c r="AH28" s="693"/>
      <c r="AI28" s="693"/>
      <c r="AJ28" s="693"/>
      <c r="AK28" s="693"/>
      <c r="AL28" s="668">
        <v>0</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6"/>
      <c r="CD28" s="707" t="s">
        <v>299</v>
      </c>
      <c r="CE28" s="704"/>
      <c r="CF28" s="704"/>
      <c r="CG28" s="704"/>
      <c r="CH28" s="704"/>
      <c r="CI28" s="704"/>
      <c r="CJ28" s="704"/>
      <c r="CK28" s="704"/>
      <c r="CL28" s="704"/>
      <c r="CM28" s="704"/>
      <c r="CN28" s="704"/>
      <c r="CO28" s="704"/>
      <c r="CP28" s="704"/>
      <c r="CQ28" s="705"/>
      <c r="CR28" s="665">
        <v>68798</v>
      </c>
      <c r="CS28" s="666"/>
      <c r="CT28" s="666"/>
      <c r="CU28" s="666"/>
      <c r="CV28" s="666"/>
      <c r="CW28" s="666"/>
      <c r="CX28" s="666"/>
      <c r="CY28" s="667"/>
      <c r="CZ28" s="668">
        <v>1.1000000000000001</v>
      </c>
      <c r="DA28" s="678"/>
      <c r="DB28" s="678"/>
      <c r="DC28" s="679"/>
      <c r="DD28" s="671">
        <v>68798</v>
      </c>
      <c r="DE28" s="666"/>
      <c r="DF28" s="666"/>
      <c r="DG28" s="666"/>
      <c r="DH28" s="666"/>
      <c r="DI28" s="666"/>
      <c r="DJ28" s="666"/>
      <c r="DK28" s="667"/>
      <c r="DL28" s="671">
        <v>68798</v>
      </c>
      <c r="DM28" s="666"/>
      <c r="DN28" s="666"/>
      <c r="DO28" s="666"/>
      <c r="DP28" s="666"/>
      <c r="DQ28" s="666"/>
      <c r="DR28" s="666"/>
      <c r="DS28" s="666"/>
      <c r="DT28" s="666"/>
      <c r="DU28" s="666"/>
      <c r="DV28" s="667"/>
      <c r="DW28" s="668">
        <v>1.6</v>
      </c>
      <c r="DX28" s="678"/>
      <c r="DY28" s="678"/>
      <c r="DZ28" s="678"/>
      <c r="EA28" s="678"/>
      <c r="EB28" s="678"/>
      <c r="EC28" s="699"/>
    </row>
    <row r="29" spans="2:133" ht="11.25" customHeight="1" x14ac:dyDescent="0.15">
      <c r="B29" s="662" t="s">
        <v>300</v>
      </c>
      <c r="C29" s="663"/>
      <c r="D29" s="663"/>
      <c r="E29" s="663"/>
      <c r="F29" s="663"/>
      <c r="G29" s="663"/>
      <c r="H29" s="663"/>
      <c r="I29" s="663"/>
      <c r="J29" s="663"/>
      <c r="K29" s="663"/>
      <c r="L29" s="663"/>
      <c r="M29" s="663"/>
      <c r="N29" s="663"/>
      <c r="O29" s="663"/>
      <c r="P29" s="663"/>
      <c r="Q29" s="664"/>
      <c r="R29" s="665" t="s">
        <v>128</v>
      </c>
      <c r="S29" s="666"/>
      <c r="T29" s="666"/>
      <c r="U29" s="666"/>
      <c r="V29" s="666"/>
      <c r="W29" s="666"/>
      <c r="X29" s="666"/>
      <c r="Y29" s="667"/>
      <c r="Z29" s="692" t="s">
        <v>128</v>
      </c>
      <c r="AA29" s="692"/>
      <c r="AB29" s="692"/>
      <c r="AC29" s="692"/>
      <c r="AD29" s="693" t="s">
        <v>128</v>
      </c>
      <c r="AE29" s="693"/>
      <c r="AF29" s="693"/>
      <c r="AG29" s="693"/>
      <c r="AH29" s="693"/>
      <c r="AI29" s="693"/>
      <c r="AJ29" s="693"/>
      <c r="AK29" s="693"/>
      <c r="AL29" s="668" t="s">
        <v>128</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60"/>
      <c r="CD29" s="751" t="s">
        <v>301</v>
      </c>
      <c r="CE29" s="752"/>
      <c r="CF29" s="707" t="s">
        <v>302</v>
      </c>
      <c r="CG29" s="704"/>
      <c r="CH29" s="704"/>
      <c r="CI29" s="704"/>
      <c r="CJ29" s="704"/>
      <c r="CK29" s="704"/>
      <c r="CL29" s="704"/>
      <c r="CM29" s="704"/>
      <c r="CN29" s="704"/>
      <c r="CO29" s="704"/>
      <c r="CP29" s="704"/>
      <c r="CQ29" s="705"/>
      <c r="CR29" s="665">
        <v>68798</v>
      </c>
      <c r="CS29" s="676"/>
      <c r="CT29" s="676"/>
      <c r="CU29" s="676"/>
      <c r="CV29" s="676"/>
      <c r="CW29" s="676"/>
      <c r="CX29" s="676"/>
      <c r="CY29" s="677"/>
      <c r="CZ29" s="668">
        <v>1.1000000000000001</v>
      </c>
      <c r="DA29" s="678"/>
      <c r="DB29" s="678"/>
      <c r="DC29" s="679"/>
      <c r="DD29" s="671">
        <v>68798</v>
      </c>
      <c r="DE29" s="676"/>
      <c r="DF29" s="676"/>
      <c r="DG29" s="676"/>
      <c r="DH29" s="676"/>
      <c r="DI29" s="676"/>
      <c r="DJ29" s="676"/>
      <c r="DK29" s="677"/>
      <c r="DL29" s="671">
        <v>68798</v>
      </c>
      <c r="DM29" s="676"/>
      <c r="DN29" s="676"/>
      <c r="DO29" s="676"/>
      <c r="DP29" s="676"/>
      <c r="DQ29" s="676"/>
      <c r="DR29" s="676"/>
      <c r="DS29" s="676"/>
      <c r="DT29" s="676"/>
      <c r="DU29" s="676"/>
      <c r="DV29" s="677"/>
      <c r="DW29" s="668">
        <v>1.6</v>
      </c>
      <c r="DX29" s="678"/>
      <c r="DY29" s="678"/>
      <c r="DZ29" s="678"/>
      <c r="EA29" s="678"/>
      <c r="EB29" s="678"/>
      <c r="EC29" s="699"/>
    </row>
    <row r="30" spans="2:133" ht="11.25" customHeight="1" x14ac:dyDescent="0.15">
      <c r="B30" s="662" t="s">
        <v>303</v>
      </c>
      <c r="C30" s="663"/>
      <c r="D30" s="663"/>
      <c r="E30" s="663"/>
      <c r="F30" s="663"/>
      <c r="G30" s="663"/>
      <c r="H30" s="663"/>
      <c r="I30" s="663"/>
      <c r="J30" s="663"/>
      <c r="K30" s="663"/>
      <c r="L30" s="663"/>
      <c r="M30" s="663"/>
      <c r="N30" s="663"/>
      <c r="O30" s="663"/>
      <c r="P30" s="663"/>
      <c r="Q30" s="664"/>
      <c r="R30" s="665">
        <v>66072</v>
      </c>
      <c r="S30" s="666"/>
      <c r="T30" s="666"/>
      <c r="U30" s="666"/>
      <c r="V30" s="666"/>
      <c r="W30" s="666"/>
      <c r="X30" s="666"/>
      <c r="Y30" s="667"/>
      <c r="Z30" s="692">
        <v>1</v>
      </c>
      <c r="AA30" s="692"/>
      <c r="AB30" s="692"/>
      <c r="AC30" s="692"/>
      <c r="AD30" s="693">
        <v>10044</v>
      </c>
      <c r="AE30" s="693"/>
      <c r="AF30" s="693"/>
      <c r="AG30" s="693"/>
      <c r="AH30" s="693"/>
      <c r="AI30" s="693"/>
      <c r="AJ30" s="693"/>
      <c r="AK30" s="693"/>
      <c r="AL30" s="668">
        <v>0.2</v>
      </c>
      <c r="AM30" s="669"/>
      <c r="AN30" s="669"/>
      <c r="AO30" s="694"/>
      <c r="AP30" s="724" t="s">
        <v>219</v>
      </c>
      <c r="AQ30" s="725"/>
      <c r="AR30" s="725"/>
      <c r="AS30" s="725"/>
      <c r="AT30" s="725"/>
      <c r="AU30" s="725"/>
      <c r="AV30" s="725"/>
      <c r="AW30" s="725"/>
      <c r="AX30" s="725"/>
      <c r="AY30" s="725"/>
      <c r="AZ30" s="725"/>
      <c r="BA30" s="725"/>
      <c r="BB30" s="725"/>
      <c r="BC30" s="725"/>
      <c r="BD30" s="725"/>
      <c r="BE30" s="725"/>
      <c r="BF30" s="726"/>
      <c r="BG30" s="724" t="s">
        <v>304</v>
      </c>
      <c r="BH30" s="740"/>
      <c r="BI30" s="740"/>
      <c r="BJ30" s="740"/>
      <c r="BK30" s="740"/>
      <c r="BL30" s="740"/>
      <c r="BM30" s="740"/>
      <c r="BN30" s="740"/>
      <c r="BO30" s="740"/>
      <c r="BP30" s="740"/>
      <c r="BQ30" s="741"/>
      <c r="BR30" s="724" t="s">
        <v>305</v>
      </c>
      <c r="BS30" s="740"/>
      <c r="BT30" s="740"/>
      <c r="BU30" s="740"/>
      <c r="BV30" s="740"/>
      <c r="BW30" s="740"/>
      <c r="BX30" s="740"/>
      <c r="BY30" s="740"/>
      <c r="BZ30" s="740"/>
      <c r="CA30" s="740"/>
      <c r="CB30" s="741"/>
      <c r="CD30" s="753"/>
      <c r="CE30" s="754"/>
      <c r="CF30" s="707" t="s">
        <v>306</v>
      </c>
      <c r="CG30" s="704"/>
      <c r="CH30" s="704"/>
      <c r="CI30" s="704"/>
      <c r="CJ30" s="704"/>
      <c r="CK30" s="704"/>
      <c r="CL30" s="704"/>
      <c r="CM30" s="704"/>
      <c r="CN30" s="704"/>
      <c r="CO30" s="704"/>
      <c r="CP30" s="704"/>
      <c r="CQ30" s="705"/>
      <c r="CR30" s="665">
        <v>63641</v>
      </c>
      <c r="CS30" s="666"/>
      <c r="CT30" s="666"/>
      <c r="CU30" s="666"/>
      <c r="CV30" s="666"/>
      <c r="CW30" s="666"/>
      <c r="CX30" s="666"/>
      <c r="CY30" s="667"/>
      <c r="CZ30" s="668">
        <v>1</v>
      </c>
      <c r="DA30" s="678"/>
      <c r="DB30" s="678"/>
      <c r="DC30" s="679"/>
      <c r="DD30" s="671">
        <v>63641</v>
      </c>
      <c r="DE30" s="666"/>
      <c r="DF30" s="666"/>
      <c r="DG30" s="666"/>
      <c r="DH30" s="666"/>
      <c r="DI30" s="666"/>
      <c r="DJ30" s="666"/>
      <c r="DK30" s="667"/>
      <c r="DL30" s="671">
        <v>63641</v>
      </c>
      <c r="DM30" s="666"/>
      <c r="DN30" s="666"/>
      <c r="DO30" s="666"/>
      <c r="DP30" s="666"/>
      <c r="DQ30" s="666"/>
      <c r="DR30" s="666"/>
      <c r="DS30" s="666"/>
      <c r="DT30" s="666"/>
      <c r="DU30" s="666"/>
      <c r="DV30" s="667"/>
      <c r="DW30" s="668">
        <v>1.5</v>
      </c>
      <c r="DX30" s="678"/>
      <c r="DY30" s="678"/>
      <c r="DZ30" s="678"/>
      <c r="EA30" s="678"/>
      <c r="EB30" s="678"/>
      <c r="EC30" s="699"/>
    </row>
    <row r="31" spans="2:133" ht="11.25" customHeight="1" x14ac:dyDescent="0.15">
      <c r="B31" s="662" t="s">
        <v>307</v>
      </c>
      <c r="C31" s="663"/>
      <c r="D31" s="663"/>
      <c r="E31" s="663"/>
      <c r="F31" s="663"/>
      <c r="G31" s="663"/>
      <c r="H31" s="663"/>
      <c r="I31" s="663"/>
      <c r="J31" s="663"/>
      <c r="K31" s="663"/>
      <c r="L31" s="663"/>
      <c r="M31" s="663"/>
      <c r="N31" s="663"/>
      <c r="O31" s="663"/>
      <c r="P31" s="663"/>
      <c r="Q31" s="664"/>
      <c r="R31" s="665">
        <v>24099</v>
      </c>
      <c r="S31" s="666"/>
      <c r="T31" s="666"/>
      <c r="U31" s="666"/>
      <c r="V31" s="666"/>
      <c r="W31" s="666"/>
      <c r="X31" s="666"/>
      <c r="Y31" s="667"/>
      <c r="Z31" s="692">
        <v>0.4</v>
      </c>
      <c r="AA31" s="692"/>
      <c r="AB31" s="692"/>
      <c r="AC31" s="692"/>
      <c r="AD31" s="693" t="s">
        <v>128</v>
      </c>
      <c r="AE31" s="693"/>
      <c r="AF31" s="693"/>
      <c r="AG31" s="693"/>
      <c r="AH31" s="693"/>
      <c r="AI31" s="693"/>
      <c r="AJ31" s="693"/>
      <c r="AK31" s="693"/>
      <c r="AL31" s="668" t="s">
        <v>128</v>
      </c>
      <c r="AM31" s="669"/>
      <c r="AN31" s="669"/>
      <c r="AO31" s="694"/>
      <c r="AP31" s="742" t="s">
        <v>308</v>
      </c>
      <c r="AQ31" s="743"/>
      <c r="AR31" s="743"/>
      <c r="AS31" s="743"/>
      <c r="AT31" s="748" t="s">
        <v>309</v>
      </c>
      <c r="AU31" s="217"/>
      <c r="AV31" s="217"/>
      <c r="AW31" s="217"/>
      <c r="AX31" s="732" t="s">
        <v>185</v>
      </c>
      <c r="AY31" s="733"/>
      <c r="AZ31" s="733"/>
      <c r="BA31" s="733"/>
      <c r="BB31" s="733"/>
      <c r="BC31" s="733"/>
      <c r="BD31" s="733"/>
      <c r="BE31" s="733"/>
      <c r="BF31" s="734"/>
      <c r="BG31" s="735">
        <v>99.8</v>
      </c>
      <c r="BH31" s="736"/>
      <c r="BI31" s="736"/>
      <c r="BJ31" s="736"/>
      <c r="BK31" s="736"/>
      <c r="BL31" s="736"/>
      <c r="BM31" s="737">
        <v>99.6</v>
      </c>
      <c r="BN31" s="736"/>
      <c r="BO31" s="736"/>
      <c r="BP31" s="736"/>
      <c r="BQ31" s="738"/>
      <c r="BR31" s="735">
        <v>93.6</v>
      </c>
      <c r="BS31" s="736"/>
      <c r="BT31" s="736"/>
      <c r="BU31" s="736"/>
      <c r="BV31" s="736"/>
      <c r="BW31" s="736"/>
      <c r="BX31" s="737">
        <v>93.4</v>
      </c>
      <c r="BY31" s="736"/>
      <c r="BZ31" s="736"/>
      <c r="CA31" s="736"/>
      <c r="CB31" s="738"/>
      <c r="CD31" s="753"/>
      <c r="CE31" s="754"/>
      <c r="CF31" s="707" t="s">
        <v>310</v>
      </c>
      <c r="CG31" s="704"/>
      <c r="CH31" s="704"/>
      <c r="CI31" s="704"/>
      <c r="CJ31" s="704"/>
      <c r="CK31" s="704"/>
      <c r="CL31" s="704"/>
      <c r="CM31" s="704"/>
      <c r="CN31" s="704"/>
      <c r="CO31" s="704"/>
      <c r="CP31" s="704"/>
      <c r="CQ31" s="705"/>
      <c r="CR31" s="665">
        <v>5157</v>
      </c>
      <c r="CS31" s="676"/>
      <c r="CT31" s="676"/>
      <c r="CU31" s="676"/>
      <c r="CV31" s="676"/>
      <c r="CW31" s="676"/>
      <c r="CX31" s="676"/>
      <c r="CY31" s="677"/>
      <c r="CZ31" s="668">
        <v>0.1</v>
      </c>
      <c r="DA31" s="678"/>
      <c r="DB31" s="678"/>
      <c r="DC31" s="679"/>
      <c r="DD31" s="671">
        <v>5157</v>
      </c>
      <c r="DE31" s="676"/>
      <c r="DF31" s="676"/>
      <c r="DG31" s="676"/>
      <c r="DH31" s="676"/>
      <c r="DI31" s="676"/>
      <c r="DJ31" s="676"/>
      <c r="DK31" s="677"/>
      <c r="DL31" s="671">
        <v>5157</v>
      </c>
      <c r="DM31" s="676"/>
      <c r="DN31" s="676"/>
      <c r="DO31" s="676"/>
      <c r="DP31" s="676"/>
      <c r="DQ31" s="676"/>
      <c r="DR31" s="676"/>
      <c r="DS31" s="676"/>
      <c r="DT31" s="676"/>
      <c r="DU31" s="676"/>
      <c r="DV31" s="677"/>
      <c r="DW31" s="668">
        <v>0.1</v>
      </c>
      <c r="DX31" s="678"/>
      <c r="DY31" s="678"/>
      <c r="DZ31" s="678"/>
      <c r="EA31" s="678"/>
      <c r="EB31" s="678"/>
      <c r="EC31" s="699"/>
    </row>
    <row r="32" spans="2:133" ht="11.25" customHeight="1" x14ac:dyDescent="0.15">
      <c r="B32" s="662" t="s">
        <v>311</v>
      </c>
      <c r="C32" s="663"/>
      <c r="D32" s="663"/>
      <c r="E32" s="663"/>
      <c r="F32" s="663"/>
      <c r="G32" s="663"/>
      <c r="H32" s="663"/>
      <c r="I32" s="663"/>
      <c r="J32" s="663"/>
      <c r="K32" s="663"/>
      <c r="L32" s="663"/>
      <c r="M32" s="663"/>
      <c r="N32" s="663"/>
      <c r="O32" s="663"/>
      <c r="P32" s="663"/>
      <c r="Q32" s="664"/>
      <c r="R32" s="665">
        <v>879409</v>
      </c>
      <c r="S32" s="666"/>
      <c r="T32" s="666"/>
      <c r="U32" s="666"/>
      <c r="V32" s="666"/>
      <c r="W32" s="666"/>
      <c r="X32" s="666"/>
      <c r="Y32" s="667"/>
      <c r="Z32" s="692">
        <v>13.1</v>
      </c>
      <c r="AA32" s="692"/>
      <c r="AB32" s="692"/>
      <c r="AC32" s="692"/>
      <c r="AD32" s="693" t="s">
        <v>128</v>
      </c>
      <c r="AE32" s="693"/>
      <c r="AF32" s="693"/>
      <c r="AG32" s="693"/>
      <c r="AH32" s="693"/>
      <c r="AI32" s="693"/>
      <c r="AJ32" s="693"/>
      <c r="AK32" s="693"/>
      <c r="AL32" s="668" t="s">
        <v>128</v>
      </c>
      <c r="AM32" s="669"/>
      <c r="AN32" s="669"/>
      <c r="AO32" s="694"/>
      <c r="AP32" s="744"/>
      <c r="AQ32" s="745"/>
      <c r="AR32" s="745"/>
      <c r="AS32" s="745"/>
      <c r="AT32" s="749"/>
      <c r="AU32" s="216" t="s">
        <v>312</v>
      </c>
      <c r="AV32" s="216"/>
      <c r="AW32" s="216"/>
      <c r="AX32" s="662" t="s">
        <v>313</v>
      </c>
      <c r="AY32" s="663"/>
      <c r="AZ32" s="663"/>
      <c r="BA32" s="663"/>
      <c r="BB32" s="663"/>
      <c r="BC32" s="663"/>
      <c r="BD32" s="663"/>
      <c r="BE32" s="663"/>
      <c r="BF32" s="664"/>
      <c r="BG32" s="739">
        <v>99.3</v>
      </c>
      <c r="BH32" s="676"/>
      <c r="BI32" s="676"/>
      <c r="BJ32" s="676"/>
      <c r="BK32" s="676"/>
      <c r="BL32" s="676"/>
      <c r="BM32" s="669">
        <v>98.8</v>
      </c>
      <c r="BN32" s="731"/>
      <c r="BO32" s="731"/>
      <c r="BP32" s="731"/>
      <c r="BQ32" s="703"/>
      <c r="BR32" s="739">
        <v>78.7</v>
      </c>
      <c r="BS32" s="676"/>
      <c r="BT32" s="676"/>
      <c r="BU32" s="676"/>
      <c r="BV32" s="676"/>
      <c r="BW32" s="676"/>
      <c r="BX32" s="669">
        <v>78.3</v>
      </c>
      <c r="BY32" s="731"/>
      <c r="BZ32" s="731"/>
      <c r="CA32" s="731"/>
      <c r="CB32" s="703"/>
      <c r="CD32" s="755"/>
      <c r="CE32" s="756"/>
      <c r="CF32" s="707" t="s">
        <v>314</v>
      </c>
      <c r="CG32" s="704"/>
      <c r="CH32" s="704"/>
      <c r="CI32" s="704"/>
      <c r="CJ32" s="704"/>
      <c r="CK32" s="704"/>
      <c r="CL32" s="704"/>
      <c r="CM32" s="704"/>
      <c r="CN32" s="704"/>
      <c r="CO32" s="704"/>
      <c r="CP32" s="704"/>
      <c r="CQ32" s="705"/>
      <c r="CR32" s="665" t="s">
        <v>230</v>
      </c>
      <c r="CS32" s="666"/>
      <c r="CT32" s="666"/>
      <c r="CU32" s="666"/>
      <c r="CV32" s="666"/>
      <c r="CW32" s="666"/>
      <c r="CX32" s="666"/>
      <c r="CY32" s="667"/>
      <c r="CZ32" s="668" t="s">
        <v>230</v>
      </c>
      <c r="DA32" s="678"/>
      <c r="DB32" s="678"/>
      <c r="DC32" s="679"/>
      <c r="DD32" s="671" t="s">
        <v>230</v>
      </c>
      <c r="DE32" s="666"/>
      <c r="DF32" s="666"/>
      <c r="DG32" s="666"/>
      <c r="DH32" s="666"/>
      <c r="DI32" s="666"/>
      <c r="DJ32" s="666"/>
      <c r="DK32" s="667"/>
      <c r="DL32" s="671" t="s">
        <v>230</v>
      </c>
      <c r="DM32" s="666"/>
      <c r="DN32" s="666"/>
      <c r="DO32" s="666"/>
      <c r="DP32" s="666"/>
      <c r="DQ32" s="666"/>
      <c r="DR32" s="666"/>
      <c r="DS32" s="666"/>
      <c r="DT32" s="666"/>
      <c r="DU32" s="666"/>
      <c r="DV32" s="667"/>
      <c r="DW32" s="668" t="s">
        <v>230</v>
      </c>
      <c r="DX32" s="678"/>
      <c r="DY32" s="678"/>
      <c r="DZ32" s="678"/>
      <c r="EA32" s="678"/>
      <c r="EB32" s="678"/>
      <c r="EC32" s="699"/>
    </row>
    <row r="33" spans="2:133" ht="11.25" customHeight="1" x14ac:dyDescent="0.15">
      <c r="B33" s="728" t="s">
        <v>315</v>
      </c>
      <c r="C33" s="729"/>
      <c r="D33" s="729"/>
      <c r="E33" s="729"/>
      <c r="F33" s="729"/>
      <c r="G33" s="729"/>
      <c r="H33" s="729"/>
      <c r="I33" s="729"/>
      <c r="J33" s="729"/>
      <c r="K33" s="729"/>
      <c r="L33" s="729"/>
      <c r="M33" s="729"/>
      <c r="N33" s="729"/>
      <c r="O33" s="729"/>
      <c r="P33" s="729"/>
      <c r="Q33" s="730"/>
      <c r="R33" s="665" t="s">
        <v>128</v>
      </c>
      <c r="S33" s="666"/>
      <c r="T33" s="666"/>
      <c r="U33" s="666"/>
      <c r="V33" s="666"/>
      <c r="W33" s="666"/>
      <c r="X33" s="666"/>
      <c r="Y33" s="667"/>
      <c r="Z33" s="692" t="s">
        <v>128</v>
      </c>
      <c r="AA33" s="692"/>
      <c r="AB33" s="692"/>
      <c r="AC33" s="692"/>
      <c r="AD33" s="693" t="s">
        <v>128</v>
      </c>
      <c r="AE33" s="693"/>
      <c r="AF33" s="693"/>
      <c r="AG33" s="693"/>
      <c r="AH33" s="693"/>
      <c r="AI33" s="693"/>
      <c r="AJ33" s="693"/>
      <c r="AK33" s="693"/>
      <c r="AL33" s="668" t="s">
        <v>128</v>
      </c>
      <c r="AM33" s="669"/>
      <c r="AN33" s="669"/>
      <c r="AO33" s="694"/>
      <c r="AP33" s="746"/>
      <c r="AQ33" s="747"/>
      <c r="AR33" s="747"/>
      <c r="AS33" s="747"/>
      <c r="AT33" s="750"/>
      <c r="AU33" s="218"/>
      <c r="AV33" s="218"/>
      <c r="AW33" s="218"/>
      <c r="AX33" s="642" t="s">
        <v>316</v>
      </c>
      <c r="AY33" s="643"/>
      <c r="AZ33" s="643"/>
      <c r="BA33" s="643"/>
      <c r="BB33" s="643"/>
      <c r="BC33" s="643"/>
      <c r="BD33" s="643"/>
      <c r="BE33" s="643"/>
      <c r="BF33" s="644"/>
      <c r="BG33" s="727">
        <v>99.9</v>
      </c>
      <c r="BH33" s="646"/>
      <c r="BI33" s="646"/>
      <c r="BJ33" s="646"/>
      <c r="BK33" s="646"/>
      <c r="BL33" s="646"/>
      <c r="BM33" s="684">
        <v>99.8</v>
      </c>
      <c r="BN33" s="646"/>
      <c r="BO33" s="646"/>
      <c r="BP33" s="646"/>
      <c r="BQ33" s="695"/>
      <c r="BR33" s="727">
        <v>96.5</v>
      </c>
      <c r="BS33" s="646"/>
      <c r="BT33" s="646"/>
      <c r="BU33" s="646"/>
      <c r="BV33" s="646"/>
      <c r="BW33" s="646"/>
      <c r="BX33" s="684">
        <v>96.3</v>
      </c>
      <c r="BY33" s="646"/>
      <c r="BZ33" s="646"/>
      <c r="CA33" s="646"/>
      <c r="CB33" s="695"/>
      <c r="CD33" s="707" t="s">
        <v>317</v>
      </c>
      <c r="CE33" s="704"/>
      <c r="CF33" s="704"/>
      <c r="CG33" s="704"/>
      <c r="CH33" s="704"/>
      <c r="CI33" s="704"/>
      <c r="CJ33" s="704"/>
      <c r="CK33" s="704"/>
      <c r="CL33" s="704"/>
      <c r="CM33" s="704"/>
      <c r="CN33" s="704"/>
      <c r="CO33" s="704"/>
      <c r="CP33" s="704"/>
      <c r="CQ33" s="705"/>
      <c r="CR33" s="665">
        <v>3060830</v>
      </c>
      <c r="CS33" s="676"/>
      <c r="CT33" s="676"/>
      <c r="CU33" s="676"/>
      <c r="CV33" s="676"/>
      <c r="CW33" s="676"/>
      <c r="CX33" s="676"/>
      <c r="CY33" s="677"/>
      <c r="CZ33" s="668">
        <v>50.2</v>
      </c>
      <c r="DA33" s="678"/>
      <c r="DB33" s="678"/>
      <c r="DC33" s="679"/>
      <c r="DD33" s="671">
        <v>2546621</v>
      </c>
      <c r="DE33" s="676"/>
      <c r="DF33" s="676"/>
      <c r="DG33" s="676"/>
      <c r="DH33" s="676"/>
      <c r="DI33" s="676"/>
      <c r="DJ33" s="676"/>
      <c r="DK33" s="677"/>
      <c r="DL33" s="671">
        <v>1579382</v>
      </c>
      <c r="DM33" s="676"/>
      <c r="DN33" s="676"/>
      <c r="DO33" s="676"/>
      <c r="DP33" s="676"/>
      <c r="DQ33" s="676"/>
      <c r="DR33" s="676"/>
      <c r="DS33" s="676"/>
      <c r="DT33" s="676"/>
      <c r="DU33" s="676"/>
      <c r="DV33" s="677"/>
      <c r="DW33" s="668">
        <v>36.1</v>
      </c>
      <c r="DX33" s="678"/>
      <c r="DY33" s="678"/>
      <c r="DZ33" s="678"/>
      <c r="EA33" s="678"/>
      <c r="EB33" s="678"/>
      <c r="EC33" s="699"/>
    </row>
    <row r="34" spans="2:133" ht="11.25" customHeight="1" x14ac:dyDescent="0.15">
      <c r="B34" s="662" t="s">
        <v>318</v>
      </c>
      <c r="C34" s="663"/>
      <c r="D34" s="663"/>
      <c r="E34" s="663"/>
      <c r="F34" s="663"/>
      <c r="G34" s="663"/>
      <c r="H34" s="663"/>
      <c r="I34" s="663"/>
      <c r="J34" s="663"/>
      <c r="K34" s="663"/>
      <c r="L34" s="663"/>
      <c r="M34" s="663"/>
      <c r="N34" s="663"/>
      <c r="O34" s="663"/>
      <c r="P34" s="663"/>
      <c r="Q34" s="664"/>
      <c r="R34" s="665">
        <v>282171</v>
      </c>
      <c r="S34" s="666"/>
      <c r="T34" s="666"/>
      <c r="U34" s="666"/>
      <c r="V34" s="666"/>
      <c r="W34" s="666"/>
      <c r="X34" s="666"/>
      <c r="Y34" s="667"/>
      <c r="Z34" s="692">
        <v>4.2</v>
      </c>
      <c r="AA34" s="692"/>
      <c r="AB34" s="692"/>
      <c r="AC34" s="692"/>
      <c r="AD34" s="693" t="s">
        <v>128</v>
      </c>
      <c r="AE34" s="693"/>
      <c r="AF34" s="693"/>
      <c r="AG34" s="693"/>
      <c r="AH34" s="693"/>
      <c r="AI34" s="693"/>
      <c r="AJ34" s="693"/>
      <c r="AK34" s="693"/>
      <c r="AL34" s="668" t="s">
        <v>128</v>
      </c>
      <c r="AM34" s="669"/>
      <c r="AN34" s="669"/>
      <c r="AO34" s="694"/>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7" t="s">
        <v>319</v>
      </c>
      <c r="CE34" s="704"/>
      <c r="CF34" s="704"/>
      <c r="CG34" s="704"/>
      <c r="CH34" s="704"/>
      <c r="CI34" s="704"/>
      <c r="CJ34" s="704"/>
      <c r="CK34" s="704"/>
      <c r="CL34" s="704"/>
      <c r="CM34" s="704"/>
      <c r="CN34" s="704"/>
      <c r="CO34" s="704"/>
      <c r="CP34" s="704"/>
      <c r="CQ34" s="705"/>
      <c r="CR34" s="665">
        <v>898338</v>
      </c>
      <c r="CS34" s="666"/>
      <c r="CT34" s="666"/>
      <c r="CU34" s="666"/>
      <c r="CV34" s="666"/>
      <c r="CW34" s="666"/>
      <c r="CX34" s="666"/>
      <c r="CY34" s="667"/>
      <c r="CZ34" s="668">
        <v>14.7</v>
      </c>
      <c r="DA34" s="678"/>
      <c r="DB34" s="678"/>
      <c r="DC34" s="679"/>
      <c r="DD34" s="671">
        <v>585619</v>
      </c>
      <c r="DE34" s="666"/>
      <c r="DF34" s="666"/>
      <c r="DG34" s="666"/>
      <c r="DH34" s="666"/>
      <c r="DI34" s="666"/>
      <c r="DJ34" s="666"/>
      <c r="DK34" s="667"/>
      <c r="DL34" s="671">
        <v>548741</v>
      </c>
      <c r="DM34" s="666"/>
      <c r="DN34" s="666"/>
      <c r="DO34" s="666"/>
      <c r="DP34" s="666"/>
      <c r="DQ34" s="666"/>
      <c r="DR34" s="666"/>
      <c r="DS34" s="666"/>
      <c r="DT34" s="666"/>
      <c r="DU34" s="666"/>
      <c r="DV34" s="667"/>
      <c r="DW34" s="668">
        <v>12.6</v>
      </c>
      <c r="DX34" s="678"/>
      <c r="DY34" s="678"/>
      <c r="DZ34" s="678"/>
      <c r="EA34" s="678"/>
      <c r="EB34" s="678"/>
      <c r="EC34" s="699"/>
    </row>
    <row r="35" spans="2:133" ht="11.25" customHeight="1" x14ac:dyDescent="0.15">
      <c r="B35" s="662" t="s">
        <v>320</v>
      </c>
      <c r="C35" s="663"/>
      <c r="D35" s="663"/>
      <c r="E35" s="663"/>
      <c r="F35" s="663"/>
      <c r="G35" s="663"/>
      <c r="H35" s="663"/>
      <c r="I35" s="663"/>
      <c r="J35" s="663"/>
      <c r="K35" s="663"/>
      <c r="L35" s="663"/>
      <c r="M35" s="663"/>
      <c r="N35" s="663"/>
      <c r="O35" s="663"/>
      <c r="P35" s="663"/>
      <c r="Q35" s="664"/>
      <c r="R35" s="665">
        <v>2851</v>
      </c>
      <c r="S35" s="666"/>
      <c r="T35" s="666"/>
      <c r="U35" s="666"/>
      <c r="V35" s="666"/>
      <c r="W35" s="666"/>
      <c r="X35" s="666"/>
      <c r="Y35" s="667"/>
      <c r="Z35" s="692">
        <v>0</v>
      </c>
      <c r="AA35" s="692"/>
      <c r="AB35" s="692"/>
      <c r="AC35" s="692"/>
      <c r="AD35" s="693">
        <v>2</v>
      </c>
      <c r="AE35" s="693"/>
      <c r="AF35" s="693"/>
      <c r="AG35" s="693"/>
      <c r="AH35" s="693"/>
      <c r="AI35" s="693"/>
      <c r="AJ35" s="693"/>
      <c r="AK35" s="693"/>
      <c r="AL35" s="668">
        <v>0</v>
      </c>
      <c r="AM35" s="669"/>
      <c r="AN35" s="669"/>
      <c r="AO35" s="694"/>
      <c r="AP35" s="221"/>
      <c r="AQ35" s="724" t="s">
        <v>321</v>
      </c>
      <c r="AR35" s="725"/>
      <c r="AS35" s="725"/>
      <c r="AT35" s="725"/>
      <c r="AU35" s="725"/>
      <c r="AV35" s="725"/>
      <c r="AW35" s="725"/>
      <c r="AX35" s="725"/>
      <c r="AY35" s="725"/>
      <c r="AZ35" s="725"/>
      <c r="BA35" s="725"/>
      <c r="BB35" s="725"/>
      <c r="BC35" s="725"/>
      <c r="BD35" s="725"/>
      <c r="BE35" s="725"/>
      <c r="BF35" s="726"/>
      <c r="BG35" s="724" t="s">
        <v>322</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707" t="s">
        <v>323</v>
      </c>
      <c r="CE35" s="704"/>
      <c r="CF35" s="704"/>
      <c r="CG35" s="704"/>
      <c r="CH35" s="704"/>
      <c r="CI35" s="704"/>
      <c r="CJ35" s="704"/>
      <c r="CK35" s="704"/>
      <c r="CL35" s="704"/>
      <c r="CM35" s="704"/>
      <c r="CN35" s="704"/>
      <c r="CO35" s="704"/>
      <c r="CP35" s="704"/>
      <c r="CQ35" s="705"/>
      <c r="CR35" s="665">
        <v>18998</v>
      </c>
      <c r="CS35" s="676"/>
      <c r="CT35" s="676"/>
      <c r="CU35" s="676"/>
      <c r="CV35" s="676"/>
      <c r="CW35" s="676"/>
      <c r="CX35" s="676"/>
      <c r="CY35" s="677"/>
      <c r="CZ35" s="668">
        <v>0.3</v>
      </c>
      <c r="DA35" s="678"/>
      <c r="DB35" s="678"/>
      <c r="DC35" s="679"/>
      <c r="DD35" s="671">
        <v>14252</v>
      </c>
      <c r="DE35" s="676"/>
      <c r="DF35" s="676"/>
      <c r="DG35" s="676"/>
      <c r="DH35" s="676"/>
      <c r="DI35" s="676"/>
      <c r="DJ35" s="676"/>
      <c r="DK35" s="677"/>
      <c r="DL35" s="671">
        <v>3206</v>
      </c>
      <c r="DM35" s="676"/>
      <c r="DN35" s="676"/>
      <c r="DO35" s="676"/>
      <c r="DP35" s="676"/>
      <c r="DQ35" s="676"/>
      <c r="DR35" s="676"/>
      <c r="DS35" s="676"/>
      <c r="DT35" s="676"/>
      <c r="DU35" s="676"/>
      <c r="DV35" s="677"/>
      <c r="DW35" s="668">
        <v>0.1</v>
      </c>
      <c r="DX35" s="678"/>
      <c r="DY35" s="678"/>
      <c r="DZ35" s="678"/>
      <c r="EA35" s="678"/>
      <c r="EB35" s="678"/>
      <c r="EC35" s="699"/>
    </row>
    <row r="36" spans="2:133" ht="11.25" customHeight="1" x14ac:dyDescent="0.15">
      <c r="B36" s="662" t="s">
        <v>324</v>
      </c>
      <c r="C36" s="663"/>
      <c r="D36" s="663"/>
      <c r="E36" s="663"/>
      <c r="F36" s="663"/>
      <c r="G36" s="663"/>
      <c r="H36" s="663"/>
      <c r="I36" s="663"/>
      <c r="J36" s="663"/>
      <c r="K36" s="663"/>
      <c r="L36" s="663"/>
      <c r="M36" s="663"/>
      <c r="N36" s="663"/>
      <c r="O36" s="663"/>
      <c r="P36" s="663"/>
      <c r="Q36" s="664"/>
      <c r="R36" s="665">
        <v>42043</v>
      </c>
      <c r="S36" s="666"/>
      <c r="T36" s="666"/>
      <c r="U36" s="666"/>
      <c r="V36" s="666"/>
      <c r="W36" s="666"/>
      <c r="X36" s="666"/>
      <c r="Y36" s="667"/>
      <c r="Z36" s="692">
        <v>0.6</v>
      </c>
      <c r="AA36" s="692"/>
      <c r="AB36" s="692"/>
      <c r="AC36" s="692"/>
      <c r="AD36" s="693" t="s">
        <v>128</v>
      </c>
      <c r="AE36" s="693"/>
      <c r="AF36" s="693"/>
      <c r="AG36" s="693"/>
      <c r="AH36" s="693"/>
      <c r="AI36" s="693"/>
      <c r="AJ36" s="693"/>
      <c r="AK36" s="693"/>
      <c r="AL36" s="668" t="s">
        <v>128</v>
      </c>
      <c r="AM36" s="669"/>
      <c r="AN36" s="669"/>
      <c r="AO36" s="694"/>
      <c r="AP36" s="221"/>
      <c r="AQ36" s="715" t="s">
        <v>325</v>
      </c>
      <c r="AR36" s="716"/>
      <c r="AS36" s="716"/>
      <c r="AT36" s="716"/>
      <c r="AU36" s="716"/>
      <c r="AV36" s="716"/>
      <c r="AW36" s="716"/>
      <c r="AX36" s="716"/>
      <c r="AY36" s="717"/>
      <c r="AZ36" s="718">
        <v>806990</v>
      </c>
      <c r="BA36" s="719"/>
      <c r="BB36" s="719"/>
      <c r="BC36" s="719"/>
      <c r="BD36" s="719"/>
      <c r="BE36" s="719"/>
      <c r="BF36" s="720"/>
      <c r="BG36" s="721" t="s">
        <v>326</v>
      </c>
      <c r="BH36" s="722"/>
      <c r="BI36" s="722"/>
      <c r="BJ36" s="722"/>
      <c r="BK36" s="722"/>
      <c r="BL36" s="722"/>
      <c r="BM36" s="722"/>
      <c r="BN36" s="722"/>
      <c r="BO36" s="722"/>
      <c r="BP36" s="722"/>
      <c r="BQ36" s="722"/>
      <c r="BR36" s="722"/>
      <c r="BS36" s="722"/>
      <c r="BT36" s="722"/>
      <c r="BU36" s="723"/>
      <c r="BV36" s="718">
        <v>33</v>
      </c>
      <c r="BW36" s="719"/>
      <c r="BX36" s="719"/>
      <c r="BY36" s="719"/>
      <c r="BZ36" s="719"/>
      <c r="CA36" s="719"/>
      <c r="CB36" s="720"/>
      <c r="CD36" s="707" t="s">
        <v>327</v>
      </c>
      <c r="CE36" s="704"/>
      <c r="CF36" s="704"/>
      <c r="CG36" s="704"/>
      <c r="CH36" s="704"/>
      <c r="CI36" s="704"/>
      <c r="CJ36" s="704"/>
      <c r="CK36" s="704"/>
      <c r="CL36" s="704"/>
      <c r="CM36" s="704"/>
      <c r="CN36" s="704"/>
      <c r="CO36" s="704"/>
      <c r="CP36" s="704"/>
      <c r="CQ36" s="705"/>
      <c r="CR36" s="665">
        <v>738948</v>
      </c>
      <c r="CS36" s="666"/>
      <c r="CT36" s="666"/>
      <c r="CU36" s="666"/>
      <c r="CV36" s="666"/>
      <c r="CW36" s="666"/>
      <c r="CX36" s="666"/>
      <c r="CY36" s="667"/>
      <c r="CZ36" s="668">
        <v>12.1</v>
      </c>
      <c r="DA36" s="678"/>
      <c r="DB36" s="678"/>
      <c r="DC36" s="679"/>
      <c r="DD36" s="671">
        <v>651556</v>
      </c>
      <c r="DE36" s="666"/>
      <c r="DF36" s="666"/>
      <c r="DG36" s="666"/>
      <c r="DH36" s="666"/>
      <c r="DI36" s="666"/>
      <c r="DJ36" s="666"/>
      <c r="DK36" s="667"/>
      <c r="DL36" s="671">
        <v>430782</v>
      </c>
      <c r="DM36" s="666"/>
      <c r="DN36" s="666"/>
      <c r="DO36" s="666"/>
      <c r="DP36" s="666"/>
      <c r="DQ36" s="666"/>
      <c r="DR36" s="666"/>
      <c r="DS36" s="666"/>
      <c r="DT36" s="666"/>
      <c r="DU36" s="666"/>
      <c r="DV36" s="667"/>
      <c r="DW36" s="668">
        <v>9.9</v>
      </c>
      <c r="DX36" s="678"/>
      <c r="DY36" s="678"/>
      <c r="DZ36" s="678"/>
      <c r="EA36" s="678"/>
      <c r="EB36" s="678"/>
      <c r="EC36" s="699"/>
    </row>
    <row r="37" spans="2:133" ht="11.25" customHeight="1" x14ac:dyDescent="0.15">
      <c r="B37" s="662" t="s">
        <v>328</v>
      </c>
      <c r="C37" s="663"/>
      <c r="D37" s="663"/>
      <c r="E37" s="663"/>
      <c r="F37" s="663"/>
      <c r="G37" s="663"/>
      <c r="H37" s="663"/>
      <c r="I37" s="663"/>
      <c r="J37" s="663"/>
      <c r="K37" s="663"/>
      <c r="L37" s="663"/>
      <c r="M37" s="663"/>
      <c r="N37" s="663"/>
      <c r="O37" s="663"/>
      <c r="P37" s="663"/>
      <c r="Q37" s="664"/>
      <c r="R37" s="665">
        <v>512193</v>
      </c>
      <c r="S37" s="666"/>
      <c r="T37" s="666"/>
      <c r="U37" s="666"/>
      <c r="V37" s="666"/>
      <c r="W37" s="666"/>
      <c r="X37" s="666"/>
      <c r="Y37" s="667"/>
      <c r="Z37" s="692">
        <v>7.7</v>
      </c>
      <c r="AA37" s="692"/>
      <c r="AB37" s="692"/>
      <c r="AC37" s="692"/>
      <c r="AD37" s="693" t="s">
        <v>128</v>
      </c>
      <c r="AE37" s="693"/>
      <c r="AF37" s="693"/>
      <c r="AG37" s="693"/>
      <c r="AH37" s="693"/>
      <c r="AI37" s="693"/>
      <c r="AJ37" s="693"/>
      <c r="AK37" s="693"/>
      <c r="AL37" s="668" t="s">
        <v>128</v>
      </c>
      <c r="AM37" s="669"/>
      <c r="AN37" s="669"/>
      <c r="AO37" s="694"/>
      <c r="AQ37" s="700" t="s">
        <v>329</v>
      </c>
      <c r="AR37" s="701"/>
      <c r="AS37" s="701"/>
      <c r="AT37" s="701"/>
      <c r="AU37" s="701"/>
      <c r="AV37" s="701"/>
      <c r="AW37" s="701"/>
      <c r="AX37" s="701"/>
      <c r="AY37" s="702"/>
      <c r="AZ37" s="665">
        <v>435890</v>
      </c>
      <c r="BA37" s="666"/>
      <c r="BB37" s="666"/>
      <c r="BC37" s="666"/>
      <c r="BD37" s="676"/>
      <c r="BE37" s="676"/>
      <c r="BF37" s="703"/>
      <c r="BG37" s="707" t="s">
        <v>330</v>
      </c>
      <c r="BH37" s="704"/>
      <c r="BI37" s="704"/>
      <c r="BJ37" s="704"/>
      <c r="BK37" s="704"/>
      <c r="BL37" s="704"/>
      <c r="BM37" s="704"/>
      <c r="BN37" s="704"/>
      <c r="BO37" s="704"/>
      <c r="BP37" s="704"/>
      <c r="BQ37" s="704"/>
      <c r="BR37" s="704"/>
      <c r="BS37" s="704"/>
      <c r="BT37" s="704"/>
      <c r="BU37" s="705"/>
      <c r="BV37" s="665">
        <v>-13396</v>
      </c>
      <c r="BW37" s="666"/>
      <c r="BX37" s="666"/>
      <c r="BY37" s="666"/>
      <c r="BZ37" s="666"/>
      <c r="CA37" s="666"/>
      <c r="CB37" s="706"/>
      <c r="CD37" s="707" t="s">
        <v>331</v>
      </c>
      <c r="CE37" s="704"/>
      <c r="CF37" s="704"/>
      <c r="CG37" s="704"/>
      <c r="CH37" s="704"/>
      <c r="CI37" s="704"/>
      <c r="CJ37" s="704"/>
      <c r="CK37" s="704"/>
      <c r="CL37" s="704"/>
      <c r="CM37" s="704"/>
      <c r="CN37" s="704"/>
      <c r="CO37" s="704"/>
      <c r="CP37" s="704"/>
      <c r="CQ37" s="705"/>
      <c r="CR37" s="665">
        <v>331171</v>
      </c>
      <c r="CS37" s="676"/>
      <c r="CT37" s="676"/>
      <c r="CU37" s="676"/>
      <c r="CV37" s="676"/>
      <c r="CW37" s="676"/>
      <c r="CX37" s="676"/>
      <c r="CY37" s="677"/>
      <c r="CZ37" s="668">
        <v>5.4</v>
      </c>
      <c r="DA37" s="678"/>
      <c r="DB37" s="678"/>
      <c r="DC37" s="679"/>
      <c r="DD37" s="671">
        <v>330791</v>
      </c>
      <c r="DE37" s="676"/>
      <c r="DF37" s="676"/>
      <c r="DG37" s="676"/>
      <c r="DH37" s="676"/>
      <c r="DI37" s="676"/>
      <c r="DJ37" s="676"/>
      <c r="DK37" s="677"/>
      <c r="DL37" s="671">
        <v>330791</v>
      </c>
      <c r="DM37" s="676"/>
      <c r="DN37" s="676"/>
      <c r="DO37" s="676"/>
      <c r="DP37" s="676"/>
      <c r="DQ37" s="676"/>
      <c r="DR37" s="676"/>
      <c r="DS37" s="676"/>
      <c r="DT37" s="676"/>
      <c r="DU37" s="676"/>
      <c r="DV37" s="677"/>
      <c r="DW37" s="668">
        <v>7.6</v>
      </c>
      <c r="DX37" s="678"/>
      <c r="DY37" s="678"/>
      <c r="DZ37" s="678"/>
      <c r="EA37" s="678"/>
      <c r="EB37" s="678"/>
      <c r="EC37" s="699"/>
    </row>
    <row r="38" spans="2:133" ht="11.25" customHeight="1" x14ac:dyDescent="0.15">
      <c r="B38" s="662" t="s">
        <v>332</v>
      </c>
      <c r="C38" s="663"/>
      <c r="D38" s="663"/>
      <c r="E38" s="663"/>
      <c r="F38" s="663"/>
      <c r="G38" s="663"/>
      <c r="H38" s="663"/>
      <c r="I38" s="663"/>
      <c r="J38" s="663"/>
      <c r="K38" s="663"/>
      <c r="L38" s="663"/>
      <c r="M38" s="663"/>
      <c r="N38" s="663"/>
      <c r="O38" s="663"/>
      <c r="P38" s="663"/>
      <c r="Q38" s="664"/>
      <c r="R38" s="665">
        <v>424435</v>
      </c>
      <c r="S38" s="666"/>
      <c r="T38" s="666"/>
      <c r="U38" s="666"/>
      <c r="V38" s="666"/>
      <c r="W38" s="666"/>
      <c r="X38" s="666"/>
      <c r="Y38" s="667"/>
      <c r="Z38" s="692">
        <v>6.3</v>
      </c>
      <c r="AA38" s="692"/>
      <c r="AB38" s="692"/>
      <c r="AC38" s="692"/>
      <c r="AD38" s="693" t="s">
        <v>128</v>
      </c>
      <c r="AE38" s="693"/>
      <c r="AF38" s="693"/>
      <c r="AG38" s="693"/>
      <c r="AH38" s="693"/>
      <c r="AI38" s="693"/>
      <c r="AJ38" s="693"/>
      <c r="AK38" s="693"/>
      <c r="AL38" s="668" t="s">
        <v>128</v>
      </c>
      <c r="AM38" s="669"/>
      <c r="AN38" s="669"/>
      <c r="AO38" s="694"/>
      <c r="AQ38" s="700" t="s">
        <v>333</v>
      </c>
      <c r="AR38" s="701"/>
      <c r="AS38" s="701"/>
      <c r="AT38" s="701"/>
      <c r="AU38" s="701"/>
      <c r="AV38" s="701"/>
      <c r="AW38" s="701"/>
      <c r="AX38" s="701"/>
      <c r="AY38" s="702"/>
      <c r="AZ38" s="665" t="s">
        <v>128</v>
      </c>
      <c r="BA38" s="666"/>
      <c r="BB38" s="666"/>
      <c r="BC38" s="666"/>
      <c r="BD38" s="676"/>
      <c r="BE38" s="676"/>
      <c r="BF38" s="703"/>
      <c r="BG38" s="707" t="s">
        <v>334</v>
      </c>
      <c r="BH38" s="704"/>
      <c r="BI38" s="704"/>
      <c r="BJ38" s="704"/>
      <c r="BK38" s="704"/>
      <c r="BL38" s="704"/>
      <c r="BM38" s="704"/>
      <c r="BN38" s="704"/>
      <c r="BO38" s="704"/>
      <c r="BP38" s="704"/>
      <c r="BQ38" s="704"/>
      <c r="BR38" s="704"/>
      <c r="BS38" s="704"/>
      <c r="BT38" s="704"/>
      <c r="BU38" s="705"/>
      <c r="BV38" s="665">
        <v>913</v>
      </c>
      <c r="BW38" s="666"/>
      <c r="BX38" s="666"/>
      <c r="BY38" s="666"/>
      <c r="BZ38" s="666"/>
      <c r="CA38" s="666"/>
      <c r="CB38" s="706"/>
      <c r="CD38" s="707" t="s">
        <v>335</v>
      </c>
      <c r="CE38" s="704"/>
      <c r="CF38" s="704"/>
      <c r="CG38" s="704"/>
      <c r="CH38" s="704"/>
      <c r="CI38" s="704"/>
      <c r="CJ38" s="704"/>
      <c r="CK38" s="704"/>
      <c r="CL38" s="704"/>
      <c r="CM38" s="704"/>
      <c r="CN38" s="704"/>
      <c r="CO38" s="704"/>
      <c r="CP38" s="704"/>
      <c r="CQ38" s="705"/>
      <c r="CR38" s="665">
        <v>806990</v>
      </c>
      <c r="CS38" s="666"/>
      <c r="CT38" s="666"/>
      <c r="CU38" s="666"/>
      <c r="CV38" s="666"/>
      <c r="CW38" s="666"/>
      <c r="CX38" s="666"/>
      <c r="CY38" s="667"/>
      <c r="CZ38" s="668">
        <v>13.2</v>
      </c>
      <c r="DA38" s="678"/>
      <c r="DB38" s="678"/>
      <c r="DC38" s="679"/>
      <c r="DD38" s="671">
        <v>738194</v>
      </c>
      <c r="DE38" s="666"/>
      <c r="DF38" s="666"/>
      <c r="DG38" s="666"/>
      <c r="DH38" s="666"/>
      <c r="DI38" s="666"/>
      <c r="DJ38" s="666"/>
      <c r="DK38" s="667"/>
      <c r="DL38" s="671">
        <v>596653</v>
      </c>
      <c r="DM38" s="666"/>
      <c r="DN38" s="666"/>
      <c r="DO38" s="666"/>
      <c r="DP38" s="666"/>
      <c r="DQ38" s="666"/>
      <c r="DR38" s="666"/>
      <c r="DS38" s="666"/>
      <c r="DT38" s="666"/>
      <c r="DU38" s="666"/>
      <c r="DV38" s="667"/>
      <c r="DW38" s="668">
        <v>13.7</v>
      </c>
      <c r="DX38" s="678"/>
      <c r="DY38" s="678"/>
      <c r="DZ38" s="678"/>
      <c r="EA38" s="678"/>
      <c r="EB38" s="678"/>
      <c r="EC38" s="699"/>
    </row>
    <row r="39" spans="2:133" ht="11.25" customHeight="1" x14ac:dyDescent="0.15">
      <c r="B39" s="662" t="s">
        <v>336</v>
      </c>
      <c r="C39" s="663"/>
      <c r="D39" s="663"/>
      <c r="E39" s="663"/>
      <c r="F39" s="663"/>
      <c r="G39" s="663"/>
      <c r="H39" s="663"/>
      <c r="I39" s="663"/>
      <c r="J39" s="663"/>
      <c r="K39" s="663"/>
      <c r="L39" s="663"/>
      <c r="M39" s="663"/>
      <c r="N39" s="663"/>
      <c r="O39" s="663"/>
      <c r="P39" s="663"/>
      <c r="Q39" s="664"/>
      <c r="R39" s="665">
        <v>96630</v>
      </c>
      <c r="S39" s="666"/>
      <c r="T39" s="666"/>
      <c r="U39" s="666"/>
      <c r="V39" s="666"/>
      <c r="W39" s="666"/>
      <c r="X39" s="666"/>
      <c r="Y39" s="667"/>
      <c r="Z39" s="692">
        <v>1.4</v>
      </c>
      <c r="AA39" s="692"/>
      <c r="AB39" s="692"/>
      <c r="AC39" s="692"/>
      <c r="AD39" s="693">
        <v>69</v>
      </c>
      <c r="AE39" s="693"/>
      <c r="AF39" s="693"/>
      <c r="AG39" s="693"/>
      <c r="AH39" s="693"/>
      <c r="AI39" s="693"/>
      <c r="AJ39" s="693"/>
      <c r="AK39" s="693"/>
      <c r="AL39" s="668">
        <v>0</v>
      </c>
      <c r="AM39" s="669"/>
      <c r="AN39" s="669"/>
      <c r="AO39" s="694"/>
      <c r="AQ39" s="700" t="s">
        <v>337</v>
      </c>
      <c r="AR39" s="701"/>
      <c r="AS39" s="701"/>
      <c r="AT39" s="701"/>
      <c r="AU39" s="701"/>
      <c r="AV39" s="701"/>
      <c r="AW39" s="701"/>
      <c r="AX39" s="701"/>
      <c r="AY39" s="702"/>
      <c r="AZ39" s="665" t="s">
        <v>230</v>
      </c>
      <c r="BA39" s="666"/>
      <c r="BB39" s="666"/>
      <c r="BC39" s="666"/>
      <c r="BD39" s="676"/>
      <c r="BE39" s="676"/>
      <c r="BF39" s="703"/>
      <c r="BG39" s="707" t="s">
        <v>338</v>
      </c>
      <c r="BH39" s="704"/>
      <c r="BI39" s="704"/>
      <c r="BJ39" s="704"/>
      <c r="BK39" s="704"/>
      <c r="BL39" s="704"/>
      <c r="BM39" s="704"/>
      <c r="BN39" s="704"/>
      <c r="BO39" s="704"/>
      <c r="BP39" s="704"/>
      <c r="BQ39" s="704"/>
      <c r="BR39" s="704"/>
      <c r="BS39" s="704"/>
      <c r="BT39" s="704"/>
      <c r="BU39" s="705"/>
      <c r="BV39" s="665">
        <v>1499</v>
      </c>
      <c r="BW39" s="666"/>
      <c r="BX39" s="666"/>
      <c r="BY39" s="666"/>
      <c r="BZ39" s="666"/>
      <c r="CA39" s="666"/>
      <c r="CB39" s="706"/>
      <c r="CD39" s="707" t="s">
        <v>339</v>
      </c>
      <c r="CE39" s="704"/>
      <c r="CF39" s="704"/>
      <c r="CG39" s="704"/>
      <c r="CH39" s="704"/>
      <c r="CI39" s="704"/>
      <c r="CJ39" s="704"/>
      <c r="CK39" s="704"/>
      <c r="CL39" s="704"/>
      <c r="CM39" s="704"/>
      <c r="CN39" s="704"/>
      <c r="CO39" s="704"/>
      <c r="CP39" s="704"/>
      <c r="CQ39" s="705"/>
      <c r="CR39" s="665">
        <v>597556</v>
      </c>
      <c r="CS39" s="676"/>
      <c r="CT39" s="676"/>
      <c r="CU39" s="676"/>
      <c r="CV39" s="676"/>
      <c r="CW39" s="676"/>
      <c r="CX39" s="676"/>
      <c r="CY39" s="677"/>
      <c r="CZ39" s="668">
        <v>9.8000000000000007</v>
      </c>
      <c r="DA39" s="678"/>
      <c r="DB39" s="678"/>
      <c r="DC39" s="679"/>
      <c r="DD39" s="671">
        <v>557000</v>
      </c>
      <c r="DE39" s="676"/>
      <c r="DF39" s="676"/>
      <c r="DG39" s="676"/>
      <c r="DH39" s="676"/>
      <c r="DI39" s="676"/>
      <c r="DJ39" s="676"/>
      <c r="DK39" s="677"/>
      <c r="DL39" s="671" t="s">
        <v>128</v>
      </c>
      <c r="DM39" s="676"/>
      <c r="DN39" s="676"/>
      <c r="DO39" s="676"/>
      <c r="DP39" s="676"/>
      <c r="DQ39" s="676"/>
      <c r="DR39" s="676"/>
      <c r="DS39" s="676"/>
      <c r="DT39" s="676"/>
      <c r="DU39" s="676"/>
      <c r="DV39" s="677"/>
      <c r="DW39" s="668" t="s">
        <v>230</v>
      </c>
      <c r="DX39" s="678"/>
      <c r="DY39" s="678"/>
      <c r="DZ39" s="678"/>
      <c r="EA39" s="678"/>
      <c r="EB39" s="678"/>
      <c r="EC39" s="699"/>
    </row>
    <row r="40" spans="2:133" ht="11.25" customHeight="1" x14ac:dyDescent="0.15">
      <c r="B40" s="662" t="s">
        <v>340</v>
      </c>
      <c r="C40" s="663"/>
      <c r="D40" s="663"/>
      <c r="E40" s="663"/>
      <c r="F40" s="663"/>
      <c r="G40" s="663"/>
      <c r="H40" s="663"/>
      <c r="I40" s="663"/>
      <c r="J40" s="663"/>
      <c r="K40" s="663"/>
      <c r="L40" s="663"/>
      <c r="M40" s="663"/>
      <c r="N40" s="663"/>
      <c r="O40" s="663"/>
      <c r="P40" s="663"/>
      <c r="Q40" s="664"/>
      <c r="R40" s="665" t="s">
        <v>128</v>
      </c>
      <c r="S40" s="666"/>
      <c r="T40" s="666"/>
      <c r="U40" s="666"/>
      <c r="V40" s="666"/>
      <c r="W40" s="666"/>
      <c r="X40" s="666"/>
      <c r="Y40" s="667"/>
      <c r="Z40" s="692" t="s">
        <v>128</v>
      </c>
      <c r="AA40" s="692"/>
      <c r="AB40" s="692"/>
      <c r="AC40" s="692"/>
      <c r="AD40" s="693" t="s">
        <v>128</v>
      </c>
      <c r="AE40" s="693"/>
      <c r="AF40" s="693"/>
      <c r="AG40" s="693"/>
      <c r="AH40" s="693"/>
      <c r="AI40" s="693"/>
      <c r="AJ40" s="693"/>
      <c r="AK40" s="693"/>
      <c r="AL40" s="668" t="s">
        <v>128</v>
      </c>
      <c r="AM40" s="669"/>
      <c r="AN40" s="669"/>
      <c r="AO40" s="694"/>
      <c r="AQ40" s="700" t="s">
        <v>341</v>
      </c>
      <c r="AR40" s="701"/>
      <c r="AS40" s="701"/>
      <c r="AT40" s="701"/>
      <c r="AU40" s="701"/>
      <c r="AV40" s="701"/>
      <c r="AW40" s="701"/>
      <c r="AX40" s="701"/>
      <c r="AY40" s="702"/>
      <c r="AZ40" s="665" t="s">
        <v>128</v>
      </c>
      <c r="BA40" s="666"/>
      <c r="BB40" s="666"/>
      <c r="BC40" s="666"/>
      <c r="BD40" s="676"/>
      <c r="BE40" s="676"/>
      <c r="BF40" s="703"/>
      <c r="BG40" s="708" t="s">
        <v>342</v>
      </c>
      <c r="BH40" s="709"/>
      <c r="BI40" s="709"/>
      <c r="BJ40" s="709"/>
      <c r="BK40" s="709"/>
      <c r="BL40" s="222"/>
      <c r="BM40" s="704" t="s">
        <v>343</v>
      </c>
      <c r="BN40" s="704"/>
      <c r="BO40" s="704"/>
      <c r="BP40" s="704"/>
      <c r="BQ40" s="704"/>
      <c r="BR40" s="704"/>
      <c r="BS40" s="704"/>
      <c r="BT40" s="704"/>
      <c r="BU40" s="705"/>
      <c r="BV40" s="665">
        <v>90</v>
      </c>
      <c r="BW40" s="666"/>
      <c r="BX40" s="666"/>
      <c r="BY40" s="666"/>
      <c r="BZ40" s="666"/>
      <c r="CA40" s="666"/>
      <c r="CB40" s="706"/>
      <c r="CD40" s="707" t="s">
        <v>344</v>
      </c>
      <c r="CE40" s="704"/>
      <c r="CF40" s="704"/>
      <c r="CG40" s="704"/>
      <c r="CH40" s="704"/>
      <c r="CI40" s="704"/>
      <c r="CJ40" s="704"/>
      <c r="CK40" s="704"/>
      <c r="CL40" s="704"/>
      <c r="CM40" s="704"/>
      <c r="CN40" s="704"/>
      <c r="CO40" s="704"/>
      <c r="CP40" s="704"/>
      <c r="CQ40" s="705"/>
      <c r="CR40" s="665" t="s">
        <v>128</v>
      </c>
      <c r="CS40" s="666"/>
      <c r="CT40" s="666"/>
      <c r="CU40" s="666"/>
      <c r="CV40" s="666"/>
      <c r="CW40" s="666"/>
      <c r="CX40" s="666"/>
      <c r="CY40" s="667"/>
      <c r="CZ40" s="668" t="s">
        <v>128</v>
      </c>
      <c r="DA40" s="678"/>
      <c r="DB40" s="678"/>
      <c r="DC40" s="679"/>
      <c r="DD40" s="671" t="s">
        <v>230</v>
      </c>
      <c r="DE40" s="666"/>
      <c r="DF40" s="666"/>
      <c r="DG40" s="666"/>
      <c r="DH40" s="666"/>
      <c r="DI40" s="666"/>
      <c r="DJ40" s="666"/>
      <c r="DK40" s="667"/>
      <c r="DL40" s="671" t="s">
        <v>230</v>
      </c>
      <c r="DM40" s="666"/>
      <c r="DN40" s="666"/>
      <c r="DO40" s="666"/>
      <c r="DP40" s="666"/>
      <c r="DQ40" s="666"/>
      <c r="DR40" s="666"/>
      <c r="DS40" s="666"/>
      <c r="DT40" s="666"/>
      <c r="DU40" s="666"/>
      <c r="DV40" s="667"/>
      <c r="DW40" s="668" t="s">
        <v>128</v>
      </c>
      <c r="DX40" s="678"/>
      <c r="DY40" s="678"/>
      <c r="DZ40" s="678"/>
      <c r="EA40" s="678"/>
      <c r="EB40" s="678"/>
      <c r="EC40" s="699"/>
    </row>
    <row r="41" spans="2:133" ht="11.25" customHeight="1" x14ac:dyDescent="0.15">
      <c r="B41" s="662" t="s">
        <v>345</v>
      </c>
      <c r="C41" s="663"/>
      <c r="D41" s="663"/>
      <c r="E41" s="663"/>
      <c r="F41" s="663"/>
      <c r="G41" s="663"/>
      <c r="H41" s="663"/>
      <c r="I41" s="663"/>
      <c r="J41" s="663"/>
      <c r="K41" s="663"/>
      <c r="L41" s="663"/>
      <c r="M41" s="663"/>
      <c r="N41" s="663"/>
      <c r="O41" s="663"/>
      <c r="P41" s="663"/>
      <c r="Q41" s="664"/>
      <c r="R41" s="665" t="s">
        <v>128</v>
      </c>
      <c r="S41" s="666"/>
      <c r="T41" s="666"/>
      <c r="U41" s="666"/>
      <c r="V41" s="666"/>
      <c r="W41" s="666"/>
      <c r="X41" s="666"/>
      <c r="Y41" s="667"/>
      <c r="Z41" s="692" t="s">
        <v>128</v>
      </c>
      <c r="AA41" s="692"/>
      <c r="AB41" s="692"/>
      <c r="AC41" s="692"/>
      <c r="AD41" s="693" t="s">
        <v>128</v>
      </c>
      <c r="AE41" s="693"/>
      <c r="AF41" s="693"/>
      <c r="AG41" s="693"/>
      <c r="AH41" s="693"/>
      <c r="AI41" s="693"/>
      <c r="AJ41" s="693"/>
      <c r="AK41" s="693"/>
      <c r="AL41" s="668" t="s">
        <v>128</v>
      </c>
      <c r="AM41" s="669"/>
      <c r="AN41" s="669"/>
      <c r="AO41" s="694"/>
      <c r="AQ41" s="700" t="s">
        <v>346</v>
      </c>
      <c r="AR41" s="701"/>
      <c r="AS41" s="701"/>
      <c r="AT41" s="701"/>
      <c r="AU41" s="701"/>
      <c r="AV41" s="701"/>
      <c r="AW41" s="701"/>
      <c r="AX41" s="701"/>
      <c r="AY41" s="702"/>
      <c r="AZ41" s="665">
        <v>93564</v>
      </c>
      <c r="BA41" s="666"/>
      <c r="BB41" s="666"/>
      <c r="BC41" s="666"/>
      <c r="BD41" s="676"/>
      <c r="BE41" s="676"/>
      <c r="BF41" s="703"/>
      <c r="BG41" s="708"/>
      <c r="BH41" s="709"/>
      <c r="BI41" s="709"/>
      <c r="BJ41" s="709"/>
      <c r="BK41" s="709"/>
      <c r="BL41" s="222"/>
      <c r="BM41" s="704" t="s">
        <v>347</v>
      </c>
      <c r="BN41" s="704"/>
      <c r="BO41" s="704"/>
      <c r="BP41" s="704"/>
      <c r="BQ41" s="704"/>
      <c r="BR41" s="704"/>
      <c r="BS41" s="704"/>
      <c r="BT41" s="704"/>
      <c r="BU41" s="705"/>
      <c r="BV41" s="665">
        <v>1</v>
      </c>
      <c r="BW41" s="666"/>
      <c r="BX41" s="666"/>
      <c r="BY41" s="666"/>
      <c r="BZ41" s="666"/>
      <c r="CA41" s="666"/>
      <c r="CB41" s="706"/>
      <c r="CD41" s="707" t="s">
        <v>348</v>
      </c>
      <c r="CE41" s="704"/>
      <c r="CF41" s="704"/>
      <c r="CG41" s="704"/>
      <c r="CH41" s="704"/>
      <c r="CI41" s="704"/>
      <c r="CJ41" s="704"/>
      <c r="CK41" s="704"/>
      <c r="CL41" s="704"/>
      <c r="CM41" s="704"/>
      <c r="CN41" s="704"/>
      <c r="CO41" s="704"/>
      <c r="CP41" s="704"/>
      <c r="CQ41" s="705"/>
      <c r="CR41" s="665" t="s">
        <v>230</v>
      </c>
      <c r="CS41" s="676"/>
      <c r="CT41" s="676"/>
      <c r="CU41" s="676"/>
      <c r="CV41" s="676"/>
      <c r="CW41" s="676"/>
      <c r="CX41" s="676"/>
      <c r="CY41" s="677"/>
      <c r="CZ41" s="668" t="s">
        <v>128</v>
      </c>
      <c r="DA41" s="678"/>
      <c r="DB41" s="678"/>
      <c r="DC41" s="679"/>
      <c r="DD41" s="671" t="s">
        <v>128</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15">
      <c r="B42" s="662" t="s">
        <v>349</v>
      </c>
      <c r="C42" s="663"/>
      <c r="D42" s="663"/>
      <c r="E42" s="663"/>
      <c r="F42" s="663"/>
      <c r="G42" s="663"/>
      <c r="H42" s="663"/>
      <c r="I42" s="663"/>
      <c r="J42" s="663"/>
      <c r="K42" s="663"/>
      <c r="L42" s="663"/>
      <c r="M42" s="663"/>
      <c r="N42" s="663"/>
      <c r="O42" s="663"/>
      <c r="P42" s="663"/>
      <c r="Q42" s="664"/>
      <c r="R42" s="665" t="s">
        <v>128</v>
      </c>
      <c r="S42" s="666"/>
      <c r="T42" s="666"/>
      <c r="U42" s="666"/>
      <c r="V42" s="666"/>
      <c r="W42" s="666"/>
      <c r="X42" s="666"/>
      <c r="Y42" s="667"/>
      <c r="Z42" s="692" t="s">
        <v>128</v>
      </c>
      <c r="AA42" s="692"/>
      <c r="AB42" s="692"/>
      <c r="AC42" s="692"/>
      <c r="AD42" s="693" t="s">
        <v>128</v>
      </c>
      <c r="AE42" s="693"/>
      <c r="AF42" s="693"/>
      <c r="AG42" s="693"/>
      <c r="AH42" s="693"/>
      <c r="AI42" s="693"/>
      <c r="AJ42" s="693"/>
      <c r="AK42" s="693"/>
      <c r="AL42" s="668" t="s">
        <v>128</v>
      </c>
      <c r="AM42" s="669"/>
      <c r="AN42" s="669"/>
      <c r="AO42" s="694"/>
      <c r="AQ42" s="712" t="s">
        <v>350</v>
      </c>
      <c r="AR42" s="713"/>
      <c r="AS42" s="713"/>
      <c r="AT42" s="713"/>
      <c r="AU42" s="713"/>
      <c r="AV42" s="713"/>
      <c r="AW42" s="713"/>
      <c r="AX42" s="713"/>
      <c r="AY42" s="714"/>
      <c r="AZ42" s="645">
        <v>277536</v>
      </c>
      <c r="BA42" s="680"/>
      <c r="BB42" s="680"/>
      <c r="BC42" s="680"/>
      <c r="BD42" s="646"/>
      <c r="BE42" s="646"/>
      <c r="BF42" s="695"/>
      <c r="BG42" s="710"/>
      <c r="BH42" s="711"/>
      <c r="BI42" s="711"/>
      <c r="BJ42" s="711"/>
      <c r="BK42" s="711"/>
      <c r="BL42" s="223"/>
      <c r="BM42" s="696" t="s">
        <v>351</v>
      </c>
      <c r="BN42" s="696"/>
      <c r="BO42" s="696"/>
      <c r="BP42" s="696"/>
      <c r="BQ42" s="696"/>
      <c r="BR42" s="696"/>
      <c r="BS42" s="696"/>
      <c r="BT42" s="696"/>
      <c r="BU42" s="697"/>
      <c r="BV42" s="645">
        <v>348</v>
      </c>
      <c r="BW42" s="680"/>
      <c r="BX42" s="680"/>
      <c r="BY42" s="680"/>
      <c r="BZ42" s="680"/>
      <c r="CA42" s="680"/>
      <c r="CB42" s="698"/>
      <c r="CD42" s="662" t="s">
        <v>352</v>
      </c>
      <c r="CE42" s="663"/>
      <c r="CF42" s="663"/>
      <c r="CG42" s="663"/>
      <c r="CH42" s="663"/>
      <c r="CI42" s="663"/>
      <c r="CJ42" s="663"/>
      <c r="CK42" s="663"/>
      <c r="CL42" s="663"/>
      <c r="CM42" s="663"/>
      <c r="CN42" s="663"/>
      <c r="CO42" s="663"/>
      <c r="CP42" s="663"/>
      <c r="CQ42" s="664"/>
      <c r="CR42" s="665">
        <v>803740</v>
      </c>
      <c r="CS42" s="676"/>
      <c r="CT42" s="676"/>
      <c r="CU42" s="676"/>
      <c r="CV42" s="676"/>
      <c r="CW42" s="676"/>
      <c r="CX42" s="676"/>
      <c r="CY42" s="677"/>
      <c r="CZ42" s="668">
        <v>13.2</v>
      </c>
      <c r="DA42" s="678"/>
      <c r="DB42" s="678"/>
      <c r="DC42" s="679"/>
      <c r="DD42" s="671">
        <v>241943</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15">
      <c r="B43" s="662" t="s">
        <v>353</v>
      </c>
      <c r="C43" s="663"/>
      <c r="D43" s="663"/>
      <c r="E43" s="663"/>
      <c r="F43" s="663"/>
      <c r="G43" s="663"/>
      <c r="H43" s="663"/>
      <c r="I43" s="663"/>
      <c r="J43" s="663"/>
      <c r="K43" s="663"/>
      <c r="L43" s="663"/>
      <c r="M43" s="663"/>
      <c r="N43" s="663"/>
      <c r="O43" s="663"/>
      <c r="P43" s="663"/>
      <c r="Q43" s="664"/>
      <c r="R43" s="665" t="s">
        <v>128</v>
      </c>
      <c r="S43" s="666"/>
      <c r="T43" s="666"/>
      <c r="U43" s="666"/>
      <c r="V43" s="666"/>
      <c r="W43" s="666"/>
      <c r="X43" s="666"/>
      <c r="Y43" s="667"/>
      <c r="Z43" s="692" t="s">
        <v>128</v>
      </c>
      <c r="AA43" s="692"/>
      <c r="AB43" s="692"/>
      <c r="AC43" s="692"/>
      <c r="AD43" s="693" t="s">
        <v>128</v>
      </c>
      <c r="AE43" s="693"/>
      <c r="AF43" s="693"/>
      <c r="AG43" s="693"/>
      <c r="AH43" s="693"/>
      <c r="AI43" s="693"/>
      <c r="AJ43" s="693"/>
      <c r="AK43" s="693"/>
      <c r="AL43" s="668" t="s">
        <v>128</v>
      </c>
      <c r="AM43" s="669"/>
      <c r="AN43" s="669"/>
      <c r="AO43" s="694"/>
      <c r="BV43" s="224"/>
      <c r="BW43" s="224"/>
      <c r="BX43" s="224"/>
      <c r="BY43" s="224"/>
      <c r="BZ43" s="224"/>
      <c r="CA43" s="224"/>
      <c r="CB43" s="224"/>
      <c r="CD43" s="662" t="s">
        <v>354</v>
      </c>
      <c r="CE43" s="663"/>
      <c r="CF43" s="663"/>
      <c r="CG43" s="663"/>
      <c r="CH43" s="663"/>
      <c r="CI43" s="663"/>
      <c r="CJ43" s="663"/>
      <c r="CK43" s="663"/>
      <c r="CL43" s="663"/>
      <c r="CM43" s="663"/>
      <c r="CN43" s="663"/>
      <c r="CO43" s="663"/>
      <c r="CP43" s="663"/>
      <c r="CQ43" s="664"/>
      <c r="CR43" s="665">
        <v>8988</v>
      </c>
      <c r="CS43" s="676"/>
      <c r="CT43" s="676"/>
      <c r="CU43" s="676"/>
      <c r="CV43" s="676"/>
      <c r="CW43" s="676"/>
      <c r="CX43" s="676"/>
      <c r="CY43" s="677"/>
      <c r="CZ43" s="668">
        <v>0.1</v>
      </c>
      <c r="DA43" s="678"/>
      <c r="DB43" s="678"/>
      <c r="DC43" s="679"/>
      <c r="DD43" s="671">
        <v>8988</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15">
      <c r="B44" s="642" t="s">
        <v>355</v>
      </c>
      <c r="C44" s="643"/>
      <c r="D44" s="643"/>
      <c r="E44" s="643"/>
      <c r="F44" s="643"/>
      <c r="G44" s="643"/>
      <c r="H44" s="643"/>
      <c r="I44" s="643"/>
      <c r="J44" s="643"/>
      <c r="K44" s="643"/>
      <c r="L44" s="643"/>
      <c r="M44" s="643"/>
      <c r="N44" s="643"/>
      <c r="O44" s="643"/>
      <c r="P44" s="643"/>
      <c r="Q44" s="644"/>
      <c r="R44" s="645">
        <v>6694441</v>
      </c>
      <c r="S44" s="680"/>
      <c r="T44" s="680"/>
      <c r="U44" s="680"/>
      <c r="V44" s="680"/>
      <c r="W44" s="680"/>
      <c r="X44" s="680"/>
      <c r="Y44" s="681"/>
      <c r="Z44" s="682">
        <v>100</v>
      </c>
      <c r="AA44" s="682"/>
      <c r="AB44" s="682"/>
      <c r="AC44" s="682"/>
      <c r="AD44" s="683">
        <v>4369661</v>
      </c>
      <c r="AE44" s="683"/>
      <c r="AF44" s="683"/>
      <c r="AG44" s="683"/>
      <c r="AH44" s="683"/>
      <c r="AI44" s="683"/>
      <c r="AJ44" s="683"/>
      <c r="AK44" s="683"/>
      <c r="AL44" s="648">
        <v>100</v>
      </c>
      <c r="AM44" s="684"/>
      <c r="AN44" s="684"/>
      <c r="AO44" s="685"/>
      <c r="CD44" s="686" t="s">
        <v>301</v>
      </c>
      <c r="CE44" s="687"/>
      <c r="CF44" s="662" t="s">
        <v>356</v>
      </c>
      <c r="CG44" s="663"/>
      <c r="CH44" s="663"/>
      <c r="CI44" s="663"/>
      <c r="CJ44" s="663"/>
      <c r="CK44" s="663"/>
      <c r="CL44" s="663"/>
      <c r="CM44" s="663"/>
      <c r="CN44" s="663"/>
      <c r="CO44" s="663"/>
      <c r="CP44" s="663"/>
      <c r="CQ44" s="664"/>
      <c r="CR44" s="665">
        <v>803740</v>
      </c>
      <c r="CS44" s="666"/>
      <c r="CT44" s="666"/>
      <c r="CU44" s="666"/>
      <c r="CV44" s="666"/>
      <c r="CW44" s="666"/>
      <c r="CX44" s="666"/>
      <c r="CY44" s="667"/>
      <c r="CZ44" s="668">
        <v>13.2</v>
      </c>
      <c r="DA44" s="669"/>
      <c r="DB44" s="669"/>
      <c r="DC44" s="670"/>
      <c r="DD44" s="671">
        <v>241943</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8"/>
      <c r="CE45" s="689"/>
      <c r="CF45" s="662" t="s">
        <v>357</v>
      </c>
      <c r="CG45" s="663"/>
      <c r="CH45" s="663"/>
      <c r="CI45" s="663"/>
      <c r="CJ45" s="663"/>
      <c r="CK45" s="663"/>
      <c r="CL45" s="663"/>
      <c r="CM45" s="663"/>
      <c r="CN45" s="663"/>
      <c r="CO45" s="663"/>
      <c r="CP45" s="663"/>
      <c r="CQ45" s="664"/>
      <c r="CR45" s="665">
        <v>234855</v>
      </c>
      <c r="CS45" s="676"/>
      <c r="CT45" s="676"/>
      <c r="CU45" s="676"/>
      <c r="CV45" s="676"/>
      <c r="CW45" s="676"/>
      <c r="CX45" s="676"/>
      <c r="CY45" s="677"/>
      <c r="CZ45" s="668">
        <v>3.9</v>
      </c>
      <c r="DA45" s="678"/>
      <c r="DB45" s="678"/>
      <c r="DC45" s="679"/>
      <c r="DD45" s="671">
        <v>148418</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15">
      <c r="B46" s="226" t="s">
        <v>358</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8"/>
      <c r="CE46" s="689"/>
      <c r="CF46" s="662" t="s">
        <v>359</v>
      </c>
      <c r="CG46" s="663"/>
      <c r="CH46" s="663"/>
      <c r="CI46" s="663"/>
      <c r="CJ46" s="663"/>
      <c r="CK46" s="663"/>
      <c r="CL46" s="663"/>
      <c r="CM46" s="663"/>
      <c r="CN46" s="663"/>
      <c r="CO46" s="663"/>
      <c r="CP46" s="663"/>
      <c r="CQ46" s="664"/>
      <c r="CR46" s="665">
        <v>568885</v>
      </c>
      <c r="CS46" s="666"/>
      <c r="CT46" s="666"/>
      <c r="CU46" s="666"/>
      <c r="CV46" s="666"/>
      <c r="CW46" s="666"/>
      <c r="CX46" s="666"/>
      <c r="CY46" s="667"/>
      <c r="CZ46" s="668">
        <v>9.3000000000000007</v>
      </c>
      <c r="DA46" s="669"/>
      <c r="DB46" s="669"/>
      <c r="DC46" s="670"/>
      <c r="DD46" s="671">
        <v>93525</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15">
      <c r="B47" s="675" t="s">
        <v>360</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361</v>
      </c>
      <c r="CG47" s="663"/>
      <c r="CH47" s="663"/>
      <c r="CI47" s="663"/>
      <c r="CJ47" s="663"/>
      <c r="CK47" s="663"/>
      <c r="CL47" s="663"/>
      <c r="CM47" s="663"/>
      <c r="CN47" s="663"/>
      <c r="CO47" s="663"/>
      <c r="CP47" s="663"/>
      <c r="CQ47" s="664"/>
      <c r="CR47" s="665" t="s">
        <v>128</v>
      </c>
      <c r="CS47" s="676"/>
      <c r="CT47" s="676"/>
      <c r="CU47" s="676"/>
      <c r="CV47" s="676"/>
      <c r="CW47" s="676"/>
      <c r="CX47" s="676"/>
      <c r="CY47" s="677"/>
      <c r="CZ47" s="668" t="s">
        <v>230</v>
      </c>
      <c r="DA47" s="678"/>
      <c r="DB47" s="678"/>
      <c r="DC47" s="679"/>
      <c r="DD47" s="671" t="s">
        <v>128</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x14ac:dyDescent="0.15">
      <c r="B48" s="661" t="s">
        <v>362</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363</v>
      </c>
      <c r="CG48" s="663"/>
      <c r="CH48" s="663"/>
      <c r="CI48" s="663"/>
      <c r="CJ48" s="663"/>
      <c r="CK48" s="663"/>
      <c r="CL48" s="663"/>
      <c r="CM48" s="663"/>
      <c r="CN48" s="663"/>
      <c r="CO48" s="663"/>
      <c r="CP48" s="663"/>
      <c r="CQ48" s="664"/>
      <c r="CR48" s="665" t="s">
        <v>230</v>
      </c>
      <c r="CS48" s="666"/>
      <c r="CT48" s="666"/>
      <c r="CU48" s="666"/>
      <c r="CV48" s="666"/>
      <c r="CW48" s="666"/>
      <c r="CX48" s="666"/>
      <c r="CY48" s="667"/>
      <c r="CZ48" s="668" t="s">
        <v>128</v>
      </c>
      <c r="DA48" s="669"/>
      <c r="DB48" s="669"/>
      <c r="DC48" s="670"/>
      <c r="DD48" s="671" t="s">
        <v>230</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2" t="s">
        <v>364</v>
      </c>
      <c r="CE49" s="643"/>
      <c r="CF49" s="643"/>
      <c r="CG49" s="643"/>
      <c r="CH49" s="643"/>
      <c r="CI49" s="643"/>
      <c r="CJ49" s="643"/>
      <c r="CK49" s="643"/>
      <c r="CL49" s="643"/>
      <c r="CM49" s="643"/>
      <c r="CN49" s="643"/>
      <c r="CO49" s="643"/>
      <c r="CP49" s="643"/>
      <c r="CQ49" s="644"/>
      <c r="CR49" s="645">
        <v>6097947</v>
      </c>
      <c r="CS49" s="646"/>
      <c r="CT49" s="646"/>
      <c r="CU49" s="646"/>
      <c r="CV49" s="646"/>
      <c r="CW49" s="646"/>
      <c r="CX49" s="646"/>
      <c r="CY49" s="647"/>
      <c r="CZ49" s="648">
        <v>100</v>
      </c>
      <c r="DA49" s="649"/>
      <c r="DB49" s="649"/>
      <c r="DC49" s="650"/>
      <c r="DD49" s="651">
        <v>4277494</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55" t="s">
        <v>365</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6" t="s">
        <v>366</v>
      </c>
      <c r="DK2" s="1157"/>
      <c r="DL2" s="1157"/>
      <c r="DM2" s="1157"/>
      <c r="DN2" s="1157"/>
      <c r="DO2" s="1158"/>
      <c r="DP2" s="231"/>
      <c r="DQ2" s="1156" t="s">
        <v>367</v>
      </c>
      <c r="DR2" s="1157"/>
      <c r="DS2" s="1157"/>
      <c r="DT2" s="1157"/>
      <c r="DU2" s="1157"/>
      <c r="DV2" s="1157"/>
      <c r="DW2" s="1157"/>
      <c r="DX2" s="1157"/>
      <c r="DY2" s="1157"/>
      <c r="DZ2" s="1158"/>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124" t="s">
        <v>368</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35"/>
      <c r="BA4" s="235"/>
      <c r="BB4" s="235"/>
      <c r="BC4" s="235"/>
      <c r="BD4" s="235"/>
      <c r="BE4" s="236"/>
      <c r="BF4" s="236"/>
      <c r="BG4" s="236"/>
      <c r="BH4" s="236"/>
      <c r="BI4" s="236"/>
      <c r="BJ4" s="236"/>
      <c r="BK4" s="236"/>
      <c r="BL4" s="236"/>
      <c r="BM4" s="236"/>
      <c r="BN4" s="236"/>
      <c r="BO4" s="236"/>
      <c r="BP4" s="236"/>
      <c r="BQ4" s="795" t="s">
        <v>369</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7"/>
    </row>
    <row r="5" spans="1:131" s="238" customFormat="1" ht="26.25" customHeight="1" x14ac:dyDescent="0.15">
      <c r="A5" s="1060" t="s">
        <v>370</v>
      </c>
      <c r="B5" s="1061"/>
      <c r="C5" s="1061"/>
      <c r="D5" s="1061"/>
      <c r="E5" s="1061"/>
      <c r="F5" s="1061"/>
      <c r="G5" s="1061"/>
      <c r="H5" s="1061"/>
      <c r="I5" s="1061"/>
      <c r="J5" s="1061"/>
      <c r="K5" s="1061"/>
      <c r="L5" s="1061"/>
      <c r="M5" s="1061"/>
      <c r="N5" s="1061"/>
      <c r="O5" s="1061"/>
      <c r="P5" s="1062"/>
      <c r="Q5" s="1066" t="s">
        <v>371</v>
      </c>
      <c r="R5" s="1067"/>
      <c r="S5" s="1067"/>
      <c r="T5" s="1067"/>
      <c r="U5" s="1068"/>
      <c r="V5" s="1066" t="s">
        <v>372</v>
      </c>
      <c r="W5" s="1067"/>
      <c r="X5" s="1067"/>
      <c r="Y5" s="1067"/>
      <c r="Z5" s="1068"/>
      <c r="AA5" s="1066" t="s">
        <v>373</v>
      </c>
      <c r="AB5" s="1067"/>
      <c r="AC5" s="1067"/>
      <c r="AD5" s="1067"/>
      <c r="AE5" s="1067"/>
      <c r="AF5" s="1159" t="s">
        <v>374</v>
      </c>
      <c r="AG5" s="1067"/>
      <c r="AH5" s="1067"/>
      <c r="AI5" s="1067"/>
      <c r="AJ5" s="1080"/>
      <c r="AK5" s="1067" t="s">
        <v>375</v>
      </c>
      <c r="AL5" s="1067"/>
      <c r="AM5" s="1067"/>
      <c r="AN5" s="1067"/>
      <c r="AO5" s="1068"/>
      <c r="AP5" s="1066" t="s">
        <v>376</v>
      </c>
      <c r="AQ5" s="1067"/>
      <c r="AR5" s="1067"/>
      <c r="AS5" s="1067"/>
      <c r="AT5" s="1068"/>
      <c r="AU5" s="1066" t="s">
        <v>377</v>
      </c>
      <c r="AV5" s="1067"/>
      <c r="AW5" s="1067"/>
      <c r="AX5" s="1067"/>
      <c r="AY5" s="1080"/>
      <c r="AZ5" s="235"/>
      <c r="BA5" s="235"/>
      <c r="BB5" s="235"/>
      <c r="BC5" s="235"/>
      <c r="BD5" s="235"/>
      <c r="BE5" s="236"/>
      <c r="BF5" s="236"/>
      <c r="BG5" s="236"/>
      <c r="BH5" s="236"/>
      <c r="BI5" s="236"/>
      <c r="BJ5" s="236"/>
      <c r="BK5" s="236"/>
      <c r="BL5" s="236"/>
      <c r="BM5" s="236"/>
      <c r="BN5" s="236"/>
      <c r="BO5" s="236"/>
      <c r="BP5" s="236"/>
      <c r="BQ5" s="1060" t="s">
        <v>378</v>
      </c>
      <c r="BR5" s="1061"/>
      <c r="BS5" s="1061"/>
      <c r="BT5" s="1061"/>
      <c r="BU5" s="1061"/>
      <c r="BV5" s="1061"/>
      <c r="BW5" s="1061"/>
      <c r="BX5" s="1061"/>
      <c r="BY5" s="1061"/>
      <c r="BZ5" s="1061"/>
      <c r="CA5" s="1061"/>
      <c r="CB5" s="1061"/>
      <c r="CC5" s="1061"/>
      <c r="CD5" s="1061"/>
      <c r="CE5" s="1061"/>
      <c r="CF5" s="1061"/>
      <c r="CG5" s="1062"/>
      <c r="CH5" s="1066" t="s">
        <v>379</v>
      </c>
      <c r="CI5" s="1067"/>
      <c r="CJ5" s="1067"/>
      <c r="CK5" s="1067"/>
      <c r="CL5" s="1068"/>
      <c r="CM5" s="1066" t="s">
        <v>380</v>
      </c>
      <c r="CN5" s="1067"/>
      <c r="CO5" s="1067"/>
      <c r="CP5" s="1067"/>
      <c r="CQ5" s="1068"/>
      <c r="CR5" s="1066" t="s">
        <v>381</v>
      </c>
      <c r="CS5" s="1067"/>
      <c r="CT5" s="1067"/>
      <c r="CU5" s="1067"/>
      <c r="CV5" s="1068"/>
      <c r="CW5" s="1066" t="s">
        <v>382</v>
      </c>
      <c r="CX5" s="1067"/>
      <c r="CY5" s="1067"/>
      <c r="CZ5" s="1067"/>
      <c r="DA5" s="1068"/>
      <c r="DB5" s="1066" t="s">
        <v>383</v>
      </c>
      <c r="DC5" s="1067"/>
      <c r="DD5" s="1067"/>
      <c r="DE5" s="1067"/>
      <c r="DF5" s="1068"/>
      <c r="DG5" s="1149" t="s">
        <v>384</v>
      </c>
      <c r="DH5" s="1150"/>
      <c r="DI5" s="1150"/>
      <c r="DJ5" s="1150"/>
      <c r="DK5" s="1151"/>
      <c r="DL5" s="1149" t="s">
        <v>385</v>
      </c>
      <c r="DM5" s="1150"/>
      <c r="DN5" s="1150"/>
      <c r="DO5" s="1150"/>
      <c r="DP5" s="1151"/>
      <c r="DQ5" s="1066" t="s">
        <v>386</v>
      </c>
      <c r="DR5" s="1067"/>
      <c r="DS5" s="1067"/>
      <c r="DT5" s="1067"/>
      <c r="DU5" s="1068"/>
      <c r="DV5" s="1066" t="s">
        <v>377</v>
      </c>
      <c r="DW5" s="1067"/>
      <c r="DX5" s="1067"/>
      <c r="DY5" s="1067"/>
      <c r="DZ5" s="1080"/>
      <c r="EA5" s="237"/>
    </row>
    <row r="6" spans="1:131" s="238" customFormat="1" ht="26.25" customHeight="1" thickBot="1" x14ac:dyDescent="0.2">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35"/>
      <c r="BA6" s="235"/>
      <c r="BB6" s="235"/>
      <c r="BC6" s="235"/>
      <c r="BD6" s="235"/>
      <c r="BE6" s="236"/>
      <c r="BF6" s="236"/>
      <c r="BG6" s="236"/>
      <c r="BH6" s="236"/>
      <c r="BI6" s="236"/>
      <c r="BJ6" s="236"/>
      <c r="BK6" s="236"/>
      <c r="BL6" s="236"/>
      <c r="BM6" s="236"/>
      <c r="BN6" s="236"/>
      <c r="BO6" s="236"/>
      <c r="BP6" s="236"/>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7"/>
    </row>
    <row r="7" spans="1:131" s="238" customFormat="1" ht="26.25" customHeight="1" thickTop="1" x14ac:dyDescent="0.15">
      <c r="A7" s="239">
        <v>1</v>
      </c>
      <c r="B7" s="1112" t="s">
        <v>387</v>
      </c>
      <c r="C7" s="1113"/>
      <c r="D7" s="1113"/>
      <c r="E7" s="1113"/>
      <c r="F7" s="1113"/>
      <c r="G7" s="1113"/>
      <c r="H7" s="1113"/>
      <c r="I7" s="1113"/>
      <c r="J7" s="1113"/>
      <c r="K7" s="1113"/>
      <c r="L7" s="1113"/>
      <c r="M7" s="1113"/>
      <c r="N7" s="1113"/>
      <c r="O7" s="1113"/>
      <c r="P7" s="1114"/>
      <c r="Q7" s="1167">
        <v>6694</v>
      </c>
      <c r="R7" s="1168"/>
      <c r="S7" s="1168"/>
      <c r="T7" s="1168"/>
      <c r="U7" s="1168"/>
      <c r="V7" s="1168">
        <v>6098</v>
      </c>
      <c r="W7" s="1168"/>
      <c r="X7" s="1168"/>
      <c r="Y7" s="1168"/>
      <c r="Z7" s="1168"/>
      <c r="AA7" s="1168">
        <v>596</v>
      </c>
      <c r="AB7" s="1168"/>
      <c r="AC7" s="1168"/>
      <c r="AD7" s="1168"/>
      <c r="AE7" s="1169"/>
      <c r="AF7" s="1170">
        <v>552</v>
      </c>
      <c r="AG7" s="1171"/>
      <c r="AH7" s="1171"/>
      <c r="AI7" s="1171"/>
      <c r="AJ7" s="1172"/>
      <c r="AK7" s="1173">
        <v>512</v>
      </c>
      <c r="AL7" s="1174"/>
      <c r="AM7" s="1174"/>
      <c r="AN7" s="1174"/>
      <c r="AO7" s="1174"/>
      <c r="AP7" s="1174">
        <v>231</v>
      </c>
      <c r="AQ7" s="1174"/>
      <c r="AR7" s="1174"/>
      <c r="AS7" s="1174"/>
      <c r="AT7" s="1174"/>
      <c r="AU7" s="1175"/>
      <c r="AV7" s="1175"/>
      <c r="AW7" s="1175"/>
      <c r="AX7" s="1175"/>
      <c r="AY7" s="1176"/>
      <c r="AZ7" s="235"/>
      <c r="BA7" s="235"/>
      <c r="BB7" s="235"/>
      <c r="BC7" s="235"/>
      <c r="BD7" s="235"/>
      <c r="BE7" s="236"/>
      <c r="BF7" s="236"/>
      <c r="BG7" s="236"/>
      <c r="BH7" s="236"/>
      <c r="BI7" s="236"/>
      <c r="BJ7" s="236"/>
      <c r="BK7" s="236"/>
      <c r="BL7" s="236"/>
      <c r="BM7" s="236"/>
      <c r="BN7" s="236"/>
      <c r="BO7" s="236"/>
      <c r="BP7" s="236"/>
      <c r="BQ7" s="239">
        <v>1</v>
      </c>
      <c r="BR7" s="240"/>
      <c r="BS7" s="1164"/>
      <c r="BT7" s="1165"/>
      <c r="BU7" s="1165"/>
      <c r="BV7" s="1165"/>
      <c r="BW7" s="1165"/>
      <c r="BX7" s="1165"/>
      <c r="BY7" s="1165"/>
      <c r="BZ7" s="1165"/>
      <c r="CA7" s="1165"/>
      <c r="CB7" s="1165"/>
      <c r="CC7" s="1165"/>
      <c r="CD7" s="1165"/>
      <c r="CE7" s="1165"/>
      <c r="CF7" s="1165"/>
      <c r="CG7" s="1177"/>
      <c r="CH7" s="1161"/>
      <c r="CI7" s="1162"/>
      <c r="CJ7" s="1162"/>
      <c r="CK7" s="1162"/>
      <c r="CL7" s="1163"/>
      <c r="CM7" s="1161"/>
      <c r="CN7" s="1162"/>
      <c r="CO7" s="1162"/>
      <c r="CP7" s="1162"/>
      <c r="CQ7" s="1163"/>
      <c r="CR7" s="1161"/>
      <c r="CS7" s="1162"/>
      <c r="CT7" s="1162"/>
      <c r="CU7" s="1162"/>
      <c r="CV7" s="1163"/>
      <c r="CW7" s="1161"/>
      <c r="CX7" s="1162"/>
      <c r="CY7" s="1162"/>
      <c r="CZ7" s="1162"/>
      <c r="DA7" s="1163"/>
      <c r="DB7" s="1161"/>
      <c r="DC7" s="1162"/>
      <c r="DD7" s="1162"/>
      <c r="DE7" s="1162"/>
      <c r="DF7" s="1163"/>
      <c r="DG7" s="1161"/>
      <c r="DH7" s="1162"/>
      <c r="DI7" s="1162"/>
      <c r="DJ7" s="1162"/>
      <c r="DK7" s="1163"/>
      <c r="DL7" s="1161"/>
      <c r="DM7" s="1162"/>
      <c r="DN7" s="1162"/>
      <c r="DO7" s="1162"/>
      <c r="DP7" s="1163"/>
      <c r="DQ7" s="1161"/>
      <c r="DR7" s="1162"/>
      <c r="DS7" s="1162"/>
      <c r="DT7" s="1162"/>
      <c r="DU7" s="1163"/>
      <c r="DV7" s="1164"/>
      <c r="DW7" s="1165"/>
      <c r="DX7" s="1165"/>
      <c r="DY7" s="1165"/>
      <c r="DZ7" s="1166"/>
      <c r="EA7" s="237"/>
    </row>
    <row r="8" spans="1:131" s="238" customFormat="1" ht="26.25" customHeight="1" x14ac:dyDescent="0.15">
      <c r="A8" s="241">
        <v>2</v>
      </c>
      <c r="B8" s="1095"/>
      <c r="C8" s="1096"/>
      <c r="D8" s="1096"/>
      <c r="E8" s="1096"/>
      <c r="F8" s="1096"/>
      <c r="G8" s="1096"/>
      <c r="H8" s="1096"/>
      <c r="I8" s="1096"/>
      <c r="J8" s="1096"/>
      <c r="K8" s="1096"/>
      <c r="L8" s="1096"/>
      <c r="M8" s="1096"/>
      <c r="N8" s="1096"/>
      <c r="O8" s="1096"/>
      <c r="P8" s="1097"/>
      <c r="Q8" s="1103"/>
      <c r="R8" s="1104"/>
      <c r="S8" s="1104"/>
      <c r="T8" s="1104"/>
      <c r="U8" s="1104"/>
      <c r="V8" s="1104"/>
      <c r="W8" s="1104"/>
      <c r="X8" s="1104"/>
      <c r="Y8" s="1104"/>
      <c r="Z8" s="1104"/>
      <c r="AA8" s="1104"/>
      <c r="AB8" s="1104"/>
      <c r="AC8" s="1104"/>
      <c r="AD8" s="1104"/>
      <c r="AE8" s="1105"/>
      <c r="AF8" s="1100"/>
      <c r="AG8" s="1101"/>
      <c r="AH8" s="1101"/>
      <c r="AI8" s="1101"/>
      <c r="AJ8" s="1102"/>
      <c r="AK8" s="1145"/>
      <c r="AL8" s="1146"/>
      <c r="AM8" s="1146"/>
      <c r="AN8" s="1146"/>
      <c r="AO8" s="1146"/>
      <c r="AP8" s="1146"/>
      <c r="AQ8" s="1146"/>
      <c r="AR8" s="1146"/>
      <c r="AS8" s="1146"/>
      <c r="AT8" s="1146"/>
      <c r="AU8" s="1147"/>
      <c r="AV8" s="1147"/>
      <c r="AW8" s="1147"/>
      <c r="AX8" s="1147"/>
      <c r="AY8" s="1148"/>
      <c r="AZ8" s="235"/>
      <c r="BA8" s="235"/>
      <c r="BB8" s="235"/>
      <c r="BC8" s="235"/>
      <c r="BD8" s="235"/>
      <c r="BE8" s="236"/>
      <c r="BF8" s="236"/>
      <c r="BG8" s="236"/>
      <c r="BH8" s="236"/>
      <c r="BI8" s="236"/>
      <c r="BJ8" s="236"/>
      <c r="BK8" s="236"/>
      <c r="BL8" s="236"/>
      <c r="BM8" s="236"/>
      <c r="BN8" s="236"/>
      <c r="BO8" s="236"/>
      <c r="BP8" s="236"/>
      <c r="BQ8" s="241">
        <v>2</v>
      </c>
      <c r="BR8" s="242"/>
      <c r="BS8" s="1057"/>
      <c r="BT8" s="1058"/>
      <c r="BU8" s="1058"/>
      <c r="BV8" s="1058"/>
      <c r="BW8" s="1058"/>
      <c r="BX8" s="1058"/>
      <c r="BY8" s="1058"/>
      <c r="BZ8" s="1058"/>
      <c r="CA8" s="1058"/>
      <c r="CB8" s="1058"/>
      <c r="CC8" s="1058"/>
      <c r="CD8" s="1058"/>
      <c r="CE8" s="1058"/>
      <c r="CF8" s="1058"/>
      <c r="CG8" s="1079"/>
      <c r="CH8" s="1054"/>
      <c r="CI8" s="1055"/>
      <c r="CJ8" s="1055"/>
      <c r="CK8" s="1055"/>
      <c r="CL8" s="1056"/>
      <c r="CM8" s="1054"/>
      <c r="CN8" s="1055"/>
      <c r="CO8" s="1055"/>
      <c r="CP8" s="1055"/>
      <c r="CQ8" s="1056"/>
      <c r="CR8" s="1054"/>
      <c r="CS8" s="1055"/>
      <c r="CT8" s="1055"/>
      <c r="CU8" s="1055"/>
      <c r="CV8" s="1056"/>
      <c r="CW8" s="1054"/>
      <c r="CX8" s="1055"/>
      <c r="CY8" s="1055"/>
      <c r="CZ8" s="1055"/>
      <c r="DA8" s="1056"/>
      <c r="DB8" s="1054"/>
      <c r="DC8" s="1055"/>
      <c r="DD8" s="1055"/>
      <c r="DE8" s="1055"/>
      <c r="DF8" s="1056"/>
      <c r="DG8" s="1054"/>
      <c r="DH8" s="1055"/>
      <c r="DI8" s="1055"/>
      <c r="DJ8" s="1055"/>
      <c r="DK8" s="1056"/>
      <c r="DL8" s="1054"/>
      <c r="DM8" s="1055"/>
      <c r="DN8" s="1055"/>
      <c r="DO8" s="1055"/>
      <c r="DP8" s="1056"/>
      <c r="DQ8" s="1054"/>
      <c r="DR8" s="1055"/>
      <c r="DS8" s="1055"/>
      <c r="DT8" s="1055"/>
      <c r="DU8" s="1056"/>
      <c r="DV8" s="1057"/>
      <c r="DW8" s="1058"/>
      <c r="DX8" s="1058"/>
      <c r="DY8" s="1058"/>
      <c r="DZ8" s="1059"/>
      <c r="EA8" s="237"/>
    </row>
    <row r="9" spans="1:131" s="238" customFormat="1" ht="26.25" customHeight="1" x14ac:dyDescent="0.15">
      <c r="A9" s="241">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5"/>
      <c r="AL9" s="1146"/>
      <c r="AM9" s="1146"/>
      <c r="AN9" s="1146"/>
      <c r="AO9" s="1146"/>
      <c r="AP9" s="1146"/>
      <c r="AQ9" s="1146"/>
      <c r="AR9" s="1146"/>
      <c r="AS9" s="1146"/>
      <c r="AT9" s="1146"/>
      <c r="AU9" s="1147"/>
      <c r="AV9" s="1147"/>
      <c r="AW9" s="1147"/>
      <c r="AX9" s="1147"/>
      <c r="AY9" s="1148"/>
      <c r="AZ9" s="235"/>
      <c r="BA9" s="235"/>
      <c r="BB9" s="235"/>
      <c r="BC9" s="235"/>
      <c r="BD9" s="235"/>
      <c r="BE9" s="236"/>
      <c r="BF9" s="236"/>
      <c r="BG9" s="236"/>
      <c r="BH9" s="236"/>
      <c r="BI9" s="236"/>
      <c r="BJ9" s="236"/>
      <c r="BK9" s="236"/>
      <c r="BL9" s="236"/>
      <c r="BM9" s="236"/>
      <c r="BN9" s="236"/>
      <c r="BO9" s="236"/>
      <c r="BP9" s="236"/>
      <c r="BQ9" s="241">
        <v>3</v>
      </c>
      <c r="BR9" s="242"/>
      <c r="BS9" s="1057"/>
      <c r="BT9" s="1058"/>
      <c r="BU9" s="1058"/>
      <c r="BV9" s="1058"/>
      <c r="BW9" s="1058"/>
      <c r="BX9" s="1058"/>
      <c r="BY9" s="1058"/>
      <c r="BZ9" s="1058"/>
      <c r="CA9" s="1058"/>
      <c r="CB9" s="1058"/>
      <c r="CC9" s="1058"/>
      <c r="CD9" s="1058"/>
      <c r="CE9" s="1058"/>
      <c r="CF9" s="1058"/>
      <c r="CG9" s="1079"/>
      <c r="CH9" s="1054"/>
      <c r="CI9" s="1055"/>
      <c r="CJ9" s="1055"/>
      <c r="CK9" s="1055"/>
      <c r="CL9" s="1056"/>
      <c r="CM9" s="1054"/>
      <c r="CN9" s="1055"/>
      <c r="CO9" s="1055"/>
      <c r="CP9" s="1055"/>
      <c r="CQ9" s="1056"/>
      <c r="CR9" s="1054"/>
      <c r="CS9" s="1055"/>
      <c r="CT9" s="1055"/>
      <c r="CU9" s="1055"/>
      <c r="CV9" s="1056"/>
      <c r="CW9" s="1054"/>
      <c r="CX9" s="1055"/>
      <c r="CY9" s="1055"/>
      <c r="CZ9" s="1055"/>
      <c r="DA9" s="1056"/>
      <c r="DB9" s="1054"/>
      <c r="DC9" s="1055"/>
      <c r="DD9" s="1055"/>
      <c r="DE9" s="1055"/>
      <c r="DF9" s="1056"/>
      <c r="DG9" s="1054"/>
      <c r="DH9" s="1055"/>
      <c r="DI9" s="1055"/>
      <c r="DJ9" s="1055"/>
      <c r="DK9" s="1056"/>
      <c r="DL9" s="1054"/>
      <c r="DM9" s="1055"/>
      <c r="DN9" s="1055"/>
      <c r="DO9" s="1055"/>
      <c r="DP9" s="1056"/>
      <c r="DQ9" s="1054"/>
      <c r="DR9" s="1055"/>
      <c r="DS9" s="1055"/>
      <c r="DT9" s="1055"/>
      <c r="DU9" s="1056"/>
      <c r="DV9" s="1057"/>
      <c r="DW9" s="1058"/>
      <c r="DX9" s="1058"/>
      <c r="DY9" s="1058"/>
      <c r="DZ9" s="1059"/>
      <c r="EA9" s="237"/>
    </row>
    <row r="10" spans="1:131" s="238" customFormat="1" ht="26.25" customHeight="1" x14ac:dyDescent="0.15">
      <c r="A10" s="241">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35"/>
      <c r="BA10" s="235"/>
      <c r="BB10" s="235"/>
      <c r="BC10" s="235"/>
      <c r="BD10" s="235"/>
      <c r="BE10" s="236"/>
      <c r="BF10" s="236"/>
      <c r="BG10" s="236"/>
      <c r="BH10" s="236"/>
      <c r="BI10" s="236"/>
      <c r="BJ10" s="236"/>
      <c r="BK10" s="236"/>
      <c r="BL10" s="236"/>
      <c r="BM10" s="236"/>
      <c r="BN10" s="236"/>
      <c r="BO10" s="236"/>
      <c r="BP10" s="236"/>
      <c r="BQ10" s="241">
        <v>4</v>
      </c>
      <c r="BR10" s="242"/>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7"/>
    </row>
    <row r="11" spans="1:131" s="238" customFormat="1" ht="26.25" customHeight="1" x14ac:dyDescent="0.15">
      <c r="A11" s="241">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35"/>
      <c r="BA11" s="235"/>
      <c r="BB11" s="235"/>
      <c r="BC11" s="235"/>
      <c r="BD11" s="235"/>
      <c r="BE11" s="236"/>
      <c r="BF11" s="236"/>
      <c r="BG11" s="236"/>
      <c r="BH11" s="236"/>
      <c r="BI11" s="236"/>
      <c r="BJ11" s="236"/>
      <c r="BK11" s="236"/>
      <c r="BL11" s="236"/>
      <c r="BM11" s="236"/>
      <c r="BN11" s="236"/>
      <c r="BO11" s="236"/>
      <c r="BP11" s="236"/>
      <c r="BQ11" s="241">
        <v>5</v>
      </c>
      <c r="BR11" s="242"/>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7"/>
    </row>
    <row r="12" spans="1:131" s="238" customFormat="1" ht="26.25" customHeight="1" x14ac:dyDescent="0.15">
      <c r="A12" s="241">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35"/>
      <c r="BA12" s="235"/>
      <c r="BB12" s="235"/>
      <c r="BC12" s="235"/>
      <c r="BD12" s="235"/>
      <c r="BE12" s="236"/>
      <c r="BF12" s="236"/>
      <c r="BG12" s="236"/>
      <c r="BH12" s="236"/>
      <c r="BI12" s="236"/>
      <c r="BJ12" s="236"/>
      <c r="BK12" s="236"/>
      <c r="BL12" s="236"/>
      <c r="BM12" s="236"/>
      <c r="BN12" s="236"/>
      <c r="BO12" s="236"/>
      <c r="BP12" s="236"/>
      <c r="BQ12" s="241">
        <v>6</v>
      </c>
      <c r="BR12" s="242"/>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7"/>
    </row>
    <row r="13" spans="1:131" s="238" customFormat="1" ht="26.25" customHeight="1" x14ac:dyDescent="0.15">
      <c r="A13" s="241">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35"/>
      <c r="BA13" s="235"/>
      <c r="BB13" s="235"/>
      <c r="BC13" s="235"/>
      <c r="BD13" s="235"/>
      <c r="BE13" s="236"/>
      <c r="BF13" s="236"/>
      <c r="BG13" s="236"/>
      <c r="BH13" s="236"/>
      <c r="BI13" s="236"/>
      <c r="BJ13" s="236"/>
      <c r="BK13" s="236"/>
      <c r="BL13" s="236"/>
      <c r="BM13" s="236"/>
      <c r="BN13" s="236"/>
      <c r="BO13" s="236"/>
      <c r="BP13" s="236"/>
      <c r="BQ13" s="241">
        <v>7</v>
      </c>
      <c r="BR13" s="242"/>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7"/>
    </row>
    <row r="14" spans="1:131" s="238" customFormat="1" ht="26.25" customHeight="1" x14ac:dyDescent="0.15">
      <c r="A14" s="241">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35"/>
      <c r="BA14" s="235"/>
      <c r="BB14" s="235"/>
      <c r="BC14" s="235"/>
      <c r="BD14" s="235"/>
      <c r="BE14" s="236"/>
      <c r="BF14" s="236"/>
      <c r="BG14" s="236"/>
      <c r="BH14" s="236"/>
      <c r="BI14" s="236"/>
      <c r="BJ14" s="236"/>
      <c r="BK14" s="236"/>
      <c r="BL14" s="236"/>
      <c r="BM14" s="236"/>
      <c r="BN14" s="236"/>
      <c r="BO14" s="236"/>
      <c r="BP14" s="236"/>
      <c r="BQ14" s="241">
        <v>8</v>
      </c>
      <c r="BR14" s="242"/>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7"/>
    </row>
    <row r="15" spans="1:131" s="238" customFormat="1" ht="26.25" customHeight="1" x14ac:dyDescent="0.15">
      <c r="A15" s="241">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35"/>
      <c r="BA15" s="235"/>
      <c r="BB15" s="235"/>
      <c r="BC15" s="235"/>
      <c r="BD15" s="235"/>
      <c r="BE15" s="236"/>
      <c r="BF15" s="236"/>
      <c r="BG15" s="236"/>
      <c r="BH15" s="236"/>
      <c r="BI15" s="236"/>
      <c r="BJ15" s="236"/>
      <c r="BK15" s="236"/>
      <c r="BL15" s="236"/>
      <c r="BM15" s="236"/>
      <c r="BN15" s="236"/>
      <c r="BO15" s="236"/>
      <c r="BP15" s="236"/>
      <c r="BQ15" s="241">
        <v>9</v>
      </c>
      <c r="BR15" s="242"/>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7"/>
    </row>
    <row r="16" spans="1:131" s="238" customFormat="1" ht="26.25" customHeight="1" x14ac:dyDescent="0.15">
      <c r="A16" s="241">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35"/>
      <c r="BA16" s="235"/>
      <c r="BB16" s="235"/>
      <c r="BC16" s="235"/>
      <c r="BD16" s="235"/>
      <c r="BE16" s="236"/>
      <c r="BF16" s="236"/>
      <c r="BG16" s="236"/>
      <c r="BH16" s="236"/>
      <c r="BI16" s="236"/>
      <c r="BJ16" s="236"/>
      <c r="BK16" s="236"/>
      <c r="BL16" s="236"/>
      <c r="BM16" s="236"/>
      <c r="BN16" s="236"/>
      <c r="BO16" s="236"/>
      <c r="BP16" s="236"/>
      <c r="BQ16" s="241">
        <v>10</v>
      </c>
      <c r="BR16" s="242"/>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7"/>
    </row>
    <row r="17" spans="1:131" s="238" customFormat="1" ht="26.25" customHeight="1" x14ac:dyDescent="0.15">
      <c r="A17" s="241">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35"/>
      <c r="BA17" s="235"/>
      <c r="BB17" s="235"/>
      <c r="BC17" s="235"/>
      <c r="BD17" s="235"/>
      <c r="BE17" s="236"/>
      <c r="BF17" s="236"/>
      <c r="BG17" s="236"/>
      <c r="BH17" s="236"/>
      <c r="BI17" s="236"/>
      <c r="BJ17" s="236"/>
      <c r="BK17" s="236"/>
      <c r="BL17" s="236"/>
      <c r="BM17" s="236"/>
      <c r="BN17" s="236"/>
      <c r="BO17" s="236"/>
      <c r="BP17" s="236"/>
      <c r="BQ17" s="241">
        <v>11</v>
      </c>
      <c r="BR17" s="242"/>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7"/>
    </row>
    <row r="18" spans="1:131" s="238" customFormat="1" ht="26.25" customHeight="1" x14ac:dyDescent="0.15">
      <c r="A18" s="241">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35"/>
      <c r="BA18" s="235"/>
      <c r="BB18" s="235"/>
      <c r="BC18" s="235"/>
      <c r="BD18" s="235"/>
      <c r="BE18" s="236"/>
      <c r="BF18" s="236"/>
      <c r="BG18" s="236"/>
      <c r="BH18" s="236"/>
      <c r="BI18" s="236"/>
      <c r="BJ18" s="236"/>
      <c r="BK18" s="236"/>
      <c r="BL18" s="236"/>
      <c r="BM18" s="236"/>
      <c r="BN18" s="236"/>
      <c r="BO18" s="236"/>
      <c r="BP18" s="236"/>
      <c r="BQ18" s="241">
        <v>12</v>
      </c>
      <c r="BR18" s="242"/>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7"/>
    </row>
    <row r="19" spans="1:131" s="238" customFormat="1" ht="26.25" customHeight="1" x14ac:dyDescent="0.15">
      <c r="A19" s="241">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35"/>
      <c r="BA19" s="235"/>
      <c r="BB19" s="235"/>
      <c r="BC19" s="235"/>
      <c r="BD19" s="235"/>
      <c r="BE19" s="236"/>
      <c r="BF19" s="236"/>
      <c r="BG19" s="236"/>
      <c r="BH19" s="236"/>
      <c r="BI19" s="236"/>
      <c r="BJ19" s="236"/>
      <c r="BK19" s="236"/>
      <c r="BL19" s="236"/>
      <c r="BM19" s="236"/>
      <c r="BN19" s="236"/>
      <c r="BO19" s="236"/>
      <c r="BP19" s="236"/>
      <c r="BQ19" s="241">
        <v>13</v>
      </c>
      <c r="BR19" s="242"/>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7"/>
    </row>
    <row r="20" spans="1:131" s="238" customFormat="1" ht="26.25" customHeight="1" x14ac:dyDescent="0.15">
      <c r="A20" s="241">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35"/>
      <c r="BA20" s="235"/>
      <c r="BB20" s="235"/>
      <c r="BC20" s="235"/>
      <c r="BD20" s="235"/>
      <c r="BE20" s="236"/>
      <c r="BF20" s="236"/>
      <c r="BG20" s="236"/>
      <c r="BH20" s="236"/>
      <c r="BI20" s="236"/>
      <c r="BJ20" s="236"/>
      <c r="BK20" s="236"/>
      <c r="BL20" s="236"/>
      <c r="BM20" s="236"/>
      <c r="BN20" s="236"/>
      <c r="BO20" s="236"/>
      <c r="BP20" s="236"/>
      <c r="BQ20" s="241">
        <v>14</v>
      </c>
      <c r="BR20" s="242"/>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7"/>
    </row>
    <row r="21" spans="1:131" s="238" customFormat="1" ht="26.25" customHeight="1" thickBot="1" x14ac:dyDescent="0.2">
      <c r="A21" s="241">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35"/>
      <c r="BA21" s="235"/>
      <c r="BB21" s="235"/>
      <c r="BC21" s="235"/>
      <c r="BD21" s="235"/>
      <c r="BE21" s="236"/>
      <c r="BF21" s="236"/>
      <c r="BG21" s="236"/>
      <c r="BH21" s="236"/>
      <c r="BI21" s="236"/>
      <c r="BJ21" s="236"/>
      <c r="BK21" s="236"/>
      <c r="BL21" s="236"/>
      <c r="BM21" s="236"/>
      <c r="BN21" s="236"/>
      <c r="BO21" s="236"/>
      <c r="BP21" s="236"/>
      <c r="BQ21" s="241">
        <v>15</v>
      </c>
      <c r="BR21" s="242"/>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7"/>
    </row>
    <row r="22" spans="1:131" s="238" customFormat="1" ht="26.25" customHeight="1" x14ac:dyDescent="0.15">
      <c r="A22" s="241">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388</v>
      </c>
      <c r="BA22" s="1093"/>
      <c r="BB22" s="1093"/>
      <c r="BC22" s="1093"/>
      <c r="BD22" s="1094"/>
      <c r="BE22" s="236"/>
      <c r="BF22" s="236"/>
      <c r="BG22" s="236"/>
      <c r="BH22" s="236"/>
      <c r="BI22" s="236"/>
      <c r="BJ22" s="236"/>
      <c r="BK22" s="236"/>
      <c r="BL22" s="236"/>
      <c r="BM22" s="236"/>
      <c r="BN22" s="236"/>
      <c r="BO22" s="236"/>
      <c r="BP22" s="236"/>
      <c r="BQ22" s="241">
        <v>16</v>
      </c>
      <c r="BR22" s="242"/>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7"/>
    </row>
    <row r="23" spans="1:131" s="238" customFormat="1" ht="26.25" customHeight="1" thickBot="1" x14ac:dyDescent="0.2">
      <c r="A23" s="243" t="s">
        <v>389</v>
      </c>
      <c r="B23" s="1002" t="s">
        <v>390</v>
      </c>
      <c r="C23" s="1003"/>
      <c r="D23" s="1003"/>
      <c r="E23" s="1003"/>
      <c r="F23" s="1003"/>
      <c r="G23" s="1003"/>
      <c r="H23" s="1003"/>
      <c r="I23" s="1003"/>
      <c r="J23" s="1003"/>
      <c r="K23" s="1003"/>
      <c r="L23" s="1003"/>
      <c r="M23" s="1003"/>
      <c r="N23" s="1003"/>
      <c r="O23" s="1003"/>
      <c r="P23" s="1013"/>
      <c r="Q23" s="1132">
        <v>6694</v>
      </c>
      <c r="R23" s="1126"/>
      <c r="S23" s="1126"/>
      <c r="T23" s="1126"/>
      <c r="U23" s="1126"/>
      <c r="V23" s="1126">
        <v>6098</v>
      </c>
      <c r="W23" s="1126"/>
      <c r="X23" s="1126"/>
      <c r="Y23" s="1126"/>
      <c r="Z23" s="1126"/>
      <c r="AA23" s="1126">
        <v>596</v>
      </c>
      <c r="AB23" s="1126"/>
      <c r="AC23" s="1126"/>
      <c r="AD23" s="1126"/>
      <c r="AE23" s="1133"/>
      <c r="AF23" s="1134">
        <v>552</v>
      </c>
      <c r="AG23" s="1126"/>
      <c r="AH23" s="1126"/>
      <c r="AI23" s="1126"/>
      <c r="AJ23" s="1135"/>
      <c r="AK23" s="1136"/>
      <c r="AL23" s="1137"/>
      <c r="AM23" s="1137"/>
      <c r="AN23" s="1137"/>
      <c r="AO23" s="1137"/>
      <c r="AP23" s="1126">
        <v>231</v>
      </c>
      <c r="AQ23" s="1126"/>
      <c r="AR23" s="1126"/>
      <c r="AS23" s="1126"/>
      <c r="AT23" s="1126"/>
      <c r="AU23" s="1127"/>
      <c r="AV23" s="1127"/>
      <c r="AW23" s="1127"/>
      <c r="AX23" s="1127"/>
      <c r="AY23" s="1128"/>
      <c r="AZ23" s="1129" t="s">
        <v>128</v>
      </c>
      <c r="BA23" s="1130"/>
      <c r="BB23" s="1130"/>
      <c r="BC23" s="1130"/>
      <c r="BD23" s="1131"/>
      <c r="BE23" s="236"/>
      <c r="BF23" s="236"/>
      <c r="BG23" s="236"/>
      <c r="BH23" s="236"/>
      <c r="BI23" s="236"/>
      <c r="BJ23" s="236"/>
      <c r="BK23" s="236"/>
      <c r="BL23" s="236"/>
      <c r="BM23" s="236"/>
      <c r="BN23" s="236"/>
      <c r="BO23" s="236"/>
      <c r="BP23" s="236"/>
      <c r="BQ23" s="241">
        <v>17</v>
      </c>
      <c r="BR23" s="242"/>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7"/>
    </row>
    <row r="24" spans="1:131" s="238" customFormat="1" ht="26.25" customHeight="1" x14ac:dyDescent="0.15">
      <c r="A24" s="1125" t="s">
        <v>391</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35"/>
      <c r="BA24" s="235"/>
      <c r="BB24" s="235"/>
      <c r="BC24" s="235"/>
      <c r="BD24" s="235"/>
      <c r="BE24" s="236"/>
      <c r="BF24" s="236"/>
      <c r="BG24" s="236"/>
      <c r="BH24" s="236"/>
      <c r="BI24" s="236"/>
      <c r="BJ24" s="236"/>
      <c r="BK24" s="236"/>
      <c r="BL24" s="236"/>
      <c r="BM24" s="236"/>
      <c r="BN24" s="236"/>
      <c r="BO24" s="236"/>
      <c r="BP24" s="236"/>
      <c r="BQ24" s="241">
        <v>18</v>
      </c>
      <c r="BR24" s="242"/>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7"/>
    </row>
    <row r="25" spans="1:131" ht="26.25" customHeight="1" thickBot="1" x14ac:dyDescent="0.2">
      <c r="A25" s="1124" t="s">
        <v>392</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35"/>
      <c r="BK25" s="235"/>
      <c r="BL25" s="235"/>
      <c r="BM25" s="235"/>
      <c r="BN25" s="235"/>
      <c r="BO25" s="244"/>
      <c r="BP25" s="244"/>
      <c r="BQ25" s="241">
        <v>19</v>
      </c>
      <c r="BR25" s="242"/>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33"/>
    </row>
    <row r="26" spans="1:131" ht="26.25" customHeight="1" x14ac:dyDescent="0.15">
      <c r="A26" s="1060" t="s">
        <v>370</v>
      </c>
      <c r="B26" s="1061"/>
      <c r="C26" s="1061"/>
      <c r="D26" s="1061"/>
      <c r="E26" s="1061"/>
      <c r="F26" s="1061"/>
      <c r="G26" s="1061"/>
      <c r="H26" s="1061"/>
      <c r="I26" s="1061"/>
      <c r="J26" s="1061"/>
      <c r="K26" s="1061"/>
      <c r="L26" s="1061"/>
      <c r="M26" s="1061"/>
      <c r="N26" s="1061"/>
      <c r="O26" s="1061"/>
      <c r="P26" s="1062"/>
      <c r="Q26" s="1066" t="s">
        <v>393</v>
      </c>
      <c r="R26" s="1067"/>
      <c r="S26" s="1067"/>
      <c r="T26" s="1067"/>
      <c r="U26" s="1068"/>
      <c r="V26" s="1066" t="s">
        <v>394</v>
      </c>
      <c r="W26" s="1067"/>
      <c r="X26" s="1067"/>
      <c r="Y26" s="1067"/>
      <c r="Z26" s="1068"/>
      <c r="AA26" s="1066" t="s">
        <v>395</v>
      </c>
      <c r="AB26" s="1067"/>
      <c r="AC26" s="1067"/>
      <c r="AD26" s="1067"/>
      <c r="AE26" s="1067"/>
      <c r="AF26" s="1120" t="s">
        <v>396</v>
      </c>
      <c r="AG26" s="1073"/>
      <c r="AH26" s="1073"/>
      <c r="AI26" s="1073"/>
      <c r="AJ26" s="1121"/>
      <c r="AK26" s="1067" t="s">
        <v>397</v>
      </c>
      <c r="AL26" s="1067"/>
      <c r="AM26" s="1067"/>
      <c r="AN26" s="1067"/>
      <c r="AO26" s="1068"/>
      <c r="AP26" s="1066" t="s">
        <v>398</v>
      </c>
      <c r="AQ26" s="1067"/>
      <c r="AR26" s="1067"/>
      <c r="AS26" s="1067"/>
      <c r="AT26" s="1068"/>
      <c r="AU26" s="1066" t="s">
        <v>399</v>
      </c>
      <c r="AV26" s="1067"/>
      <c r="AW26" s="1067"/>
      <c r="AX26" s="1067"/>
      <c r="AY26" s="1068"/>
      <c r="AZ26" s="1066" t="s">
        <v>400</v>
      </c>
      <c r="BA26" s="1067"/>
      <c r="BB26" s="1067"/>
      <c r="BC26" s="1067"/>
      <c r="BD26" s="1068"/>
      <c r="BE26" s="1066" t="s">
        <v>377</v>
      </c>
      <c r="BF26" s="1067"/>
      <c r="BG26" s="1067"/>
      <c r="BH26" s="1067"/>
      <c r="BI26" s="1080"/>
      <c r="BJ26" s="235"/>
      <c r="BK26" s="235"/>
      <c r="BL26" s="235"/>
      <c r="BM26" s="235"/>
      <c r="BN26" s="235"/>
      <c r="BO26" s="244"/>
      <c r="BP26" s="244"/>
      <c r="BQ26" s="241">
        <v>20</v>
      </c>
      <c r="BR26" s="242"/>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33"/>
    </row>
    <row r="27" spans="1:131" ht="26.25" customHeight="1" thickBot="1" x14ac:dyDescent="0.2">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35"/>
      <c r="BK27" s="235"/>
      <c r="BL27" s="235"/>
      <c r="BM27" s="235"/>
      <c r="BN27" s="235"/>
      <c r="BO27" s="244"/>
      <c r="BP27" s="244"/>
      <c r="BQ27" s="241">
        <v>21</v>
      </c>
      <c r="BR27" s="242"/>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33"/>
    </row>
    <row r="28" spans="1:131" ht="26.25" customHeight="1" thickTop="1" x14ac:dyDescent="0.15">
      <c r="A28" s="245">
        <v>1</v>
      </c>
      <c r="B28" s="1112" t="s">
        <v>401</v>
      </c>
      <c r="C28" s="1113"/>
      <c r="D28" s="1113"/>
      <c r="E28" s="1113"/>
      <c r="F28" s="1113"/>
      <c r="G28" s="1113"/>
      <c r="H28" s="1113"/>
      <c r="I28" s="1113"/>
      <c r="J28" s="1113"/>
      <c r="K28" s="1113"/>
      <c r="L28" s="1113"/>
      <c r="M28" s="1113"/>
      <c r="N28" s="1113"/>
      <c r="O28" s="1113"/>
      <c r="P28" s="1114"/>
      <c r="Q28" s="1115">
        <v>788</v>
      </c>
      <c r="R28" s="1116"/>
      <c r="S28" s="1116"/>
      <c r="T28" s="1116"/>
      <c r="U28" s="1116"/>
      <c r="V28" s="1116">
        <v>788</v>
      </c>
      <c r="W28" s="1116"/>
      <c r="X28" s="1116"/>
      <c r="Y28" s="1116"/>
      <c r="Z28" s="1116"/>
      <c r="AA28" s="1116">
        <v>0</v>
      </c>
      <c r="AB28" s="1116"/>
      <c r="AC28" s="1116"/>
      <c r="AD28" s="1116"/>
      <c r="AE28" s="1117"/>
      <c r="AF28" s="1118">
        <v>0</v>
      </c>
      <c r="AG28" s="1116"/>
      <c r="AH28" s="1116"/>
      <c r="AI28" s="1116"/>
      <c r="AJ28" s="1119"/>
      <c r="AK28" s="1107">
        <v>94</v>
      </c>
      <c r="AL28" s="1108"/>
      <c r="AM28" s="1108"/>
      <c r="AN28" s="1108"/>
      <c r="AO28" s="1108"/>
      <c r="AP28" s="1108" t="s">
        <v>515</v>
      </c>
      <c r="AQ28" s="1108"/>
      <c r="AR28" s="1108"/>
      <c r="AS28" s="1108"/>
      <c r="AT28" s="1108"/>
      <c r="AU28" s="1108" t="s">
        <v>515</v>
      </c>
      <c r="AV28" s="1108"/>
      <c r="AW28" s="1108"/>
      <c r="AX28" s="1108"/>
      <c r="AY28" s="1108"/>
      <c r="AZ28" s="1109" t="s">
        <v>515</v>
      </c>
      <c r="BA28" s="1109"/>
      <c r="BB28" s="1109"/>
      <c r="BC28" s="1109"/>
      <c r="BD28" s="1109"/>
      <c r="BE28" s="1110"/>
      <c r="BF28" s="1110"/>
      <c r="BG28" s="1110"/>
      <c r="BH28" s="1110"/>
      <c r="BI28" s="1111"/>
      <c r="BJ28" s="235"/>
      <c r="BK28" s="235"/>
      <c r="BL28" s="235"/>
      <c r="BM28" s="235"/>
      <c r="BN28" s="235"/>
      <c r="BO28" s="244"/>
      <c r="BP28" s="244"/>
      <c r="BQ28" s="241">
        <v>22</v>
      </c>
      <c r="BR28" s="242"/>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33"/>
    </row>
    <row r="29" spans="1:131" ht="26.25" customHeight="1" x14ac:dyDescent="0.15">
      <c r="A29" s="245">
        <v>2</v>
      </c>
      <c r="B29" s="1095" t="s">
        <v>402</v>
      </c>
      <c r="C29" s="1096"/>
      <c r="D29" s="1096"/>
      <c r="E29" s="1096"/>
      <c r="F29" s="1096"/>
      <c r="G29" s="1096"/>
      <c r="H29" s="1096"/>
      <c r="I29" s="1096"/>
      <c r="J29" s="1096"/>
      <c r="K29" s="1096"/>
      <c r="L29" s="1096"/>
      <c r="M29" s="1096"/>
      <c r="N29" s="1096"/>
      <c r="O29" s="1096"/>
      <c r="P29" s="1097"/>
      <c r="Q29" s="1103">
        <v>815</v>
      </c>
      <c r="R29" s="1104"/>
      <c r="S29" s="1104"/>
      <c r="T29" s="1104"/>
      <c r="U29" s="1104"/>
      <c r="V29" s="1104">
        <v>806</v>
      </c>
      <c r="W29" s="1104"/>
      <c r="X29" s="1104"/>
      <c r="Y29" s="1104"/>
      <c r="Z29" s="1104"/>
      <c r="AA29" s="1104">
        <v>9</v>
      </c>
      <c r="AB29" s="1104"/>
      <c r="AC29" s="1104"/>
      <c r="AD29" s="1104"/>
      <c r="AE29" s="1105"/>
      <c r="AF29" s="1100">
        <v>9</v>
      </c>
      <c r="AG29" s="1101"/>
      <c r="AH29" s="1101"/>
      <c r="AI29" s="1101"/>
      <c r="AJ29" s="1102"/>
      <c r="AK29" s="1045">
        <v>149</v>
      </c>
      <c r="AL29" s="1036"/>
      <c r="AM29" s="1036"/>
      <c r="AN29" s="1036"/>
      <c r="AO29" s="1036"/>
      <c r="AP29" s="1036" t="s">
        <v>515</v>
      </c>
      <c r="AQ29" s="1036"/>
      <c r="AR29" s="1036"/>
      <c r="AS29" s="1036"/>
      <c r="AT29" s="1036"/>
      <c r="AU29" s="1036" t="s">
        <v>515</v>
      </c>
      <c r="AV29" s="1036"/>
      <c r="AW29" s="1036"/>
      <c r="AX29" s="1036"/>
      <c r="AY29" s="1036"/>
      <c r="AZ29" s="1106" t="s">
        <v>515</v>
      </c>
      <c r="BA29" s="1106"/>
      <c r="BB29" s="1106"/>
      <c r="BC29" s="1106"/>
      <c r="BD29" s="1106"/>
      <c r="BE29" s="1037"/>
      <c r="BF29" s="1037"/>
      <c r="BG29" s="1037"/>
      <c r="BH29" s="1037"/>
      <c r="BI29" s="1038"/>
      <c r="BJ29" s="235"/>
      <c r="BK29" s="235"/>
      <c r="BL29" s="235"/>
      <c r="BM29" s="235"/>
      <c r="BN29" s="235"/>
      <c r="BO29" s="244"/>
      <c r="BP29" s="244"/>
      <c r="BQ29" s="241">
        <v>23</v>
      </c>
      <c r="BR29" s="242"/>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33"/>
    </row>
    <row r="30" spans="1:131" ht="26.25" customHeight="1" x14ac:dyDescent="0.15">
      <c r="A30" s="245">
        <v>3</v>
      </c>
      <c r="B30" s="1095" t="s">
        <v>403</v>
      </c>
      <c r="C30" s="1096"/>
      <c r="D30" s="1096"/>
      <c r="E30" s="1096"/>
      <c r="F30" s="1096"/>
      <c r="G30" s="1096"/>
      <c r="H30" s="1096"/>
      <c r="I30" s="1096"/>
      <c r="J30" s="1096"/>
      <c r="K30" s="1096"/>
      <c r="L30" s="1096"/>
      <c r="M30" s="1096"/>
      <c r="N30" s="1096"/>
      <c r="O30" s="1096"/>
      <c r="P30" s="1097"/>
      <c r="Q30" s="1103">
        <v>123</v>
      </c>
      <c r="R30" s="1104"/>
      <c r="S30" s="1104"/>
      <c r="T30" s="1104"/>
      <c r="U30" s="1104"/>
      <c r="V30" s="1104">
        <v>123</v>
      </c>
      <c r="W30" s="1104"/>
      <c r="X30" s="1104"/>
      <c r="Y30" s="1104"/>
      <c r="Z30" s="1104"/>
      <c r="AA30" s="1104">
        <v>0</v>
      </c>
      <c r="AB30" s="1104"/>
      <c r="AC30" s="1104"/>
      <c r="AD30" s="1104"/>
      <c r="AE30" s="1105"/>
      <c r="AF30" s="1100">
        <v>0</v>
      </c>
      <c r="AG30" s="1101"/>
      <c r="AH30" s="1101"/>
      <c r="AI30" s="1101"/>
      <c r="AJ30" s="1102"/>
      <c r="AK30" s="1045">
        <v>43</v>
      </c>
      <c r="AL30" s="1036"/>
      <c r="AM30" s="1036"/>
      <c r="AN30" s="1036"/>
      <c r="AO30" s="1036"/>
      <c r="AP30" s="1036" t="s">
        <v>515</v>
      </c>
      <c r="AQ30" s="1036"/>
      <c r="AR30" s="1036"/>
      <c r="AS30" s="1036"/>
      <c r="AT30" s="1036"/>
      <c r="AU30" s="1036" t="s">
        <v>515</v>
      </c>
      <c r="AV30" s="1036"/>
      <c r="AW30" s="1036"/>
      <c r="AX30" s="1036"/>
      <c r="AY30" s="1036"/>
      <c r="AZ30" s="1106" t="s">
        <v>515</v>
      </c>
      <c r="BA30" s="1106"/>
      <c r="BB30" s="1106"/>
      <c r="BC30" s="1106"/>
      <c r="BD30" s="1106"/>
      <c r="BE30" s="1037"/>
      <c r="BF30" s="1037"/>
      <c r="BG30" s="1037"/>
      <c r="BH30" s="1037"/>
      <c r="BI30" s="1038"/>
      <c r="BJ30" s="235"/>
      <c r="BK30" s="235"/>
      <c r="BL30" s="235"/>
      <c r="BM30" s="235"/>
      <c r="BN30" s="235"/>
      <c r="BO30" s="244"/>
      <c r="BP30" s="244"/>
      <c r="BQ30" s="241">
        <v>24</v>
      </c>
      <c r="BR30" s="242"/>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33"/>
    </row>
    <row r="31" spans="1:131" ht="26.25" customHeight="1" x14ac:dyDescent="0.15">
      <c r="A31" s="245">
        <v>4</v>
      </c>
      <c r="B31" s="1095" t="s">
        <v>404</v>
      </c>
      <c r="C31" s="1096"/>
      <c r="D31" s="1096"/>
      <c r="E31" s="1096"/>
      <c r="F31" s="1096"/>
      <c r="G31" s="1096"/>
      <c r="H31" s="1096"/>
      <c r="I31" s="1096"/>
      <c r="J31" s="1096"/>
      <c r="K31" s="1096"/>
      <c r="L31" s="1096"/>
      <c r="M31" s="1096"/>
      <c r="N31" s="1096"/>
      <c r="O31" s="1096"/>
      <c r="P31" s="1097"/>
      <c r="Q31" s="1103">
        <v>590</v>
      </c>
      <c r="R31" s="1104"/>
      <c r="S31" s="1104"/>
      <c r="T31" s="1104"/>
      <c r="U31" s="1104"/>
      <c r="V31" s="1104">
        <v>590</v>
      </c>
      <c r="W31" s="1104"/>
      <c r="X31" s="1104"/>
      <c r="Y31" s="1104"/>
      <c r="Z31" s="1104"/>
      <c r="AA31" s="1104">
        <v>0</v>
      </c>
      <c r="AB31" s="1104"/>
      <c r="AC31" s="1104"/>
      <c r="AD31" s="1104"/>
      <c r="AE31" s="1105"/>
      <c r="AF31" s="1100" t="s">
        <v>405</v>
      </c>
      <c r="AG31" s="1101"/>
      <c r="AH31" s="1101"/>
      <c r="AI31" s="1101"/>
      <c r="AJ31" s="1102"/>
      <c r="AK31" s="1045">
        <v>436</v>
      </c>
      <c r="AL31" s="1036"/>
      <c r="AM31" s="1036"/>
      <c r="AN31" s="1036"/>
      <c r="AO31" s="1036"/>
      <c r="AP31" s="1036">
        <v>1619</v>
      </c>
      <c r="AQ31" s="1036"/>
      <c r="AR31" s="1036"/>
      <c r="AS31" s="1036"/>
      <c r="AT31" s="1036"/>
      <c r="AU31" s="1036">
        <v>1504</v>
      </c>
      <c r="AV31" s="1036"/>
      <c r="AW31" s="1036"/>
      <c r="AX31" s="1036"/>
      <c r="AY31" s="1036"/>
      <c r="AZ31" s="1106" t="s">
        <v>515</v>
      </c>
      <c r="BA31" s="1106"/>
      <c r="BB31" s="1106"/>
      <c r="BC31" s="1106"/>
      <c r="BD31" s="1106"/>
      <c r="BE31" s="1037" t="s">
        <v>406</v>
      </c>
      <c r="BF31" s="1037"/>
      <c r="BG31" s="1037"/>
      <c r="BH31" s="1037"/>
      <c r="BI31" s="1038"/>
      <c r="BJ31" s="235"/>
      <c r="BK31" s="235"/>
      <c r="BL31" s="235"/>
      <c r="BM31" s="235"/>
      <c r="BN31" s="235"/>
      <c r="BO31" s="244"/>
      <c r="BP31" s="244"/>
      <c r="BQ31" s="241">
        <v>25</v>
      </c>
      <c r="BR31" s="242"/>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33"/>
    </row>
    <row r="32" spans="1:131" ht="26.25" customHeight="1" x14ac:dyDescent="0.15">
      <c r="A32" s="245">
        <v>5</v>
      </c>
      <c r="B32" s="1095"/>
      <c r="C32" s="1096"/>
      <c r="D32" s="1096"/>
      <c r="E32" s="1096"/>
      <c r="F32" s="1096"/>
      <c r="G32" s="1096"/>
      <c r="H32" s="1096"/>
      <c r="I32" s="1096"/>
      <c r="J32" s="1096"/>
      <c r="K32" s="1096"/>
      <c r="L32" s="1096"/>
      <c r="M32" s="1096"/>
      <c r="N32" s="1096"/>
      <c r="O32" s="1096"/>
      <c r="P32" s="1097"/>
      <c r="Q32" s="1103"/>
      <c r="R32" s="1104"/>
      <c r="S32" s="1104"/>
      <c r="T32" s="1104"/>
      <c r="U32" s="1104"/>
      <c r="V32" s="1104"/>
      <c r="W32" s="1104"/>
      <c r="X32" s="1104"/>
      <c r="Y32" s="1104"/>
      <c r="Z32" s="1104"/>
      <c r="AA32" s="1104"/>
      <c r="AB32" s="1104"/>
      <c r="AC32" s="1104"/>
      <c r="AD32" s="1104"/>
      <c r="AE32" s="1105"/>
      <c r="AF32" s="1100"/>
      <c r="AG32" s="1101"/>
      <c r="AH32" s="1101"/>
      <c r="AI32" s="1101"/>
      <c r="AJ32" s="1102"/>
      <c r="AK32" s="1045"/>
      <c r="AL32" s="1036"/>
      <c r="AM32" s="1036"/>
      <c r="AN32" s="1036"/>
      <c r="AO32" s="1036"/>
      <c r="AP32" s="1036"/>
      <c r="AQ32" s="1036"/>
      <c r="AR32" s="1036"/>
      <c r="AS32" s="1036"/>
      <c r="AT32" s="1036"/>
      <c r="AU32" s="1036"/>
      <c r="AV32" s="1036"/>
      <c r="AW32" s="1036"/>
      <c r="AX32" s="1036"/>
      <c r="AY32" s="1036"/>
      <c r="AZ32" s="1106"/>
      <c r="BA32" s="1106"/>
      <c r="BB32" s="1106"/>
      <c r="BC32" s="1106"/>
      <c r="BD32" s="1106"/>
      <c r="BE32" s="1037"/>
      <c r="BF32" s="1037"/>
      <c r="BG32" s="1037"/>
      <c r="BH32" s="1037"/>
      <c r="BI32" s="1038"/>
      <c r="BJ32" s="235"/>
      <c r="BK32" s="235"/>
      <c r="BL32" s="235"/>
      <c r="BM32" s="235"/>
      <c r="BN32" s="235"/>
      <c r="BO32" s="244"/>
      <c r="BP32" s="244"/>
      <c r="BQ32" s="241">
        <v>26</v>
      </c>
      <c r="BR32" s="242"/>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33"/>
    </row>
    <row r="33" spans="1:131" ht="26.25" customHeight="1" x14ac:dyDescent="0.15">
      <c r="A33" s="245">
        <v>6</v>
      </c>
      <c r="B33" s="1095"/>
      <c r="C33" s="1096"/>
      <c r="D33" s="1096"/>
      <c r="E33" s="1096"/>
      <c r="F33" s="1096"/>
      <c r="G33" s="1096"/>
      <c r="H33" s="1096"/>
      <c r="I33" s="1096"/>
      <c r="J33" s="1096"/>
      <c r="K33" s="1096"/>
      <c r="L33" s="1096"/>
      <c r="M33" s="1096"/>
      <c r="N33" s="1096"/>
      <c r="O33" s="1096"/>
      <c r="P33" s="1097"/>
      <c r="Q33" s="1103"/>
      <c r="R33" s="1104"/>
      <c r="S33" s="1104"/>
      <c r="T33" s="1104"/>
      <c r="U33" s="1104"/>
      <c r="V33" s="1104"/>
      <c r="W33" s="1104"/>
      <c r="X33" s="1104"/>
      <c r="Y33" s="1104"/>
      <c r="Z33" s="1104"/>
      <c r="AA33" s="1104"/>
      <c r="AB33" s="1104"/>
      <c r="AC33" s="1104"/>
      <c r="AD33" s="1104"/>
      <c r="AE33" s="1105"/>
      <c r="AF33" s="1100"/>
      <c r="AG33" s="1101"/>
      <c r="AH33" s="1101"/>
      <c r="AI33" s="1101"/>
      <c r="AJ33" s="1102"/>
      <c r="AK33" s="1045"/>
      <c r="AL33" s="1036"/>
      <c r="AM33" s="1036"/>
      <c r="AN33" s="1036"/>
      <c r="AO33" s="1036"/>
      <c r="AP33" s="1036"/>
      <c r="AQ33" s="1036"/>
      <c r="AR33" s="1036"/>
      <c r="AS33" s="1036"/>
      <c r="AT33" s="1036"/>
      <c r="AU33" s="1036"/>
      <c r="AV33" s="1036"/>
      <c r="AW33" s="1036"/>
      <c r="AX33" s="1036"/>
      <c r="AY33" s="1036"/>
      <c r="AZ33" s="1106"/>
      <c r="BA33" s="1106"/>
      <c r="BB33" s="1106"/>
      <c r="BC33" s="1106"/>
      <c r="BD33" s="1106"/>
      <c r="BE33" s="1037"/>
      <c r="BF33" s="1037"/>
      <c r="BG33" s="1037"/>
      <c r="BH33" s="1037"/>
      <c r="BI33" s="1038"/>
      <c r="BJ33" s="235"/>
      <c r="BK33" s="235"/>
      <c r="BL33" s="235"/>
      <c r="BM33" s="235"/>
      <c r="BN33" s="235"/>
      <c r="BO33" s="244"/>
      <c r="BP33" s="244"/>
      <c r="BQ33" s="241">
        <v>27</v>
      </c>
      <c r="BR33" s="242"/>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33"/>
    </row>
    <row r="34" spans="1:131" ht="26.25" customHeight="1" x14ac:dyDescent="0.15">
      <c r="A34" s="245">
        <v>7</v>
      </c>
      <c r="B34" s="1095"/>
      <c r="C34" s="1096"/>
      <c r="D34" s="1096"/>
      <c r="E34" s="1096"/>
      <c r="F34" s="1096"/>
      <c r="G34" s="1096"/>
      <c r="H34" s="1096"/>
      <c r="I34" s="1096"/>
      <c r="J34" s="1096"/>
      <c r="K34" s="1096"/>
      <c r="L34" s="1096"/>
      <c r="M34" s="1096"/>
      <c r="N34" s="1096"/>
      <c r="O34" s="1096"/>
      <c r="P34" s="1097"/>
      <c r="Q34" s="1103"/>
      <c r="R34" s="1104"/>
      <c r="S34" s="1104"/>
      <c r="T34" s="1104"/>
      <c r="U34" s="1104"/>
      <c r="V34" s="1104"/>
      <c r="W34" s="1104"/>
      <c r="X34" s="1104"/>
      <c r="Y34" s="1104"/>
      <c r="Z34" s="1104"/>
      <c r="AA34" s="1104"/>
      <c r="AB34" s="1104"/>
      <c r="AC34" s="1104"/>
      <c r="AD34" s="1104"/>
      <c r="AE34" s="1105"/>
      <c r="AF34" s="1100"/>
      <c r="AG34" s="1101"/>
      <c r="AH34" s="1101"/>
      <c r="AI34" s="1101"/>
      <c r="AJ34" s="1102"/>
      <c r="AK34" s="1045"/>
      <c r="AL34" s="1036"/>
      <c r="AM34" s="1036"/>
      <c r="AN34" s="1036"/>
      <c r="AO34" s="1036"/>
      <c r="AP34" s="1036"/>
      <c r="AQ34" s="1036"/>
      <c r="AR34" s="1036"/>
      <c r="AS34" s="1036"/>
      <c r="AT34" s="1036"/>
      <c r="AU34" s="1036"/>
      <c r="AV34" s="1036"/>
      <c r="AW34" s="1036"/>
      <c r="AX34" s="1036"/>
      <c r="AY34" s="1036"/>
      <c r="AZ34" s="1106"/>
      <c r="BA34" s="1106"/>
      <c r="BB34" s="1106"/>
      <c r="BC34" s="1106"/>
      <c r="BD34" s="1106"/>
      <c r="BE34" s="1037"/>
      <c r="BF34" s="1037"/>
      <c r="BG34" s="1037"/>
      <c r="BH34" s="1037"/>
      <c r="BI34" s="1038"/>
      <c r="BJ34" s="235"/>
      <c r="BK34" s="235"/>
      <c r="BL34" s="235"/>
      <c r="BM34" s="235"/>
      <c r="BN34" s="235"/>
      <c r="BO34" s="244"/>
      <c r="BP34" s="244"/>
      <c r="BQ34" s="241">
        <v>28</v>
      </c>
      <c r="BR34" s="242"/>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33"/>
    </row>
    <row r="35" spans="1:131" ht="26.25" customHeight="1" x14ac:dyDescent="0.15">
      <c r="A35" s="245">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35"/>
      <c r="BK35" s="235"/>
      <c r="BL35" s="235"/>
      <c r="BM35" s="235"/>
      <c r="BN35" s="235"/>
      <c r="BO35" s="244"/>
      <c r="BP35" s="244"/>
      <c r="BQ35" s="241">
        <v>29</v>
      </c>
      <c r="BR35" s="242"/>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33"/>
    </row>
    <row r="36" spans="1:131" ht="26.25" customHeight="1" x14ac:dyDescent="0.15">
      <c r="A36" s="245">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35"/>
      <c r="BK36" s="235"/>
      <c r="BL36" s="235"/>
      <c r="BM36" s="235"/>
      <c r="BN36" s="235"/>
      <c r="BO36" s="244"/>
      <c r="BP36" s="244"/>
      <c r="BQ36" s="241">
        <v>30</v>
      </c>
      <c r="BR36" s="242"/>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33"/>
    </row>
    <row r="37" spans="1:131" ht="26.25" customHeight="1" x14ac:dyDescent="0.15">
      <c r="A37" s="245">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35"/>
      <c r="BK37" s="235"/>
      <c r="BL37" s="235"/>
      <c r="BM37" s="235"/>
      <c r="BN37" s="235"/>
      <c r="BO37" s="244"/>
      <c r="BP37" s="244"/>
      <c r="BQ37" s="241">
        <v>31</v>
      </c>
      <c r="BR37" s="242"/>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33"/>
    </row>
    <row r="38" spans="1:131" ht="26.25" customHeight="1" x14ac:dyDescent="0.15">
      <c r="A38" s="245">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35"/>
      <c r="BK38" s="235"/>
      <c r="BL38" s="235"/>
      <c r="BM38" s="235"/>
      <c r="BN38" s="235"/>
      <c r="BO38" s="244"/>
      <c r="BP38" s="244"/>
      <c r="BQ38" s="241">
        <v>32</v>
      </c>
      <c r="BR38" s="242"/>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33"/>
    </row>
    <row r="39" spans="1:131" ht="26.25" customHeight="1" x14ac:dyDescent="0.15">
      <c r="A39" s="245">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35"/>
      <c r="BK39" s="235"/>
      <c r="BL39" s="235"/>
      <c r="BM39" s="235"/>
      <c r="BN39" s="235"/>
      <c r="BO39" s="244"/>
      <c r="BP39" s="244"/>
      <c r="BQ39" s="241">
        <v>33</v>
      </c>
      <c r="BR39" s="242"/>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33"/>
    </row>
    <row r="40" spans="1:131" ht="26.25" customHeight="1" x14ac:dyDescent="0.15">
      <c r="A40" s="241">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35"/>
      <c r="BK40" s="235"/>
      <c r="BL40" s="235"/>
      <c r="BM40" s="235"/>
      <c r="BN40" s="235"/>
      <c r="BO40" s="244"/>
      <c r="BP40" s="244"/>
      <c r="BQ40" s="241">
        <v>34</v>
      </c>
      <c r="BR40" s="242"/>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33"/>
    </row>
    <row r="41" spans="1:131" ht="26.25" customHeight="1" x14ac:dyDescent="0.15">
      <c r="A41" s="241">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35"/>
      <c r="BK41" s="235"/>
      <c r="BL41" s="235"/>
      <c r="BM41" s="235"/>
      <c r="BN41" s="235"/>
      <c r="BO41" s="244"/>
      <c r="BP41" s="244"/>
      <c r="BQ41" s="241">
        <v>35</v>
      </c>
      <c r="BR41" s="242"/>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33"/>
    </row>
    <row r="42" spans="1:131" ht="26.25" customHeight="1" x14ac:dyDescent="0.15">
      <c r="A42" s="241">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35"/>
      <c r="BK42" s="235"/>
      <c r="BL42" s="235"/>
      <c r="BM42" s="235"/>
      <c r="BN42" s="235"/>
      <c r="BO42" s="244"/>
      <c r="BP42" s="244"/>
      <c r="BQ42" s="241">
        <v>36</v>
      </c>
      <c r="BR42" s="242"/>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33"/>
    </row>
    <row r="43" spans="1:131" ht="26.25" customHeight="1" x14ac:dyDescent="0.15">
      <c r="A43" s="241">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35"/>
      <c r="BK43" s="235"/>
      <c r="BL43" s="235"/>
      <c r="BM43" s="235"/>
      <c r="BN43" s="235"/>
      <c r="BO43" s="244"/>
      <c r="BP43" s="244"/>
      <c r="BQ43" s="241">
        <v>37</v>
      </c>
      <c r="BR43" s="242"/>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33"/>
    </row>
    <row r="44" spans="1:131" ht="26.25" customHeight="1" x14ac:dyDescent="0.15">
      <c r="A44" s="241">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35"/>
      <c r="BK44" s="235"/>
      <c r="BL44" s="235"/>
      <c r="BM44" s="235"/>
      <c r="BN44" s="235"/>
      <c r="BO44" s="244"/>
      <c r="BP44" s="244"/>
      <c r="BQ44" s="241">
        <v>38</v>
      </c>
      <c r="BR44" s="242"/>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33"/>
    </row>
    <row r="45" spans="1:131" ht="26.25" customHeight="1" x14ac:dyDescent="0.15">
      <c r="A45" s="241">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35"/>
      <c r="BK45" s="235"/>
      <c r="BL45" s="235"/>
      <c r="BM45" s="235"/>
      <c r="BN45" s="235"/>
      <c r="BO45" s="244"/>
      <c r="BP45" s="244"/>
      <c r="BQ45" s="241">
        <v>39</v>
      </c>
      <c r="BR45" s="242"/>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33"/>
    </row>
    <row r="46" spans="1:131" ht="26.25" customHeight="1" x14ac:dyDescent="0.15">
      <c r="A46" s="241">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35"/>
      <c r="BK46" s="235"/>
      <c r="BL46" s="235"/>
      <c r="BM46" s="235"/>
      <c r="BN46" s="235"/>
      <c r="BO46" s="244"/>
      <c r="BP46" s="244"/>
      <c r="BQ46" s="241">
        <v>40</v>
      </c>
      <c r="BR46" s="242"/>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33"/>
    </row>
    <row r="47" spans="1:131" ht="26.25" customHeight="1" x14ac:dyDescent="0.15">
      <c r="A47" s="241">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35"/>
      <c r="BK47" s="235"/>
      <c r="BL47" s="235"/>
      <c r="BM47" s="235"/>
      <c r="BN47" s="235"/>
      <c r="BO47" s="244"/>
      <c r="BP47" s="244"/>
      <c r="BQ47" s="241">
        <v>41</v>
      </c>
      <c r="BR47" s="242"/>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33"/>
    </row>
    <row r="48" spans="1:131" ht="26.25" customHeight="1" x14ac:dyDescent="0.15">
      <c r="A48" s="241">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35"/>
      <c r="BK48" s="235"/>
      <c r="BL48" s="235"/>
      <c r="BM48" s="235"/>
      <c r="BN48" s="235"/>
      <c r="BO48" s="244"/>
      <c r="BP48" s="244"/>
      <c r="BQ48" s="241">
        <v>42</v>
      </c>
      <c r="BR48" s="242"/>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33"/>
    </row>
    <row r="49" spans="1:131" ht="26.25" customHeight="1" x14ac:dyDescent="0.15">
      <c r="A49" s="241">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35"/>
      <c r="BK49" s="235"/>
      <c r="BL49" s="235"/>
      <c r="BM49" s="235"/>
      <c r="BN49" s="235"/>
      <c r="BO49" s="244"/>
      <c r="BP49" s="244"/>
      <c r="BQ49" s="241">
        <v>43</v>
      </c>
      <c r="BR49" s="242"/>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33"/>
    </row>
    <row r="50" spans="1:131" ht="26.25" customHeight="1" x14ac:dyDescent="0.15">
      <c r="A50" s="241">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35"/>
      <c r="BK50" s="235"/>
      <c r="BL50" s="235"/>
      <c r="BM50" s="235"/>
      <c r="BN50" s="235"/>
      <c r="BO50" s="244"/>
      <c r="BP50" s="244"/>
      <c r="BQ50" s="241">
        <v>44</v>
      </c>
      <c r="BR50" s="242"/>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33"/>
    </row>
    <row r="51" spans="1:131" ht="26.25" customHeight="1" x14ac:dyDescent="0.15">
      <c r="A51" s="241">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35"/>
      <c r="BK51" s="235"/>
      <c r="BL51" s="235"/>
      <c r="BM51" s="235"/>
      <c r="BN51" s="235"/>
      <c r="BO51" s="244"/>
      <c r="BP51" s="244"/>
      <c r="BQ51" s="241">
        <v>45</v>
      </c>
      <c r="BR51" s="242"/>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33"/>
    </row>
    <row r="52" spans="1:131" ht="26.25" customHeight="1" x14ac:dyDescent="0.15">
      <c r="A52" s="241">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35"/>
      <c r="BK52" s="235"/>
      <c r="BL52" s="235"/>
      <c r="BM52" s="235"/>
      <c r="BN52" s="235"/>
      <c r="BO52" s="244"/>
      <c r="BP52" s="244"/>
      <c r="BQ52" s="241">
        <v>46</v>
      </c>
      <c r="BR52" s="242"/>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33"/>
    </row>
    <row r="53" spans="1:131" ht="26.25" customHeight="1" x14ac:dyDescent="0.15">
      <c r="A53" s="241">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35"/>
      <c r="BK53" s="235"/>
      <c r="BL53" s="235"/>
      <c r="BM53" s="235"/>
      <c r="BN53" s="235"/>
      <c r="BO53" s="244"/>
      <c r="BP53" s="244"/>
      <c r="BQ53" s="241">
        <v>47</v>
      </c>
      <c r="BR53" s="242"/>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33"/>
    </row>
    <row r="54" spans="1:131" ht="26.25" customHeight="1" x14ac:dyDescent="0.15">
      <c r="A54" s="241">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35"/>
      <c r="BK54" s="235"/>
      <c r="BL54" s="235"/>
      <c r="BM54" s="235"/>
      <c r="BN54" s="235"/>
      <c r="BO54" s="244"/>
      <c r="BP54" s="244"/>
      <c r="BQ54" s="241">
        <v>48</v>
      </c>
      <c r="BR54" s="242"/>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33"/>
    </row>
    <row r="55" spans="1:131" ht="26.25" customHeight="1" x14ac:dyDescent="0.15">
      <c r="A55" s="241">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35"/>
      <c r="BK55" s="235"/>
      <c r="BL55" s="235"/>
      <c r="BM55" s="235"/>
      <c r="BN55" s="235"/>
      <c r="BO55" s="244"/>
      <c r="BP55" s="244"/>
      <c r="BQ55" s="241">
        <v>49</v>
      </c>
      <c r="BR55" s="242"/>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33"/>
    </row>
    <row r="56" spans="1:131" ht="26.25" customHeight="1" x14ac:dyDescent="0.15">
      <c r="A56" s="241">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35"/>
      <c r="BK56" s="235"/>
      <c r="BL56" s="235"/>
      <c r="BM56" s="235"/>
      <c r="BN56" s="235"/>
      <c r="BO56" s="244"/>
      <c r="BP56" s="244"/>
      <c r="BQ56" s="241">
        <v>50</v>
      </c>
      <c r="BR56" s="242"/>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33"/>
    </row>
    <row r="57" spans="1:131" ht="26.25" customHeight="1" x14ac:dyDescent="0.15">
      <c r="A57" s="241">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35"/>
      <c r="BK57" s="235"/>
      <c r="BL57" s="235"/>
      <c r="BM57" s="235"/>
      <c r="BN57" s="235"/>
      <c r="BO57" s="244"/>
      <c r="BP57" s="244"/>
      <c r="BQ57" s="241">
        <v>51</v>
      </c>
      <c r="BR57" s="242"/>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33"/>
    </row>
    <row r="58" spans="1:131" ht="26.25" customHeight="1" x14ac:dyDescent="0.15">
      <c r="A58" s="241">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35"/>
      <c r="BK58" s="235"/>
      <c r="BL58" s="235"/>
      <c r="BM58" s="235"/>
      <c r="BN58" s="235"/>
      <c r="BO58" s="244"/>
      <c r="BP58" s="244"/>
      <c r="BQ58" s="241">
        <v>52</v>
      </c>
      <c r="BR58" s="242"/>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33"/>
    </row>
    <row r="59" spans="1:131" ht="26.25" customHeight="1" x14ac:dyDescent="0.15">
      <c r="A59" s="241">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35"/>
      <c r="BK59" s="235"/>
      <c r="BL59" s="235"/>
      <c r="BM59" s="235"/>
      <c r="BN59" s="235"/>
      <c r="BO59" s="244"/>
      <c r="BP59" s="244"/>
      <c r="BQ59" s="241">
        <v>53</v>
      </c>
      <c r="BR59" s="242"/>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33"/>
    </row>
    <row r="60" spans="1:131" ht="26.25" customHeight="1" x14ac:dyDescent="0.15">
      <c r="A60" s="241">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35"/>
      <c r="BK60" s="235"/>
      <c r="BL60" s="235"/>
      <c r="BM60" s="235"/>
      <c r="BN60" s="235"/>
      <c r="BO60" s="244"/>
      <c r="BP60" s="244"/>
      <c r="BQ60" s="241">
        <v>54</v>
      </c>
      <c r="BR60" s="242"/>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33"/>
    </row>
    <row r="61" spans="1:131" ht="26.25" customHeight="1" thickBot="1" x14ac:dyDescent="0.2">
      <c r="A61" s="241">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35"/>
      <c r="BK61" s="235"/>
      <c r="BL61" s="235"/>
      <c r="BM61" s="235"/>
      <c r="BN61" s="235"/>
      <c r="BO61" s="244"/>
      <c r="BP61" s="244"/>
      <c r="BQ61" s="241">
        <v>55</v>
      </c>
      <c r="BR61" s="242"/>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33"/>
    </row>
    <row r="62" spans="1:131" ht="26.25" customHeight="1" x14ac:dyDescent="0.15">
      <c r="A62" s="241">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407</v>
      </c>
      <c r="BK62" s="1093"/>
      <c r="BL62" s="1093"/>
      <c r="BM62" s="1093"/>
      <c r="BN62" s="1094"/>
      <c r="BO62" s="244"/>
      <c r="BP62" s="244"/>
      <c r="BQ62" s="241">
        <v>56</v>
      </c>
      <c r="BR62" s="242"/>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33"/>
    </row>
    <row r="63" spans="1:131" ht="26.25" customHeight="1" thickBot="1" x14ac:dyDescent="0.2">
      <c r="A63" s="243" t="s">
        <v>389</v>
      </c>
      <c r="B63" s="1002" t="s">
        <v>408</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9</v>
      </c>
      <c r="AG63" s="1024"/>
      <c r="AH63" s="1024"/>
      <c r="AI63" s="1024"/>
      <c r="AJ63" s="1087"/>
      <c r="AK63" s="1088"/>
      <c r="AL63" s="1028"/>
      <c r="AM63" s="1028"/>
      <c r="AN63" s="1028"/>
      <c r="AO63" s="1028"/>
      <c r="AP63" s="1024">
        <v>1619</v>
      </c>
      <c r="AQ63" s="1024"/>
      <c r="AR63" s="1024"/>
      <c r="AS63" s="1024"/>
      <c r="AT63" s="1024"/>
      <c r="AU63" s="1024">
        <v>1504</v>
      </c>
      <c r="AV63" s="1024"/>
      <c r="AW63" s="1024"/>
      <c r="AX63" s="1024"/>
      <c r="AY63" s="1024"/>
      <c r="AZ63" s="1082"/>
      <c r="BA63" s="1082"/>
      <c r="BB63" s="1082"/>
      <c r="BC63" s="1082"/>
      <c r="BD63" s="1082"/>
      <c r="BE63" s="1025"/>
      <c r="BF63" s="1025"/>
      <c r="BG63" s="1025"/>
      <c r="BH63" s="1025"/>
      <c r="BI63" s="1026"/>
      <c r="BJ63" s="1083" t="s">
        <v>409</v>
      </c>
      <c r="BK63" s="1018"/>
      <c r="BL63" s="1018"/>
      <c r="BM63" s="1018"/>
      <c r="BN63" s="1084"/>
      <c r="BO63" s="244"/>
      <c r="BP63" s="244"/>
      <c r="BQ63" s="241">
        <v>57</v>
      </c>
      <c r="BR63" s="242"/>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33"/>
    </row>
    <row r="65" spans="1:131" ht="26.25" customHeight="1" thickBot="1" x14ac:dyDescent="0.2">
      <c r="A65" s="235" t="s">
        <v>410</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33"/>
    </row>
    <row r="66" spans="1:131" ht="26.25" customHeight="1" x14ac:dyDescent="0.15">
      <c r="A66" s="1060" t="s">
        <v>411</v>
      </c>
      <c r="B66" s="1061"/>
      <c r="C66" s="1061"/>
      <c r="D66" s="1061"/>
      <c r="E66" s="1061"/>
      <c r="F66" s="1061"/>
      <c r="G66" s="1061"/>
      <c r="H66" s="1061"/>
      <c r="I66" s="1061"/>
      <c r="J66" s="1061"/>
      <c r="K66" s="1061"/>
      <c r="L66" s="1061"/>
      <c r="M66" s="1061"/>
      <c r="N66" s="1061"/>
      <c r="O66" s="1061"/>
      <c r="P66" s="1062"/>
      <c r="Q66" s="1066" t="s">
        <v>412</v>
      </c>
      <c r="R66" s="1067"/>
      <c r="S66" s="1067"/>
      <c r="T66" s="1067"/>
      <c r="U66" s="1068"/>
      <c r="V66" s="1066" t="s">
        <v>413</v>
      </c>
      <c r="W66" s="1067"/>
      <c r="X66" s="1067"/>
      <c r="Y66" s="1067"/>
      <c r="Z66" s="1068"/>
      <c r="AA66" s="1066" t="s">
        <v>414</v>
      </c>
      <c r="AB66" s="1067"/>
      <c r="AC66" s="1067"/>
      <c r="AD66" s="1067"/>
      <c r="AE66" s="1068"/>
      <c r="AF66" s="1072" t="s">
        <v>396</v>
      </c>
      <c r="AG66" s="1073"/>
      <c r="AH66" s="1073"/>
      <c r="AI66" s="1073"/>
      <c r="AJ66" s="1074"/>
      <c r="AK66" s="1066" t="s">
        <v>397</v>
      </c>
      <c r="AL66" s="1061"/>
      <c r="AM66" s="1061"/>
      <c r="AN66" s="1061"/>
      <c r="AO66" s="1062"/>
      <c r="AP66" s="1066" t="s">
        <v>415</v>
      </c>
      <c r="AQ66" s="1067"/>
      <c r="AR66" s="1067"/>
      <c r="AS66" s="1067"/>
      <c r="AT66" s="1068"/>
      <c r="AU66" s="1066" t="s">
        <v>416</v>
      </c>
      <c r="AV66" s="1067"/>
      <c r="AW66" s="1067"/>
      <c r="AX66" s="1067"/>
      <c r="AY66" s="1068"/>
      <c r="AZ66" s="1066" t="s">
        <v>377</v>
      </c>
      <c r="BA66" s="1067"/>
      <c r="BB66" s="1067"/>
      <c r="BC66" s="1067"/>
      <c r="BD66" s="1080"/>
      <c r="BE66" s="244"/>
      <c r="BF66" s="244"/>
      <c r="BG66" s="244"/>
      <c r="BH66" s="244"/>
      <c r="BI66" s="244"/>
      <c r="BJ66" s="244"/>
      <c r="BK66" s="244"/>
      <c r="BL66" s="244"/>
      <c r="BM66" s="244"/>
      <c r="BN66" s="244"/>
      <c r="BO66" s="244"/>
      <c r="BP66" s="244"/>
      <c r="BQ66" s="241">
        <v>60</v>
      </c>
      <c r="BR66" s="246"/>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33"/>
    </row>
    <row r="67" spans="1:131" ht="26.25" customHeight="1" thickBot="1" x14ac:dyDescent="0.2">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44"/>
      <c r="BF67" s="244"/>
      <c r="BG67" s="244"/>
      <c r="BH67" s="244"/>
      <c r="BI67" s="244"/>
      <c r="BJ67" s="244"/>
      <c r="BK67" s="244"/>
      <c r="BL67" s="244"/>
      <c r="BM67" s="244"/>
      <c r="BN67" s="244"/>
      <c r="BO67" s="244"/>
      <c r="BP67" s="244"/>
      <c r="BQ67" s="241">
        <v>61</v>
      </c>
      <c r="BR67" s="246"/>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33"/>
    </row>
    <row r="68" spans="1:131" ht="26.25" customHeight="1" thickTop="1" x14ac:dyDescent="0.15">
      <c r="A68" s="239">
        <v>1</v>
      </c>
      <c r="B68" s="1050" t="s">
        <v>576</v>
      </c>
      <c r="C68" s="1051"/>
      <c r="D68" s="1051"/>
      <c r="E68" s="1051"/>
      <c r="F68" s="1051"/>
      <c r="G68" s="1051"/>
      <c r="H68" s="1051"/>
      <c r="I68" s="1051"/>
      <c r="J68" s="1051"/>
      <c r="K68" s="1051"/>
      <c r="L68" s="1051"/>
      <c r="M68" s="1051"/>
      <c r="N68" s="1051"/>
      <c r="O68" s="1051"/>
      <c r="P68" s="1052"/>
      <c r="Q68" s="1053">
        <v>219</v>
      </c>
      <c r="R68" s="1047"/>
      <c r="S68" s="1047"/>
      <c r="T68" s="1047"/>
      <c r="U68" s="1047"/>
      <c r="V68" s="1047">
        <v>195</v>
      </c>
      <c r="W68" s="1047"/>
      <c r="X68" s="1047"/>
      <c r="Y68" s="1047"/>
      <c r="Z68" s="1047"/>
      <c r="AA68" s="1047">
        <v>24</v>
      </c>
      <c r="AB68" s="1047"/>
      <c r="AC68" s="1047"/>
      <c r="AD68" s="1047"/>
      <c r="AE68" s="1047"/>
      <c r="AF68" s="1047">
        <v>24</v>
      </c>
      <c r="AG68" s="1047"/>
      <c r="AH68" s="1047"/>
      <c r="AI68" s="1047"/>
      <c r="AJ68" s="1047"/>
      <c r="AK68" s="1047" t="s">
        <v>515</v>
      </c>
      <c r="AL68" s="1047"/>
      <c r="AM68" s="1047"/>
      <c r="AN68" s="1047"/>
      <c r="AO68" s="1047"/>
      <c r="AP68" s="1047" t="s">
        <v>515</v>
      </c>
      <c r="AQ68" s="1047"/>
      <c r="AR68" s="1047"/>
      <c r="AS68" s="1047"/>
      <c r="AT68" s="1047"/>
      <c r="AU68" s="1047" t="s">
        <v>515</v>
      </c>
      <c r="AV68" s="1047"/>
      <c r="AW68" s="1047"/>
      <c r="AX68" s="1047"/>
      <c r="AY68" s="1047"/>
      <c r="AZ68" s="1048"/>
      <c r="BA68" s="1048"/>
      <c r="BB68" s="1048"/>
      <c r="BC68" s="1048"/>
      <c r="BD68" s="1049"/>
      <c r="BE68" s="244"/>
      <c r="BF68" s="244"/>
      <c r="BG68" s="244"/>
      <c r="BH68" s="244"/>
      <c r="BI68" s="244"/>
      <c r="BJ68" s="244"/>
      <c r="BK68" s="244"/>
      <c r="BL68" s="244"/>
      <c r="BM68" s="244"/>
      <c r="BN68" s="244"/>
      <c r="BO68" s="244"/>
      <c r="BP68" s="244"/>
      <c r="BQ68" s="241">
        <v>62</v>
      </c>
      <c r="BR68" s="246"/>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33"/>
    </row>
    <row r="69" spans="1:131" ht="26.25" customHeight="1" x14ac:dyDescent="0.15">
      <c r="A69" s="241">
        <v>2</v>
      </c>
      <c r="B69" s="1039" t="s">
        <v>577</v>
      </c>
      <c r="C69" s="1040"/>
      <c r="D69" s="1040"/>
      <c r="E69" s="1040"/>
      <c r="F69" s="1040"/>
      <c r="G69" s="1040"/>
      <c r="H69" s="1040"/>
      <c r="I69" s="1040"/>
      <c r="J69" s="1040"/>
      <c r="K69" s="1040"/>
      <c r="L69" s="1040"/>
      <c r="M69" s="1040"/>
      <c r="N69" s="1040"/>
      <c r="O69" s="1040"/>
      <c r="P69" s="1041"/>
      <c r="Q69" s="1042">
        <v>1282575</v>
      </c>
      <c r="R69" s="1036"/>
      <c r="S69" s="1036"/>
      <c r="T69" s="1036"/>
      <c r="U69" s="1036"/>
      <c r="V69" s="1036">
        <v>1237829</v>
      </c>
      <c r="W69" s="1036"/>
      <c r="X69" s="1036"/>
      <c r="Y69" s="1036"/>
      <c r="Z69" s="1036"/>
      <c r="AA69" s="1036">
        <v>44746</v>
      </c>
      <c r="AB69" s="1036"/>
      <c r="AC69" s="1036"/>
      <c r="AD69" s="1036"/>
      <c r="AE69" s="1036"/>
      <c r="AF69" s="1036">
        <v>44746</v>
      </c>
      <c r="AG69" s="1036"/>
      <c r="AH69" s="1036"/>
      <c r="AI69" s="1036"/>
      <c r="AJ69" s="1036"/>
      <c r="AK69" s="1036">
        <v>8500</v>
      </c>
      <c r="AL69" s="1036"/>
      <c r="AM69" s="1036"/>
      <c r="AN69" s="1036"/>
      <c r="AO69" s="1036"/>
      <c r="AP69" s="1036" t="s">
        <v>515</v>
      </c>
      <c r="AQ69" s="1036"/>
      <c r="AR69" s="1036"/>
      <c r="AS69" s="1036"/>
      <c r="AT69" s="1036"/>
      <c r="AU69" s="1036" t="s">
        <v>515</v>
      </c>
      <c r="AV69" s="1036"/>
      <c r="AW69" s="1036"/>
      <c r="AX69" s="1036"/>
      <c r="AY69" s="1036"/>
      <c r="AZ69" s="1037"/>
      <c r="BA69" s="1037"/>
      <c r="BB69" s="1037"/>
      <c r="BC69" s="1037"/>
      <c r="BD69" s="1038"/>
      <c r="BE69" s="244"/>
      <c r="BF69" s="244"/>
      <c r="BG69" s="244"/>
      <c r="BH69" s="244"/>
      <c r="BI69" s="244"/>
      <c r="BJ69" s="244"/>
      <c r="BK69" s="244"/>
      <c r="BL69" s="244"/>
      <c r="BM69" s="244"/>
      <c r="BN69" s="244"/>
      <c r="BO69" s="244"/>
      <c r="BP69" s="244"/>
      <c r="BQ69" s="241">
        <v>63</v>
      </c>
      <c r="BR69" s="246"/>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33"/>
    </row>
    <row r="70" spans="1:131" ht="26.25" customHeight="1" x14ac:dyDescent="0.15">
      <c r="A70" s="241">
        <v>3</v>
      </c>
      <c r="B70" s="1039" t="s">
        <v>578</v>
      </c>
      <c r="C70" s="1040"/>
      <c r="D70" s="1040"/>
      <c r="E70" s="1040"/>
      <c r="F70" s="1040"/>
      <c r="G70" s="1040"/>
      <c r="H70" s="1040"/>
      <c r="I70" s="1040"/>
      <c r="J70" s="1040"/>
      <c r="K70" s="1040"/>
      <c r="L70" s="1040"/>
      <c r="M70" s="1040"/>
      <c r="N70" s="1040"/>
      <c r="O70" s="1040"/>
      <c r="P70" s="1041"/>
      <c r="Q70" s="1042">
        <v>39593</v>
      </c>
      <c r="R70" s="1036"/>
      <c r="S70" s="1036"/>
      <c r="T70" s="1036"/>
      <c r="U70" s="1036"/>
      <c r="V70" s="1036">
        <v>34864</v>
      </c>
      <c r="W70" s="1036"/>
      <c r="X70" s="1036"/>
      <c r="Y70" s="1036"/>
      <c r="Z70" s="1036"/>
      <c r="AA70" s="1036">
        <v>4728</v>
      </c>
      <c r="AB70" s="1036"/>
      <c r="AC70" s="1036"/>
      <c r="AD70" s="1036"/>
      <c r="AE70" s="1036"/>
      <c r="AF70" s="1036">
        <v>23408</v>
      </c>
      <c r="AG70" s="1036"/>
      <c r="AH70" s="1036"/>
      <c r="AI70" s="1036"/>
      <c r="AJ70" s="1036"/>
      <c r="AK70" s="1036">
        <v>31</v>
      </c>
      <c r="AL70" s="1036"/>
      <c r="AM70" s="1036"/>
      <c r="AN70" s="1036"/>
      <c r="AO70" s="1036"/>
      <c r="AP70" s="1036">
        <v>103650</v>
      </c>
      <c r="AQ70" s="1036"/>
      <c r="AR70" s="1036"/>
      <c r="AS70" s="1036"/>
      <c r="AT70" s="1036"/>
      <c r="AU70" s="1036" t="s">
        <v>515</v>
      </c>
      <c r="AV70" s="1036"/>
      <c r="AW70" s="1036"/>
      <c r="AX70" s="1036"/>
      <c r="AY70" s="1036"/>
      <c r="AZ70" s="1037"/>
      <c r="BA70" s="1037"/>
      <c r="BB70" s="1037"/>
      <c r="BC70" s="1037"/>
      <c r="BD70" s="1038"/>
      <c r="BE70" s="244"/>
      <c r="BF70" s="244"/>
      <c r="BG70" s="244"/>
      <c r="BH70" s="244"/>
      <c r="BI70" s="244"/>
      <c r="BJ70" s="244"/>
      <c r="BK70" s="244"/>
      <c r="BL70" s="244"/>
      <c r="BM70" s="244"/>
      <c r="BN70" s="244"/>
      <c r="BO70" s="244"/>
      <c r="BP70" s="244"/>
      <c r="BQ70" s="241">
        <v>64</v>
      </c>
      <c r="BR70" s="246"/>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33"/>
    </row>
    <row r="71" spans="1:131" ht="26.25" customHeight="1" x14ac:dyDescent="0.15">
      <c r="A71" s="241">
        <v>4</v>
      </c>
      <c r="B71" s="1039" t="s">
        <v>579</v>
      </c>
      <c r="C71" s="1040"/>
      <c r="D71" s="1040"/>
      <c r="E71" s="1040"/>
      <c r="F71" s="1040"/>
      <c r="G71" s="1040"/>
      <c r="H71" s="1040"/>
      <c r="I71" s="1040"/>
      <c r="J71" s="1040"/>
      <c r="K71" s="1040"/>
      <c r="L71" s="1040"/>
      <c r="M71" s="1040"/>
      <c r="N71" s="1040"/>
      <c r="O71" s="1040"/>
      <c r="P71" s="1041"/>
      <c r="Q71" s="1042">
        <v>8419</v>
      </c>
      <c r="R71" s="1036"/>
      <c r="S71" s="1036"/>
      <c r="T71" s="1036"/>
      <c r="U71" s="1036"/>
      <c r="V71" s="1036">
        <v>5771</v>
      </c>
      <c r="W71" s="1036"/>
      <c r="X71" s="1036"/>
      <c r="Y71" s="1036"/>
      <c r="Z71" s="1036"/>
      <c r="AA71" s="1036">
        <v>2648</v>
      </c>
      <c r="AB71" s="1036"/>
      <c r="AC71" s="1036"/>
      <c r="AD71" s="1036"/>
      <c r="AE71" s="1036"/>
      <c r="AF71" s="1036">
        <v>21829</v>
      </c>
      <c r="AG71" s="1036"/>
      <c r="AH71" s="1036"/>
      <c r="AI71" s="1036"/>
      <c r="AJ71" s="1036"/>
      <c r="AK71" s="1036" t="s">
        <v>515</v>
      </c>
      <c r="AL71" s="1036"/>
      <c r="AM71" s="1036"/>
      <c r="AN71" s="1036"/>
      <c r="AO71" s="1036"/>
      <c r="AP71" s="1036">
        <v>18228</v>
      </c>
      <c r="AQ71" s="1036"/>
      <c r="AR71" s="1036"/>
      <c r="AS71" s="1036"/>
      <c r="AT71" s="1036"/>
      <c r="AU71" s="1036" t="s">
        <v>515</v>
      </c>
      <c r="AV71" s="1036"/>
      <c r="AW71" s="1036"/>
      <c r="AX71" s="1036"/>
      <c r="AY71" s="1036"/>
      <c r="AZ71" s="1037"/>
      <c r="BA71" s="1037"/>
      <c r="BB71" s="1037"/>
      <c r="BC71" s="1037"/>
      <c r="BD71" s="1038"/>
      <c r="BE71" s="244"/>
      <c r="BF71" s="244"/>
      <c r="BG71" s="244"/>
      <c r="BH71" s="244"/>
      <c r="BI71" s="244"/>
      <c r="BJ71" s="244"/>
      <c r="BK71" s="244"/>
      <c r="BL71" s="244"/>
      <c r="BM71" s="244"/>
      <c r="BN71" s="244"/>
      <c r="BO71" s="244"/>
      <c r="BP71" s="244"/>
      <c r="BQ71" s="241">
        <v>65</v>
      </c>
      <c r="BR71" s="246"/>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33"/>
    </row>
    <row r="72" spans="1:131" ht="26.25" customHeight="1" x14ac:dyDescent="0.15">
      <c r="A72" s="241">
        <v>5</v>
      </c>
      <c r="B72" s="1039" t="s">
        <v>580</v>
      </c>
      <c r="C72" s="1040"/>
      <c r="D72" s="1040"/>
      <c r="E72" s="1040"/>
      <c r="F72" s="1040"/>
      <c r="G72" s="1040"/>
      <c r="H72" s="1040"/>
      <c r="I72" s="1040"/>
      <c r="J72" s="1040"/>
      <c r="K72" s="1040"/>
      <c r="L72" s="1040"/>
      <c r="M72" s="1040"/>
      <c r="N72" s="1040"/>
      <c r="O72" s="1040"/>
      <c r="P72" s="1041"/>
      <c r="Q72" s="1042">
        <v>1467</v>
      </c>
      <c r="R72" s="1036"/>
      <c r="S72" s="1036"/>
      <c r="T72" s="1036"/>
      <c r="U72" s="1036"/>
      <c r="V72" s="1036">
        <v>1467</v>
      </c>
      <c r="W72" s="1036"/>
      <c r="X72" s="1036"/>
      <c r="Y72" s="1036"/>
      <c r="Z72" s="1036"/>
      <c r="AA72" s="1036" t="s">
        <v>515</v>
      </c>
      <c r="AB72" s="1036"/>
      <c r="AC72" s="1036"/>
      <c r="AD72" s="1036"/>
      <c r="AE72" s="1036"/>
      <c r="AF72" s="1036" t="s">
        <v>515</v>
      </c>
      <c r="AG72" s="1036"/>
      <c r="AH72" s="1036"/>
      <c r="AI72" s="1036"/>
      <c r="AJ72" s="1036"/>
      <c r="AK72" s="1036" t="s">
        <v>515</v>
      </c>
      <c r="AL72" s="1036"/>
      <c r="AM72" s="1036"/>
      <c r="AN72" s="1036"/>
      <c r="AO72" s="1036"/>
      <c r="AP72" s="1036" t="s">
        <v>515</v>
      </c>
      <c r="AQ72" s="1036"/>
      <c r="AR72" s="1036"/>
      <c r="AS72" s="1036"/>
      <c r="AT72" s="1036"/>
      <c r="AU72" s="1036" t="s">
        <v>515</v>
      </c>
      <c r="AV72" s="1036"/>
      <c r="AW72" s="1036"/>
      <c r="AX72" s="1036"/>
      <c r="AY72" s="1036"/>
      <c r="AZ72" s="1037"/>
      <c r="BA72" s="1037"/>
      <c r="BB72" s="1037"/>
      <c r="BC72" s="1037"/>
      <c r="BD72" s="1038"/>
      <c r="BE72" s="244"/>
      <c r="BF72" s="244"/>
      <c r="BG72" s="244"/>
      <c r="BH72" s="244"/>
      <c r="BI72" s="244"/>
      <c r="BJ72" s="244"/>
      <c r="BK72" s="244"/>
      <c r="BL72" s="244"/>
      <c r="BM72" s="244"/>
      <c r="BN72" s="244"/>
      <c r="BO72" s="244"/>
      <c r="BP72" s="244"/>
      <c r="BQ72" s="241">
        <v>66</v>
      </c>
      <c r="BR72" s="246"/>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33"/>
    </row>
    <row r="73" spans="1:131" ht="26.25" customHeight="1" x14ac:dyDescent="0.15">
      <c r="A73" s="241">
        <v>6</v>
      </c>
      <c r="B73" s="1039" t="s">
        <v>581</v>
      </c>
      <c r="C73" s="1040"/>
      <c r="D73" s="1040"/>
      <c r="E73" s="1040"/>
      <c r="F73" s="1040"/>
      <c r="G73" s="1040"/>
      <c r="H73" s="1040"/>
      <c r="I73" s="1040"/>
      <c r="J73" s="1040"/>
      <c r="K73" s="1040"/>
      <c r="L73" s="1040"/>
      <c r="M73" s="1040"/>
      <c r="N73" s="1040"/>
      <c r="O73" s="1040"/>
      <c r="P73" s="1041"/>
      <c r="Q73" s="1042">
        <v>3870</v>
      </c>
      <c r="R73" s="1036"/>
      <c r="S73" s="1036"/>
      <c r="T73" s="1036"/>
      <c r="U73" s="1036"/>
      <c r="V73" s="1036">
        <v>3870</v>
      </c>
      <c r="W73" s="1036"/>
      <c r="X73" s="1036"/>
      <c r="Y73" s="1036"/>
      <c r="Z73" s="1036"/>
      <c r="AA73" s="1036" t="s">
        <v>515</v>
      </c>
      <c r="AB73" s="1036"/>
      <c r="AC73" s="1036"/>
      <c r="AD73" s="1036"/>
      <c r="AE73" s="1036"/>
      <c r="AF73" s="1036" t="s">
        <v>515</v>
      </c>
      <c r="AG73" s="1036"/>
      <c r="AH73" s="1036"/>
      <c r="AI73" s="1036"/>
      <c r="AJ73" s="1036"/>
      <c r="AK73" s="1036" t="s">
        <v>515</v>
      </c>
      <c r="AL73" s="1036"/>
      <c r="AM73" s="1036"/>
      <c r="AN73" s="1036"/>
      <c r="AO73" s="1036"/>
      <c r="AP73" s="1036">
        <v>1659</v>
      </c>
      <c r="AQ73" s="1036"/>
      <c r="AR73" s="1036"/>
      <c r="AS73" s="1036"/>
      <c r="AT73" s="1036"/>
      <c r="AU73" s="1036">
        <v>106</v>
      </c>
      <c r="AV73" s="1036"/>
      <c r="AW73" s="1036"/>
      <c r="AX73" s="1036"/>
      <c r="AY73" s="1036"/>
      <c r="AZ73" s="1037"/>
      <c r="BA73" s="1037"/>
      <c r="BB73" s="1037"/>
      <c r="BC73" s="1037"/>
      <c r="BD73" s="1038"/>
      <c r="BE73" s="244"/>
      <c r="BF73" s="244"/>
      <c r="BG73" s="244"/>
      <c r="BH73" s="244"/>
      <c r="BI73" s="244"/>
      <c r="BJ73" s="244"/>
      <c r="BK73" s="244"/>
      <c r="BL73" s="244"/>
      <c r="BM73" s="244"/>
      <c r="BN73" s="244"/>
      <c r="BO73" s="244"/>
      <c r="BP73" s="244"/>
      <c r="BQ73" s="241">
        <v>67</v>
      </c>
      <c r="BR73" s="246"/>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33"/>
    </row>
    <row r="74" spans="1:131" ht="26.25" customHeight="1" x14ac:dyDescent="0.15">
      <c r="A74" s="241">
        <v>7</v>
      </c>
      <c r="B74" s="1039"/>
      <c r="C74" s="1040"/>
      <c r="D74" s="1040"/>
      <c r="E74" s="1040"/>
      <c r="F74" s="1040"/>
      <c r="G74" s="1040"/>
      <c r="H74" s="1040"/>
      <c r="I74" s="1040"/>
      <c r="J74" s="1040"/>
      <c r="K74" s="1040"/>
      <c r="L74" s="1040"/>
      <c r="M74" s="1040"/>
      <c r="N74" s="1040"/>
      <c r="O74" s="1040"/>
      <c r="P74" s="1041"/>
      <c r="Q74" s="1042"/>
      <c r="R74" s="1036"/>
      <c r="S74" s="1036"/>
      <c r="T74" s="1036"/>
      <c r="U74" s="1036"/>
      <c r="V74" s="1036"/>
      <c r="W74" s="1036"/>
      <c r="X74" s="1036"/>
      <c r="Y74" s="1036"/>
      <c r="Z74" s="1036"/>
      <c r="AA74" s="1036"/>
      <c r="AB74" s="1036"/>
      <c r="AC74" s="1036"/>
      <c r="AD74" s="1036"/>
      <c r="AE74" s="1036"/>
      <c r="AF74" s="1036"/>
      <c r="AG74" s="1036"/>
      <c r="AH74" s="1036"/>
      <c r="AI74" s="1036"/>
      <c r="AJ74" s="1036"/>
      <c r="AK74" s="1036"/>
      <c r="AL74" s="1036"/>
      <c r="AM74" s="1036"/>
      <c r="AN74" s="1036"/>
      <c r="AO74" s="1036"/>
      <c r="AP74" s="1036"/>
      <c r="AQ74" s="1036"/>
      <c r="AR74" s="1036"/>
      <c r="AS74" s="1036"/>
      <c r="AT74" s="1036"/>
      <c r="AU74" s="1036"/>
      <c r="AV74" s="1036"/>
      <c r="AW74" s="1036"/>
      <c r="AX74" s="1036"/>
      <c r="AY74" s="1036"/>
      <c r="AZ74" s="1037"/>
      <c r="BA74" s="1037"/>
      <c r="BB74" s="1037"/>
      <c r="BC74" s="1037"/>
      <c r="BD74" s="1038"/>
      <c r="BE74" s="244"/>
      <c r="BF74" s="244"/>
      <c r="BG74" s="244"/>
      <c r="BH74" s="244"/>
      <c r="BI74" s="244"/>
      <c r="BJ74" s="244"/>
      <c r="BK74" s="244"/>
      <c r="BL74" s="244"/>
      <c r="BM74" s="244"/>
      <c r="BN74" s="244"/>
      <c r="BO74" s="244"/>
      <c r="BP74" s="244"/>
      <c r="BQ74" s="241">
        <v>68</v>
      </c>
      <c r="BR74" s="246"/>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33"/>
    </row>
    <row r="75" spans="1:131" ht="26.25" customHeight="1" x14ac:dyDescent="0.15">
      <c r="A75" s="241">
        <v>8</v>
      </c>
      <c r="B75" s="1039"/>
      <c r="C75" s="1040"/>
      <c r="D75" s="1040"/>
      <c r="E75" s="1040"/>
      <c r="F75" s="1040"/>
      <c r="G75" s="1040"/>
      <c r="H75" s="1040"/>
      <c r="I75" s="1040"/>
      <c r="J75" s="1040"/>
      <c r="K75" s="1040"/>
      <c r="L75" s="1040"/>
      <c r="M75" s="1040"/>
      <c r="N75" s="1040"/>
      <c r="O75" s="1040"/>
      <c r="P75" s="1041"/>
      <c r="Q75" s="1043"/>
      <c r="R75" s="1044"/>
      <c r="S75" s="1044"/>
      <c r="T75" s="1044"/>
      <c r="U75" s="1045"/>
      <c r="V75" s="1046"/>
      <c r="W75" s="1044"/>
      <c r="X75" s="1044"/>
      <c r="Y75" s="1044"/>
      <c r="Z75" s="1045"/>
      <c r="AA75" s="1046"/>
      <c r="AB75" s="1044"/>
      <c r="AC75" s="1044"/>
      <c r="AD75" s="1044"/>
      <c r="AE75" s="1045"/>
      <c r="AF75" s="1046"/>
      <c r="AG75" s="1044"/>
      <c r="AH75" s="1044"/>
      <c r="AI75" s="1044"/>
      <c r="AJ75" s="1045"/>
      <c r="AK75" s="1046"/>
      <c r="AL75" s="1044"/>
      <c r="AM75" s="1044"/>
      <c r="AN75" s="1044"/>
      <c r="AO75" s="1045"/>
      <c r="AP75" s="1046"/>
      <c r="AQ75" s="1044"/>
      <c r="AR75" s="1044"/>
      <c r="AS75" s="1044"/>
      <c r="AT75" s="1045"/>
      <c r="AU75" s="1046"/>
      <c r="AV75" s="1044"/>
      <c r="AW75" s="1044"/>
      <c r="AX75" s="1044"/>
      <c r="AY75" s="1045"/>
      <c r="AZ75" s="1037"/>
      <c r="BA75" s="1037"/>
      <c r="BB75" s="1037"/>
      <c r="BC75" s="1037"/>
      <c r="BD75" s="1038"/>
      <c r="BE75" s="244"/>
      <c r="BF75" s="244"/>
      <c r="BG75" s="244"/>
      <c r="BH75" s="244"/>
      <c r="BI75" s="244"/>
      <c r="BJ75" s="244"/>
      <c r="BK75" s="244"/>
      <c r="BL75" s="244"/>
      <c r="BM75" s="244"/>
      <c r="BN75" s="244"/>
      <c r="BO75" s="244"/>
      <c r="BP75" s="244"/>
      <c r="BQ75" s="241">
        <v>69</v>
      </c>
      <c r="BR75" s="246"/>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33"/>
    </row>
    <row r="76" spans="1:131" ht="26.25" customHeight="1" x14ac:dyDescent="0.15">
      <c r="A76" s="241">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44"/>
      <c r="BF76" s="244"/>
      <c r="BG76" s="244"/>
      <c r="BH76" s="244"/>
      <c r="BI76" s="244"/>
      <c r="BJ76" s="244"/>
      <c r="BK76" s="244"/>
      <c r="BL76" s="244"/>
      <c r="BM76" s="244"/>
      <c r="BN76" s="244"/>
      <c r="BO76" s="244"/>
      <c r="BP76" s="244"/>
      <c r="BQ76" s="241">
        <v>70</v>
      </c>
      <c r="BR76" s="246"/>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33"/>
    </row>
    <row r="77" spans="1:131" ht="26.25" customHeight="1" x14ac:dyDescent="0.15">
      <c r="A77" s="241">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44"/>
      <c r="BF77" s="244"/>
      <c r="BG77" s="244"/>
      <c r="BH77" s="244"/>
      <c r="BI77" s="244"/>
      <c r="BJ77" s="244"/>
      <c r="BK77" s="244"/>
      <c r="BL77" s="244"/>
      <c r="BM77" s="244"/>
      <c r="BN77" s="244"/>
      <c r="BO77" s="244"/>
      <c r="BP77" s="244"/>
      <c r="BQ77" s="241">
        <v>71</v>
      </c>
      <c r="BR77" s="246"/>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33"/>
    </row>
    <row r="78" spans="1:131" ht="26.25" customHeight="1" x14ac:dyDescent="0.15">
      <c r="A78" s="241">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44"/>
      <c r="BF78" s="244"/>
      <c r="BG78" s="244"/>
      <c r="BH78" s="244"/>
      <c r="BI78" s="244"/>
      <c r="BJ78" s="233"/>
      <c r="BK78" s="233"/>
      <c r="BL78" s="233"/>
      <c r="BM78" s="233"/>
      <c r="BN78" s="233"/>
      <c r="BO78" s="244"/>
      <c r="BP78" s="244"/>
      <c r="BQ78" s="241">
        <v>72</v>
      </c>
      <c r="BR78" s="246"/>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33"/>
    </row>
    <row r="79" spans="1:131" ht="26.25" customHeight="1" x14ac:dyDescent="0.15">
      <c r="A79" s="241">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44"/>
      <c r="BF79" s="244"/>
      <c r="BG79" s="244"/>
      <c r="BH79" s="244"/>
      <c r="BI79" s="244"/>
      <c r="BJ79" s="233"/>
      <c r="BK79" s="233"/>
      <c r="BL79" s="233"/>
      <c r="BM79" s="233"/>
      <c r="BN79" s="233"/>
      <c r="BO79" s="244"/>
      <c r="BP79" s="244"/>
      <c r="BQ79" s="241">
        <v>73</v>
      </c>
      <c r="BR79" s="246"/>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33"/>
    </row>
    <row r="80" spans="1:131" ht="26.25" customHeight="1" x14ac:dyDescent="0.15">
      <c r="A80" s="241">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44"/>
      <c r="BF80" s="244"/>
      <c r="BG80" s="244"/>
      <c r="BH80" s="244"/>
      <c r="BI80" s="244"/>
      <c r="BJ80" s="244"/>
      <c r="BK80" s="244"/>
      <c r="BL80" s="244"/>
      <c r="BM80" s="244"/>
      <c r="BN80" s="244"/>
      <c r="BO80" s="244"/>
      <c r="BP80" s="244"/>
      <c r="BQ80" s="241">
        <v>74</v>
      </c>
      <c r="BR80" s="246"/>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33"/>
    </row>
    <row r="81" spans="1:131" ht="26.25" customHeight="1" x14ac:dyDescent="0.15">
      <c r="A81" s="241">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44"/>
      <c r="BF81" s="244"/>
      <c r="BG81" s="244"/>
      <c r="BH81" s="244"/>
      <c r="BI81" s="244"/>
      <c r="BJ81" s="244"/>
      <c r="BK81" s="244"/>
      <c r="BL81" s="244"/>
      <c r="BM81" s="244"/>
      <c r="BN81" s="244"/>
      <c r="BO81" s="244"/>
      <c r="BP81" s="244"/>
      <c r="BQ81" s="241">
        <v>75</v>
      </c>
      <c r="BR81" s="246"/>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33"/>
    </row>
    <row r="82" spans="1:131" ht="26.25" customHeight="1" x14ac:dyDescent="0.15">
      <c r="A82" s="241">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44"/>
      <c r="BF82" s="244"/>
      <c r="BG82" s="244"/>
      <c r="BH82" s="244"/>
      <c r="BI82" s="244"/>
      <c r="BJ82" s="244"/>
      <c r="BK82" s="244"/>
      <c r="BL82" s="244"/>
      <c r="BM82" s="244"/>
      <c r="BN82" s="244"/>
      <c r="BO82" s="244"/>
      <c r="BP82" s="244"/>
      <c r="BQ82" s="241">
        <v>76</v>
      </c>
      <c r="BR82" s="246"/>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33"/>
    </row>
    <row r="83" spans="1:131" ht="26.25" customHeight="1" x14ac:dyDescent="0.15">
      <c r="A83" s="241">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44"/>
      <c r="BF83" s="244"/>
      <c r="BG83" s="244"/>
      <c r="BH83" s="244"/>
      <c r="BI83" s="244"/>
      <c r="BJ83" s="244"/>
      <c r="BK83" s="244"/>
      <c r="BL83" s="244"/>
      <c r="BM83" s="244"/>
      <c r="BN83" s="244"/>
      <c r="BO83" s="244"/>
      <c r="BP83" s="244"/>
      <c r="BQ83" s="241">
        <v>77</v>
      </c>
      <c r="BR83" s="246"/>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33"/>
    </row>
    <row r="84" spans="1:131" ht="26.25" customHeight="1" x14ac:dyDescent="0.15">
      <c r="A84" s="241">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44"/>
      <c r="BF84" s="244"/>
      <c r="BG84" s="244"/>
      <c r="BH84" s="244"/>
      <c r="BI84" s="244"/>
      <c r="BJ84" s="244"/>
      <c r="BK84" s="244"/>
      <c r="BL84" s="244"/>
      <c r="BM84" s="244"/>
      <c r="BN84" s="244"/>
      <c r="BO84" s="244"/>
      <c r="BP84" s="244"/>
      <c r="BQ84" s="241">
        <v>78</v>
      </c>
      <c r="BR84" s="246"/>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33"/>
    </row>
    <row r="85" spans="1:131" ht="26.25" customHeight="1" x14ac:dyDescent="0.15">
      <c r="A85" s="241">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44"/>
      <c r="BF85" s="244"/>
      <c r="BG85" s="244"/>
      <c r="BH85" s="244"/>
      <c r="BI85" s="244"/>
      <c r="BJ85" s="244"/>
      <c r="BK85" s="244"/>
      <c r="BL85" s="244"/>
      <c r="BM85" s="244"/>
      <c r="BN85" s="244"/>
      <c r="BO85" s="244"/>
      <c r="BP85" s="244"/>
      <c r="BQ85" s="241">
        <v>79</v>
      </c>
      <c r="BR85" s="246"/>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33"/>
    </row>
    <row r="86" spans="1:131" ht="26.25" customHeight="1" x14ac:dyDescent="0.15">
      <c r="A86" s="241">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44"/>
      <c r="BF86" s="244"/>
      <c r="BG86" s="244"/>
      <c r="BH86" s="244"/>
      <c r="BI86" s="244"/>
      <c r="BJ86" s="244"/>
      <c r="BK86" s="244"/>
      <c r="BL86" s="244"/>
      <c r="BM86" s="244"/>
      <c r="BN86" s="244"/>
      <c r="BO86" s="244"/>
      <c r="BP86" s="244"/>
      <c r="BQ86" s="241">
        <v>80</v>
      </c>
      <c r="BR86" s="246"/>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33"/>
    </row>
    <row r="87" spans="1:131" ht="26.25" customHeight="1" x14ac:dyDescent="0.15">
      <c r="A87" s="247">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44"/>
      <c r="BF87" s="244"/>
      <c r="BG87" s="244"/>
      <c r="BH87" s="244"/>
      <c r="BI87" s="244"/>
      <c r="BJ87" s="244"/>
      <c r="BK87" s="244"/>
      <c r="BL87" s="244"/>
      <c r="BM87" s="244"/>
      <c r="BN87" s="244"/>
      <c r="BO87" s="244"/>
      <c r="BP87" s="244"/>
      <c r="BQ87" s="241">
        <v>81</v>
      </c>
      <c r="BR87" s="246"/>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33"/>
    </row>
    <row r="88" spans="1:131" ht="26.25" customHeight="1" thickBot="1" x14ac:dyDescent="0.2">
      <c r="A88" s="243" t="s">
        <v>389</v>
      </c>
      <c r="B88" s="1002" t="s">
        <v>417</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90007</v>
      </c>
      <c r="AG88" s="1024"/>
      <c r="AH88" s="1024"/>
      <c r="AI88" s="1024"/>
      <c r="AJ88" s="1024"/>
      <c r="AK88" s="1028"/>
      <c r="AL88" s="1028"/>
      <c r="AM88" s="1028"/>
      <c r="AN88" s="1028"/>
      <c r="AO88" s="1028"/>
      <c r="AP88" s="1024">
        <v>123537</v>
      </c>
      <c r="AQ88" s="1024"/>
      <c r="AR88" s="1024"/>
      <c r="AS88" s="1024"/>
      <c r="AT88" s="1024"/>
      <c r="AU88" s="1024">
        <v>106</v>
      </c>
      <c r="AV88" s="1024"/>
      <c r="AW88" s="1024"/>
      <c r="AX88" s="1024"/>
      <c r="AY88" s="1024"/>
      <c r="AZ88" s="1025"/>
      <c r="BA88" s="1025"/>
      <c r="BB88" s="1025"/>
      <c r="BC88" s="1025"/>
      <c r="BD88" s="1026"/>
      <c r="BE88" s="244"/>
      <c r="BF88" s="244"/>
      <c r="BG88" s="244"/>
      <c r="BH88" s="244"/>
      <c r="BI88" s="244"/>
      <c r="BJ88" s="244"/>
      <c r="BK88" s="244"/>
      <c r="BL88" s="244"/>
      <c r="BM88" s="244"/>
      <c r="BN88" s="244"/>
      <c r="BO88" s="244"/>
      <c r="BP88" s="244"/>
      <c r="BQ88" s="241">
        <v>82</v>
      </c>
      <c r="BR88" s="246"/>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389</v>
      </c>
      <c r="BR102" s="1002" t="s">
        <v>418</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c r="CS102" s="1018"/>
      <c r="CT102" s="1018"/>
      <c r="CU102" s="1018"/>
      <c r="CV102" s="1019"/>
      <c r="CW102" s="1017"/>
      <c r="CX102" s="1018"/>
      <c r="CY102" s="1018"/>
      <c r="CZ102" s="1018"/>
      <c r="DA102" s="1019"/>
      <c r="DB102" s="1017"/>
      <c r="DC102" s="1018"/>
      <c r="DD102" s="1018"/>
      <c r="DE102" s="1018"/>
      <c r="DF102" s="1019"/>
      <c r="DG102" s="1017"/>
      <c r="DH102" s="1018"/>
      <c r="DI102" s="1018"/>
      <c r="DJ102" s="1018"/>
      <c r="DK102" s="1019"/>
      <c r="DL102" s="1017"/>
      <c r="DM102" s="1018"/>
      <c r="DN102" s="1018"/>
      <c r="DO102" s="1018"/>
      <c r="DP102" s="1019"/>
      <c r="DQ102" s="1017"/>
      <c r="DR102" s="1018"/>
      <c r="DS102" s="1018"/>
      <c r="DT102" s="1018"/>
      <c r="DU102" s="1019"/>
      <c r="DV102" s="1002"/>
      <c r="DW102" s="1003"/>
      <c r="DX102" s="1003"/>
      <c r="DY102" s="1003"/>
      <c r="DZ102" s="1004"/>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5" t="s">
        <v>419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6" t="s">
        <v>420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421</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422</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1007" t="s">
        <v>423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33" customFormat="1" ht="26.25" customHeight="1" x14ac:dyDescent="0.15">
      <c r="A109" s="960" t="s">
        <v>425</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426</v>
      </c>
      <c r="AB109" s="961"/>
      <c r="AC109" s="961"/>
      <c r="AD109" s="961"/>
      <c r="AE109" s="962"/>
      <c r="AF109" s="963" t="s">
        <v>427</v>
      </c>
      <c r="AG109" s="961"/>
      <c r="AH109" s="961"/>
      <c r="AI109" s="961"/>
      <c r="AJ109" s="962"/>
      <c r="AK109" s="963" t="s">
        <v>304</v>
      </c>
      <c r="AL109" s="961"/>
      <c r="AM109" s="961"/>
      <c r="AN109" s="961"/>
      <c r="AO109" s="962"/>
      <c r="AP109" s="963" t="s">
        <v>428</v>
      </c>
      <c r="AQ109" s="961"/>
      <c r="AR109" s="961"/>
      <c r="AS109" s="961"/>
      <c r="AT109" s="994"/>
      <c r="AU109" s="960" t="s">
        <v>425</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426</v>
      </c>
      <c r="BR109" s="961"/>
      <c r="BS109" s="961"/>
      <c r="BT109" s="961"/>
      <c r="BU109" s="962"/>
      <c r="BV109" s="963" t="s">
        <v>427</v>
      </c>
      <c r="BW109" s="961"/>
      <c r="BX109" s="961"/>
      <c r="BY109" s="961"/>
      <c r="BZ109" s="962"/>
      <c r="CA109" s="963" t="s">
        <v>304</v>
      </c>
      <c r="CB109" s="961"/>
      <c r="CC109" s="961"/>
      <c r="CD109" s="961"/>
      <c r="CE109" s="962"/>
      <c r="CF109" s="1001" t="s">
        <v>428</v>
      </c>
      <c r="CG109" s="1001"/>
      <c r="CH109" s="1001"/>
      <c r="CI109" s="1001"/>
      <c r="CJ109" s="1001"/>
      <c r="CK109" s="963" t="s">
        <v>429</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426</v>
      </c>
      <c r="DH109" s="961"/>
      <c r="DI109" s="961"/>
      <c r="DJ109" s="961"/>
      <c r="DK109" s="962"/>
      <c r="DL109" s="963" t="s">
        <v>427</v>
      </c>
      <c r="DM109" s="961"/>
      <c r="DN109" s="961"/>
      <c r="DO109" s="961"/>
      <c r="DP109" s="962"/>
      <c r="DQ109" s="963" t="s">
        <v>304</v>
      </c>
      <c r="DR109" s="961"/>
      <c r="DS109" s="961"/>
      <c r="DT109" s="961"/>
      <c r="DU109" s="962"/>
      <c r="DV109" s="963" t="s">
        <v>428</v>
      </c>
      <c r="DW109" s="961"/>
      <c r="DX109" s="961"/>
      <c r="DY109" s="961"/>
      <c r="DZ109" s="994"/>
    </row>
    <row r="110" spans="1:131" s="233" customFormat="1" ht="26.25" customHeight="1" x14ac:dyDescent="0.15">
      <c r="A110" s="872" t="s">
        <v>430</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77291</v>
      </c>
      <c r="AB110" s="954"/>
      <c r="AC110" s="954"/>
      <c r="AD110" s="954"/>
      <c r="AE110" s="955"/>
      <c r="AF110" s="956">
        <v>68798</v>
      </c>
      <c r="AG110" s="954"/>
      <c r="AH110" s="954"/>
      <c r="AI110" s="954"/>
      <c r="AJ110" s="955"/>
      <c r="AK110" s="956">
        <v>68798</v>
      </c>
      <c r="AL110" s="954"/>
      <c r="AM110" s="954"/>
      <c r="AN110" s="954"/>
      <c r="AO110" s="955"/>
      <c r="AP110" s="957">
        <v>1.8</v>
      </c>
      <c r="AQ110" s="958"/>
      <c r="AR110" s="958"/>
      <c r="AS110" s="958"/>
      <c r="AT110" s="959"/>
      <c r="AU110" s="995" t="s">
        <v>73</v>
      </c>
      <c r="AV110" s="996"/>
      <c r="AW110" s="996"/>
      <c r="AX110" s="996"/>
      <c r="AY110" s="996"/>
      <c r="AZ110" s="925" t="s">
        <v>431</v>
      </c>
      <c r="BA110" s="873"/>
      <c r="BB110" s="873"/>
      <c r="BC110" s="873"/>
      <c r="BD110" s="873"/>
      <c r="BE110" s="873"/>
      <c r="BF110" s="873"/>
      <c r="BG110" s="873"/>
      <c r="BH110" s="873"/>
      <c r="BI110" s="873"/>
      <c r="BJ110" s="873"/>
      <c r="BK110" s="873"/>
      <c r="BL110" s="873"/>
      <c r="BM110" s="873"/>
      <c r="BN110" s="873"/>
      <c r="BO110" s="873"/>
      <c r="BP110" s="874"/>
      <c r="BQ110" s="926">
        <v>357257</v>
      </c>
      <c r="BR110" s="907"/>
      <c r="BS110" s="907"/>
      <c r="BT110" s="907"/>
      <c r="BU110" s="907"/>
      <c r="BV110" s="907">
        <v>294579</v>
      </c>
      <c r="BW110" s="907"/>
      <c r="BX110" s="907"/>
      <c r="BY110" s="907"/>
      <c r="BZ110" s="907"/>
      <c r="CA110" s="907">
        <v>230938</v>
      </c>
      <c r="CB110" s="907"/>
      <c r="CC110" s="907"/>
      <c r="CD110" s="907"/>
      <c r="CE110" s="907"/>
      <c r="CF110" s="931">
        <v>6.2</v>
      </c>
      <c r="CG110" s="932"/>
      <c r="CH110" s="932"/>
      <c r="CI110" s="932"/>
      <c r="CJ110" s="932"/>
      <c r="CK110" s="991" t="s">
        <v>432</v>
      </c>
      <c r="CL110" s="884"/>
      <c r="CM110" s="925" t="s">
        <v>433</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409</v>
      </c>
      <c r="DH110" s="907"/>
      <c r="DI110" s="907"/>
      <c r="DJ110" s="907"/>
      <c r="DK110" s="907"/>
      <c r="DL110" s="907" t="s">
        <v>434</v>
      </c>
      <c r="DM110" s="907"/>
      <c r="DN110" s="907"/>
      <c r="DO110" s="907"/>
      <c r="DP110" s="907"/>
      <c r="DQ110" s="907" t="s">
        <v>409</v>
      </c>
      <c r="DR110" s="907"/>
      <c r="DS110" s="907"/>
      <c r="DT110" s="907"/>
      <c r="DU110" s="907"/>
      <c r="DV110" s="908" t="s">
        <v>409</v>
      </c>
      <c r="DW110" s="908"/>
      <c r="DX110" s="908"/>
      <c r="DY110" s="908"/>
      <c r="DZ110" s="909"/>
    </row>
    <row r="111" spans="1:131" s="233" customFormat="1" ht="26.25" customHeight="1" x14ac:dyDescent="0.15">
      <c r="A111" s="839" t="s">
        <v>435</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436</v>
      </c>
      <c r="AB111" s="984"/>
      <c r="AC111" s="984"/>
      <c r="AD111" s="984"/>
      <c r="AE111" s="985"/>
      <c r="AF111" s="986" t="s">
        <v>409</v>
      </c>
      <c r="AG111" s="984"/>
      <c r="AH111" s="984"/>
      <c r="AI111" s="984"/>
      <c r="AJ111" s="985"/>
      <c r="AK111" s="986" t="s">
        <v>405</v>
      </c>
      <c r="AL111" s="984"/>
      <c r="AM111" s="984"/>
      <c r="AN111" s="984"/>
      <c r="AO111" s="985"/>
      <c r="AP111" s="987" t="s">
        <v>409</v>
      </c>
      <c r="AQ111" s="988"/>
      <c r="AR111" s="988"/>
      <c r="AS111" s="988"/>
      <c r="AT111" s="989"/>
      <c r="AU111" s="997"/>
      <c r="AV111" s="998"/>
      <c r="AW111" s="998"/>
      <c r="AX111" s="998"/>
      <c r="AY111" s="998"/>
      <c r="AZ111" s="880" t="s">
        <v>437</v>
      </c>
      <c r="BA111" s="817"/>
      <c r="BB111" s="817"/>
      <c r="BC111" s="817"/>
      <c r="BD111" s="817"/>
      <c r="BE111" s="817"/>
      <c r="BF111" s="817"/>
      <c r="BG111" s="817"/>
      <c r="BH111" s="817"/>
      <c r="BI111" s="817"/>
      <c r="BJ111" s="817"/>
      <c r="BK111" s="817"/>
      <c r="BL111" s="817"/>
      <c r="BM111" s="817"/>
      <c r="BN111" s="817"/>
      <c r="BO111" s="817"/>
      <c r="BP111" s="818"/>
      <c r="BQ111" s="881" t="s">
        <v>409</v>
      </c>
      <c r="BR111" s="882"/>
      <c r="BS111" s="882"/>
      <c r="BT111" s="882"/>
      <c r="BU111" s="882"/>
      <c r="BV111" s="882" t="s">
        <v>128</v>
      </c>
      <c r="BW111" s="882"/>
      <c r="BX111" s="882"/>
      <c r="BY111" s="882"/>
      <c r="BZ111" s="882"/>
      <c r="CA111" s="882" t="s">
        <v>405</v>
      </c>
      <c r="CB111" s="882"/>
      <c r="CC111" s="882"/>
      <c r="CD111" s="882"/>
      <c r="CE111" s="882"/>
      <c r="CF111" s="940" t="s">
        <v>409</v>
      </c>
      <c r="CG111" s="941"/>
      <c r="CH111" s="941"/>
      <c r="CI111" s="941"/>
      <c r="CJ111" s="941"/>
      <c r="CK111" s="992"/>
      <c r="CL111" s="886"/>
      <c r="CM111" s="880" t="s">
        <v>438</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439</v>
      </c>
      <c r="DH111" s="882"/>
      <c r="DI111" s="882"/>
      <c r="DJ111" s="882"/>
      <c r="DK111" s="882"/>
      <c r="DL111" s="882" t="s">
        <v>409</v>
      </c>
      <c r="DM111" s="882"/>
      <c r="DN111" s="882"/>
      <c r="DO111" s="882"/>
      <c r="DP111" s="882"/>
      <c r="DQ111" s="882" t="s">
        <v>405</v>
      </c>
      <c r="DR111" s="882"/>
      <c r="DS111" s="882"/>
      <c r="DT111" s="882"/>
      <c r="DU111" s="882"/>
      <c r="DV111" s="859" t="s">
        <v>128</v>
      </c>
      <c r="DW111" s="859"/>
      <c r="DX111" s="859"/>
      <c r="DY111" s="859"/>
      <c r="DZ111" s="860"/>
    </row>
    <row r="112" spans="1:131" s="233" customFormat="1" ht="26.25" customHeight="1" x14ac:dyDescent="0.15">
      <c r="A112" s="977" t="s">
        <v>440</v>
      </c>
      <c r="B112" s="978"/>
      <c r="C112" s="817" t="s">
        <v>441</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439</v>
      </c>
      <c r="AB112" s="845"/>
      <c r="AC112" s="845"/>
      <c r="AD112" s="845"/>
      <c r="AE112" s="846"/>
      <c r="AF112" s="847" t="s">
        <v>405</v>
      </c>
      <c r="AG112" s="845"/>
      <c r="AH112" s="845"/>
      <c r="AI112" s="845"/>
      <c r="AJ112" s="846"/>
      <c r="AK112" s="847" t="s">
        <v>405</v>
      </c>
      <c r="AL112" s="845"/>
      <c r="AM112" s="845"/>
      <c r="AN112" s="845"/>
      <c r="AO112" s="846"/>
      <c r="AP112" s="889" t="s">
        <v>409</v>
      </c>
      <c r="AQ112" s="890"/>
      <c r="AR112" s="890"/>
      <c r="AS112" s="890"/>
      <c r="AT112" s="891"/>
      <c r="AU112" s="997"/>
      <c r="AV112" s="998"/>
      <c r="AW112" s="998"/>
      <c r="AX112" s="998"/>
      <c r="AY112" s="998"/>
      <c r="AZ112" s="880" t="s">
        <v>442</v>
      </c>
      <c r="BA112" s="817"/>
      <c r="BB112" s="817"/>
      <c r="BC112" s="817"/>
      <c r="BD112" s="817"/>
      <c r="BE112" s="817"/>
      <c r="BF112" s="817"/>
      <c r="BG112" s="817"/>
      <c r="BH112" s="817"/>
      <c r="BI112" s="817"/>
      <c r="BJ112" s="817"/>
      <c r="BK112" s="817"/>
      <c r="BL112" s="817"/>
      <c r="BM112" s="817"/>
      <c r="BN112" s="817"/>
      <c r="BO112" s="817"/>
      <c r="BP112" s="818"/>
      <c r="BQ112" s="881">
        <v>2086358</v>
      </c>
      <c r="BR112" s="882"/>
      <c r="BS112" s="882"/>
      <c r="BT112" s="882"/>
      <c r="BU112" s="882"/>
      <c r="BV112" s="882">
        <v>1782741</v>
      </c>
      <c r="BW112" s="882"/>
      <c r="BX112" s="882"/>
      <c r="BY112" s="882"/>
      <c r="BZ112" s="882"/>
      <c r="CA112" s="882">
        <v>1503964</v>
      </c>
      <c r="CB112" s="882"/>
      <c r="CC112" s="882"/>
      <c r="CD112" s="882"/>
      <c r="CE112" s="882"/>
      <c r="CF112" s="940">
        <v>40.200000000000003</v>
      </c>
      <c r="CG112" s="941"/>
      <c r="CH112" s="941"/>
      <c r="CI112" s="941"/>
      <c r="CJ112" s="941"/>
      <c r="CK112" s="992"/>
      <c r="CL112" s="886"/>
      <c r="CM112" s="880" t="s">
        <v>443</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128</v>
      </c>
      <c r="DH112" s="882"/>
      <c r="DI112" s="882"/>
      <c r="DJ112" s="882"/>
      <c r="DK112" s="882"/>
      <c r="DL112" s="882" t="s">
        <v>405</v>
      </c>
      <c r="DM112" s="882"/>
      <c r="DN112" s="882"/>
      <c r="DO112" s="882"/>
      <c r="DP112" s="882"/>
      <c r="DQ112" s="882" t="s">
        <v>409</v>
      </c>
      <c r="DR112" s="882"/>
      <c r="DS112" s="882"/>
      <c r="DT112" s="882"/>
      <c r="DU112" s="882"/>
      <c r="DV112" s="859" t="s">
        <v>409</v>
      </c>
      <c r="DW112" s="859"/>
      <c r="DX112" s="859"/>
      <c r="DY112" s="859"/>
      <c r="DZ112" s="860"/>
    </row>
    <row r="113" spans="1:130" s="233" customFormat="1" ht="26.25" customHeight="1" x14ac:dyDescent="0.15">
      <c r="A113" s="979"/>
      <c r="B113" s="980"/>
      <c r="C113" s="817" t="s">
        <v>444</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373647</v>
      </c>
      <c r="AB113" s="984"/>
      <c r="AC113" s="984"/>
      <c r="AD113" s="984"/>
      <c r="AE113" s="985"/>
      <c r="AF113" s="986">
        <v>351471</v>
      </c>
      <c r="AG113" s="984"/>
      <c r="AH113" s="984"/>
      <c r="AI113" s="984"/>
      <c r="AJ113" s="985"/>
      <c r="AK113" s="986">
        <v>324664</v>
      </c>
      <c r="AL113" s="984"/>
      <c r="AM113" s="984"/>
      <c r="AN113" s="984"/>
      <c r="AO113" s="985"/>
      <c r="AP113" s="987">
        <v>8.6999999999999993</v>
      </c>
      <c r="AQ113" s="988"/>
      <c r="AR113" s="988"/>
      <c r="AS113" s="988"/>
      <c r="AT113" s="989"/>
      <c r="AU113" s="997"/>
      <c r="AV113" s="998"/>
      <c r="AW113" s="998"/>
      <c r="AX113" s="998"/>
      <c r="AY113" s="998"/>
      <c r="AZ113" s="880" t="s">
        <v>445</v>
      </c>
      <c r="BA113" s="817"/>
      <c r="BB113" s="817"/>
      <c r="BC113" s="817"/>
      <c r="BD113" s="817"/>
      <c r="BE113" s="817"/>
      <c r="BF113" s="817"/>
      <c r="BG113" s="817"/>
      <c r="BH113" s="817"/>
      <c r="BI113" s="817"/>
      <c r="BJ113" s="817"/>
      <c r="BK113" s="817"/>
      <c r="BL113" s="817"/>
      <c r="BM113" s="817"/>
      <c r="BN113" s="817"/>
      <c r="BO113" s="817"/>
      <c r="BP113" s="818"/>
      <c r="BQ113" s="881">
        <v>151389</v>
      </c>
      <c r="BR113" s="882"/>
      <c r="BS113" s="882"/>
      <c r="BT113" s="882"/>
      <c r="BU113" s="882"/>
      <c r="BV113" s="882">
        <v>128729</v>
      </c>
      <c r="BW113" s="882"/>
      <c r="BX113" s="882"/>
      <c r="BY113" s="882"/>
      <c r="BZ113" s="882"/>
      <c r="CA113" s="882">
        <v>105859</v>
      </c>
      <c r="CB113" s="882"/>
      <c r="CC113" s="882"/>
      <c r="CD113" s="882"/>
      <c r="CE113" s="882"/>
      <c r="CF113" s="940">
        <v>2.8</v>
      </c>
      <c r="CG113" s="941"/>
      <c r="CH113" s="941"/>
      <c r="CI113" s="941"/>
      <c r="CJ113" s="941"/>
      <c r="CK113" s="992"/>
      <c r="CL113" s="886"/>
      <c r="CM113" s="880" t="s">
        <v>446</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409</v>
      </c>
      <c r="DH113" s="845"/>
      <c r="DI113" s="845"/>
      <c r="DJ113" s="845"/>
      <c r="DK113" s="846"/>
      <c r="DL113" s="847" t="s">
        <v>409</v>
      </c>
      <c r="DM113" s="845"/>
      <c r="DN113" s="845"/>
      <c r="DO113" s="845"/>
      <c r="DP113" s="846"/>
      <c r="DQ113" s="847" t="s">
        <v>447</v>
      </c>
      <c r="DR113" s="845"/>
      <c r="DS113" s="845"/>
      <c r="DT113" s="845"/>
      <c r="DU113" s="846"/>
      <c r="DV113" s="889" t="s">
        <v>405</v>
      </c>
      <c r="DW113" s="890"/>
      <c r="DX113" s="890"/>
      <c r="DY113" s="890"/>
      <c r="DZ113" s="891"/>
    </row>
    <row r="114" spans="1:130" s="233" customFormat="1" ht="26.25" customHeight="1" x14ac:dyDescent="0.15">
      <c r="A114" s="979"/>
      <c r="B114" s="980"/>
      <c r="C114" s="817" t="s">
        <v>448</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20670</v>
      </c>
      <c r="AB114" s="845"/>
      <c r="AC114" s="845"/>
      <c r="AD114" s="845"/>
      <c r="AE114" s="846"/>
      <c r="AF114" s="847">
        <v>17300</v>
      </c>
      <c r="AG114" s="845"/>
      <c r="AH114" s="845"/>
      <c r="AI114" s="845"/>
      <c r="AJ114" s="846"/>
      <c r="AK114" s="847">
        <v>18102</v>
      </c>
      <c r="AL114" s="845"/>
      <c r="AM114" s="845"/>
      <c r="AN114" s="845"/>
      <c r="AO114" s="846"/>
      <c r="AP114" s="889">
        <v>0.5</v>
      </c>
      <c r="AQ114" s="890"/>
      <c r="AR114" s="890"/>
      <c r="AS114" s="890"/>
      <c r="AT114" s="891"/>
      <c r="AU114" s="997"/>
      <c r="AV114" s="998"/>
      <c r="AW114" s="998"/>
      <c r="AX114" s="998"/>
      <c r="AY114" s="998"/>
      <c r="AZ114" s="880" t="s">
        <v>449</v>
      </c>
      <c r="BA114" s="817"/>
      <c r="BB114" s="817"/>
      <c r="BC114" s="817"/>
      <c r="BD114" s="817"/>
      <c r="BE114" s="817"/>
      <c r="BF114" s="817"/>
      <c r="BG114" s="817"/>
      <c r="BH114" s="817"/>
      <c r="BI114" s="817"/>
      <c r="BJ114" s="817"/>
      <c r="BK114" s="817"/>
      <c r="BL114" s="817"/>
      <c r="BM114" s="817"/>
      <c r="BN114" s="817"/>
      <c r="BO114" s="817"/>
      <c r="BP114" s="818"/>
      <c r="BQ114" s="881">
        <v>1121566</v>
      </c>
      <c r="BR114" s="882"/>
      <c r="BS114" s="882"/>
      <c r="BT114" s="882"/>
      <c r="BU114" s="882"/>
      <c r="BV114" s="882">
        <v>1157183</v>
      </c>
      <c r="BW114" s="882"/>
      <c r="BX114" s="882"/>
      <c r="BY114" s="882"/>
      <c r="BZ114" s="882"/>
      <c r="CA114" s="882">
        <v>1122943</v>
      </c>
      <c r="CB114" s="882"/>
      <c r="CC114" s="882"/>
      <c r="CD114" s="882"/>
      <c r="CE114" s="882"/>
      <c r="CF114" s="940">
        <v>30</v>
      </c>
      <c r="CG114" s="941"/>
      <c r="CH114" s="941"/>
      <c r="CI114" s="941"/>
      <c r="CJ114" s="941"/>
      <c r="CK114" s="992"/>
      <c r="CL114" s="886"/>
      <c r="CM114" s="880" t="s">
        <v>450</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409</v>
      </c>
      <c r="DH114" s="845"/>
      <c r="DI114" s="845"/>
      <c r="DJ114" s="845"/>
      <c r="DK114" s="846"/>
      <c r="DL114" s="847" t="s">
        <v>405</v>
      </c>
      <c r="DM114" s="845"/>
      <c r="DN114" s="845"/>
      <c r="DO114" s="845"/>
      <c r="DP114" s="846"/>
      <c r="DQ114" s="847" t="s">
        <v>409</v>
      </c>
      <c r="DR114" s="845"/>
      <c r="DS114" s="845"/>
      <c r="DT114" s="845"/>
      <c r="DU114" s="846"/>
      <c r="DV114" s="889" t="s">
        <v>405</v>
      </c>
      <c r="DW114" s="890"/>
      <c r="DX114" s="890"/>
      <c r="DY114" s="890"/>
      <c r="DZ114" s="891"/>
    </row>
    <row r="115" spans="1:130" s="233" customFormat="1" ht="26.25" customHeight="1" x14ac:dyDescent="0.15">
      <c r="A115" s="979"/>
      <c r="B115" s="980"/>
      <c r="C115" s="817" t="s">
        <v>451</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t="s">
        <v>409</v>
      </c>
      <c r="AB115" s="984"/>
      <c r="AC115" s="984"/>
      <c r="AD115" s="984"/>
      <c r="AE115" s="985"/>
      <c r="AF115" s="986" t="s">
        <v>452</v>
      </c>
      <c r="AG115" s="984"/>
      <c r="AH115" s="984"/>
      <c r="AI115" s="984"/>
      <c r="AJ115" s="985"/>
      <c r="AK115" s="986" t="s">
        <v>452</v>
      </c>
      <c r="AL115" s="984"/>
      <c r="AM115" s="984"/>
      <c r="AN115" s="984"/>
      <c r="AO115" s="985"/>
      <c r="AP115" s="987" t="s">
        <v>405</v>
      </c>
      <c r="AQ115" s="988"/>
      <c r="AR115" s="988"/>
      <c r="AS115" s="988"/>
      <c r="AT115" s="989"/>
      <c r="AU115" s="997"/>
      <c r="AV115" s="998"/>
      <c r="AW115" s="998"/>
      <c r="AX115" s="998"/>
      <c r="AY115" s="998"/>
      <c r="AZ115" s="880" t="s">
        <v>453</v>
      </c>
      <c r="BA115" s="817"/>
      <c r="BB115" s="817"/>
      <c r="BC115" s="817"/>
      <c r="BD115" s="817"/>
      <c r="BE115" s="817"/>
      <c r="BF115" s="817"/>
      <c r="BG115" s="817"/>
      <c r="BH115" s="817"/>
      <c r="BI115" s="817"/>
      <c r="BJ115" s="817"/>
      <c r="BK115" s="817"/>
      <c r="BL115" s="817"/>
      <c r="BM115" s="817"/>
      <c r="BN115" s="817"/>
      <c r="BO115" s="817"/>
      <c r="BP115" s="818"/>
      <c r="BQ115" s="881" t="s">
        <v>436</v>
      </c>
      <c r="BR115" s="882"/>
      <c r="BS115" s="882"/>
      <c r="BT115" s="882"/>
      <c r="BU115" s="882"/>
      <c r="BV115" s="882" t="s">
        <v>452</v>
      </c>
      <c r="BW115" s="882"/>
      <c r="BX115" s="882"/>
      <c r="BY115" s="882"/>
      <c r="BZ115" s="882"/>
      <c r="CA115" s="882" t="s">
        <v>405</v>
      </c>
      <c r="CB115" s="882"/>
      <c r="CC115" s="882"/>
      <c r="CD115" s="882"/>
      <c r="CE115" s="882"/>
      <c r="CF115" s="940" t="s">
        <v>405</v>
      </c>
      <c r="CG115" s="941"/>
      <c r="CH115" s="941"/>
      <c r="CI115" s="941"/>
      <c r="CJ115" s="941"/>
      <c r="CK115" s="992"/>
      <c r="CL115" s="886"/>
      <c r="CM115" s="880" t="s">
        <v>454</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436</v>
      </c>
      <c r="DH115" s="845"/>
      <c r="DI115" s="845"/>
      <c r="DJ115" s="845"/>
      <c r="DK115" s="846"/>
      <c r="DL115" s="847" t="s">
        <v>409</v>
      </c>
      <c r="DM115" s="845"/>
      <c r="DN115" s="845"/>
      <c r="DO115" s="845"/>
      <c r="DP115" s="846"/>
      <c r="DQ115" s="847" t="s">
        <v>439</v>
      </c>
      <c r="DR115" s="845"/>
      <c r="DS115" s="845"/>
      <c r="DT115" s="845"/>
      <c r="DU115" s="846"/>
      <c r="DV115" s="889" t="s">
        <v>409</v>
      </c>
      <c r="DW115" s="890"/>
      <c r="DX115" s="890"/>
      <c r="DY115" s="890"/>
      <c r="DZ115" s="891"/>
    </row>
    <row r="116" spans="1:130" s="233" customFormat="1" ht="26.25" customHeight="1" x14ac:dyDescent="0.15">
      <c r="A116" s="981"/>
      <c r="B116" s="982"/>
      <c r="C116" s="904" t="s">
        <v>455</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409</v>
      </c>
      <c r="AB116" s="845"/>
      <c r="AC116" s="845"/>
      <c r="AD116" s="845"/>
      <c r="AE116" s="846"/>
      <c r="AF116" s="847" t="s">
        <v>409</v>
      </c>
      <c r="AG116" s="845"/>
      <c r="AH116" s="845"/>
      <c r="AI116" s="845"/>
      <c r="AJ116" s="846"/>
      <c r="AK116" s="847" t="s">
        <v>405</v>
      </c>
      <c r="AL116" s="845"/>
      <c r="AM116" s="845"/>
      <c r="AN116" s="845"/>
      <c r="AO116" s="846"/>
      <c r="AP116" s="889" t="s">
        <v>409</v>
      </c>
      <c r="AQ116" s="890"/>
      <c r="AR116" s="890"/>
      <c r="AS116" s="890"/>
      <c r="AT116" s="891"/>
      <c r="AU116" s="997"/>
      <c r="AV116" s="998"/>
      <c r="AW116" s="998"/>
      <c r="AX116" s="998"/>
      <c r="AY116" s="998"/>
      <c r="AZ116" s="974" t="s">
        <v>456</v>
      </c>
      <c r="BA116" s="975"/>
      <c r="BB116" s="975"/>
      <c r="BC116" s="975"/>
      <c r="BD116" s="975"/>
      <c r="BE116" s="975"/>
      <c r="BF116" s="975"/>
      <c r="BG116" s="975"/>
      <c r="BH116" s="975"/>
      <c r="BI116" s="975"/>
      <c r="BJ116" s="975"/>
      <c r="BK116" s="975"/>
      <c r="BL116" s="975"/>
      <c r="BM116" s="975"/>
      <c r="BN116" s="975"/>
      <c r="BO116" s="975"/>
      <c r="BP116" s="976"/>
      <c r="BQ116" s="881" t="s">
        <v>409</v>
      </c>
      <c r="BR116" s="882"/>
      <c r="BS116" s="882"/>
      <c r="BT116" s="882"/>
      <c r="BU116" s="882"/>
      <c r="BV116" s="882" t="s">
        <v>409</v>
      </c>
      <c r="BW116" s="882"/>
      <c r="BX116" s="882"/>
      <c r="BY116" s="882"/>
      <c r="BZ116" s="882"/>
      <c r="CA116" s="882" t="s">
        <v>409</v>
      </c>
      <c r="CB116" s="882"/>
      <c r="CC116" s="882"/>
      <c r="CD116" s="882"/>
      <c r="CE116" s="882"/>
      <c r="CF116" s="940" t="s">
        <v>439</v>
      </c>
      <c r="CG116" s="941"/>
      <c r="CH116" s="941"/>
      <c r="CI116" s="941"/>
      <c r="CJ116" s="941"/>
      <c r="CK116" s="992"/>
      <c r="CL116" s="886"/>
      <c r="CM116" s="880" t="s">
        <v>457</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452</v>
      </c>
      <c r="DH116" s="845"/>
      <c r="DI116" s="845"/>
      <c r="DJ116" s="845"/>
      <c r="DK116" s="846"/>
      <c r="DL116" s="847" t="s">
        <v>409</v>
      </c>
      <c r="DM116" s="845"/>
      <c r="DN116" s="845"/>
      <c r="DO116" s="845"/>
      <c r="DP116" s="846"/>
      <c r="DQ116" s="847" t="s">
        <v>409</v>
      </c>
      <c r="DR116" s="845"/>
      <c r="DS116" s="845"/>
      <c r="DT116" s="845"/>
      <c r="DU116" s="846"/>
      <c r="DV116" s="889" t="s">
        <v>405</v>
      </c>
      <c r="DW116" s="890"/>
      <c r="DX116" s="890"/>
      <c r="DY116" s="890"/>
      <c r="DZ116" s="891"/>
    </row>
    <row r="117" spans="1:130" s="233" customFormat="1" ht="26.25" customHeight="1" x14ac:dyDescent="0.15">
      <c r="A117" s="960" t="s">
        <v>185</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458</v>
      </c>
      <c r="Z117" s="962"/>
      <c r="AA117" s="967">
        <v>471608</v>
      </c>
      <c r="AB117" s="968"/>
      <c r="AC117" s="968"/>
      <c r="AD117" s="968"/>
      <c r="AE117" s="969"/>
      <c r="AF117" s="970">
        <v>437569</v>
      </c>
      <c r="AG117" s="968"/>
      <c r="AH117" s="968"/>
      <c r="AI117" s="968"/>
      <c r="AJ117" s="969"/>
      <c r="AK117" s="970">
        <v>411564</v>
      </c>
      <c r="AL117" s="968"/>
      <c r="AM117" s="968"/>
      <c r="AN117" s="968"/>
      <c r="AO117" s="969"/>
      <c r="AP117" s="971"/>
      <c r="AQ117" s="972"/>
      <c r="AR117" s="972"/>
      <c r="AS117" s="972"/>
      <c r="AT117" s="973"/>
      <c r="AU117" s="997"/>
      <c r="AV117" s="998"/>
      <c r="AW117" s="998"/>
      <c r="AX117" s="998"/>
      <c r="AY117" s="998"/>
      <c r="AZ117" s="928" t="s">
        <v>459</v>
      </c>
      <c r="BA117" s="929"/>
      <c r="BB117" s="929"/>
      <c r="BC117" s="929"/>
      <c r="BD117" s="929"/>
      <c r="BE117" s="929"/>
      <c r="BF117" s="929"/>
      <c r="BG117" s="929"/>
      <c r="BH117" s="929"/>
      <c r="BI117" s="929"/>
      <c r="BJ117" s="929"/>
      <c r="BK117" s="929"/>
      <c r="BL117" s="929"/>
      <c r="BM117" s="929"/>
      <c r="BN117" s="929"/>
      <c r="BO117" s="929"/>
      <c r="BP117" s="930"/>
      <c r="BQ117" s="881" t="s">
        <v>447</v>
      </c>
      <c r="BR117" s="882"/>
      <c r="BS117" s="882"/>
      <c r="BT117" s="882"/>
      <c r="BU117" s="882"/>
      <c r="BV117" s="882" t="s">
        <v>436</v>
      </c>
      <c r="BW117" s="882"/>
      <c r="BX117" s="882"/>
      <c r="BY117" s="882"/>
      <c r="BZ117" s="882"/>
      <c r="CA117" s="882" t="s">
        <v>436</v>
      </c>
      <c r="CB117" s="882"/>
      <c r="CC117" s="882"/>
      <c r="CD117" s="882"/>
      <c r="CE117" s="882"/>
      <c r="CF117" s="940" t="s">
        <v>436</v>
      </c>
      <c r="CG117" s="941"/>
      <c r="CH117" s="941"/>
      <c r="CI117" s="941"/>
      <c r="CJ117" s="941"/>
      <c r="CK117" s="992"/>
      <c r="CL117" s="886"/>
      <c r="CM117" s="880" t="s">
        <v>460</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436</v>
      </c>
      <c r="DH117" s="845"/>
      <c r="DI117" s="845"/>
      <c r="DJ117" s="845"/>
      <c r="DK117" s="846"/>
      <c r="DL117" s="847" t="s">
        <v>439</v>
      </c>
      <c r="DM117" s="845"/>
      <c r="DN117" s="845"/>
      <c r="DO117" s="845"/>
      <c r="DP117" s="846"/>
      <c r="DQ117" s="847" t="s">
        <v>447</v>
      </c>
      <c r="DR117" s="845"/>
      <c r="DS117" s="845"/>
      <c r="DT117" s="845"/>
      <c r="DU117" s="846"/>
      <c r="DV117" s="889" t="s">
        <v>447</v>
      </c>
      <c r="DW117" s="890"/>
      <c r="DX117" s="890"/>
      <c r="DY117" s="890"/>
      <c r="DZ117" s="891"/>
    </row>
    <row r="118" spans="1:130" s="233" customFormat="1" ht="26.25" customHeight="1" x14ac:dyDescent="0.15">
      <c r="A118" s="960" t="s">
        <v>429</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426</v>
      </c>
      <c r="AB118" s="961"/>
      <c r="AC118" s="961"/>
      <c r="AD118" s="961"/>
      <c r="AE118" s="962"/>
      <c r="AF118" s="963" t="s">
        <v>427</v>
      </c>
      <c r="AG118" s="961"/>
      <c r="AH118" s="961"/>
      <c r="AI118" s="961"/>
      <c r="AJ118" s="962"/>
      <c r="AK118" s="963" t="s">
        <v>304</v>
      </c>
      <c r="AL118" s="961"/>
      <c r="AM118" s="961"/>
      <c r="AN118" s="961"/>
      <c r="AO118" s="962"/>
      <c r="AP118" s="964" t="s">
        <v>428</v>
      </c>
      <c r="AQ118" s="965"/>
      <c r="AR118" s="965"/>
      <c r="AS118" s="965"/>
      <c r="AT118" s="966"/>
      <c r="AU118" s="997"/>
      <c r="AV118" s="998"/>
      <c r="AW118" s="998"/>
      <c r="AX118" s="998"/>
      <c r="AY118" s="998"/>
      <c r="AZ118" s="903" t="s">
        <v>461</v>
      </c>
      <c r="BA118" s="904"/>
      <c r="BB118" s="904"/>
      <c r="BC118" s="904"/>
      <c r="BD118" s="904"/>
      <c r="BE118" s="904"/>
      <c r="BF118" s="904"/>
      <c r="BG118" s="904"/>
      <c r="BH118" s="904"/>
      <c r="BI118" s="904"/>
      <c r="BJ118" s="904"/>
      <c r="BK118" s="904"/>
      <c r="BL118" s="904"/>
      <c r="BM118" s="904"/>
      <c r="BN118" s="904"/>
      <c r="BO118" s="904"/>
      <c r="BP118" s="905"/>
      <c r="BQ118" s="944" t="s">
        <v>405</v>
      </c>
      <c r="BR118" s="910"/>
      <c r="BS118" s="910"/>
      <c r="BT118" s="910"/>
      <c r="BU118" s="910"/>
      <c r="BV118" s="910" t="s">
        <v>405</v>
      </c>
      <c r="BW118" s="910"/>
      <c r="BX118" s="910"/>
      <c r="BY118" s="910"/>
      <c r="BZ118" s="910"/>
      <c r="CA118" s="910" t="s">
        <v>409</v>
      </c>
      <c r="CB118" s="910"/>
      <c r="CC118" s="910"/>
      <c r="CD118" s="910"/>
      <c r="CE118" s="910"/>
      <c r="CF118" s="940" t="s">
        <v>409</v>
      </c>
      <c r="CG118" s="941"/>
      <c r="CH118" s="941"/>
      <c r="CI118" s="941"/>
      <c r="CJ118" s="941"/>
      <c r="CK118" s="992"/>
      <c r="CL118" s="886"/>
      <c r="CM118" s="880" t="s">
        <v>462</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409</v>
      </c>
      <c r="DH118" s="845"/>
      <c r="DI118" s="845"/>
      <c r="DJ118" s="845"/>
      <c r="DK118" s="846"/>
      <c r="DL118" s="847" t="s">
        <v>409</v>
      </c>
      <c r="DM118" s="845"/>
      <c r="DN118" s="845"/>
      <c r="DO118" s="845"/>
      <c r="DP118" s="846"/>
      <c r="DQ118" s="847" t="s">
        <v>439</v>
      </c>
      <c r="DR118" s="845"/>
      <c r="DS118" s="845"/>
      <c r="DT118" s="845"/>
      <c r="DU118" s="846"/>
      <c r="DV118" s="889" t="s">
        <v>409</v>
      </c>
      <c r="DW118" s="890"/>
      <c r="DX118" s="890"/>
      <c r="DY118" s="890"/>
      <c r="DZ118" s="891"/>
    </row>
    <row r="119" spans="1:130" s="233" customFormat="1" ht="26.25" customHeight="1" x14ac:dyDescent="0.15">
      <c r="A119" s="883" t="s">
        <v>432</v>
      </c>
      <c r="B119" s="884"/>
      <c r="C119" s="925" t="s">
        <v>433</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409</v>
      </c>
      <c r="AB119" s="954"/>
      <c r="AC119" s="954"/>
      <c r="AD119" s="954"/>
      <c r="AE119" s="955"/>
      <c r="AF119" s="956" t="s">
        <v>409</v>
      </c>
      <c r="AG119" s="954"/>
      <c r="AH119" s="954"/>
      <c r="AI119" s="954"/>
      <c r="AJ119" s="955"/>
      <c r="AK119" s="956" t="s">
        <v>447</v>
      </c>
      <c r="AL119" s="954"/>
      <c r="AM119" s="954"/>
      <c r="AN119" s="954"/>
      <c r="AO119" s="955"/>
      <c r="AP119" s="957" t="s">
        <v>439</v>
      </c>
      <c r="AQ119" s="958"/>
      <c r="AR119" s="958"/>
      <c r="AS119" s="958"/>
      <c r="AT119" s="959"/>
      <c r="AU119" s="999"/>
      <c r="AV119" s="1000"/>
      <c r="AW119" s="1000"/>
      <c r="AX119" s="1000"/>
      <c r="AY119" s="1000"/>
      <c r="AZ119" s="254" t="s">
        <v>185</v>
      </c>
      <c r="BA119" s="254"/>
      <c r="BB119" s="254"/>
      <c r="BC119" s="254"/>
      <c r="BD119" s="254"/>
      <c r="BE119" s="254"/>
      <c r="BF119" s="254"/>
      <c r="BG119" s="254"/>
      <c r="BH119" s="254"/>
      <c r="BI119" s="254"/>
      <c r="BJ119" s="254"/>
      <c r="BK119" s="254"/>
      <c r="BL119" s="254"/>
      <c r="BM119" s="254"/>
      <c r="BN119" s="254"/>
      <c r="BO119" s="942" t="s">
        <v>463</v>
      </c>
      <c r="BP119" s="943"/>
      <c r="BQ119" s="944">
        <v>3716570</v>
      </c>
      <c r="BR119" s="910"/>
      <c r="BS119" s="910"/>
      <c r="BT119" s="910"/>
      <c r="BU119" s="910"/>
      <c r="BV119" s="910">
        <v>3363232</v>
      </c>
      <c r="BW119" s="910"/>
      <c r="BX119" s="910"/>
      <c r="BY119" s="910"/>
      <c r="BZ119" s="910"/>
      <c r="CA119" s="910">
        <v>2963704</v>
      </c>
      <c r="CB119" s="910"/>
      <c r="CC119" s="910"/>
      <c r="CD119" s="910"/>
      <c r="CE119" s="910"/>
      <c r="CF119" s="813"/>
      <c r="CG119" s="814"/>
      <c r="CH119" s="814"/>
      <c r="CI119" s="814"/>
      <c r="CJ119" s="899"/>
      <c r="CK119" s="993"/>
      <c r="CL119" s="888"/>
      <c r="CM119" s="903" t="s">
        <v>464</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436</v>
      </c>
      <c r="DH119" s="829"/>
      <c r="DI119" s="829"/>
      <c r="DJ119" s="829"/>
      <c r="DK119" s="830"/>
      <c r="DL119" s="831" t="s">
        <v>447</v>
      </c>
      <c r="DM119" s="829"/>
      <c r="DN119" s="829"/>
      <c r="DO119" s="829"/>
      <c r="DP119" s="830"/>
      <c r="DQ119" s="831" t="s">
        <v>409</v>
      </c>
      <c r="DR119" s="829"/>
      <c r="DS119" s="829"/>
      <c r="DT119" s="829"/>
      <c r="DU119" s="830"/>
      <c r="DV119" s="913" t="s">
        <v>447</v>
      </c>
      <c r="DW119" s="914"/>
      <c r="DX119" s="914"/>
      <c r="DY119" s="914"/>
      <c r="DZ119" s="915"/>
    </row>
    <row r="120" spans="1:130" s="233" customFormat="1" ht="26.25" customHeight="1" x14ac:dyDescent="0.15">
      <c r="A120" s="885"/>
      <c r="B120" s="886"/>
      <c r="C120" s="880" t="s">
        <v>438</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447</v>
      </c>
      <c r="AB120" s="845"/>
      <c r="AC120" s="845"/>
      <c r="AD120" s="845"/>
      <c r="AE120" s="846"/>
      <c r="AF120" s="847" t="s">
        <v>436</v>
      </c>
      <c r="AG120" s="845"/>
      <c r="AH120" s="845"/>
      <c r="AI120" s="845"/>
      <c r="AJ120" s="846"/>
      <c r="AK120" s="847" t="s">
        <v>439</v>
      </c>
      <c r="AL120" s="845"/>
      <c r="AM120" s="845"/>
      <c r="AN120" s="845"/>
      <c r="AO120" s="846"/>
      <c r="AP120" s="889" t="s">
        <v>447</v>
      </c>
      <c r="AQ120" s="890"/>
      <c r="AR120" s="890"/>
      <c r="AS120" s="890"/>
      <c r="AT120" s="891"/>
      <c r="AU120" s="945" t="s">
        <v>465</v>
      </c>
      <c r="AV120" s="946"/>
      <c r="AW120" s="946"/>
      <c r="AX120" s="946"/>
      <c r="AY120" s="947"/>
      <c r="AZ120" s="925" t="s">
        <v>466</v>
      </c>
      <c r="BA120" s="873"/>
      <c r="BB120" s="873"/>
      <c r="BC120" s="873"/>
      <c r="BD120" s="873"/>
      <c r="BE120" s="873"/>
      <c r="BF120" s="873"/>
      <c r="BG120" s="873"/>
      <c r="BH120" s="873"/>
      <c r="BI120" s="873"/>
      <c r="BJ120" s="873"/>
      <c r="BK120" s="873"/>
      <c r="BL120" s="873"/>
      <c r="BM120" s="873"/>
      <c r="BN120" s="873"/>
      <c r="BO120" s="873"/>
      <c r="BP120" s="874"/>
      <c r="BQ120" s="926">
        <v>9519611</v>
      </c>
      <c r="BR120" s="907"/>
      <c r="BS120" s="907"/>
      <c r="BT120" s="907"/>
      <c r="BU120" s="907"/>
      <c r="BV120" s="907">
        <v>9893875</v>
      </c>
      <c r="BW120" s="907"/>
      <c r="BX120" s="907"/>
      <c r="BY120" s="907"/>
      <c r="BZ120" s="907"/>
      <c r="CA120" s="907">
        <v>9986529</v>
      </c>
      <c r="CB120" s="907"/>
      <c r="CC120" s="907"/>
      <c r="CD120" s="907"/>
      <c r="CE120" s="907"/>
      <c r="CF120" s="931">
        <v>266.7</v>
      </c>
      <c r="CG120" s="932"/>
      <c r="CH120" s="932"/>
      <c r="CI120" s="932"/>
      <c r="CJ120" s="932"/>
      <c r="CK120" s="933" t="s">
        <v>467</v>
      </c>
      <c r="CL120" s="917"/>
      <c r="CM120" s="917"/>
      <c r="CN120" s="917"/>
      <c r="CO120" s="918"/>
      <c r="CP120" s="937" t="s">
        <v>404</v>
      </c>
      <c r="CQ120" s="938"/>
      <c r="CR120" s="938"/>
      <c r="CS120" s="938"/>
      <c r="CT120" s="938"/>
      <c r="CU120" s="938"/>
      <c r="CV120" s="938"/>
      <c r="CW120" s="938"/>
      <c r="CX120" s="938"/>
      <c r="CY120" s="938"/>
      <c r="CZ120" s="938"/>
      <c r="DA120" s="938"/>
      <c r="DB120" s="938"/>
      <c r="DC120" s="938"/>
      <c r="DD120" s="938"/>
      <c r="DE120" s="938"/>
      <c r="DF120" s="939"/>
      <c r="DG120" s="926">
        <v>2086358</v>
      </c>
      <c r="DH120" s="907"/>
      <c r="DI120" s="907"/>
      <c r="DJ120" s="907"/>
      <c r="DK120" s="907"/>
      <c r="DL120" s="907">
        <v>1782741</v>
      </c>
      <c r="DM120" s="907"/>
      <c r="DN120" s="907"/>
      <c r="DO120" s="907"/>
      <c r="DP120" s="907"/>
      <c r="DQ120" s="907">
        <v>1503964</v>
      </c>
      <c r="DR120" s="907"/>
      <c r="DS120" s="907"/>
      <c r="DT120" s="907"/>
      <c r="DU120" s="907"/>
      <c r="DV120" s="908">
        <v>40.200000000000003</v>
      </c>
      <c r="DW120" s="908"/>
      <c r="DX120" s="908"/>
      <c r="DY120" s="908"/>
      <c r="DZ120" s="909"/>
    </row>
    <row r="121" spans="1:130" s="233" customFormat="1" ht="26.25" customHeight="1" x14ac:dyDescent="0.15">
      <c r="A121" s="885"/>
      <c r="B121" s="886"/>
      <c r="C121" s="928" t="s">
        <v>468</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439</v>
      </c>
      <c r="AB121" s="845"/>
      <c r="AC121" s="845"/>
      <c r="AD121" s="845"/>
      <c r="AE121" s="846"/>
      <c r="AF121" s="847" t="s">
        <v>447</v>
      </c>
      <c r="AG121" s="845"/>
      <c r="AH121" s="845"/>
      <c r="AI121" s="845"/>
      <c r="AJ121" s="846"/>
      <c r="AK121" s="847" t="s">
        <v>409</v>
      </c>
      <c r="AL121" s="845"/>
      <c r="AM121" s="845"/>
      <c r="AN121" s="845"/>
      <c r="AO121" s="846"/>
      <c r="AP121" s="889" t="s">
        <v>439</v>
      </c>
      <c r="AQ121" s="890"/>
      <c r="AR121" s="890"/>
      <c r="AS121" s="890"/>
      <c r="AT121" s="891"/>
      <c r="AU121" s="948"/>
      <c r="AV121" s="949"/>
      <c r="AW121" s="949"/>
      <c r="AX121" s="949"/>
      <c r="AY121" s="950"/>
      <c r="AZ121" s="880" t="s">
        <v>469</v>
      </c>
      <c r="BA121" s="817"/>
      <c r="BB121" s="817"/>
      <c r="BC121" s="817"/>
      <c r="BD121" s="817"/>
      <c r="BE121" s="817"/>
      <c r="BF121" s="817"/>
      <c r="BG121" s="817"/>
      <c r="BH121" s="817"/>
      <c r="BI121" s="817"/>
      <c r="BJ121" s="817"/>
      <c r="BK121" s="817"/>
      <c r="BL121" s="817"/>
      <c r="BM121" s="817"/>
      <c r="BN121" s="817"/>
      <c r="BO121" s="817"/>
      <c r="BP121" s="818"/>
      <c r="BQ121" s="881" t="s">
        <v>436</v>
      </c>
      <c r="BR121" s="882"/>
      <c r="BS121" s="882"/>
      <c r="BT121" s="882"/>
      <c r="BU121" s="882"/>
      <c r="BV121" s="882" t="s">
        <v>436</v>
      </c>
      <c r="BW121" s="882"/>
      <c r="BX121" s="882"/>
      <c r="BY121" s="882"/>
      <c r="BZ121" s="882"/>
      <c r="CA121" s="882" t="s">
        <v>439</v>
      </c>
      <c r="CB121" s="882"/>
      <c r="CC121" s="882"/>
      <c r="CD121" s="882"/>
      <c r="CE121" s="882"/>
      <c r="CF121" s="940" t="s">
        <v>447</v>
      </c>
      <c r="CG121" s="941"/>
      <c r="CH121" s="941"/>
      <c r="CI121" s="941"/>
      <c r="CJ121" s="941"/>
      <c r="CK121" s="934"/>
      <c r="CL121" s="920"/>
      <c r="CM121" s="920"/>
      <c r="CN121" s="920"/>
      <c r="CO121" s="921"/>
      <c r="CP121" s="900" t="s">
        <v>470</v>
      </c>
      <c r="CQ121" s="901"/>
      <c r="CR121" s="901"/>
      <c r="CS121" s="901"/>
      <c r="CT121" s="901"/>
      <c r="CU121" s="901"/>
      <c r="CV121" s="901"/>
      <c r="CW121" s="901"/>
      <c r="CX121" s="901"/>
      <c r="CY121" s="901"/>
      <c r="CZ121" s="901"/>
      <c r="DA121" s="901"/>
      <c r="DB121" s="901"/>
      <c r="DC121" s="901"/>
      <c r="DD121" s="901"/>
      <c r="DE121" s="901"/>
      <c r="DF121" s="902"/>
      <c r="DG121" s="881" t="s">
        <v>436</v>
      </c>
      <c r="DH121" s="882"/>
      <c r="DI121" s="882"/>
      <c r="DJ121" s="882"/>
      <c r="DK121" s="882"/>
      <c r="DL121" s="882" t="s">
        <v>436</v>
      </c>
      <c r="DM121" s="882"/>
      <c r="DN121" s="882"/>
      <c r="DO121" s="882"/>
      <c r="DP121" s="882"/>
      <c r="DQ121" s="882" t="s">
        <v>439</v>
      </c>
      <c r="DR121" s="882"/>
      <c r="DS121" s="882"/>
      <c r="DT121" s="882"/>
      <c r="DU121" s="882"/>
      <c r="DV121" s="859" t="s">
        <v>409</v>
      </c>
      <c r="DW121" s="859"/>
      <c r="DX121" s="859"/>
      <c r="DY121" s="859"/>
      <c r="DZ121" s="860"/>
    </row>
    <row r="122" spans="1:130" s="233" customFormat="1" ht="26.25" customHeight="1" x14ac:dyDescent="0.15">
      <c r="A122" s="885"/>
      <c r="B122" s="886"/>
      <c r="C122" s="880" t="s">
        <v>450</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409</v>
      </c>
      <c r="AB122" s="845"/>
      <c r="AC122" s="845"/>
      <c r="AD122" s="845"/>
      <c r="AE122" s="846"/>
      <c r="AF122" s="847" t="s">
        <v>409</v>
      </c>
      <c r="AG122" s="845"/>
      <c r="AH122" s="845"/>
      <c r="AI122" s="845"/>
      <c r="AJ122" s="846"/>
      <c r="AK122" s="847" t="s">
        <v>439</v>
      </c>
      <c r="AL122" s="845"/>
      <c r="AM122" s="845"/>
      <c r="AN122" s="845"/>
      <c r="AO122" s="846"/>
      <c r="AP122" s="889" t="s">
        <v>447</v>
      </c>
      <c r="AQ122" s="890"/>
      <c r="AR122" s="890"/>
      <c r="AS122" s="890"/>
      <c r="AT122" s="891"/>
      <c r="AU122" s="948"/>
      <c r="AV122" s="949"/>
      <c r="AW122" s="949"/>
      <c r="AX122" s="949"/>
      <c r="AY122" s="950"/>
      <c r="AZ122" s="903" t="s">
        <v>471</v>
      </c>
      <c r="BA122" s="904"/>
      <c r="BB122" s="904"/>
      <c r="BC122" s="904"/>
      <c r="BD122" s="904"/>
      <c r="BE122" s="904"/>
      <c r="BF122" s="904"/>
      <c r="BG122" s="904"/>
      <c r="BH122" s="904"/>
      <c r="BI122" s="904"/>
      <c r="BJ122" s="904"/>
      <c r="BK122" s="904"/>
      <c r="BL122" s="904"/>
      <c r="BM122" s="904"/>
      <c r="BN122" s="904"/>
      <c r="BO122" s="904"/>
      <c r="BP122" s="905"/>
      <c r="BQ122" s="944">
        <v>1917045</v>
      </c>
      <c r="BR122" s="910"/>
      <c r="BS122" s="910"/>
      <c r="BT122" s="910"/>
      <c r="BU122" s="910"/>
      <c r="BV122" s="910">
        <v>1628732</v>
      </c>
      <c r="BW122" s="910"/>
      <c r="BX122" s="910"/>
      <c r="BY122" s="910"/>
      <c r="BZ122" s="910"/>
      <c r="CA122" s="910">
        <v>1414809</v>
      </c>
      <c r="CB122" s="910"/>
      <c r="CC122" s="910"/>
      <c r="CD122" s="910"/>
      <c r="CE122" s="910"/>
      <c r="CF122" s="911">
        <v>37.799999999999997</v>
      </c>
      <c r="CG122" s="912"/>
      <c r="CH122" s="912"/>
      <c r="CI122" s="912"/>
      <c r="CJ122" s="912"/>
      <c r="CK122" s="934"/>
      <c r="CL122" s="920"/>
      <c r="CM122" s="920"/>
      <c r="CN122" s="920"/>
      <c r="CO122" s="921"/>
      <c r="CP122" s="900" t="s">
        <v>472</v>
      </c>
      <c r="CQ122" s="901"/>
      <c r="CR122" s="901"/>
      <c r="CS122" s="901"/>
      <c r="CT122" s="901"/>
      <c r="CU122" s="901"/>
      <c r="CV122" s="901"/>
      <c r="CW122" s="901"/>
      <c r="CX122" s="901"/>
      <c r="CY122" s="901"/>
      <c r="CZ122" s="901"/>
      <c r="DA122" s="901"/>
      <c r="DB122" s="901"/>
      <c r="DC122" s="901"/>
      <c r="DD122" s="901"/>
      <c r="DE122" s="901"/>
      <c r="DF122" s="902"/>
      <c r="DG122" s="881" t="s">
        <v>447</v>
      </c>
      <c r="DH122" s="882"/>
      <c r="DI122" s="882"/>
      <c r="DJ122" s="882"/>
      <c r="DK122" s="882"/>
      <c r="DL122" s="882" t="s">
        <v>409</v>
      </c>
      <c r="DM122" s="882"/>
      <c r="DN122" s="882"/>
      <c r="DO122" s="882"/>
      <c r="DP122" s="882"/>
      <c r="DQ122" s="882" t="s">
        <v>439</v>
      </c>
      <c r="DR122" s="882"/>
      <c r="DS122" s="882"/>
      <c r="DT122" s="882"/>
      <c r="DU122" s="882"/>
      <c r="DV122" s="859" t="s">
        <v>447</v>
      </c>
      <c r="DW122" s="859"/>
      <c r="DX122" s="859"/>
      <c r="DY122" s="859"/>
      <c r="DZ122" s="860"/>
    </row>
    <row r="123" spans="1:130" s="233" customFormat="1" ht="26.25" customHeight="1" x14ac:dyDescent="0.15">
      <c r="A123" s="885"/>
      <c r="B123" s="886"/>
      <c r="C123" s="880" t="s">
        <v>457</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439</v>
      </c>
      <c r="AB123" s="845"/>
      <c r="AC123" s="845"/>
      <c r="AD123" s="845"/>
      <c r="AE123" s="846"/>
      <c r="AF123" s="847" t="s">
        <v>447</v>
      </c>
      <c r="AG123" s="845"/>
      <c r="AH123" s="845"/>
      <c r="AI123" s="845"/>
      <c r="AJ123" s="846"/>
      <c r="AK123" s="847" t="s">
        <v>447</v>
      </c>
      <c r="AL123" s="845"/>
      <c r="AM123" s="845"/>
      <c r="AN123" s="845"/>
      <c r="AO123" s="846"/>
      <c r="AP123" s="889" t="s">
        <v>447</v>
      </c>
      <c r="AQ123" s="890"/>
      <c r="AR123" s="890"/>
      <c r="AS123" s="890"/>
      <c r="AT123" s="891"/>
      <c r="AU123" s="951"/>
      <c r="AV123" s="952"/>
      <c r="AW123" s="952"/>
      <c r="AX123" s="952"/>
      <c r="AY123" s="952"/>
      <c r="AZ123" s="254" t="s">
        <v>185</v>
      </c>
      <c r="BA123" s="254"/>
      <c r="BB123" s="254"/>
      <c r="BC123" s="254"/>
      <c r="BD123" s="254"/>
      <c r="BE123" s="254"/>
      <c r="BF123" s="254"/>
      <c r="BG123" s="254"/>
      <c r="BH123" s="254"/>
      <c r="BI123" s="254"/>
      <c r="BJ123" s="254"/>
      <c r="BK123" s="254"/>
      <c r="BL123" s="254"/>
      <c r="BM123" s="254"/>
      <c r="BN123" s="254"/>
      <c r="BO123" s="942" t="s">
        <v>473</v>
      </c>
      <c r="BP123" s="943"/>
      <c r="BQ123" s="897">
        <v>11436656</v>
      </c>
      <c r="BR123" s="898"/>
      <c r="BS123" s="898"/>
      <c r="BT123" s="898"/>
      <c r="BU123" s="898"/>
      <c r="BV123" s="898">
        <v>11522607</v>
      </c>
      <c r="BW123" s="898"/>
      <c r="BX123" s="898"/>
      <c r="BY123" s="898"/>
      <c r="BZ123" s="898"/>
      <c r="CA123" s="898">
        <v>11401338</v>
      </c>
      <c r="CB123" s="898"/>
      <c r="CC123" s="898"/>
      <c r="CD123" s="898"/>
      <c r="CE123" s="898"/>
      <c r="CF123" s="813"/>
      <c r="CG123" s="814"/>
      <c r="CH123" s="814"/>
      <c r="CI123" s="814"/>
      <c r="CJ123" s="899"/>
      <c r="CK123" s="934"/>
      <c r="CL123" s="920"/>
      <c r="CM123" s="920"/>
      <c r="CN123" s="920"/>
      <c r="CO123" s="921"/>
      <c r="CP123" s="900" t="s">
        <v>474</v>
      </c>
      <c r="CQ123" s="901"/>
      <c r="CR123" s="901"/>
      <c r="CS123" s="901"/>
      <c r="CT123" s="901"/>
      <c r="CU123" s="901"/>
      <c r="CV123" s="901"/>
      <c r="CW123" s="901"/>
      <c r="CX123" s="901"/>
      <c r="CY123" s="901"/>
      <c r="CZ123" s="901"/>
      <c r="DA123" s="901"/>
      <c r="DB123" s="901"/>
      <c r="DC123" s="901"/>
      <c r="DD123" s="901"/>
      <c r="DE123" s="901"/>
      <c r="DF123" s="902"/>
      <c r="DG123" s="844" t="s">
        <v>436</v>
      </c>
      <c r="DH123" s="845"/>
      <c r="DI123" s="845"/>
      <c r="DJ123" s="845"/>
      <c r="DK123" s="846"/>
      <c r="DL123" s="847" t="s">
        <v>436</v>
      </c>
      <c r="DM123" s="845"/>
      <c r="DN123" s="845"/>
      <c r="DO123" s="845"/>
      <c r="DP123" s="846"/>
      <c r="DQ123" s="847" t="s">
        <v>436</v>
      </c>
      <c r="DR123" s="845"/>
      <c r="DS123" s="845"/>
      <c r="DT123" s="845"/>
      <c r="DU123" s="846"/>
      <c r="DV123" s="889" t="s">
        <v>436</v>
      </c>
      <c r="DW123" s="890"/>
      <c r="DX123" s="890"/>
      <c r="DY123" s="890"/>
      <c r="DZ123" s="891"/>
    </row>
    <row r="124" spans="1:130" s="233" customFormat="1" ht="26.25" customHeight="1" thickBot="1" x14ac:dyDescent="0.2">
      <c r="A124" s="885"/>
      <c r="B124" s="886"/>
      <c r="C124" s="880" t="s">
        <v>460</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436</v>
      </c>
      <c r="AB124" s="845"/>
      <c r="AC124" s="845"/>
      <c r="AD124" s="845"/>
      <c r="AE124" s="846"/>
      <c r="AF124" s="847" t="s">
        <v>436</v>
      </c>
      <c r="AG124" s="845"/>
      <c r="AH124" s="845"/>
      <c r="AI124" s="845"/>
      <c r="AJ124" s="846"/>
      <c r="AK124" s="847" t="s">
        <v>409</v>
      </c>
      <c r="AL124" s="845"/>
      <c r="AM124" s="845"/>
      <c r="AN124" s="845"/>
      <c r="AO124" s="846"/>
      <c r="AP124" s="889" t="s">
        <v>409</v>
      </c>
      <c r="AQ124" s="890"/>
      <c r="AR124" s="890"/>
      <c r="AS124" s="890"/>
      <c r="AT124" s="891"/>
      <c r="AU124" s="892" t="s">
        <v>475</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t="s">
        <v>436</v>
      </c>
      <c r="BR124" s="896"/>
      <c r="BS124" s="896"/>
      <c r="BT124" s="896"/>
      <c r="BU124" s="896"/>
      <c r="BV124" s="896" t="s">
        <v>436</v>
      </c>
      <c r="BW124" s="896"/>
      <c r="BX124" s="896"/>
      <c r="BY124" s="896"/>
      <c r="BZ124" s="896"/>
      <c r="CA124" s="896" t="s">
        <v>436</v>
      </c>
      <c r="CB124" s="896"/>
      <c r="CC124" s="896"/>
      <c r="CD124" s="896"/>
      <c r="CE124" s="896"/>
      <c r="CF124" s="791"/>
      <c r="CG124" s="792"/>
      <c r="CH124" s="792"/>
      <c r="CI124" s="792"/>
      <c r="CJ124" s="927"/>
      <c r="CK124" s="935"/>
      <c r="CL124" s="935"/>
      <c r="CM124" s="935"/>
      <c r="CN124" s="935"/>
      <c r="CO124" s="936"/>
      <c r="CP124" s="900" t="s">
        <v>476</v>
      </c>
      <c r="CQ124" s="901"/>
      <c r="CR124" s="901"/>
      <c r="CS124" s="901"/>
      <c r="CT124" s="901"/>
      <c r="CU124" s="901"/>
      <c r="CV124" s="901"/>
      <c r="CW124" s="901"/>
      <c r="CX124" s="901"/>
      <c r="CY124" s="901"/>
      <c r="CZ124" s="901"/>
      <c r="DA124" s="901"/>
      <c r="DB124" s="901"/>
      <c r="DC124" s="901"/>
      <c r="DD124" s="901"/>
      <c r="DE124" s="901"/>
      <c r="DF124" s="902"/>
      <c r="DG124" s="828" t="s">
        <v>477</v>
      </c>
      <c r="DH124" s="829"/>
      <c r="DI124" s="829"/>
      <c r="DJ124" s="829"/>
      <c r="DK124" s="830"/>
      <c r="DL124" s="831" t="s">
        <v>128</v>
      </c>
      <c r="DM124" s="829"/>
      <c r="DN124" s="829"/>
      <c r="DO124" s="829"/>
      <c r="DP124" s="830"/>
      <c r="DQ124" s="831" t="s">
        <v>128</v>
      </c>
      <c r="DR124" s="829"/>
      <c r="DS124" s="829"/>
      <c r="DT124" s="829"/>
      <c r="DU124" s="830"/>
      <c r="DV124" s="913" t="s">
        <v>478</v>
      </c>
      <c r="DW124" s="914"/>
      <c r="DX124" s="914"/>
      <c r="DY124" s="914"/>
      <c r="DZ124" s="915"/>
    </row>
    <row r="125" spans="1:130" s="233" customFormat="1" ht="26.25" customHeight="1" x14ac:dyDescent="0.15">
      <c r="A125" s="885"/>
      <c r="B125" s="886"/>
      <c r="C125" s="880" t="s">
        <v>462</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128</v>
      </c>
      <c r="AB125" s="845"/>
      <c r="AC125" s="845"/>
      <c r="AD125" s="845"/>
      <c r="AE125" s="846"/>
      <c r="AF125" s="847" t="s">
        <v>405</v>
      </c>
      <c r="AG125" s="845"/>
      <c r="AH125" s="845"/>
      <c r="AI125" s="845"/>
      <c r="AJ125" s="846"/>
      <c r="AK125" s="847" t="s">
        <v>128</v>
      </c>
      <c r="AL125" s="845"/>
      <c r="AM125" s="845"/>
      <c r="AN125" s="845"/>
      <c r="AO125" s="846"/>
      <c r="AP125" s="889" t="s">
        <v>128</v>
      </c>
      <c r="AQ125" s="890"/>
      <c r="AR125" s="890"/>
      <c r="AS125" s="890"/>
      <c r="AT125" s="891"/>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6" t="s">
        <v>479</v>
      </c>
      <c r="CL125" s="917"/>
      <c r="CM125" s="917"/>
      <c r="CN125" s="917"/>
      <c r="CO125" s="918"/>
      <c r="CP125" s="925" t="s">
        <v>480</v>
      </c>
      <c r="CQ125" s="873"/>
      <c r="CR125" s="873"/>
      <c r="CS125" s="873"/>
      <c r="CT125" s="873"/>
      <c r="CU125" s="873"/>
      <c r="CV125" s="873"/>
      <c r="CW125" s="873"/>
      <c r="CX125" s="873"/>
      <c r="CY125" s="873"/>
      <c r="CZ125" s="873"/>
      <c r="DA125" s="873"/>
      <c r="DB125" s="873"/>
      <c r="DC125" s="873"/>
      <c r="DD125" s="873"/>
      <c r="DE125" s="873"/>
      <c r="DF125" s="874"/>
      <c r="DG125" s="926" t="s">
        <v>128</v>
      </c>
      <c r="DH125" s="907"/>
      <c r="DI125" s="907"/>
      <c r="DJ125" s="907"/>
      <c r="DK125" s="907"/>
      <c r="DL125" s="907" t="s">
        <v>478</v>
      </c>
      <c r="DM125" s="907"/>
      <c r="DN125" s="907"/>
      <c r="DO125" s="907"/>
      <c r="DP125" s="907"/>
      <c r="DQ125" s="907" t="s">
        <v>128</v>
      </c>
      <c r="DR125" s="907"/>
      <c r="DS125" s="907"/>
      <c r="DT125" s="907"/>
      <c r="DU125" s="907"/>
      <c r="DV125" s="908" t="s">
        <v>128</v>
      </c>
      <c r="DW125" s="908"/>
      <c r="DX125" s="908"/>
      <c r="DY125" s="908"/>
      <c r="DZ125" s="909"/>
    </row>
    <row r="126" spans="1:130" s="233" customFormat="1" ht="26.25" customHeight="1" thickBot="1" x14ac:dyDescent="0.2">
      <c r="A126" s="885"/>
      <c r="B126" s="886"/>
      <c r="C126" s="880" t="s">
        <v>464</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128</v>
      </c>
      <c r="AB126" s="845"/>
      <c r="AC126" s="845"/>
      <c r="AD126" s="845"/>
      <c r="AE126" s="846"/>
      <c r="AF126" s="847" t="s">
        <v>128</v>
      </c>
      <c r="AG126" s="845"/>
      <c r="AH126" s="845"/>
      <c r="AI126" s="845"/>
      <c r="AJ126" s="846"/>
      <c r="AK126" s="847" t="s">
        <v>478</v>
      </c>
      <c r="AL126" s="845"/>
      <c r="AM126" s="845"/>
      <c r="AN126" s="845"/>
      <c r="AO126" s="846"/>
      <c r="AP126" s="889" t="s">
        <v>478</v>
      </c>
      <c r="AQ126" s="890"/>
      <c r="AR126" s="890"/>
      <c r="AS126" s="890"/>
      <c r="AT126" s="891"/>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9"/>
      <c r="CL126" s="920"/>
      <c r="CM126" s="920"/>
      <c r="CN126" s="920"/>
      <c r="CO126" s="921"/>
      <c r="CP126" s="880" t="s">
        <v>481</v>
      </c>
      <c r="CQ126" s="817"/>
      <c r="CR126" s="817"/>
      <c r="CS126" s="817"/>
      <c r="CT126" s="817"/>
      <c r="CU126" s="817"/>
      <c r="CV126" s="817"/>
      <c r="CW126" s="817"/>
      <c r="CX126" s="817"/>
      <c r="CY126" s="817"/>
      <c r="CZ126" s="817"/>
      <c r="DA126" s="817"/>
      <c r="DB126" s="817"/>
      <c r="DC126" s="817"/>
      <c r="DD126" s="817"/>
      <c r="DE126" s="817"/>
      <c r="DF126" s="818"/>
      <c r="DG126" s="881" t="s">
        <v>128</v>
      </c>
      <c r="DH126" s="882"/>
      <c r="DI126" s="882"/>
      <c r="DJ126" s="882"/>
      <c r="DK126" s="882"/>
      <c r="DL126" s="882" t="s">
        <v>478</v>
      </c>
      <c r="DM126" s="882"/>
      <c r="DN126" s="882"/>
      <c r="DO126" s="882"/>
      <c r="DP126" s="882"/>
      <c r="DQ126" s="882" t="s">
        <v>477</v>
      </c>
      <c r="DR126" s="882"/>
      <c r="DS126" s="882"/>
      <c r="DT126" s="882"/>
      <c r="DU126" s="882"/>
      <c r="DV126" s="859" t="s">
        <v>405</v>
      </c>
      <c r="DW126" s="859"/>
      <c r="DX126" s="859"/>
      <c r="DY126" s="859"/>
      <c r="DZ126" s="860"/>
    </row>
    <row r="127" spans="1:130" s="233" customFormat="1" ht="26.25" customHeight="1" x14ac:dyDescent="0.15">
      <c r="A127" s="887"/>
      <c r="B127" s="888"/>
      <c r="C127" s="903" t="s">
        <v>482</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t="s">
        <v>128</v>
      </c>
      <c r="AB127" s="845"/>
      <c r="AC127" s="845"/>
      <c r="AD127" s="845"/>
      <c r="AE127" s="846"/>
      <c r="AF127" s="847" t="s">
        <v>477</v>
      </c>
      <c r="AG127" s="845"/>
      <c r="AH127" s="845"/>
      <c r="AI127" s="845"/>
      <c r="AJ127" s="846"/>
      <c r="AK127" s="847" t="s">
        <v>128</v>
      </c>
      <c r="AL127" s="845"/>
      <c r="AM127" s="845"/>
      <c r="AN127" s="845"/>
      <c r="AO127" s="846"/>
      <c r="AP127" s="889" t="s">
        <v>128</v>
      </c>
      <c r="AQ127" s="890"/>
      <c r="AR127" s="890"/>
      <c r="AS127" s="890"/>
      <c r="AT127" s="891"/>
      <c r="AU127" s="235"/>
      <c r="AV127" s="235"/>
      <c r="AW127" s="235"/>
      <c r="AX127" s="906" t="s">
        <v>483</v>
      </c>
      <c r="AY127" s="877"/>
      <c r="AZ127" s="877"/>
      <c r="BA127" s="877"/>
      <c r="BB127" s="877"/>
      <c r="BC127" s="877"/>
      <c r="BD127" s="877"/>
      <c r="BE127" s="878"/>
      <c r="BF127" s="876" t="s">
        <v>484</v>
      </c>
      <c r="BG127" s="877"/>
      <c r="BH127" s="877"/>
      <c r="BI127" s="877"/>
      <c r="BJ127" s="877"/>
      <c r="BK127" s="877"/>
      <c r="BL127" s="878"/>
      <c r="BM127" s="876" t="s">
        <v>485</v>
      </c>
      <c r="BN127" s="877"/>
      <c r="BO127" s="877"/>
      <c r="BP127" s="877"/>
      <c r="BQ127" s="877"/>
      <c r="BR127" s="877"/>
      <c r="BS127" s="878"/>
      <c r="BT127" s="876" t="s">
        <v>486</v>
      </c>
      <c r="BU127" s="877"/>
      <c r="BV127" s="877"/>
      <c r="BW127" s="877"/>
      <c r="BX127" s="877"/>
      <c r="BY127" s="877"/>
      <c r="BZ127" s="879"/>
      <c r="CA127" s="235"/>
      <c r="CB127" s="235"/>
      <c r="CC127" s="235"/>
      <c r="CD127" s="258"/>
      <c r="CE127" s="258"/>
      <c r="CF127" s="258"/>
      <c r="CG127" s="235"/>
      <c r="CH127" s="235"/>
      <c r="CI127" s="235"/>
      <c r="CJ127" s="257"/>
      <c r="CK127" s="919"/>
      <c r="CL127" s="920"/>
      <c r="CM127" s="920"/>
      <c r="CN127" s="920"/>
      <c r="CO127" s="921"/>
      <c r="CP127" s="880" t="s">
        <v>487</v>
      </c>
      <c r="CQ127" s="817"/>
      <c r="CR127" s="817"/>
      <c r="CS127" s="817"/>
      <c r="CT127" s="817"/>
      <c r="CU127" s="817"/>
      <c r="CV127" s="817"/>
      <c r="CW127" s="817"/>
      <c r="CX127" s="817"/>
      <c r="CY127" s="817"/>
      <c r="CZ127" s="817"/>
      <c r="DA127" s="817"/>
      <c r="DB127" s="817"/>
      <c r="DC127" s="817"/>
      <c r="DD127" s="817"/>
      <c r="DE127" s="817"/>
      <c r="DF127" s="818"/>
      <c r="DG127" s="881" t="s">
        <v>488</v>
      </c>
      <c r="DH127" s="882"/>
      <c r="DI127" s="882"/>
      <c r="DJ127" s="882"/>
      <c r="DK127" s="882"/>
      <c r="DL127" s="882" t="s">
        <v>489</v>
      </c>
      <c r="DM127" s="882"/>
      <c r="DN127" s="882"/>
      <c r="DO127" s="882"/>
      <c r="DP127" s="882"/>
      <c r="DQ127" s="882" t="s">
        <v>128</v>
      </c>
      <c r="DR127" s="882"/>
      <c r="DS127" s="882"/>
      <c r="DT127" s="882"/>
      <c r="DU127" s="882"/>
      <c r="DV127" s="859" t="s">
        <v>128</v>
      </c>
      <c r="DW127" s="859"/>
      <c r="DX127" s="859"/>
      <c r="DY127" s="859"/>
      <c r="DZ127" s="860"/>
    </row>
    <row r="128" spans="1:130" s="233" customFormat="1" ht="26.25" customHeight="1" thickBot="1" x14ac:dyDescent="0.2">
      <c r="A128" s="861" t="s">
        <v>490</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491</v>
      </c>
      <c r="X128" s="863"/>
      <c r="Y128" s="863"/>
      <c r="Z128" s="864"/>
      <c r="AA128" s="865" t="s">
        <v>128</v>
      </c>
      <c r="AB128" s="866"/>
      <c r="AC128" s="866"/>
      <c r="AD128" s="866"/>
      <c r="AE128" s="867"/>
      <c r="AF128" s="868" t="s">
        <v>128</v>
      </c>
      <c r="AG128" s="866"/>
      <c r="AH128" s="866"/>
      <c r="AI128" s="866"/>
      <c r="AJ128" s="867"/>
      <c r="AK128" s="868" t="s">
        <v>128</v>
      </c>
      <c r="AL128" s="866"/>
      <c r="AM128" s="866"/>
      <c r="AN128" s="866"/>
      <c r="AO128" s="867"/>
      <c r="AP128" s="869"/>
      <c r="AQ128" s="870"/>
      <c r="AR128" s="870"/>
      <c r="AS128" s="870"/>
      <c r="AT128" s="871"/>
      <c r="AU128" s="235"/>
      <c r="AV128" s="235"/>
      <c r="AW128" s="235"/>
      <c r="AX128" s="872" t="s">
        <v>492</v>
      </c>
      <c r="AY128" s="873"/>
      <c r="AZ128" s="873"/>
      <c r="BA128" s="873"/>
      <c r="BB128" s="873"/>
      <c r="BC128" s="873"/>
      <c r="BD128" s="873"/>
      <c r="BE128" s="874"/>
      <c r="BF128" s="851" t="s">
        <v>488</v>
      </c>
      <c r="BG128" s="852"/>
      <c r="BH128" s="852"/>
      <c r="BI128" s="852"/>
      <c r="BJ128" s="852"/>
      <c r="BK128" s="852"/>
      <c r="BL128" s="875"/>
      <c r="BM128" s="851">
        <v>15</v>
      </c>
      <c r="BN128" s="852"/>
      <c r="BO128" s="852"/>
      <c r="BP128" s="852"/>
      <c r="BQ128" s="852"/>
      <c r="BR128" s="852"/>
      <c r="BS128" s="875"/>
      <c r="BT128" s="851">
        <v>20</v>
      </c>
      <c r="BU128" s="852"/>
      <c r="BV128" s="852"/>
      <c r="BW128" s="852"/>
      <c r="BX128" s="852"/>
      <c r="BY128" s="852"/>
      <c r="BZ128" s="853"/>
      <c r="CA128" s="258"/>
      <c r="CB128" s="258"/>
      <c r="CC128" s="258"/>
      <c r="CD128" s="258"/>
      <c r="CE128" s="258"/>
      <c r="CF128" s="258"/>
      <c r="CG128" s="235"/>
      <c r="CH128" s="235"/>
      <c r="CI128" s="235"/>
      <c r="CJ128" s="257"/>
      <c r="CK128" s="922"/>
      <c r="CL128" s="923"/>
      <c r="CM128" s="923"/>
      <c r="CN128" s="923"/>
      <c r="CO128" s="924"/>
      <c r="CP128" s="854" t="s">
        <v>493</v>
      </c>
      <c r="CQ128" s="795"/>
      <c r="CR128" s="795"/>
      <c r="CS128" s="795"/>
      <c r="CT128" s="795"/>
      <c r="CU128" s="795"/>
      <c r="CV128" s="795"/>
      <c r="CW128" s="795"/>
      <c r="CX128" s="795"/>
      <c r="CY128" s="795"/>
      <c r="CZ128" s="795"/>
      <c r="DA128" s="795"/>
      <c r="DB128" s="795"/>
      <c r="DC128" s="795"/>
      <c r="DD128" s="795"/>
      <c r="DE128" s="795"/>
      <c r="DF128" s="796"/>
      <c r="DG128" s="855" t="s">
        <v>405</v>
      </c>
      <c r="DH128" s="856"/>
      <c r="DI128" s="856"/>
      <c r="DJ128" s="856"/>
      <c r="DK128" s="856"/>
      <c r="DL128" s="856" t="s">
        <v>478</v>
      </c>
      <c r="DM128" s="856"/>
      <c r="DN128" s="856"/>
      <c r="DO128" s="856"/>
      <c r="DP128" s="856"/>
      <c r="DQ128" s="856" t="s">
        <v>128</v>
      </c>
      <c r="DR128" s="856"/>
      <c r="DS128" s="856"/>
      <c r="DT128" s="856"/>
      <c r="DU128" s="856"/>
      <c r="DV128" s="857" t="s">
        <v>477</v>
      </c>
      <c r="DW128" s="857"/>
      <c r="DX128" s="857"/>
      <c r="DY128" s="857"/>
      <c r="DZ128" s="858"/>
    </row>
    <row r="129" spans="1:131" s="233" customFormat="1" ht="26.25" customHeight="1" x14ac:dyDescent="0.15">
      <c r="A129" s="839" t="s">
        <v>108</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494</v>
      </c>
      <c r="X129" s="842"/>
      <c r="Y129" s="842"/>
      <c r="Z129" s="843"/>
      <c r="AA129" s="844">
        <v>4709489</v>
      </c>
      <c r="AB129" s="845"/>
      <c r="AC129" s="845"/>
      <c r="AD129" s="845"/>
      <c r="AE129" s="846"/>
      <c r="AF129" s="847">
        <v>4287726</v>
      </c>
      <c r="AG129" s="845"/>
      <c r="AH129" s="845"/>
      <c r="AI129" s="845"/>
      <c r="AJ129" s="846"/>
      <c r="AK129" s="847">
        <v>4006778</v>
      </c>
      <c r="AL129" s="845"/>
      <c r="AM129" s="845"/>
      <c r="AN129" s="845"/>
      <c r="AO129" s="846"/>
      <c r="AP129" s="848"/>
      <c r="AQ129" s="849"/>
      <c r="AR129" s="849"/>
      <c r="AS129" s="849"/>
      <c r="AT129" s="850"/>
      <c r="AU129" s="236"/>
      <c r="AV129" s="236"/>
      <c r="AW129" s="236"/>
      <c r="AX129" s="816" t="s">
        <v>495</v>
      </c>
      <c r="AY129" s="817"/>
      <c r="AZ129" s="817"/>
      <c r="BA129" s="817"/>
      <c r="BB129" s="817"/>
      <c r="BC129" s="817"/>
      <c r="BD129" s="817"/>
      <c r="BE129" s="818"/>
      <c r="BF129" s="835" t="s">
        <v>128</v>
      </c>
      <c r="BG129" s="836"/>
      <c r="BH129" s="836"/>
      <c r="BI129" s="836"/>
      <c r="BJ129" s="836"/>
      <c r="BK129" s="836"/>
      <c r="BL129" s="837"/>
      <c r="BM129" s="835">
        <v>20</v>
      </c>
      <c r="BN129" s="836"/>
      <c r="BO129" s="836"/>
      <c r="BP129" s="836"/>
      <c r="BQ129" s="836"/>
      <c r="BR129" s="836"/>
      <c r="BS129" s="837"/>
      <c r="BT129" s="835">
        <v>30</v>
      </c>
      <c r="BU129" s="836"/>
      <c r="BV129" s="836"/>
      <c r="BW129" s="836"/>
      <c r="BX129" s="836"/>
      <c r="BY129" s="836"/>
      <c r="BZ129" s="838"/>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39" t="s">
        <v>496</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497</v>
      </c>
      <c r="X130" s="842"/>
      <c r="Y130" s="842"/>
      <c r="Z130" s="843"/>
      <c r="AA130" s="844">
        <v>291240</v>
      </c>
      <c r="AB130" s="845"/>
      <c r="AC130" s="845"/>
      <c r="AD130" s="845"/>
      <c r="AE130" s="846"/>
      <c r="AF130" s="847">
        <v>275099</v>
      </c>
      <c r="AG130" s="845"/>
      <c r="AH130" s="845"/>
      <c r="AI130" s="845"/>
      <c r="AJ130" s="846"/>
      <c r="AK130" s="847">
        <v>261836</v>
      </c>
      <c r="AL130" s="845"/>
      <c r="AM130" s="845"/>
      <c r="AN130" s="845"/>
      <c r="AO130" s="846"/>
      <c r="AP130" s="848"/>
      <c r="AQ130" s="849"/>
      <c r="AR130" s="849"/>
      <c r="AS130" s="849"/>
      <c r="AT130" s="850"/>
      <c r="AU130" s="236"/>
      <c r="AV130" s="236"/>
      <c r="AW130" s="236"/>
      <c r="AX130" s="816" t="s">
        <v>498</v>
      </c>
      <c r="AY130" s="817"/>
      <c r="AZ130" s="817"/>
      <c r="BA130" s="817"/>
      <c r="BB130" s="817"/>
      <c r="BC130" s="817"/>
      <c r="BD130" s="817"/>
      <c r="BE130" s="818"/>
      <c r="BF130" s="819">
        <v>4</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499</v>
      </c>
      <c r="X131" s="826"/>
      <c r="Y131" s="826"/>
      <c r="Z131" s="827"/>
      <c r="AA131" s="828">
        <v>4418249</v>
      </c>
      <c r="AB131" s="829"/>
      <c r="AC131" s="829"/>
      <c r="AD131" s="829"/>
      <c r="AE131" s="830"/>
      <c r="AF131" s="831">
        <v>4012627</v>
      </c>
      <c r="AG131" s="829"/>
      <c r="AH131" s="829"/>
      <c r="AI131" s="829"/>
      <c r="AJ131" s="830"/>
      <c r="AK131" s="831">
        <v>3744942</v>
      </c>
      <c r="AL131" s="829"/>
      <c r="AM131" s="829"/>
      <c r="AN131" s="829"/>
      <c r="AO131" s="830"/>
      <c r="AP131" s="832"/>
      <c r="AQ131" s="833"/>
      <c r="AR131" s="833"/>
      <c r="AS131" s="833"/>
      <c r="AT131" s="834"/>
      <c r="AU131" s="236"/>
      <c r="AV131" s="236"/>
      <c r="AW131" s="236"/>
      <c r="AX131" s="794" t="s">
        <v>500</v>
      </c>
      <c r="AY131" s="795"/>
      <c r="AZ131" s="795"/>
      <c r="BA131" s="795"/>
      <c r="BB131" s="795"/>
      <c r="BC131" s="795"/>
      <c r="BD131" s="795"/>
      <c r="BE131" s="796"/>
      <c r="BF131" s="797" t="s">
        <v>405</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803" t="s">
        <v>501</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502</v>
      </c>
      <c r="W132" s="807"/>
      <c r="X132" s="807"/>
      <c r="Y132" s="807"/>
      <c r="Z132" s="808"/>
      <c r="AA132" s="809">
        <v>4.0823412169999997</v>
      </c>
      <c r="AB132" s="810"/>
      <c r="AC132" s="810"/>
      <c r="AD132" s="810"/>
      <c r="AE132" s="811"/>
      <c r="AF132" s="812">
        <v>4.0489684190000004</v>
      </c>
      <c r="AG132" s="810"/>
      <c r="AH132" s="810"/>
      <c r="AI132" s="810"/>
      <c r="AJ132" s="811"/>
      <c r="AK132" s="812">
        <v>3.9981393569999999</v>
      </c>
      <c r="AL132" s="810"/>
      <c r="AM132" s="810"/>
      <c r="AN132" s="810"/>
      <c r="AO132" s="811"/>
      <c r="AP132" s="813"/>
      <c r="AQ132" s="814"/>
      <c r="AR132" s="814"/>
      <c r="AS132" s="814"/>
      <c r="AT132" s="815"/>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503</v>
      </c>
      <c r="W133" s="786"/>
      <c r="X133" s="786"/>
      <c r="Y133" s="786"/>
      <c r="Z133" s="787"/>
      <c r="AA133" s="788">
        <v>5.8</v>
      </c>
      <c r="AB133" s="789"/>
      <c r="AC133" s="789"/>
      <c r="AD133" s="789"/>
      <c r="AE133" s="790"/>
      <c r="AF133" s="788">
        <v>4.9000000000000004</v>
      </c>
      <c r="AG133" s="789"/>
      <c r="AH133" s="789"/>
      <c r="AI133" s="789"/>
      <c r="AJ133" s="790"/>
      <c r="AK133" s="788">
        <v>4</v>
      </c>
      <c r="AL133" s="789"/>
      <c r="AM133" s="789"/>
      <c r="AN133" s="789"/>
      <c r="AO133" s="790"/>
      <c r="AP133" s="791"/>
      <c r="AQ133" s="792"/>
      <c r="AR133" s="792"/>
      <c r="AS133" s="792"/>
      <c r="AT133" s="793"/>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B+/vVE+sOUV5ZEIdgs6043NSxC8VrcQYqpInTqvZeh39Vb5JV6VGhFU8AehUlx2HUjXXg6URJXoUwz8x3p6VnQ==" saltValue="zAS7IxvkA07bzs4yyXQWZ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504</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zjNTKHX3pKxgxqM01nEyufIXiGrvT9K/kzqDVUMF776iigBu2iXGXq+FCsOb9c2Wyh/6yXiML1priIJuIlsqA==" saltValue="VmqD8PZnzEq32+djAiJSH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505</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506</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3" t="s">
        <v>507</v>
      </c>
      <c r="AP7" s="275"/>
      <c r="AQ7" s="276" t="s">
        <v>508</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4"/>
      <c r="AP8" s="281" t="s">
        <v>509</v>
      </c>
      <c r="AQ8" s="282" t="s">
        <v>510</v>
      </c>
      <c r="AR8" s="283" t="s">
        <v>511</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5" t="s">
        <v>512</v>
      </c>
      <c r="AL9" s="1196"/>
      <c r="AM9" s="1196"/>
      <c r="AN9" s="1197"/>
      <c r="AO9" s="284">
        <v>1391899</v>
      </c>
      <c r="AP9" s="284">
        <v>163907</v>
      </c>
      <c r="AQ9" s="285">
        <v>138005</v>
      </c>
      <c r="AR9" s="286">
        <v>18.8</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5" t="s">
        <v>513</v>
      </c>
      <c r="AL10" s="1196"/>
      <c r="AM10" s="1196"/>
      <c r="AN10" s="1197"/>
      <c r="AO10" s="287">
        <v>206198</v>
      </c>
      <c r="AP10" s="287">
        <v>24281</v>
      </c>
      <c r="AQ10" s="288">
        <v>18944</v>
      </c>
      <c r="AR10" s="289">
        <v>28.2</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5" t="s">
        <v>514</v>
      </c>
      <c r="AL11" s="1196"/>
      <c r="AM11" s="1196"/>
      <c r="AN11" s="1197"/>
      <c r="AO11" s="287" t="s">
        <v>515</v>
      </c>
      <c r="AP11" s="287" t="s">
        <v>515</v>
      </c>
      <c r="AQ11" s="288">
        <v>1141</v>
      </c>
      <c r="AR11" s="289" t="s">
        <v>515</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5" t="s">
        <v>516</v>
      </c>
      <c r="AL12" s="1196"/>
      <c r="AM12" s="1196"/>
      <c r="AN12" s="1197"/>
      <c r="AO12" s="287" t="s">
        <v>515</v>
      </c>
      <c r="AP12" s="287" t="s">
        <v>515</v>
      </c>
      <c r="AQ12" s="288" t="s">
        <v>515</v>
      </c>
      <c r="AR12" s="289" t="s">
        <v>515</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5" t="s">
        <v>517</v>
      </c>
      <c r="AL13" s="1196"/>
      <c r="AM13" s="1196"/>
      <c r="AN13" s="1197"/>
      <c r="AO13" s="287">
        <v>69756</v>
      </c>
      <c r="AP13" s="287">
        <v>8214</v>
      </c>
      <c r="AQ13" s="288">
        <v>5446</v>
      </c>
      <c r="AR13" s="289">
        <v>50.8</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5" t="s">
        <v>518</v>
      </c>
      <c r="AL14" s="1196"/>
      <c r="AM14" s="1196"/>
      <c r="AN14" s="1197"/>
      <c r="AO14" s="287">
        <v>8988</v>
      </c>
      <c r="AP14" s="287">
        <v>1058</v>
      </c>
      <c r="AQ14" s="288">
        <v>2970</v>
      </c>
      <c r="AR14" s="289">
        <v>-64.400000000000006</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8" t="s">
        <v>519</v>
      </c>
      <c r="AL15" s="1199"/>
      <c r="AM15" s="1199"/>
      <c r="AN15" s="1200"/>
      <c r="AO15" s="287">
        <v>-115937</v>
      </c>
      <c r="AP15" s="287">
        <v>-13652</v>
      </c>
      <c r="AQ15" s="288">
        <v>-11906</v>
      </c>
      <c r="AR15" s="289">
        <v>14.7</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8" t="s">
        <v>185</v>
      </c>
      <c r="AL16" s="1199"/>
      <c r="AM16" s="1199"/>
      <c r="AN16" s="1200"/>
      <c r="AO16" s="287">
        <v>1560904</v>
      </c>
      <c r="AP16" s="287">
        <v>183809</v>
      </c>
      <c r="AQ16" s="288">
        <v>154600</v>
      </c>
      <c r="AR16" s="289">
        <v>18.899999999999999</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520</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521</v>
      </c>
      <c r="AP20" s="296" t="s">
        <v>522</v>
      </c>
      <c r="AQ20" s="297" t="s">
        <v>523</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1" t="s">
        <v>524</v>
      </c>
      <c r="AL21" s="1202"/>
      <c r="AM21" s="1202"/>
      <c r="AN21" s="1203"/>
      <c r="AO21" s="300">
        <v>13.31</v>
      </c>
      <c r="AP21" s="301">
        <v>13.81</v>
      </c>
      <c r="AQ21" s="302">
        <v>-0.5</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1" t="s">
        <v>525</v>
      </c>
      <c r="AL22" s="1202"/>
      <c r="AM22" s="1202"/>
      <c r="AN22" s="1203"/>
      <c r="AO22" s="305">
        <v>99.9</v>
      </c>
      <c r="AP22" s="306">
        <v>95.5</v>
      </c>
      <c r="AQ22" s="307">
        <v>4.4000000000000004</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94" t="s">
        <v>526</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70"/>
    </row>
    <row r="27" spans="1:46" x14ac:dyDescent="0.15">
      <c r="A27" s="312"/>
      <c r="AO27" s="265"/>
      <c r="AP27" s="265"/>
      <c r="AQ27" s="265"/>
      <c r="AR27" s="265"/>
      <c r="AS27" s="265"/>
      <c r="AT27" s="265"/>
    </row>
    <row r="28" spans="1:46" ht="17.25" x14ac:dyDescent="0.15">
      <c r="A28" s="266" t="s">
        <v>527</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528</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3" t="s">
        <v>507</v>
      </c>
      <c r="AP30" s="275"/>
      <c r="AQ30" s="276" t="s">
        <v>508</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4"/>
      <c r="AP31" s="281" t="s">
        <v>509</v>
      </c>
      <c r="AQ31" s="282" t="s">
        <v>510</v>
      </c>
      <c r="AR31" s="283" t="s">
        <v>511</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5" t="s">
        <v>529</v>
      </c>
      <c r="AL32" s="1186"/>
      <c r="AM32" s="1186"/>
      <c r="AN32" s="1187"/>
      <c r="AO32" s="315">
        <v>68798</v>
      </c>
      <c r="AP32" s="315">
        <v>8102</v>
      </c>
      <c r="AQ32" s="316">
        <v>81359</v>
      </c>
      <c r="AR32" s="317">
        <v>-90</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5" t="s">
        <v>530</v>
      </c>
      <c r="AL33" s="1186"/>
      <c r="AM33" s="1186"/>
      <c r="AN33" s="1187"/>
      <c r="AO33" s="315" t="s">
        <v>515</v>
      </c>
      <c r="AP33" s="315" t="s">
        <v>515</v>
      </c>
      <c r="AQ33" s="316" t="s">
        <v>515</v>
      </c>
      <c r="AR33" s="317" t="s">
        <v>515</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5" t="s">
        <v>531</v>
      </c>
      <c r="AL34" s="1186"/>
      <c r="AM34" s="1186"/>
      <c r="AN34" s="1187"/>
      <c r="AO34" s="315" t="s">
        <v>515</v>
      </c>
      <c r="AP34" s="315" t="s">
        <v>515</v>
      </c>
      <c r="AQ34" s="316" t="s">
        <v>515</v>
      </c>
      <c r="AR34" s="317" t="s">
        <v>515</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5" t="s">
        <v>532</v>
      </c>
      <c r="AL35" s="1186"/>
      <c r="AM35" s="1186"/>
      <c r="AN35" s="1187"/>
      <c r="AO35" s="315">
        <v>324664</v>
      </c>
      <c r="AP35" s="315">
        <v>38232</v>
      </c>
      <c r="AQ35" s="316">
        <v>18647</v>
      </c>
      <c r="AR35" s="317">
        <v>105</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5" t="s">
        <v>533</v>
      </c>
      <c r="AL36" s="1186"/>
      <c r="AM36" s="1186"/>
      <c r="AN36" s="1187"/>
      <c r="AO36" s="315">
        <v>18102</v>
      </c>
      <c r="AP36" s="315">
        <v>2132</v>
      </c>
      <c r="AQ36" s="316">
        <v>4480</v>
      </c>
      <c r="AR36" s="317">
        <v>-52.4</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5" t="s">
        <v>534</v>
      </c>
      <c r="AL37" s="1186"/>
      <c r="AM37" s="1186"/>
      <c r="AN37" s="1187"/>
      <c r="AO37" s="315" t="s">
        <v>515</v>
      </c>
      <c r="AP37" s="315" t="s">
        <v>515</v>
      </c>
      <c r="AQ37" s="316">
        <v>815</v>
      </c>
      <c r="AR37" s="317" t="s">
        <v>515</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8" t="s">
        <v>535</v>
      </c>
      <c r="AL38" s="1189"/>
      <c r="AM38" s="1189"/>
      <c r="AN38" s="1190"/>
      <c r="AO38" s="318" t="s">
        <v>515</v>
      </c>
      <c r="AP38" s="318" t="s">
        <v>515</v>
      </c>
      <c r="AQ38" s="319">
        <v>14</v>
      </c>
      <c r="AR38" s="307" t="s">
        <v>515</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8" t="s">
        <v>536</v>
      </c>
      <c r="AL39" s="1189"/>
      <c r="AM39" s="1189"/>
      <c r="AN39" s="1190"/>
      <c r="AO39" s="315" t="s">
        <v>515</v>
      </c>
      <c r="AP39" s="315" t="s">
        <v>515</v>
      </c>
      <c r="AQ39" s="316">
        <v>-4008</v>
      </c>
      <c r="AR39" s="317" t="s">
        <v>515</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5" t="s">
        <v>537</v>
      </c>
      <c r="AL40" s="1186"/>
      <c r="AM40" s="1186"/>
      <c r="AN40" s="1187"/>
      <c r="AO40" s="315">
        <v>-261836</v>
      </c>
      <c r="AP40" s="315">
        <v>-30833</v>
      </c>
      <c r="AQ40" s="316">
        <v>-68941</v>
      </c>
      <c r="AR40" s="317">
        <v>-55.3</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1" t="s">
        <v>296</v>
      </c>
      <c r="AL41" s="1192"/>
      <c r="AM41" s="1192"/>
      <c r="AN41" s="1193"/>
      <c r="AO41" s="315">
        <v>149728</v>
      </c>
      <c r="AP41" s="315">
        <v>17632</v>
      </c>
      <c r="AQ41" s="316">
        <v>32367</v>
      </c>
      <c r="AR41" s="317">
        <v>-45.5</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538</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539</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540</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8" t="s">
        <v>507</v>
      </c>
      <c r="AN49" s="1180" t="s">
        <v>541</v>
      </c>
      <c r="AO49" s="1181"/>
      <c r="AP49" s="1181"/>
      <c r="AQ49" s="1181"/>
      <c r="AR49" s="1182"/>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9"/>
      <c r="AN50" s="331" t="s">
        <v>542</v>
      </c>
      <c r="AO50" s="332" t="s">
        <v>543</v>
      </c>
      <c r="AP50" s="333" t="s">
        <v>544</v>
      </c>
      <c r="AQ50" s="334" t="s">
        <v>545</v>
      </c>
      <c r="AR50" s="335" t="s">
        <v>546</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547</v>
      </c>
      <c r="AL51" s="328"/>
      <c r="AM51" s="336">
        <v>286345</v>
      </c>
      <c r="AN51" s="337">
        <v>32662</v>
      </c>
      <c r="AO51" s="338">
        <v>87.8</v>
      </c>
      <c r="AP51" s="339">
        <v>116162</v>
      </c>
      <c r="AQ51" s="340">
        <v>-3.1</v>
      </c>
      <c r="AR51" s="341">
        <v>90.9</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548</v>
      </c>
      <c r="AM52" s="344">
        <v>202672</v>
      </c>
      <c r="AN52" s="345">
        <v>23118</v>
      </c>
      <c r="AO52" s="346">
        <v>162.6</v>
      </c>
      <c r="AP52" s="347">
        <v>61562</v>
      </c>
      <c r="AQ52" s="348">
        <v>-7.4</v>
      </c>
      <c r="AR52" s="349">
        <v>170</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549</v>
      </c>
      <c r="AL53" s="328"/>
      <c r="AM53" s="336">
        <v>477187</v>
      </c>
      <c r="AN53" s="337">
        <v>54170</v>
      </c>
      <c r="AO53" s="338">
        <v>65.900000000000006</v>
      </c>
      <c r="AP53" s="339">
        <v>121449</v>
      </c>
      <c r="AQ53" s="340">
        <v>4.5999999999999996</v>
      </c>
      <c r="AR53" s="341">
        <v>61.3</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548</v>
      </c>
      <c r="AM54" s="344">
        <v>86314</v>
      </c>
      <c r="AN54" s="345">
        <v>9798</v>
      </c>
      <c r="AO54" s="346">
        <v>-57.6</v>
      </c>
      <c r="AP54" s="347">
        <v>62922</v>
      </c>
      <c r="AQ54" s="348">
        <v>2.2000000000000002</v>
      </c>
      <c r="AR54" s="349">
        <v>-59.8</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550</v>
      </c>
      <c r="AL55" s="328"/>
      <c r="AM55" s="336">
        <v>566059</v>
      </c>
      <c r="AN55" s="337">
        <v>65289</v>
      </c>
      <c r="AO55" s="338">
        <v>20.5</v>
      </c>
      <c r="AP55" s="339">
        <v>145139</v>
      </c>
      <c r="AQ55" s="340">
        <v>19.5</v>
      </c>
      <c r="AR55" s="341">
        <v>1</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548</v>
      </c>
      <c r="AM56" s="344">
        <v>255983</v>
      </c>
      <c r="AN56" s="345">
        <v>29525</v>
      </c>
      <c r="AO56" s="346">
        <v>201.3</v>
      </c>
      <c r="AP56" s="347">
        <v>83762</v>
      </c>
      <c r="AQ56" s="348">
        <v>33.1</v>
      </c>
      <c r="AR56" s="349">
        <v>168.2</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551</v>
      </c>
      <c r="AL57" s="328"/>
      <c r="AM57" s="336">
        <v>317531</v>
      </c>
      <c r="AN57" s="337">
        <v>36743</v>
      </c>
      <c r="AO57" s="338">
        <v>-43.7</v>
      </c>
      <c r="AP57" s="339">
        <v>125391</v>
      </c>
      <c r="AQ57" s="340">
        <v>-13.6</v>
      </c>
      <c r="AR57" s="341">
        <v>-30.1</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548</v>
      </c>
      <c r="AM58" s="344">
        <v>266113</v>
      </c>
      <c r="AN58" s="345">
        <v>30793</v>
      </c>
      <c r="AO58" s="346">
        <v>4.3</v>
      </c>
      <c r="AP58" s="347">
        <v>68516</v>
      </c>
      <c r="AQ58" s="348">
        <v>-18.2</v>
      </c>
      <c r="AR58" s="349">
        <v>22.5</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552</v>
      </c>
      <c r="AL59" s="328"/>
      <c r="AM59" s="336">
        <v>803740</v>
      </c>
      <c r="AN59" s="337">
        <v>94647</v>
      </c>
      <c r="AO59" s="338">
        <v>157.6</v>
      </c>
      <c r="AP59" s="339">
        <v>138402</v>
      </c>
      <c r="AQ59" s="340">
        <v>10.4</v>
      </c>
      <c r="AR59" s="341">
        <v>147.19999999999999</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548</v>
      </c>
      <c r="AM60" s="344">
        <v>568885</v>
      </c>
      <c r="AN60" s="345">
        <v>66991</v>
      </c>
      <c r="AO60" s="346">
        <v>117.6</v>
      </c>
      <c r="AP60" s="347">
        <v>70652</v>
      </c>
      <c r="AQ60" s="348">
        <v>3.1</v>
      </c>
      <c r="AR60" s="349">
        <v>114.5</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553</v>
      </c>
      <c r="AL61" s="350"/>
      <c r="AM61" s="351">
        <v>490172</v>
      </c>
      <c r="AN61" s="352">
        <v>56702</v>
      </c>
      <c r="AO61" s="353">
        <v>57.6</v>
      </c>
      <c r="AP61" s="354">
        <v>129309</v>
      </c>
      <c r="AQ61" s="355">
        <v>3.6</v>
      </c>
      <c r="AR61" s="341">
        <v>54</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548</v>
      </c>
      <c r="AM62" s="344">
        <v>275993</v>
      </c>
      <c r="AN62" s="345">
        <v>32045</v>
      </c>
      <c r="AO62" s="346">
        <v>85.6</v>
      </c>
      <c r="AP62" s="347">
        <v>69483</v>
      </c>
      <c r="AQ62" s="348">
        <v>2.6</v>
      </c>
      <c r="AR62" s="349">
        <v>83</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cWqBy0Khf65rkXdEzCe0TtcU+rVVBj3LRDIgbAV308eLT7vxnwhcAwpBbeHtm4beLqt0Xnb5XmvnK5tNKFla1g==" saltValue="k6M+E8Y4sYiqtIatyetRi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555</v>
      </c>
    </row>
    <row r="120" spans="125:125" ht="13.5" hidden="1" customHeight="1" x14ac:dyDescent="0.15"/>
    <row r="121" spans="125:125" ht="13.5" hidden="1" customHeight="1" x14ac:dyDescent="0.15">
      <c r="DU121" s="262"/>
    </row>
  </sheetData>
  <sheetProtection algorithmName="SHA-512" hashValue="UVAUNDqFPMMkrrpoxvPOUpCWLwyHszA99GqfJkwJtmaKmVupV0r6PrYCDbAD55XZUaEkeewvx+ChWJzW2Yhe/Q==" saltValue="JmBv41yUFFLIVUZ/QbTHk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556</v>
      </c>
    </row>
  </sheetData>
  <sheetProtection algorithmName="SHA-512" hashValue="KMrRoKi9vwZoMp5ozna2ieCMnxZpSpAE11gdd68qYnqoHDeIwYpVKjWuqKmrCY3tiinHcDO7dPCi0UFhGCHQUg==" saltValue="aQv3iWcK/lSIjweutqJun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04" t="s">
        <v>3</v>
      </c>
      <c r="D47" s="1204"/>
      <c r="E47" s="1205"/>
      <c r="F47" s="11">
        <v>44.39</v>
      </c>
      <c r="G47" s="12">
        <v>69.55</v>
      </c>
      <c r="H47" s="12">
        <v>78.3</v>
      </c>
      <c r="I47" s="12">
        <v>93</v>
      </c>
      <c r="J47" s="13">
        <v>112.18</v>
      </c>
    </row>
    <row r="48" spans="2:10" ht="57.75" customHeight="1" x14ac:dyDescent="0.15">
      <c r="B48" s="14"/>
      <c r="C48" s="1206" t="s">
        <v>4</v>
      </c>
      <c r="D48" s="1206"/>
      <c r="E48" s="1207"/>
      <c r="F48" s="15">
        <v>6.74</v>
      </c>
      <c r="G48" s="16">
        <v>9.01</v>
      </c>
      <c r="H48" s="16">
        <v>9.3000000000000007</v>
      </c>
      <c r="I48" s="16">
        <v>9.4</v>
      </c>
      <c r="J48" s="17">
        <v>13.77</v>
      </c>
    </row>
    <row r="49" spans="2:10" ht="57.75" customHeight="1" thickBot="1" x14ac:dyDescent="0.2">
      <c r="B49" s="18"/>
      <c r="C49" s="1208" t="s">
        <v>5</v>
      </c>
      <c r="D49" s="1208"/>
      <c r="E49" s="1209"/>
      <c r="F49" s="19" t="s">
        <v>562</v>
      </c>
      <c r="G49" s="20">
        <v>22.33</v>
      </c>
      <c r="H49" s="20">
        <v>16.68</v>
      </c>
      <c r="I49" s="20">
        <v>6.19</v>
      </c>
      <c r="J49" s="21">
        <v>16.37</v>
      </c>
    </row>
    <row r="50" spans="2:10" x14ac:dyDescent="0.15"/>
  </sheetData>
  <sheetProtection algorithmName="SHA-512" hashValue="PpJqxJFwprhl2kS3SW6yYrRbS0jO1SvVKyDCaA8OzUlN8wqj+7d/afdIxKR9wguzjXey+xe+t66ROH2xMnw7kw==" saltValue="7Rur1zH2WHnCJn/LJR6v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2023-03-08T01:07:35Z</cp:lastPrinted>
  <dcterms:created xsi:type="dcterms:W3CDTF">2023-02-20T06:08:59Z</dcterms:created>
  <dcterms:modified xsi:type="dcterms:W3CDTF">2023-10-24T06:52:57Z</dcterms:modified>
  <cp:category/>
</cp:coreProperties>
</file>