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BE38" i="10"/>
  <c r="AM38" i="10"/>
  <c r="U38" i="10"/>
  <c r="BE37" i="10"/>
  <c r="AM37" i="10"/>
  <c r="BE36" i="10"/>
  <c r="AM36" i="10"/>
  <c r="BE35" i="10"/>
  <c r="C35" i="10"/>
  <c r="BE34"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C39" i="10" s="1"/>
  <c r="U34" i="10" l="1"/>
  <c r="U35" i="10" l="1"/>
  <c r="U36" i="10" s="1"/>
  <c r="U37" i="10" s="1"/>
  <c r="AM34" i="10" l="1"/>
  <c r="AM35" i="10" l="1"/>
  <c r="BW34" i="10"/>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<sst xmlns="http://schemas.openxmlformats.org/spreadsheetml/2006/main" count="1131" uniqueCount="623">
  <si>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</si>
  <si>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</si>
  <si>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</si>
  <si>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</si>
  <si>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</si>
  <si>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</si>
  <si>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</si>
  <si>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</si>
  <si>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</si>
  <si>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</si>
  <si>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</si>
  <si>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</si>
  <si>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</si>
  <si>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</si>
  <si>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</si>
  <si>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</si>
  <si>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</si>
  <si>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</si>
  <si>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</si>
  <si>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</si>
  <si>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</si>
  <si>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</si>
  <si>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</si>
  <si>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</si>
  <si>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</si>
  <si>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</si>
  <si>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</si>
  <si>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</si>
  <si>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</si>
  <si>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</si>
  <si>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</si>
  <si>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</si>
  <si>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</si>
  <si>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</si>
  <si>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</si>
  <si>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</si>
  <si>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</si>
  <si>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</si>
  <si>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</si>
  <si>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</si>
  <si>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</si>
  <si>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</si>
  <si>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</si>
  <si>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</si>
  <si>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</si>
  <si>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</si>
  <si>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</si>
  <si>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</si>
  <si>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</si>
  <si>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</si>
  <si>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</si>
  <si>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</si>
  <si>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</si>
  <si>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</si>
  <si>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</si>
  <si>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</si>
  <si>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</si>
  <si>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</si>
  <si>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</si>
  <si>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</si>
  <si>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</si>
  <si>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</si>
  <si>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</si>
  <si>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</si>
  <si>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</si>
  <si>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</si>
  <si>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</si>
  <si>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</si>
  <si>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</si>
  <si>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</si>
  <si>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</si>
  <si>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</si>
  <si>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</si>
  <si>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</si>
  <si>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</si>
  <si>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</si>
  <si>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</si>
  <si>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</si>
  <si>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</si>
  <si>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</si>
  <si>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</si>
  <si>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</si>
  <si>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</si>
  <si>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</si>
  <si>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</si>
  <si>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</si>
  <si>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</si>
  <si>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</si>
  <si>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</si>
  <si>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</si>
  <si>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</si>
  <si>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</si>
  <si>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</si>
  <si>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</si>
  <si>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</si>
  <si>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</si>
  <si>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</si>
  <si>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</si>
  <si>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</si>
  <si>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</si>
  <si>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</si>
  <si>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</si>
  <si>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</si>
  <si>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</si>
  <si>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</si>
  <si>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</si>
  <si>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</si>
  <si>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</si>
  <si>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</si>
  <si>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</si>
  <si>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</si>
  <si>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</si>
  <si>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</si>
  <si>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</si>
  <si>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</si>
  <si>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</si>
  <si>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</si>
  <si>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</si>
  <si>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</si>
  <si>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</si>
  <si>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</si>
  <si>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</si>
  <si>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</si>
  <si>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</si>
  <si>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</si>
  <si>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</si>
  <si>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</si>
  <si>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</si>
  <si>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</si>
  <si>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</si>
  <si>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</si>
  <si>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</si>
  <si>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</si>
  <si>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</si>
  <si>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</si>
  <si>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</si>
  <si>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</si>
  <si>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</si>
  <si>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</si>
  <si>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</si>
  <si>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</si>
  <si>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</si>
  <si>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</si>
  <si>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</si>
  <si>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</si>
  <si>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</si>
  <si>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</si>
  <si>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</si>
  <si>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</si>
  <si>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</si>
  <si>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</si>
  <si>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</si>
  <si>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</si>
  <si>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</si>
  <si>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</si>
  <si>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</si>
  <si>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</si>
  <si>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</si>
  <si>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</si>
  <si>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</si>
  <si>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</si>
  <si>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</si>
  <si>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</si>
  <si>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</si>
  <si>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</si>
  <si>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</si>
  <si>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</si>
  <si>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</si>
  <si>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</si>
  <si>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</si>
  <si>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</si>
  <si>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</si>
  <si>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</si>
  <si>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</si>
  <si>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</si>
  <si>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</si>
  <si>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</si>
  <si>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</si>
  <si>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</si>
  <si>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</si>
  <si>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</si>
  <si>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</si>
  <si>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</si>
  <si>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</si>
  <si>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</si>
  <si>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</si>
  <si>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</si>
  <si>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</si>
  <si>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</si>
  <si>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</si>
  <si>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</si>
  <si>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</si>
  <si>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</si>
  <si>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</si>
  <si>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</si>
  <si>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</si>
  <si>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</si>
  <si>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</si>
  <si>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</si>
  <si>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</si>
  <si>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</si>
  <si>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</si>
  <si>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</si>
  <si>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</si>
  <si>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</si>
  <si>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</si>
  <si>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</si>
  <si>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</si>
  <si>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</si>
  <si>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</si>
  <si>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</si>
  <si>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</si>
  <si>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</si>
  <si>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</si>
  <si>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</si>
  <si>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大阪府東大阪市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</si>
  <si>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</si>
  <si>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</si>
  <si>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</si>
  <si>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</si>
  <si>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</si>
  <si>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</si>
  <si>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</si>
  <si>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</si>
  <si>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</si>
  <si>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</si>
  <si>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</si>
  <si>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</si>
  <si>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</si>
  <si>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</si>
  <si>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</si>
  <si>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</si>
  <si>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</si>
  <si>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</si>
  <si>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</si>
  <si>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</si>
  <si>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</si>
  <si>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</si>
  <si>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</si>
  <si>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</si>
  <si>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</si>
  <si>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</si>
  <si>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</si>
  <si>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</si>
  <si>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</si>
  <si>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</si>
  <si>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</si>
  <si>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</si>
  <si>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</si>
  <si>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</si>
  <si>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</si>
  <si>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</si>
  <si>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</si>
  <si>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</si>
  <si>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</si>
  <si>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</si>
  <si>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</si>
  <si>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</si>
  <si>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</si>
  <si>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</si>
  <si>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</si>
  <si>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</si>
  <si>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</si>
  <si>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</si>
  <si>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</si>
  <si>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</si>
  <si>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</si>
  <si>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</si>
  <si>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</si>
  <si>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</si>
  <si>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</si>
  <si>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</si>
  <si>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</si>
  <si>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</si>
  <si>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</si>
  <si>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</si>
  <si>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</si>
  <si>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</si>
  <si>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</si>
  <si>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</si>
  <si>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</si>
  <si>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</si>
  <si>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</si>
  <si>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</si>
  <si>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</si>
  <si>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</si>
  <si>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</si>
  <si>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</si>
  <si>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</si>
  <si>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</si>
  <si>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</si>
  <si>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</si>
  <si>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</si>
  <si>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</si>
  <si>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</si>
  <si>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</si>
  <si>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</si>
  <si>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</si>
  <si>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</si>
  <si>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</si>
  <si>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</si>
  <si>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</si>
  <si>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</si>
  <si>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</si>
  <si>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</si>
  <si>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</si>
  <si>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</si>
  <si>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</si>
  <si>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</si>
  <si>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</si>
  <si>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</si>
  <si>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</si>
  <si>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</si>
  <si>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</si>
  <si>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</si>
  <si>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</si>
  <si>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</si>
  <si>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</si>
  <si>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</si>
  <si>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</si>
  <si>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</si>
  <si>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</si>
  <si>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</si>
  <si>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</si>
  <si>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</si>
  <si>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</si>
  <si>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</si>
  <si>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</si>
  <si>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</si>
  <si>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</si>
  <si>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</si>
  <si>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</si>
  <si>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</si>
  <si>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</si>
  <si>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</si>
  <si>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</si>
  <si>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</si>
  <si>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</si>
  <si>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</si>
  <si>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</si>
  <si>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</si>
  <si>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</si>
  <si>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</si>
  <si>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</si>
  <si>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</si>
  <si>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</si>
  <si>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</si>
  <si>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</si>
  <si>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</si>
  <si>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</si>
  <si>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</si>
  <si>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</si>
  <si>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</si>
  <si>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</si>
  <si>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</si>
  <si>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</si>
  <si>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</si>
  <si>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</si>
  <si>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</si>
  <si>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</si>
  <si>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</si>
  <si>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</si>
  <si>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</si>
  <si>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</si>
  <si>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</si>
  <si>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</si>
  <si>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</si>
  <si>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</si>
  <si>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</si>
  <si>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大阪府東大阪市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</si>
  <si>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</si>
  <si>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</si>
  <si>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</si>
  <si>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</si>
  <si>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</si>
  <si>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</si>
  <si>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</si>
  <si>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</si>
  <si>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</si>
  <si>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</si>
  <si>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</si>
  <si>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</si>
  <si>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</si>
  <si>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</si>
  <si>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</si>
  <si>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</si>
  <si>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</si>
  <si>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</si>
  <si>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</si>
  <si>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</si>
  <si>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</si>
  <si>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</si>
  <si>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</si>
  <si>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</si>
  <si>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</si>
  <si>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</si>
  <si>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</si>
  <si>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</si>
  <si>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</si>
  <si>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</si>
  <si>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</si>
  <si>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</si>
  <si>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</si>
  <si>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</si>
  <si>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</si>
  <si>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</si>
  <si>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</si>
  <si>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</si>
  <si>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</si>
  <si>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</si>
  <si>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</si>
  <si>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</si>
  <si>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</si>
  <si>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</si>
  <si>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</si>
  <si>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</si>
  <si>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</si>
  <si>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</si>
  <si>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</si>
  <si>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</si>
  <si>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</si>
  <si>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</si>
  <si>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</si>
  <si>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</si>
  <si>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</si>
  <si>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</si>
  <si>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</si>
  <si>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</si>
  <si>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</si>
  <si>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</si>
  <si>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</si>
  <si>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</si>
  <si>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</si>
  <si>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</si>
  <si>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</si>
  <si>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</si>
  <si>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</si>
  <si>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</si>
  <si>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</si>
  <si>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</si>
  <si>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</si>
  <si>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</si>
  <si>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</si>
  <si>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</si>
  <si>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</si>
  <si>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</si>
  <si>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</si>
  <si>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</si>
  <si>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</si>
  <si>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</si>
  <si>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</si>
  <si>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</si>
  <si>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</si>
  <si>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</si>
  <si>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</si>
  <si>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</si>
  <si>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</si>
  <si>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</si>
  <si>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</si>
  <si>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</si>
  <si>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</si>
  <si>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</si>
  <si>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</si>
  <si>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</si>
  <si>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</si>
  <si>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</si>
  <si>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</si>
  <si>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</si>
  <si>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</si>
  <si>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</si>
  <si>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</si>
  <si>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</si>
  <si>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</si>
  <si>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</si>
  <si>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</si>
  <si>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</si>
  <si>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</si>
  <si>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</si>
  <si>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</si>
  <si>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</si>
  <si>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</si>
  <si>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</si>
  <si>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</si>
  <si>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</si>
  <si>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</si>
  <si>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</si>
  <si>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</si>
  <si>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</si>
  <si>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</si>
  <si>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</si>
  <si>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</si>
  <si>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</si>
  <si>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</si>
  <si>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</si>
  <si>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</si>
  <si>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</si>
  <si>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</si>
  <si>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</si>
  <si>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</si>
  <si>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</si>
  <si>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</si>
  <si>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</si>
  <si>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</si>
  <si>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</si>
  <si>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</si>
  <si>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</si>
  <si>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</si>
  <si>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</si>
  <si>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</si>
  <si>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</si>
  <si>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</si>
  <si>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</si>
  <si>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</si>
  <si>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</si>
  <si>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</si>
  <si>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</si>
  <si>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</si>
  <si>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</si>
  <si>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</si>
  <si>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</si>
  <si>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</si>
  <si>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</si>
  <si>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</si>
  <si>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</si>
  <si>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</si>
  <si>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</si>
  <si>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</si>
  <si>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</si>
  <si>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</si>
  <si>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</si>
  <si>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</si>
  <si>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</si>
  <si>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</si>
  <si>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</si>
  <si>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</si>
  <si>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</si>
  <si>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</si>
  <si>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</si>
  <si>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</si>
  <si>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</si>
  <si>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</si>
  <si>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</si>
  <si>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</si>
  <si>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</si>
  <si>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</si>
  <si>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</si>
  <si>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</si>
  <si>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</si>
  <si>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</si>
  <si>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</si>
  <si>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</si>
  <si>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</si>
  <si>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</si>
  <si>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</si>
  <si>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</si>
  <si>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</si>
  <si>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</si>
  <si>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</si>
  <si>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</si>
  <si>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</si>
  <si>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</si>
  <si>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</si>
  <si>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</si>
  <si>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</si>
  <si>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</si>
  <si>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</si>
  <si>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</si>
  <si>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</si>
  <si>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</si>
  <si>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0.00</t>
  </si>
  <si>
    <t>▲ 0.14</t>
  </si>
  <si>
    <t>下水道事業会計</t>
  </si>
  <si>
    <t>水道事業会計</t>
  </si>
  <si>
    <t>一般会計</t>
  </si>
  <si>
    <t>国民健康保険事業特別会計</t>
  </si>
  <si>
    <t>介護保険事業特別会計</t>
  </si>
  <si>
    <t>後期高齢者医療特別会計</t>
  </si>
  <si>
    <t>火災共済事業特別会計</t>
  </si>
  <si>
    <t>交通災害共済事業特別会計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</si>
  <si>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</si>
  <si>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</si>
  <si>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</si>
  <si>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</si>
  <si>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</si>
  <si>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</si>
  <si>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</si>
  <si>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</si>
  <si>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</si>
  <si>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</si>
  <si>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</si>
  <si>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</si>
  <si>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</si>
  <si>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</si>
  <si>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</si>
  <si>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</si>
  <si>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</si>
  <si>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</si>
  <si>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（公財）東大阪市公園環境協会</t>
    <rPh sb="1" eb="2">
      <t>コウ</t>
    </rPh>
    <rPh sb="2" eb="3">
      <t>ザイ</t>
    </rPh>
    <rPh sb="4" eb="8">
      <t>ヒガシオオサカシ</t>
    </rPh>
    <rPh sb="8" eb="10">
      <t>コウエン</t>
    </rPh>
    <rPh sb="10" eb="12">
      <t>カンキョウ</t>
    </rPh>
    <rPh sb="12" eb="14">
      <t>キョウカイ</t>
    </rPh>
    <phoneticPr fontId="38"/>
  </si>
  <si>
    <t>（公財）東大阪市学校給食会</t>
    <rPh sb="1" eb="2">
      <t>コウ</t>
    </rPh>
    <rPh sb="2" eb="3">
      <t>ザイ</t>
    </rPh>
    <rPh sb="4" eb="8">
      <t>ヒガシオオサカシ</t>
    </rPh>
    <rPh sb="8" eb="10">
      <t>ガッコウ</t>
    </rPh>
    <rPh sb="10" eb="12">
      <t>キュウショク</t>
    </rPh>
    <rPh sb="12" eb="13">
      <t>カイ</t>
    </rPh>
    <phoneticPr fontId="38"/>
  </si>
  <si>
    <t>（公財）東大阪市文化振興協会</t>
    <rPh sb="1" eb="2">
      <t>コウ</t>
    </rPh>
    <rPh sb="2" eb="3">
      <t>ザイ</t>
    </rPh>
    <rPh sb="4" eb="8">
      <t>ヒガシオオサカシ</t>
    </rPh>
    <rPh sb="8" eb="10">
      <t>ブンカ</t>
    </rPh>
    <rPh sb="10" eb="12">
      <t>シンコウ</t>
    </rPh>
    <rPh sb="12" eb="14">
      <t>キョウカイ</t>
    </rPh>
    <phoneticPr fontId="38"/>
  </si>
  <si>
    <t>東大阪再開発（株）</t>
    <rPh sb="0" eb="1">
      <t>ヒガシ</t>
    </rPh>
    <rPh sb="1" eb="3">
      <t>オオサカ</t>
    </rPh>
    <rPh sb="3" eb="6">
      <t>サイカイハツ</t>
    </rPh>
    <rPh sb="7" eb="8">
      <t>カブ</t>
    </rPh>
    <phoneticPr fontId="38"/>
  </si>
  <si>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38"/>
  </si>
  <si>
    <t>市立東大阪医療センター</t>
    <rPh sb="0" eb="2">
      <t>シリツ</t>
    </rPh>
    <rPh sb="2" eb="5">
      <t>ヒガシオオサカ</t>
    </rPh>
    <rPh sb="5" eb="7">
      <t>イリョウ</t>
    </rPh>
    <phoneticPr fontId="38"/>
  </si>
  <si>
    <t>大阪外環状線鉄道(株)</t>
    <rPh sb="0" eb="2">
      <t>オオサカ</t>
    </rPh>
    <rPh sb="2" eb="3">
      <t>ソト</t>
    </rPh>
    <rPh sb="3" eb="6">
      <t>カンジョウセン</t>
    </rPh>
    <rPh sb="6" eb="8">
      <t>テツドウ</t>
    </rPh>
    <rPh sb="8" eb="11">
      <t>カブシキガイシャ</t>
    </rPh>
    <phoneticPr fontId="38"/>
  </si>
  <si>
    <t>公共施設整備基金</t>
    <rPh sb="0" eb="8">
      <t>コウキョウシセツセイビキキン</t>
    </rPh>
    <phoneticPr fontId="5"/>
  </si>
  <si>
    <t>市営住宅整備基金</t>
    <rPh sb="0" eb="8">
      <t>シエイジュウタクセイビキキン</t>
    </rPh>
    <phoneticPr fontId="5"/>
  </si>
  <si>
    <t>ラグビーのまち東大阪基金</t>
    <rPh sb="7" eb="12">
      <t>ヒガシオオサカキキン</t>
    </rPh>
    <phoneticPr fontId="5"/>
  </si>
  <si>
    <t>愛はぐくむ子どもスクラム基金</t>
    <rPh sb="0" eb="1">
      <t>アイ</t>
    </rPh>
    <rPh sb="5" eb="6">
      <t>コ</t>
    </rPh>
    <rPh sb="12" eb="14">
      <t>キキン</t>
    </rPh>
    <phoneticPr fontId="5"/>
  </si>
  <si>
    <t>みどり基金</t>
    <rPh sb="3" eb="5">
      <t>キキン</t>
    </rPh>
    <phoneticPr fontId="5"/>
  </si>
  <si>
    <t>-</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</si>
  <si>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</si>
  <si>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</si>
  <si>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</si>
  <si>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</si>
  <si>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等総合管理計画などの策定による、老朽化した施設の集約化・複合化を進めてきたことにより、老朽化した施設の除却が進んだため、有形固定資産減価償却率は類似団体内平均値を下回っている。また、将来負担比率は令和2年度に引き続き、一般会計や下水道事業会計の地方債現在高の減少などにより充当可能財源等が将来負担額を上回ることとなったため、有効数字とならず「-」となっている。今後も引き続き将来を十分に見据えた財政運営に努めていく。</t>
    <rPh sb="109" eb="110">
      <t>ヒ</t>
    </rPh>
    <rPh sb="111" eb="112">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</si>
  <si>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</si>
  <si>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</si>
  <si>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</si>
  <si>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</si>
  <si>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</si>
  <si>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</si>
  <si>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29年度より類似団体内平均値と比較して低い水準にあり、令和3年度においては、前年度に引き続き充当可能財源等が将来負担額を上回ることとなったため、有効数字とならず「-」となっている。一方で、実質公債費比率は、花園ラグビー場や文化創造館などの大型施設の建設事業にかかる元金償還が令和2年度から始まったことなどにより、前年度に引き続き類似団体内平均値を上回った。</t>
    <rPh sb="8" eb="10">
      <t>ヘイセイ</t>
    </rPh>
    <rPh sb="12" eb="14">
      <t>ネンド</t>
    </rPh>
    <rPh sb="48" eb="51">
      <t>ゼンネンド</t>
    </rPh>
    <rPh sb="52" eb="53">
      <t>ヒ</t>
    </rPh>
    <rPh sb="54" eb="55">
      <t>ツヅ</t>
    </rPh>
    <rPh sb="113" eb="115">
      <t>ハナゾノ</t>
    </rPh>
    <rPh sb="119" eb="120">
      <t>ジョウ</t>
    </rPh>
    <rPh sb="129" eb="133">
      <t>オオガタシセツ</t>
    </rPh>
    <rPh sb="134" eb="136">
      <t>ケンセツ</t>
    </rPh>
    <rPh sb="136" eb="138">
      <t>ジギョウ</t>
    </rPh>
    <rPh sb="142" eb="146">
      <t>ガンキンショウカン</t>
    </rPh>
    <rPh sb="154" eb="155">
      <t>ハジ</t>
    </rPh>
    <rPh sb="166" eb="169">
      <t>ゼンネンド</t>
    </rPh>
    <rPh sb="170" eb="171">
      <t>ヒ</t>
    </rPh>
    <rPh sb="172" eb="173">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</si>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</sst>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7E0-4030-A5F1-9938BF4549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35695</c:v>
                </c:pt>
                <c:pt idx="1">
                  <c:v>45089</c:v>
                </c:pt>
                <c:pt idx="2">
                  <c:v>35103</c:v>
                </c:pt>
                <c:pt idx="3">
                  <c:v>21958</c:v>
                </c:pt>
                <c:pt idx="4">
                  <c:v>21774</c:v>
                </c:pt>
              </c:numCache>
            </c:numRef>
          </c:val>
          <c:smooth val="0"/>
          <c:extLst>
            <c:ext xmlns:c16="http://schemas.microsoft.com/office/drawing/2014/chart" uri="{C3380CC4-5D6E-409C-BE32-E72D297353CC}">
              <c16:uniqueId val="{00000001-47E0-4030-A5F1-9938BF4549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1.87</c:v>
                </c:pt>
                <c:pt idx="1">
                  <c:v>2.37</c:v>
                </c:pt>
                <c:pt idx="2">
                  <c:v>2.66</c:v>
                </c:pt>
                <c:pt idx="3">
                  <c:v>2.87</c:v>
                </c:pt>
                <c:pt idx="4">
                  <c:v>2.85</c:v>
                </c:pt>
              </c:numCache>
            </c:numRef>
          </c:val>
          <c:extLst>
            <c:ext xmlns:c16="http://schemas.microsoft.com/office/drawing/2014/chart" uri="{C3380CC4-5D6E-409C-BE32-E72D297353CC}">
              <c16:uniqueId val="{00000000-5BAF-4716-9626-E7A71638D4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c:v>
                </c:pt>
                <c:pt idx="1">
                  <c:v>15.11</c:v>
                </c:pt>
                <c:pt idx="2">
                  <c:v>15.64</c:v>
                </c:pt>
                <c:pt idx="3">
                  <c:v>14.99</c:v>
                </c:pt>
                <c:pt idx="4">
                  <c:v>15.35</c:v>
                </c:pt>
              </c:numCache>
            </c:numRef>
          </c:val>
          <c:extLst>
            <c:ext xmlns:c16="http://schemas.microsoft.com/office/drawing/2014/chart" uri="{C3380CC4-5D6E-409C-BE32-E72D297353CC}">
              <c16:uniqueId val="{00000001-5BAF-4716-9626-E7A71638D4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c:v>
                </c:pt>
                <c:pt idx="1">
                  <c:v>1.67</c:v>
                </c:pt>
                <c:pt idx="2">
                  <c:v>0.91</c:v>
                </c:pt>
                <c:pt idx="3">
                  <c:v>-0.14000000000000001</c:v>
                </c:pt>
                <c:pt idx="4">
                  <c:v>1.03</c:v>
                </c:pt>
              </c:numCache>
            </c:numRef>
          </c:val>
          <c:smooth val="0"/>
          <c:extLst>
            <c:ext xmlns:c16="http://schemas.microsoft.com/office/drawing/2014/chart" uri="{C3380CC4-5D6E-409C-BE32-E72D297353CC}">
              <c16:uniqueId val="{00000002-5BAF-4716-9626-E7A71638D4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0.18</c:v>
                </c:pt>
                <c:pt idx="2">
                  <c:v>#N/A</c:v>
                </c:pt>
                <c:pt idx="3">
                  <c:v>0.24</c:v>
                </c:pt>
                <c:pt idx="4">
                  <c:v>#N/A</c:v>
                </c:pt>
                <c:pt idx="5">
                  <c:v>0.3</c:v>
                </c:pt>
                <c:pt idx="6">
                  <c:v>#N/A</c:v>
                </c:pt>
                <c:pt idx="7">
                  <c:v>0.32</c:v>
                </c:pt>
                <c:pt idx="8">
                  <c:v>#N/A</c:v>
                </c:pt>
                <c:pt idx="9">
                  <c:v>0.25</c:v>
                </c:pt>
              </c:numCache>
            </c:numRef>
          </c:val>
          <c:extLst>
            <c:ext xmlns:c16="http://schemas.microsoft.com/office/drawing/2014/chart" uri="{C3380CC4-5D6E-409C-BE32-E72D297353CC}">
              <c16:uniqueId val="{00000000-4DC0-48A7-8558-2BFF19661A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C0-48A7-8558-2BFF19661A73}"/>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0.18</c:v>
                </c:pt>
                <c:pt idx="4">
                  <c:v>#N/A</c:v>
                </c:pt>
                <c:pt idx="5">
                  <c:v>0.18</c:v>
                </c:pt>
                <c:pt idx="6">
                  <c:v>#N/A</c:v>
                </c:pt>
                <c:pt idx="7">
                  <c:v>0.18</c:v>
                </c:pt>
                <c:pt idx="8">
                  <c:v>#N/A</c:v>
                </c:pt>
                <c:pt idx="9">
                  <c:v>0.17</c:v>
                </c:pt>
              </c:numCache>
            </c:numRef>
          </c:val>
          <c:extLst>
            <c:ext xmlns:c16="http://schemas.microsoft.com/office/drawing/2014/chart" uri="{C3380CC4-5D6E-409C-BE32-E72D297353CC}">
              <c16:uniqueId val="{00000002-4DC0-48A7-8558-2BFF19661A73}"/>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c:v>
                </c:pt>
                <c:pt idx="2">
                  <c:v>#N/A</c:v>
                </c:pt>
                <c:pt idx="3">
                  <c:v>0.3</c:v>
                </c:pt>
                <c:pt idx="4">
                  <c:v>#N/A</c:v>
                </c:pt>
                <c:pt idx="5">
                  <c:v>0.3</c:v>
                </c:pt>
                <c:pt idx="6">
                  <c:v>#N/A</c:v>
                </c:pt>
                <c:pt idx="7">
                  <c:v>0.3</c:v>
                </c:pt>
                <c:pt idx="8">
                  <c:v>#N/A</c:v>
                </c:pt>
                <c:pt idx="9">
                  <c:v>0.3</c:v>
                </c:pt>
              </c:numCache>
            </c:numRef>
          </c:val>
          <c:extLst>
            <c:ext xmlns:c16="http://schemas.microsoft.com/office/drawing/2014/chart" uri="{C3380CC4-5D6E-409C-BE32-E72D297353CC}">
              <c16:uniqueId val="{00000003-4DC0-48A7-8558-2BFF19661A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0.3</c:v>
                </c:pt>
                <c:pt idx="4">
                  <c:v>#N/A</c:v>
                </c:pt>
                <c:pt idx="5">
                  <c:v>0.32</c:v>
                </c:pt>
                <c:pt idx="6">
                  <c:v>#N/A</c:v>
                </c:pt>
                <c:pt idx="7">
                  <c:v>0.35</c:v>
                </c:pt>
                <c:pt idx="8">
                  <c:v>#N/A</c:v>
                </c:pt>
                <c:pt idx="9">
                  <c:v>0.34</c:v>
                </c:pt>
              </c:numCache>
            </c:numRef>
          </c:val>
          <c:extLst>
            <c:ext xmlns:c16="http://schemas.microsoft.com/office/drawing/2014/chart" uri="{C3380CC4-5D6E-409C-BE32-E72D297353CC}">
              <c16:uniqueId val="{00000004-4DC0-48A7-8558-2BFF19661A7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0.95</c:v>
                </c:pt>
                <c:pt idx="4">
                  <c:v>#N/A</c:v>
                </c:pt>
                <c:pt idx="5">
                  <c:v>0.36</c:v>
                </c:pt>
                <c:pt idx="6">
                  <c:v>#N/A</c:v>
                </c:pt>
                <c:pt idx="7">
                  <c:v>0.63</c:v>
                </c:pt>
                <c:pt idx="8">
                  <c:v>#N/A</c:v>
                </c:pt>
                <c:pt idx="9">
                  <c:v>0.85</c:v>
                </c:pt>
              </c:numCache>
            </c:numRef>
          </c:val>
          <c:extLst>
            <c:ext xmlns:c16="http://schemas.microsoft.com/office/drawing/2014/chart" uri="{C3380CC4-5D6E-409C-BE32-E72D297353CC}">
              <c16:uniqueId val="{00000005-4DC0-48A7-8558-2BFF19661A7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0.37</c:v>
                </c:pt>
                <c:pt idx="4">
                  <c:v>#N/A</c:v>
                </c:pt>
                <c:pt idx="5">
                  <c:v>0.36</c:v>
                </c:pt>
                <c:pt idx="6">
                  <c:v>#N/A</c:v>
                </c:pt>
                <c:pt idx="7">
                  <c:v>1.19</c:v>
                </c:pt>
                <c:pt idx="8">
                  <c:v>#N/A</c:v>
                </c:pt>
                <c:pt idx="9">
                  <c:v>1.29</c:v>
                </c:pt>
              </c:numCache>
            </c:numRef>
          </c:val>
          <c:extLst>
            <c:ext xmlns:c16="http://schemas.microsoft.com/office/drawing/2014/chart" uri="{C3380CC4-5D6E-409C-BE32-E72D297353CC}">
              <c16:uniqueId val="{00000006-4DC0-48A7-8558-2BFF19661A7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1.38</c:v>
                </c:pt>
                <c:pt idx="2">
                  <c:v>#N/A</c:v>
                </c:pt>
                <c:pt idx="3">
                  <c:v>1.81</c:v>
                </c:pt>
                <c:pt idx="4">
                  <c:v>#N/A</c:v>
                </c:pt>
                <c:pt idx="5">
                  <c:v>2.0499999999999998</c:v>
                </c:pt>
                <c:pt idx="6">
                  <c:v>#N/A</c:v>
                </c:pt>
                <c:pt idx="7">
                  <c:v>2.2400000000000002</c:v>
                </c:pt>
                <c:pt idx="8">
                  <c:v>#N/A</c:v>
                </c:pt>
                <c:pt idx="9">
                  <c:v>2.2799999999999998</c:v>
                </c:pt>
              </c:numCache>
            </c:numRef>
          </c:val>
          <c:extLst>
            <c:ext xmlns:c16="http://schemas.microsoft.com/office/drawing/2014/chart" uri="{C3380CC4-5D6E-409C-BE32-E72D297353CC}">
              <c16:uniqueId val="{00000007-4DC0-48A7-8558-2BFF19661A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4.87</c:v>
                </c:pt>
                <c:pt idx="2">
                  <c:v>#N/A</c:v>
                </c:pt>
                <c:pt idx="3">
                  <c:v>4.6100000000000003</c:v>
                </c:pt>
                <c:pt idx="4">
                  <c:v>#N/A</c:v>
                </c:pt>
                <c:pt idx="5">
                  <c:v>4.8499999999999996</c:v>
                </c:pt>
                <c:pt idx="6">
                  <c:v>#N/A</c:v>
                </c:pt>
                <c:pt idx="7">
                  <c:v>4.66</c:v>
                </c:pt>
                <c:pt idx="8">
                  <c:v>#N/A</c:v>
                </c:pt>
                <c:pt idx="9">
                  <c:v>5.03</c:v>
                </c:pt>
              </c:numCache>
            </c:numRef>
          </c:val>
          <c:extLst>
            <c:ext xmlns:c16="http://schemas.microsoft.com/office/drawing/2014/chart" uri="{C3380CC4-5D6E-409C-BE32-E72D297353CC}">
              <c16:uniqueId val="{00000008-4DC0-48A7-8558-2BFF19661A7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5.35</c:v>
                </c:pt>
                <c:pt idx="2">
                  <c:v>#N/A</c:v>
                </c:pt>
                <c:pt idx="3">
                  <c:v>6.08</c:v>
                </c:pt>
                <c:pt idx="4">
                  <c:v>#N/A</c:v>
                </c:pt>
                <c:pt idx="5">
                  <c:v>6.52</c:v>
                </c:pt>
                <c:pt idx="6">
                  <c:v>#N/A</c:v>
                </c:pt>
                <c:pt idx="7">
                  <c:v>6.85</c:v>
                </c:pt>
                <c:pt idx="8">
                  <c:v>#N/A</c:v>
                </c:pt>
                <c:pt idx="9">
                  <c:v>6.95</c:v>
                </c:pt>
              </c:numCache>
            </c:numRef>
          </c:val>
          <c:extLst>
            <c:ext xmlns:c16="http://schemas.microsoft.com/office/drawing/2014/chart" uri="{C3380CC4-5D6E-409C-BE32-E72D297353CC}">
              <c16:uniqueId val="{00000009-4DC0-48A7-8558-2BFF19661A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21356</c:v>
                </c:pt>
                <c:pt idx="5">
                  <c:v>21402</c:v>
                </c:pt>
                <c:pt idx="8">
                  <c:v>22059</c:v>
                </c:pt>
                <c:pt idx="11">
                  <c:v>22436</c:v>
                </c:pt>
                <c:pt idx="14">
                  <c:v>22765</c:v>
                </c:pt>
              </c:numCache>
            </c:numRef>
          </c:val>
          <c:extLst>
            <c:ext xmlns:c16="http://schemas.microsoft.com/office/drawing/2014/chart" uri="{C3380CC4-5D6E-409C-BE32-E72D297353CC}">
              <c16:uniqueId val="{00000000-C319-4C21-A936-1E66C9D8F6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19-4C21-A936-1E66C9D8F6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400</c:v>
                </c:pt>
                <c:pt idx="3">
                  <c:v>207</c:v>
                </c:pt>
                <c:pt idx="6">
                  <c:v>438</c:v>
                </c:pt>
                <c:pt idx="9">
                  <c:v>570</c:v>
                </c:pt>
                <c:pt idx="12">
                  <c:v>552</c:v>
                </c:pt>
              </c:numCache>
            </c:numRef>
          </c:val>
          <c:extLst>
            <c:ext xmlns:c16="http://schemas.microsoft.com/office/drawing/2014/chart" uri="{C3380CC4-5D6E-409C-BE32-E72D297353CC}">
              <c16:uniqueId val="{00000002-C319-4C21-A936-1E66C9D8F6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193</c:v>
                </c:pt>
                <c:pt idx="6">
                  <c:v>368</c:v>
                </c:pt>
                <c:pt idx="9">
                  <c:v>663</c:v>
                </c:pt>
                <c:pt idx="12">
                  <c:v>667</c:v>
                </c:pt>
              </c:numCache>
            </c:numRef>
          </c:val>
          <c:extLst>
            <c:ext xmlns:c16="http://schemas.microsoft.com/office/drawing/2014/chart" uri="{C3380CC4-5D6E-409C-BE32-E72D297353CC}">
              <c16:uniqueId val="{00000003-C319-4C21-A936-1E66C9D8F6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7016</c:v>
                </c:pt>
                <c:pt idx="3">
                  <c:v>6873</c:v>
                </c:pt>
                <c:pt idx="6">
                  <c:v>6731</c:v>
                </c:pt>
                <c:pt idx="9">
                  <c:v>6546</c:v>
                </c:pt>
                <c:pt idx="12">
                  <c:v>6407</c:v>
                </c:pt>
              </c:numCache>
            </c:numRef>
          </c:val>
          <c:extLst>
            <c:ext xmlns:c16="http://schemas.microsoft.com/office/drawing/2014/chart" uri="{C3380CC4-5D6E-409C-BE32-E72D297353CC}">
              <c16:uniqueId val="{00000004-C319-4C21-A936-1E66C9D8F6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19-4C21-A936-1E66C9D8F6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19-4C21-A936-1E66C9D8F6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17793</c:v>
                </c:pt>
                <c:pt idx="3">
                  <c:v>20049</c:v>
                </c:pt>
                <c:pt idx="6">
                  <c:v>19201</c:v>
                </c:pt>
                <c:pt idx="9">
                  <c:v>22287</c:v>
                </c:pt>
                <c:pt idx="12">
                  <c:v>21865</c:v>
                </c:pt>
              </c:numCache>
            </c:numRef>
          </c:val>
          <c:extLst>
            <c:ext xmlns:c16="http://schemas.microsoft.com/office/drawing/2014/chart" uri="{C3380CC4-5D6E-409C-BE32-E72D297353CC}">
              <c16:uniqueId val="{00000007-C319-4C21-A936-1E66C9D8F6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3936</c:v>
                </c:pt>
                <c:pt idx="2">
                  <c:v>#N/A</c:v>
                </c:pt>
                <c:pt idx="3">
                  <c:v>#N/A</c:v>
                </c:pt>
                <c:pt idx="4">
                  <c:v>5920</c:v>
                </c:pt>
                <c:pt idx="5">
                  <c:v>#N/A</c:v>
                </c:pt>
                <c:pt idx="6">
                  <c:v>#N/A</c:v>
                </c:pt>
                <c:pt idx="7">
                  <c:v>4679</c:v>
                </c:pt>
                <c:pt idx="8">
                  <c:v>#N/A</c:v>
                </c:pt>
                <c:pt idx="9">
                  <c:v>#N/A</c:v>
                </c:pt>
                <c:pt idx="10">
                  <c:v>7630</c:v>
                </c:pt>
                <c:pt idx="11">
                  <c:v>#N/A</c:v>
                </c:pt>
                <c:pt idx="12">
                  <c:v>#N/A</c:v>
                </c:pt>
                <c:pt idx="13">
                  <c:v>6726</c:v>
                </c:pt>
                <c:pt idx="14">
                  <c:v>#N/A</c:v>
                </c:pt>
              </c:numCache>
            </c:numRef>
          </c:val>
          <c:smooth val="0"/>
          <c:extLst>
            <c:ext xmlns:c16="http://schemas.microsoft.com/office/drawing/2014/chart" uri="{C3380CC4-5D6E-409C-BE32-E72D297353CC}">
              <c16:uniqueId val="{00000008-C319-4C21-A936-1E66C9D8F6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201787</c:v>
                </c:pt>
                <c:pt idx="5">
                  <c:v>203324</c:v>
                </c:pt>
                <c:pt idx="8">
                  <c:v>200501</c:v>
                </c:pt>
                <c:pt idx="11">
                  <c:v>197668</c:v>
                </c:pt>
                <c:pt idx="14">
                  <c:v>192979</c:v>
                </c:pt>
              </c:numCache>
            </c:numRef>
          </c:val>
          <c:extLst>
            <c:ext xmlns:c16="http://schemas.microsoft.com/office/drawing/2014/chart" uri="{C3380CC4-5D6E-409C-BE32-E72D297353CC}">
              <c16:uniqueId val="{00000000-7DB9-428B-9F6D-C6FD15A362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92394</c:v>
                </c:pt>
                <c:pt idx="5">
                  <c:v>90988</c:v>
                </c:pt>
                <c:pt idx="8">
                  <c:v>89478</c:v>
                </c:pt>
                <c:pt idx="11">
                  <c:v>85791</c:v>
                </c:pt>
                <c:pt idx="14">
                  <c:v>84166</c:v>
                </c:pt>
              </c:numCache>
            </c:numRef>
          </c:val>
          <c:extLst>
            <c:ext xmlns:c16="http://schemas.microsoft.com/office/drawing/2014/chart" uri="{C3380CC4-5D6E-409C-BE32-E72D297353CC}">
              <c16:uniqueId val="{00000001-7DB9-428B-9F6D-C6FD15A362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26996</c:v>
                </c:pt>
                <c:pt idx="5">
                  <c:v>29156</c:v>
                </c:pt>
                <c:pt idx="8">
                  <c:v>32360</c:v>
                </c:pt>
                <c:pt idx="11">
                  <c:v>33737</c:v>
                </c:pt>
                <c:pt idx="14">
                  <c:v>40210</c:v>
                </c:pt>
              </c:numCache>
            </c:numRef>
          </c:val>
          <c:extLst>
            <c:ext xmlns:c16="http://schemas.microsoft.com/office/drawing/2014/chart" uri="{C3380CC4-5D6E-409C-BE32-E72D297353CC}">
              <c16:uniqueId val="{00000002-7DB9-428B-9F6D-C6FD15A362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9-428B-9F6D-C6FD15A362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9-428B-9F6D-C6FD15A362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1282</c:v>
                </c:pt>
                <c:pt idx="3">
                  <c:v>1170</c:v>
                </c:pt>
                <c:pt idx="6">
                  <c:v>1314</c:v>
                </c:pt>
                <c:pt idx="9">
                  <c:v>1052</c:v>
                </c:pt>
                <c:pt idx="12">
                  <c:v>0</c:v>
                </c:pt>
              </c:numCache>
            </c:numRef>
          </c:val>
          <c:extLst>
            <c:ext xmlns:c16="http://schemas.microsoft.com/office/drawing/2014/chart" uri="{C3380CC4-5D6E-409C-BE32-E72D297353CC}">
              <c16:uniqueId val="{00000005-7DB9-428B-9F6D-C6FD15A362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16149</c:v>
                </c:pt>
                <c:pt idx="3">
                  <c:v>15436</c:v>
                </c:pt>
                <c:pt idx="6">
                  <c:v>15224</c:v>
                </c:pt>
                <c:pt idx="9">
                  <c:v>14854</c:v>
                </c:pt>
                <c:pt idx="12">
                  <c:v>14191</c:v>
                </c:pt>
              </c:numCache>
            </c:numRef>
          </c:val>
          <c:extLst>
            <c:ext xmlns:c16="http://schemas.microsoft.com/office/drawing/2014/chart" uri="{C3380CC4-5D6E-409C-BE32-E72D297353CC}">
              <c16:uniqueId val="{00000006-7DB9-428B-9F6D-C6FD15A362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7361</c:v>
                </c:pt>
                <c:pt idx="3">
                  <c:v>7315</c:v>
                </c:pt>
                <c:pt idx="6">
                  <c:v>7034</c:v>
                </c:pt>
                <c:pt idx="9">
                  <c:v>6498</c:v>
                </c:pt>
                <c:pt idx="12">
                  <c:v>5883</c:v>
                </c:pt>
              </c:numCache>
            </c:numRef>
          </c:val>
          <c:extLst>
            <c:ext xmlns:c16="http://schemas.microsoft.com/office/drawing/2014/chart" uri="{C3380CC4-5D6E-409C-BE32-E72D297353CC}">
              <c16:uniqueId val="{00000007-7DB9-428B-9F6D-C6FD15A362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101380</c:v>
                </c:pt>
                <c:pt idx="3">
                  <c:v>99758</c:v>
                </c:pt>
                <c:pt idx="6">
                  <c:v>94706</c:v>
                </c:pt>
                <c:pt idx="9">
                  <c:v>89452</c:v>
                </c:pt>
                <c:pt idx="12">
                  <c:v>83830</c:v>
                </c:pt>
              </c:numCache>
            </c:numRef>
          </c:val>
          <c:extLst>
            <c:ext xmlns:c16="http://schemas.microsoft.com/office/drawing/2014/chart" uri="{C3380CC4-5D6E-409C-BE32-E72D297353CC}">
              <c16:uniqueId val="{00000008-7DB9-428B-9F6D-C6FD15A362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1712</c:v>
                </c:pt>
                <c:pt idx="3">
                  <c:v>1515</c:v>
                </c:pt>
                <c:pt idx="6">
                  <c:v>5945</c:v>
                </c:pt>
                <c:pt idx="9">
                  <c:v>5456</c:v>
                </c:pt>
                <c:pt idx="12">
                  <c:v>4919</c:v>
                </c:pt>
              </c:numCache>
            </c:numRef>
          </c:val>
          <c:extLst>
            <c:ext xmlns:c16="http://schemas.microsoft.com/office/drawing/2014/chart" uri="{C3380CC4-5D6E-409C-BE32-E72D297353CC}">
              <c16:uniqueId val="{00000009-7DB9-428B-9F6D-C6FD15A362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201474</c:v>
                </c:pt>
                <c:pt idx="3">
                  <c:v>204848</c:v>
                </c:pt>
                <c:pt idx="6">
                  <c:v>203317</c:v>
                </c:pt>
                <c:pt idx="9">
                  <c:v>193826</c:v>
                </c:pt>
                <c:pt idx="12">
                  <c:v>183967</c:v>
                </c:pt>
              </c:numCache>
            </c:numRef>
          </c:val>
          <c:extLst>
            <c:ext xmlns:c16="http://schemas.microsoft.com/office/drawing/2014/chart" uri="{C3380CC4-5D6E-409C-BE32-E72D297353CC}">
              <c16:uniqueId val="{0000000A-7DB9-428B-9F6D-C6FD15A362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8180</c:v>
                </c:pt>
                <c:pt idx="2">
                  <c:v>#N/A</c:v>
                </c:pt>
                <c:pt idx="3">
                  <c:v>#N/A</c:v>
                </c:pt>
                <c:pt idx="4">
                  <c:v>6574</c:v>
                </c:pt>
                <c:pt idx="5">
                  <c:v>#N/A</c:v>
                </c:pt>
                <c:pt idx="6">
                  <c:v>#N/A</c:v>
                </c:pt>
                <c:pt idx="7">
                  <c:v>5200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B9-428B-9F6D-C6FD15A362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17105</c:v>
                </c:pt>
                <c:pt idx="1">
                  <c:v>16653</c:v>
                </c:pt>
                <c:pt idx="2">
                  <c:v>17749</c:v>
                </c:pt>
              </c:numCache>
            </c:numRef>
          </c:val>
          <c:extLst>
            <c:ext xmlns:c16="http://schemas.microsoft.com/office/drawing/2014/chart" uri="{C3380CC4-5D6E-409C-BE32-E72D297353CC}">
              <c16:uniqueId val="{00000000-0297-4CD5-A00C-85E4C4FFE5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4371</c:v>
                </c:pt>
                <c:pt idx="1">
                  <c:v>4805</c:v>
                </c:pt>
                <c:pt idx="2">
                  <c:v>5360</c:v>
                </c:pt>
              </c:numCache>
            </c:numRef>
          </c:val>
          <c:extLst>
            <c:ext xmlns:c16="http://schemas.microsoft.com/office/drawing/2014/chart" uri="{C3380CC4-5D6E-409C-BE32-E72D297353CC}">
              <c16:uniqueId val="{00000001-0297-4CD5-A00C-85E4C4FFE5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5259</c:v>
                </c:pt>
                <c:pt idx="1">
                  <c:v>6649</c:v>
                </c:pt>
                <c:pt idx="2">
                  <c:v>9944</c:v>
                </c:pt>
              </c:numCache>
            </c:numRef>
          </c:val>
          <c:extLst>
            <c:ext xmlns:c16="http://schemas.microsoft.com/office/drawing/2014/chart" uri="{C3380CC4-5D6E-409C-BE32-E72D297353CC}">
              <c16:uniqueId val="{00000002-0297-4CD5-A00C-85E4C4FFE5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{398515F8-FABE-4BCD-808C-6677A6624191}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A2-4B7D-941F-E5D32A9666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{EFC0A4F0-7F59-4838-8FE1-C49D2FC55765}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A2-4B7D-941F-E5D32A9666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{98017DE7-AD13-4C52-8916-0FF1BE50DD42}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A2-4B7D-941F-E5D32A9666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{9CE5AE7A-E124-43C3-ABD7-2ADAF242F852}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A2-4B7D-941F-E5D32A9666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{B42CE19E-D4DE-45D6-B4EF-E4AE6A484246}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A2-4B7D-941F-E5D32A9666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{1FC6F473-4AA5-4006-86C3-AEC6F1285B7F}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A2-4B7D-941F-E5D32A9666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{03E9A9BA-1F54-484C-8C28-A3EE08A0E8EA}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A2-4B7D-941F-E5D32A9666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{AD1547B1-3F9F-4AC6-AF94-F5EF6D90FF82}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A2-4B7D-941F-E5D32A9666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{C9A028D1-2F90-427A-8E3F-F00FABA15D5D}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A2-4B7D-941F-E5D32A9666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58.5</c:v>
                </c:pt>
                <c:pt idx="16">
                  <c:v>53.5</c:v>
                </c:pt>
                <c:pt idx="24">
                  <c:v>57.5</c:v>
                </c:pt>
                <c:pt idx="32">
                  <c:v>59.1</c:v>
                </c:pt>
              </c:numCache>
            </c:numRef>
          </c:xVal>
          <c:yVal>
            <c:numRef>
              <c:f>公会計指標分析・財政指標組合せ分析表!$BP$51:$DC$51</c:f>
              <c:numCache>
                <c:formatCode>#,##0.0;"▲ "#,##0.0</c:formatCode>
                <c:ptCount val="40"/>
                <c:pt idx="0">
                  <c:v>8.6999999999999993</c:v>
                </c:pt>
                <c:pt idx="8">
                  <c:v>6.9</c:v>
                </c:pt>
                <c:pt idx="16">
                  <c:v>5.4</c:v>
                </c:pt>
              </c:numCache>
            </c:numRef>
          </c:yVal>
          <c:smooth val="0"/>
          <c:extLst>
            <c:ext xmlns:c16="http://schemas.microsoft.com/office/drawing/2014/chart" uri="{C3380CC4-5D6E-409C-BE32-E72D297353CC}">
              <c16:uniqueId val="{00000009-17A2-4B7D-941F-E5D32A9666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{4F4198DF-AB83-499B-A53D-65FDF1DA6503}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A2-4B7D-941F-E5D32A9666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{3E0299EF-2A5B-418A-9FED-E808960A9321}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A2-4B7D-941F-E5D32A9666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{3684E407-9947-47AF-B3C4-6AF50BD21AD3}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A2-4B7D-941F-E5D32A9666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{039A0797-B758-4181-9893-132218D75FD5}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A2-4B7D-941F-E5D32A9666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{2E0069C5-9943-45AD-8A3D-42485F7B187D}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A2-4B7D-941F-E5D32A9666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{1480F37E-62D4-4340-8DAD-D25BD06C8868}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A2-4B7D-941F-E5D32A9666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{7AD0DE59-7079-4462-8A20-6E9CF91D4415}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A2-4B7D-941F-E5D32A9666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{27E5C162-76B8-4CD7-8E09-569B302500C8}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A2-4B7D-941F-E5D32A9666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{1379FA3A-A14B-4ECE-917D-796D13158AC3}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A2-4B7D-941F-E5D32A9666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7A2-4B7D-941F-E5D32A9666B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{447009B6-96A5-40D3-B2BB-76A9869FA631}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7D-426D-96E6-8D0BE4089D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{5CFDEFA7-70E8-4164-8BD6-7878A14C5368}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7D-426D-96E6-8D0BE4089D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{8E894167-F2E6-4F81-A101-6CE39A7BBD77}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7D-426D-96E6-8D0BE4089D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{16A8D718-8D9E-40DE-9D63-AA33B9733250}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7D-426D-96E6-8D0BE4089D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{A5F7F064-132A-4AA8-A877-AF60ADCBFECA}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7D-426D-96E6-8D0BE4089D0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{DFB69DAE-F22E-4F27-8E5F-0BEB93437A4E}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7D-426D-96E6-8D0BE4089D0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{D7833DE5-0888-47EF-8934-2854D9431045}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7D-426D-96E6-8D0BE4089D0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{005FB82F-5005-4475-80D6-9CB7AAFB331D}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7D-426D-96E6-8D0BE4089D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{BD84750C-7314-4908-9648-D3D93425FB9A}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7D-426D-96E6-8D0BE4089D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5</c:v>
                </c:pt>
                <c:pt idx="16">
                  <c:v>5.0999999999999996</c:v>
                </c:pt>
                <c:pt idx="24">
                  <c:v>6.3</c:v>
                </c:pt>
                <c:pt idx="32">
                  <c:v>6.5</c:v>
                </c:pt>
              </c:numCache>
            </c:numRef>
          </c:xVal>
          <c:yVal>
            <c:numRef>
              <c:f>公会計指標分析・財政指標組合せ分析表!$BP$73:$DC$73</c:f>
              <c:numCache>
                <c:formatCode>#,##0.0;"▲ "#,##0.0</c:formatCode>
                <c:ptCount val="40"/>
                <c:pt idx="0">
                  <c:v>8.6999999999999993</c:v>
                </c:pt>
                <c:pt idx="8">
                  <c:v>6.9</c:v>
                </c:pt>
                <c:pt idx="16">
                  <c:v>5.4</c:v>
                </c:pt>
              </c:numCache>
            </c:numRef>
          </c:yVal>
          <c:smooth val="0"/>
          <c:extLst>
            <c:ext xmlns:c16="http://schemas.microsoft.com/office/drawing/2014/chart" uri="{C3380CC4-5D6E-409C-BE32-E72D297353CC}">
              <c16:uniqueId val="{00000009-847D-426D-96E6-8D0BE4089D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{461226E4-5879-4275-B3FD-6931CA20FA39}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7D-426D-96E6-8D0BE4089D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{5C9ED3B2-5131-45C3-A110-157275420783}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7D-426D-96E6-8D0BE4089D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{49D65717-F947-40F5-A5E5-DE4502EDB2AD}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7D-426D-96E6-8D0BE4089D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{F05CFA97-0119-4F4F-BBB0-0966C6742598}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7D-426D-96E6-8D0BE4089D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{A82A534B-E9F0-4298-85B7-46D7EC17B856}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7D-426D-96E6-8D0BE4089D0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{9B83E1FA-0FD9-4E55-A140-63097CFB598C}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7D-426D-96E6-8D0BE4089D0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{D4A16F88-8EF8-4535-B531-F8C281D88A00}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7D-426D-96E6-8D0BE4089D0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{7128B134-B206-4368-9499-3758233738F0}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7D-426D-96E6-8D0BE4089D0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{959566E4-E097-4453-B399-04CB56298F71}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7D-426D-96E6-8D0BE4089D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847D-426D-96E6-8D0BE4089D01}"/>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公債費比率（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ヵ年平均）について、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ポイント悪化した。これは、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か年の対象から外れた平成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年度に比して令和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年度は花園ラグビー場整備や文化創造館建設にかかる元金償還が始まったことなどにより公債費が増加しているのが主な要因である。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今後も引き続き適正な公債管理に努めたい。</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花園ラグビー場の改修や文化創造館の建設事業などにより、地方債の現在高は大きく増加してい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たが、大型建設事業が一段落したため令和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事業債の償還が進んだこと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により公営企業債等繰入見込額が減少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したこともあり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、将来負担額合計は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。今後においても公営企業会計及び設立法人の将来負担額にかかる動向や影響に留意しつつ、健全な財政運営に努める。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4,947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百万円の増加となった。財政調整基金が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1,096</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増加するとともに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、学校施設の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体育館空調整備に備えるため</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公共施設整備基金が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2,617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万円増加した。</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財政調整基金、減債基金については、現行の残高を維持することにより、年度間の財源不足に備え安定した財政運営に努める。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基金の趣旨にかなうよう必要額の取り崩し、積み立てをおこなっていく。とりわけ公共施設整備基金については、学校施設の長寿命化改修に多額の投資が必要となることに加え、体育館空調の整備など災害に備えた改修もおこなっていくことから、将来の負担増に対応できるよう積み立てをおこな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公共施設の設置及び整備等を</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おこな</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・市営住宅整備基金：市営住宅の整備事業をおこなう。</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・ラグビーのまち東大阪基金：ラグビーのまち東大阪の魅力を増進するための事業をおこなう。</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・愛はぐくむ子どもスクラム基金：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子どもの安全安心育成事業を</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おこな</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・みどり基金：緑化の推進及び緑の保全をおこなう。</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・公共施設整備基金：学校施設の体育館空調整備対策として積み立てをおこない、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2,617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・市営住宅整備基金：市営住宅の維持補修費等に充当するため取り崩しをおこない、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百万万円減少した。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・ラグビーのまち東大阪基金：寄附金等を積み立て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531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・愛はぐくむ子どもスクラム基金：ふるさと納税収入分等を積み立て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・みどり基金：当該年度において基金の増減は生じなかった。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各基金条例に基づき、適正な積立、運用管理、処分を行う。</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17,749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年度においては、障害者自立支援給付費の増加や定年退職者の増に伴う人件費の増加などがあり</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財政調整基金を取り崩すことによって、収支均衡を図ることとなった。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年度残高の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万円は、財政規模の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おり、不測の事態に備えるための必要額を一定程度確保できていると考えている。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収支見込みとしては、人口減少の影響により市税収入の減少が予測されており、加えて公共施設の老朽化対策など財政需要の高まりも懸念されていることから、長期的視野に立った計画的な財政運営を行えるよう適正な残高の維持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百万円の増加となった。主な要因として、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土地売払収入を積</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たことによるものである。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市債の償還及び適正な管理にも必要な財源を確保し、将来にわたる財政の健全な運営に向け、適正な残高の維持に努める。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3BAC06C-0D8C-48CC-A10C-4EEE915EB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F8A1F9-1BDC-4DA9-A3EC-F8826FA67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236A73AF-4580-4DE1-8134-23EF160FA32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F58B1A62-B75F-4F16-992A-869A8725305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58D2EA33-E105-45DF-AAAB-A6E8E620D13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4B0C2786-8DF7-4D1E-A2BA-400ABE5D614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E6D8F3D-08D5-43FA-A799-C80B31FE91B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26944E5B-612A-42E9-998C-3B4FBC8AD41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8AF9748B-6BD3-4647-BFC8-1091B6DA66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5FE1303-9474-4E06-92DF-F94D199945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CADA1249-D157-4481-AABC-F5F19EC2900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D90BF72D-B6A9-4C49-9C40-410C9EF740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2B480364-55C4-4F38-A414-33FE4B63335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B2D9851-1C6B-44A8-8BF3-09F00A8388D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562DA05-7FCE-4D35-A41A-0D4502896F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028DC96-AA64-4859-B744-5CCA08EFC48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FBD6075E-0372-49F4-A307-50E646DF635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AA0C21C-557E-4BAF-AD0F-75E6955C54E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D598FC75-C187-4B2F-AD63-DCCE634D07F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C771E224-5E94-425B-946E-CCABD28B5A5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C6FE67B7-7961-4E06-92FF-C6EF3561516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81B7AF97-38E0-45D4-9E92-EB527F4B05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424ACBF-2248-45BA-9AE8-302A3168A3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BCFD0C9D-1A7C-4961-BFC4-5A9E0F58BB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5379916-F48A-4C84-93F7-E501130A3F6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97DB5C4D-8FD7-4C70-BB6A-79C5D70D67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6328B922-C42C-450B-AAB0-0CBD85C5B6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6BBEFF14-5ECC-472C-A170-478F247508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9376468C-04BD-4614-9018-A1E6AFE933D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28EBDD2A-3D21-40C9-A719-54AFA60CE6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150C3A0F-B9B7-4487-8467-62054B5B9E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6F1C934F-6D31-4712-B9F3-6C143425973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F6D26290-DCFE-4340-A378-BEC96190B3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F0A76986-DAB3-449A-9B6C-C3CFF1316F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B268990B-5F97-497A-88AF-095A882FE90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CD4E7127-0D66-44D7-BAF7-3034AC749FA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EC4DF02-F517-4220-B2F5-3D1119D576F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B8DD4B3-6130-4DFD-9C74-28611001AAD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2AF4C08C-F40B-451D-85FA-A557A8F5C6E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157CCF5C-B1FF-4718-BE11-D72CF4BA80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59FDA29-9CDF-412C-A018-E168065E907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D13EAC0-6104-4278-8F2A-01E6C4F7748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FA2565C1-B411-4C53-9927-24EE732E3CD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AAC24FFD-BF1F-490E-8DCD-2A813B25E5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15BF7FF5-7767-492D-B079-7A7BAAA05A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13E5498-3856-4773-BFC1-A5A69FA0F1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A1BD3126-3D3F-44FC-BE07-B5CC55D952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D48058C7-335D-4302-848E-3904FFC43CE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2C312AF-7CC7-4671-9321-027EA07065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71DABA2-8671-4F39-9849-156DB52BAC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58AD6924-B1FC-42C0-A855-0835BE117A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本市においては、平成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年に策定された公共施設等総合管理計画において、老朽化した施設の集約化・複合化や除却を進めた結果、類似団体平均値を下回っている。今後も市有建築物保全計画に基づき施設の改修、更新に努めていく</a:t>
          </a:r>
          <a:r>
            <a:rPr kumimoji="1" lang="ja-JP" altLang="ja-JP" sz="1100" baseline="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21500FAA-8208-433F-9E8A-F3EC3C1E80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A2DA21E3-126B-449F-9151-A1383494D8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7228C193-6576-4101-94AF-DABE818F063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9CADBEE7-E101-4AFD-8AD9-C14547254DB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D8A45ADD-4ACA-4B37-9DE9-E4D4BA1CF48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46B588F4-820E-4D0A-ACDE-15AF7D5B26A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E54A3A8A-BD15-4BCD-90E0-451BBD77E3E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A2442E70-1C70-4894-B4E6-92C6153EF2B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C686F778-C316-4FAB-93D3-5F479648B61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18137B8F-57A3-47BB-8368-0AD1FB44246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F62DB67A-BFB9-4A00-89C8-E00692C7795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EC55B1D4-E3BF-451E-A824-14DDDCA25BA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FB7D2ABF-3B67-4834-859D-11A3D46D8E9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B9209B4-124A-4DC0-ABD1-8F4634AB3FA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D0A40012-4BB4-4836-856B-A6A3C7CDCCE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9077B73-FDB5-4355-84E8-422D3F1D26F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9" name="直線コネクタ 68">
          <a:extLst>
            <a:ext uri="{FF2B5EF4-FFF2-40B4-BE49-F238E27FC236}">
              <a16:creationId xmlns:a16="http://schemas.microsoft.com/office/drawing/2014/main" id="{759C0873-E03A-4602-8276-2811D3239634}"/>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0" name="有形固定資産減価償却率最小値テキスト">
          <a:extLst>
            <a:ext uri="{FF2B5EF4-FFF2-40B4-BE49-F238E27FC236}">
              <a16:creationId xmlns:a16="http://schemas.microsoft.com/office/drawing/2014/main" id="{063FBEC3-0472-46CC-89AF-AFDDBFBAF512}"/>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1" name="直線コネクタ 70">
          <a:extLst>
            <a:ext uri="{FF2B5EF4-FFF2-40B4-BE49-F238E27FC236}">
              <a16:creationId xmlns:a16="http://schemas.microsoft.com/office/drawing/2014/main" id="{301B92C7-BCC2-487B-950C-86E7B3D8DED8}"/>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2" name="有形固定資産減価償却率最大値テキスト">
          <a:extLst>
            <a:ext uri="{FF2B5EF4-FFF2-40B4-BE49-F238E27FC236}">
              <a16:creationId xmlns:a16="http://schemas.microsoft.com/office/drawing/2014/main" id="{082FB12B-1629-4B46-AE83-B39F41AE1777}"/>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3" name="直線コネクタ 72">
          <a:extLst>
            <a:ext uri="{FF2B5EF4-FFF2-40B4-BE49-F238E27FC236}">
              <a16:creationId xmlns:a16="http://schemas.microsoft.com/office/drawing/2014/main" id="{A340788B-A781-4A99-BD93-9BEC81C1D464}"/>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4" name="有形固定資産減価償却率平均値テキスト">
          <a:extLst>
            <a:ext uri="{FF2B5EF4-FFF2-40B4-BE49-F238E27FC236}">
              <a16:creationId xmlns:a16="http://schemas.microsoft.com/office/drawing/2014/main" id="{D6F5A581-963D-45AD-92A9-3244E86BD95B}"/>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5" name="フローチャート: 判断 74">
          <a:extLst>
            <a:ext uri="{FF2B5EF4-FFF2-40B4-BE49-F238E27FC236}">
              <a16:creationId xmlns:a16="http://schemas.microsoft.com/office/drawing/2014/main" id="{89BC8EC4-17B0-4360-8D70-446BD9E4B257}"/>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6" name="フローチャート: 判断 75">
          <a:extLst>
            <a:ext uri="{FF2B5EF4-FFF2-40B4-BE49-F238E27FC236}">
              <a16:creationId xmlns:a16="http://schemas.microsoft.com/office/drawing/2014/main" id="{665AA826-40DD-4EC1-AC46-F0C5B24290C2}"/>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7" name="フローチャート: 判断 76">
          <a:extLst>
            <a:ext uri="{FF2B5EF4-FFF2-40B4-BE49-F238E27FC236}">
              <a16:creationId xmlns:a16="http://schemas.microsoft.com/office/drawing/2014/main" id="{10334D73-7381-44A9-825E-036DB968D26B}"/>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8" name="フローチャート: 判断 77">
          <a:extLst>
            <a:ext uri="{FF2B5EF4-FFF2-40B4-BE49-F238E27FC236}">
              <a16:creationId xmlns:a16="http://schemas.microsoft.com/office/drawing/2014/main" id="{D5D198F5-C275-49AE-AA32-39DF61DAE775}"/>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9" name="フローチャート: 判断 78">
          <a:extLst>
            <a:ext uri="{FF2B5EF4-FFF2-40B4-BE49-F238E27FC236}">
              <a16:creationId xmlns:a16="http://schemas.microsoft.com/office/drawing/2014/main" id="{B9A84AF6-475F-436B-91FE-9EAD19B26AE7}"/>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DE1BE2-A6E4-4611-AB01-6FA6F6D26D1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DFD6A56-D290-4BAF-9082-4DA460111A3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0021ACE-7C40-477B-AAF8-513AC71C2C2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3963281-C444-4036-A6F2-379621B312E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2F9A81C-9A13-4BDE-B1DC-E68FF6671A5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5" name="楕円 84">
          <a:extLst>
            <a:ext uri="{FF2B5EF4-FFF2-40B4-BE49-F238E27FC236}">
              <a16:creationId xmlns:a16="http://schemas.microsoft.com/office/drawing/2014/main" id="{B19813D6-F33A-41C3-BE2D-EF5733BBD5F0}"/>
            </a:ext>
          </a:extLst>
        </xdr:cNvPr>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86" name="有形固定資産減価償却率該当値テキスト">
          <a:extLst>
            <a:ext uri="{FF2B5EF4-FFF2-40B4-BE49-F238E27FC236}">
              <a16:creationId xmlns:a16="http://schemas.microsoft.com/office/drawing/2014/main" id="{4578E766-4107-4ECD-A869-894A6D575917}"/>
            </a:ext>
          </a:extLst>
        </xdr:cNvPr>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7" name="楕円 86">
          <a:extLst>
            <a:ext uri="{FF2B5EF4-FFF2-40B4-BE49-F238E27FC236}">
              <a16:creationId xmlns:a16="http://schemas.microsoft.com/office/drawing/2014/main" id="{14DA3AC9-CC5A-4F20-A32F-31CB2360E9BA}"/>
            </a:ext>
          </a:extLst>
        </xdr:cNvPr>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85090</xdr:rowOff>
    </xdr:to>
    <xdr:cxnSp macro="">
      <xdr:nvCxnSpPr>
        <xdr:cNvPr id="88" name="直線コネクタ 87">
          <a:extLst>
            <a:ext uri="{FF2B5EF4-FFF2-40B4-BE49-F238E27FC236}">
              <a16:creationId xmlns:a16="http://schemas.microsoft.com/office/drawing/2014/main" id="{5908BD34-CCBF-4FFA-A5F6-1266B61EE472}"/>
            </a:ext>
          </a:extLst>
        </xdr:cNvPr>
        <xdr:cNvCxnSpPr/>
      </xdr:nvCxnSpPr>
      <xdr:spPr>
        <a:xfrm>
          <a:off x="4051300" y="594254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4233</xdr:rowOff>
    </xdr:from>
    <xdr:to>
      <xdr:col>15</xdr:col>
      <xdr:colOff>187325</xdr:colOff>
      <xdr:row>29</xdr:row>
      <xdr:rowOff>105833</xdr:rowOff>
    </xdr:to>
    <xdr:sp macro="" textlink="">
      <xdr:nvSpPr>
        <xdr:cNvPr id="89" name="楕円 88">
          <a:extLst>
            <a:ext uri="{FF2B5EF4-FFF2-40B4-BE49-F238E27FC236}">
              <a16:creationId xmlns:a16="http://schemas.microsoft.com/office/drawing/2014/main" id="{5301273C-A1A9-4943-9372-D93D7E6AFABF}"/>
            </a:ext>
          </a:extLst>
        </xdr:cNvPr>
        <xdr:cNvSpPr/>
      </xdr:nvSpPr>
      <xdr:spPr>
        <a:xfrm>
          <a:off x="3238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30</xdr:row>
      <xdr:rowOff>27517</xdr:rowOff>
    </xdr:to>
    <xdr:cxnSp macro="">
      <xdr:nvCxnSpPr>
        <xdr:cNvPr id="90" name="直線コネクタ 89">
          <a:extLst>
            <a:ext uri="{FF2B5EF4-FFF2-40B4-BE49-F238E27FC236}">
              <a16:creationId xmlns:a16="http://schemas.microsoft.com/office/drawing/2014/main" id="{8C7A4AC0-C41E-48B7-BF2D-3E9FFCDCF9EC}"/>
            </a:ext>
          </a:extLst>
        </xdr:cNvPr>
        <xdr:cNvCxnSpPr/>
      </xdr:nvCxnSpPr>
      <xdr:spPr>
        <a:xfrm>
          <a:off x="3289300" y="5798608"/>
          <a:ext cx="7620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91" name="楕円 90">
          <a:extLst>
            <a:ext uri="{FF2B5EF4-FFF2-40B4-BE49-F238E27FC236}">
              <a16:creationId xmlns:a16="http://schemas.microsoft.com/office/drawing/2014/main" id="{61CDA56D-D54D-4485-9F04-B1FADD15EA24}"/>
            </a:ext>
          </a:extLst>
        </xdr:cNvPr>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55033</xdr:rowOff>
    </xdr:from>
    <xdr:to>
      <xdr:col>15</xdr:col>
      <xdr:colOff>136525</xdr:colOff>
      <xdr:row>30</xdr:row>
      <xdr:rowOff>63500</xdr:rowOff>
    </xdr:to>
    <xdr:cxnSp macro="">
      <xdr:nvCxnSpPr>
        <xdr:cNvPr id="92" name="直線コネクタ 91">
          <a:extLst>
            <a:ext uri="{FF2B5EF4-FFF2-40B4-BE49-F238E27FC236}">
              <a16:creationId xmlns:a16="http://schemas.microsoft.com/office/drawing/2014/main" id="{CD49515C-12B4-467C-A3DA-990E60BE19B5}"/>
            </a:ext>
          </a:extLst>
        </xdr:cNvPr>
        <xdr:cNvCxnSpPr/>
      </xdr:nvCxnSpPr>
      <xdr:spPr>
        <a:xfrm flipV="1">
          <a:off x="2527300" y="5798608"/>
          <a:ext cx="7620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93" name="楕円 92">
          <a:extLst>
            <a:ext uri="{FF2B5EF4-FFF2-40B4-BE49-F238E27FC236}">
              <a16:creationId xmlns:a16="http://schemas.microsoft.com/office/drawing/2014/main" id="{6F488DBC-0EA3-4346-AFB8-FE7B0E122D5E}"/>
            </a:ext>
          </a:extLst>
        </xdr:cNvPr>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95885</xdr:rowOff>
    </xdr:to>
    <xdr:cxnSp macro="">
      <xdr:nvCxnSpPr>
        <xdr:cNvPr id="94" name="直線コネクタ 93">
          <a:extLst>
            <a:ext uri="{FF2B5EF4-FFF2-40B4-BE49-F238E27FC236}">
              <a16:creationId xmlns:a16="http://schemas.microsoft.com/office/drawing/2014/main" id="{A73D7338-0CE4-414B-AED3-02B8749F6D92}"/>
            </a:ext>
          </a:extLst>
        </xdr:cNvPr>
        <xdr:cNvCxnSpPr/>
      </xdr:nvCxnSpPr>
      <xdr:spPr>
        <a:xfrm flipV="1">
          <a:off x="1765300" y="597852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5" name="n_1aveValue有形固定資産減価償却率">
          <a:extLst>
            <a:ext uri="{FF2B5EF4-FFF2-40B4-BE49-F238E27FC236}">
              <a16:creationId xmlns:a16="http://schemas.microsoft.com/office/drawing/2014/main" id="{42B1DC7D-4071-4126-B706-DD4F12416164}"/>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6" name="n_2aveValue有形固定資産減価償却率">
          <a:extLst>
            <a:ext uri="{FF2B5EF4-FFF2-40B4-BE49-F238E27FC236}">
              <a16:creationId xmlns:a16="http://schemas.microsoft.com/office/drawing/2014/main" id="{50671587-DEE1-492C-A49F-4F1A0F17403D}"/>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7" name="n_3aveValue有形固定資産減価償却率">
          <a:extLst>
            <a:ext uri="{FF2B5EF4-FFF2-40B4-BE49-F238E27FC236}">
              <a16:creationId xmlns:a16="http://schemas.microsoft.com/office/drawing/2014/main" id="{6F3AB502-315E-4AC8-9E5A-45968A995E61}"/>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8" name="n_4aveValue有形固定資産減価償却率">
          <a:extLst>
            <a:ext uri="{FF2B5EF4-FFF2-40B4-BE49-F238E27FC236}">
              <a16:creationId xmlns:a16="http://schemas.microsoft.com/office/drawing/2014/main" id="{8A1495B5-11A6-4CCE-BF51-342E1A0C7EE9}"/>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99" name="n_1mainValue有形固定資産減価償却率">
          <a:extLst>
            <a:ext uri="{FF2B5EF4-FFF2-40B4-BE49-F238E27FC236}">
              <a16:creationId xmlns:a16="http://schemas.microsoft.com/office/drawing/2014/main" id="{E267A12D-F81F-48B6-A800-0B81442E30A7}"/>
            </a:ext>
          </a:extLst>
        </xdr:cNvPr>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100" name="n_2mainValue有形固定資産減価償却率">
          <a:extLst>
            <a:ext uri="{FF2B5EF4-FFF2-40B4-BE49-F238E27FC236}">
              <a16:creationId xmlns:a16="http://schemas.microsoft.com/office/drawing/2014/main" id="{75A6A2C3-6696-4BF8-A111-408BA46468F9}"/>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1" name="n_3mainValue有形固定資産減価償却率">
          <a:extLst>
            <a:ext uri="{FF2B5EF4-FFF2-40B4-BE49-F238E27FC236}">
              <a16:creationId xmlns:a16="http://schemas.microsoft.com/office/drawing/2014/main" id="{CE670390-B24F-4597-9562-D89236655ECF}"/>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2" name="n_4mainValue有形固定資産減価償却率">
          <a:extLst>
            <a:ext uri="{FF2B5EF4-FFF2-40B4-BE49-F238E27FC236}">
              <a16:creationId xmlns:a16="http://schemas.microsoft.com/office/drawing/2014/main" id="{A4364AED-8FEC-417E-A290-A85BFAAB2437}"/>
            </a:ext>
          </a:extLst>
        </xdr:cNvPr>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2AFE09ED-4DAA-42F1-8B2D-9EEB065895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2904D64D-03EC-4B6C-BDA0-70AF90DA52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A91CE6E0-9DF2-41DC-92E7-BB40D56EC4F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386A67C-D61C-4F61-A23F-227B9691D37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F70E4816-CE0A-4773-B02F-51C06B436D3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1EB2F880-94B8-4DD3-8070-2E53F3823F2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E4BCB637-FDBC-4265-A59C-CFC55004457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042AE4C-367E-40EA-B1AA-DF3E0BF8659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98E25E8-6951-4451-9FAF-7825DEF651E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2C17AF1-DFDF-401F-AA8E-4B5C5C6365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ADCE3BDA-A35D-4AB4-900F-D3544E50216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51ABBE4-31D9-4FB4-962F-CA2597AF72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A8C96B41-4D46-41ED-9D5D-3C4083D247E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は、小中学校校舎耐震化事業や花園ラグビー場の改修事業、文化創造館の建設などの大型建設事業の実施により、地方債の発行が多かったため、類似団体内平均値と比べ、わずかに比率が高い状況にあ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前年度に引き続き下水道事業債の償還が進んだことや、満期一括償還の地方債の償還額が大きかったことなどにより、地方債残高が減少し債務償還比率が減少した。今後も新規の地方債の発行抑制を図るなど、適切な公債費管理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1B77660B-E00E-4032-A873-523489F418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3304B7A-FEBC-4108-B167-D50266E2B94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63822C1-558A-41B1-A95D-0FBCDE019C2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ED8E5EAB-88F3-4D63-B11E-03EFF61781C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7429812-E096-4CD0-9AFA-F483A362954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68B51D70-9940-4394-ABD4-CEF113B6BB0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4DA95D96-65DD-4365-BAF3-23088A56408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829756BD-F78B-4ED1-B63F-B0B924F2B6B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A81C969A-D236-44D2-A2E7-F86003DAF4E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B76C3A99-B379-4E7D-BC1E-B1D1D992547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4B04928-E3F3-4DAE-98BE-05FBE208DAF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F9B6BC3F-3840-4B15-818B-B40C7811B0C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3391597D-E8ED-4D9F-82B5-30AD5D216C6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179AFF96-18BC-4EDC-8EBD-AF68019DA54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71323542-AE4C-421A-9B06-C98511BF9AB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7BE2E78D-6064-47D1-9B82-E42D5644D66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A21E6CBE-C40B-4B24-8B87-BA5B1CC55F6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3" name="直線コネクタ 132">
          <a:extLst>
            <a:ext uri="{FF2B5EF4-FFF2-40B4-BE49-F238E27FC236}">
              <a16:creationId xmlns:a16="http://schemas.microsoft.com/office/drawing/2014/main" id="{5AF09917-344B-4250-902A-BACF06DA2301}"/>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4" name="債務償還比率最小値テキスト">
          <a:extLst>
            <a:ext uri="{FF2B5EF4-FFF2-40B4-BE49-F238E27FC236}">
              <a16:creationId xmlns:a16="http://schemas.microsoft.com/office/drawing/2014/main" id="{141202DF-5B3B-464A-AF80-319EA5D795B7}"/>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5" name="直線コネクタ 134">
          <a:extLst>
            <a:ext uri="{FF2B5EF4-FFF2-40B4-BE49-F238E27FC236}">
              <a16:creationId xmlns:a16="http://schemas.microsoft.com/office/drawing/2014/main" id="{543C61F0-E1C4-4879-BAF7-E2941A48C3BA}"/>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F21FBDF1-1DC5-4D28-9F65-A398D2B58F9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8F573D40-4BDD-4910-99C9-B515EEEBB74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8" name="債務償還比率平均値テキスト">
          <a:extLst>
            <a:ext uri="{FF2B5EF4-FFF2-40B4-BE49-F238E27FC236}">
              <a16:creationId xmlns:a16="http://schemas.microsoft.com/office/drawing/2014/main" id="{5D6312CE-62D2-4830-BC84-F4B805D769E3}"/>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9" name="フローチャート: 判断 138">
          <a:extLst>
            <a:ext uri="{FF2B5EF4-FFF2-40B4-BE49-F238E27FC236}">
              <a16:creationId xmlns:a16="http://schemas.microsoft.com/office/drawing/2014/main" id="{0FC70071-55AC-4037-848C-DEE535C64E91}"/>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0" name="フローチャート: 判断 139">
          <a:extLst>
            <a:ext uri="{FF2B5EF4-FFF2-40B4-BE49-F238E27FC236}">
              <a16:creationId xmlns:a16="http://schemas.microsoft.com/office/drawing/2014/main" id="{88E0D7C1-E2E8-488A-986C-B248D4391EA0}"/>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1" name="フローチャート: 判断 140">
          <a:extLst>
            <a:ext uri="{FF2B5EF4-FFF2-40B4-BE49-F238E27FC236}">
              <a16:creationId xmlns:a16="http://schemas.microsoft.com/office/drawing/2014/main" id="{A53D8495-4CDB-42CC-9D9A-BE133CE4A190}"/>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2" name="フローチャート: 判断 141">
          <a:extLst>
            <a:ext uri="{FF2B5EF4-FFF2-40B4-BE49-F238E27FC236}">
              <a16:creationId xmlns:a16="http://schemas.microsoft.com/office/drawing/2014/main" id="{7525ABB0-36F2-4EFB-AC4E-FFD9B09572FC}"/>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3" name="フローチャート: 判断 142">
          <a:extLst>
            <a:ext uri="{FF2B5EF4-FFF2-40B4-BE49-F238E27FC236}">
              <a16:creationId xmlns:a16="http://schemas.microsoft.com/office/drawing/2014/main" id="{ECACB3B9-35D7-40C4-A291-726099DE7BE0}"/>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8E717F2-EA3A-497F-B56A-422FEAB77A1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4CC8992-8B9B-4BAB-827C-7207541142C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C8168CF-F45F-49FD-88D2-3CC596066E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FE60745-E7ED-405D-B984-C00FF2A94D5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5464C0E-8333-4D63-8C9C-149E458896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151765</xdr:rowOff>
    </xdr:from>
    <xdr:to>
      <xdr:col>76</xdr:col>
      <xdr:colOff>73025</xdr:colOff>
      <xdr:row>30</xdr:row>
      <xdr:rowOff>81915</xdr:rowOff>
    </xdr:to>
    <xdr:sp macro="" textlink="">
      <xdr:nvSpPr>
        <xdr:cNvPr id="149" name="楕円 148">
          <a:extLst>
            <a:ext uri="{FF2B5EF4-FFF2-40B4-BE49-F238E27FC236}">
              <a16:creationId xmlns:a16="http://schemas.microsoft.com/office/drawing/2014/main" id="{379E407B-EC01-48A1-A27C-F974545E2978}"/>
            </a:ext>
          </a:extLst>
        </xdr:cNvPr>
        <xdr:cNvSpPr/>
      </xdr:nvSpPr>
      <xdr:spPr>
        <a:xfrm>
          <a:off x="14744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3192</xdr:rowOff>
    </xdr:from>
    <xdr:ext cx="469744" cy="259045"/>
    <xdr:sp macro="" textlink="">
      <xdr:nvSpPr>
        <xdr:cNvPr id="150" name="債務償還比率該当値テキスト">
          <a:extLst>
            <a:ext uri="{FF2B5EF4-FFF2-40B4-BE49-F238E27FC236}">
              <a16:creationId xmlns:a16="http://schemas.microsoft.com/office/drawing/2014/main" id="{9B7F7496-76E2-47F7-8508-8AFD9568FBF0}"/>
            </a:ext>
          </a:extLst>
        </xdr:cNvPr>
        <xdr:cNvSpPr txBox="1"/>
      </xdr:nvSpPr>
      <xdr:spPr>
        <a:xfrm>
          <a:off x="148463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60851</xdr:rowOff>
    </xdr:from>
    <xdr:to>
      <xdr:col>72</xdr:col>
      <xdr:colOff>123825</xdr:colOff>
      <xdr:row>31</xdr:row>
      <xdr:rowOff>162451</xdr:rowOff>
    </xdr:to>
    <xdr:sp macro="" textlink="">
      <xdr:nvSpPr>
        <xdr:cNvPr id="151" name="楕円 150">
          <a:extLst>
            <a:ext uri="{FF2B5EF4-FFF2-40B4-BE49-F238E27FC236}">
              <a16:creationId xmlns:a16="http://schemas.microsoft.com/office/drawing/2014/main" id="{3BC15412-BA42-411B-A414-F3D0FA4011B0}"/>
            </a:ext>
          </a:extLst>
        </xdr:cNvPr>
        <xdr:cNvSpPr/>
      </xdr:nvSpPr>
      <xdr:spPr>
        <a:xfrm>
          <a:off x="14033500" y="61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31115</xdr:rowOff>
    </xdr:from>
    <xdr:to>
      <xdr:col>76</xdr:col>
      <xdr:colOff>22225</xdr:colOff>
      <xdr:row>31</xdr:row>
      <xdr:rowOff>111651</xdr:rowOff>
    </xdr:to>
    <xdr:cxnSp macro="">
      <xdr:nvCxnSpPr>
        <xdr:cNvPr id="152" name="直線コネクタ 151">
          <a:extLst>
            <a:ext uri="{FF2B5EF4-FFF2-40B4-BE49-F238E27FC236}">
              <a16:creationId xmlns:a16="http://schemas.microsoft.com/office/drawing/2014/main" id="{15583BE0-68E3-49D2-93C6-B269965D5C78}"/>
            </a:ext>
          </a:extLst>
        </xdr:cNvPr>
        <xdr:cNvCxnSpPr/>
      </xdr:nvCxnSpPr>
      <xdr:spPr>
        <a:xfrm flipV="1">
          <a:off x="14084300" y="5946140"/>
          <a:ext cx="711200" cy="2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38989</xdr:rowOff>
    </xdr:from>
    <xdr:to>
      <xdr:col>68</xdr:col>
      <xdr:colOff>123825</xdr:colOff>
      <xdr:row>32</xdr:row>
      <xdr:rowOff>140589</xdr:rowOff>
    </xdr:to>
    <xdr:sp macro="" textlink="">
      <xdr:nvSpPr>
        <xdr:cNvPr id="153" name="楕円 152">
          <a:extLst>
            <a:ext uri="{FF2B5EF4-FFF2-40B4-BE49-F238E27FC236}">
              <a16:creationId xmlns:a16="http://schemas.microsoft.com/office/drawing/2014/main" id="{6235229B-6746-406E-8868-B111B1FE4EEA}"/>
            </a:ext>
          </a:extLst>
        </xdr:cNvPr>
        <xdr:cNvSpPr/>
      </xdr:nvSpPr>
      <xdr:spPr>
        <a:xfrm>
          <a:off x="13271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111651</xdr:rowOff>
    </xdr:from>
    <xdr:to>
      <xdr:col>72</xdr:col>
      <xdr:colOff>73025</xdr:colOff>
      <xdr:row>32</xdr:row>
      <xdr:rowOff>89789</xdr:rowOff>
    </xdr:to>
    <xdr:cxnSp macro="">
      <xdr:nvCxnSpPr>
        <xdr:cNvPr id="154" name="直線コネクタ 153">
          <a:extLst>
            <a:ext uri="{FF2B5EF4-FFF2-40B4-BE49-F238E27FC236}">
              <a16:creationId xmlns:a16="http://schemas.microsoft.com/office/drawing/2014/main" id="{929D5954-EDE2-442F-A5C7-B51346CE58F5}"/>
            </a:ext>
          </a:extLst>
        </xdr:cNvPr>
        <xdr:cNvCxnSpPr/>
      </xdr:nvCxnSpPr>
      <xdr:spPr>
        <a:xfrm flipV="1">
          <a:off x="13322300" y="6198126"/>
          <a:ext cx="762000" cy="1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15086</xdr:rowOff>
    </xdr:from>
    <xdr:to>
      <xdr:col>64</xdr:col>
      <xdr:colOff>123825</xdr:colOff>
      <xdr:row>32</xdr:row>
      <xdr:rowOff>116686</xdr:rowOff>
    </xdr:to>
    <xdr:sp macro="" textlink="">
      <xdr:nvSpPr>
        <xdr:cNvPr id="155" name="楕円 154">
          <a:extLst>
            <a:ext uri="{FF2B5EF4-FFF2-40B4-BE49-F238E27FC236}">
              <a16:creationId xmlns:a16="http://schemas.microsoft.com/office/drawing/2014/main" id="{3BA2B785-3BC2-4E84-B0D7-9269FD3389CF}"/>
            </a:ext>
          </a:extLst>
        </xdr:cNvPr>
        <xdr:cNvSpPr/>
      </xdr:nvSpPr>
      <xdr:spPr>
        <a:xfrm>
          <a:off x="12509500" y="62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65886</xdr:rowOff>
    </xdr:from>
    <xdr:to>
      <xdr:col>68</xdr:col>
      <xdr:colOff>73025</xdr:colOff>
      <xdr:row>32</xdr:row>
      <xdr:rowOff>89789</xdr:rowOff>
    </xdr:to>
    <xdr:cxnSp macro="">
      <xdr:nvCxnSpPr>
        <xdr:cNvPr id="156" name="直線コネクタ 155">
          <a:extLst>
            <a:ext uri="{FF2B5EF4-FFF2-40B4-BE49-F238E27FC236}">
              <a16:creationId xmlns:a16="http://schemas.microsoft.com/office/drawing/2014/main" id="{0C9FA95A-5556-4F91-8F97-B05CAD366DC1}"/>
            </a:ext>
          </a:extLst>
        </xdr:cNvPr>
        <xdr:cNvCxnSpPr/>
      </xdr:nvCxnSpPr>
      <xdr:spPr>
        <a:xfrm>
          <a:off x="12560300" y="6323811"/>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109465</xdr:rowOff>
    </xdr:from>
    <xdr:to>
      <xdr:col>60</xdr:col>
      <xdr:colOff>123825</xdr:colOff>
      <xdr:row>33</xdr:row>
      <xdr:rowOff>39615</xdr:rowOff>
    </xdr:to>
    <xdr:sp macro="" textlink="">
      <xdr:nvSpPr>
        <xdr:cNvPr id="157" name="楕円 156">
          <a:extLst>
            <a:ext uri="{FF2B5EF4-FFF2-40B4-BE49-F238E27FC236}">
              <a16:creationId xmlns:a16="http://schemas.microsoft.com/office/drawing/2014/main" id="{2CBF93B7-6F50-4691-AD64-35DE52F6A21A}"/>
            </a:ext>
          </a:extLst>
        </xdr:cNvPr>
        <xdr:cNvSpPr/>
      </xdr:nvSpPr>
      <xdr:spPr>
        <a:xfrm>
          <a:off x="11747500" y="63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65886</xdr:rowOff>
    </xdr:from>
    <xdr:to>
      <xdr:col>64</xdr:col>
      <xdr:colOff>73025</xdr:colOff>
      <xdr:row>32</xdr:row>
      <xdr:rowOff>160265</xdr:rowOff>
    </xdr:to>
    <xdr:cxnSp macro="">
      <xdr:nvCxnSpPr>
        <xdr:cNvPr id="158" name="直線コネクタ 157">
          <a:extLst>
            <a:ext uri="{FF2B5EF4-FFF2-40B4-BE49-F238E27FC236}">
              <a16:creationId xmlns:a16="http://schemas.microsoft.com/office/drawing/2014/main" id="{42E6180A-ACA8-41F6-812E-60B2162C1E62}"/>
            </a:ext>
          </a:extLst>
        </xdr:cNvPr>
        <xdr:cNvCxnSpPr/>
      </xdr:nvCxnSpPr>
      <xdr:spPr>
        <a:xfrm flipV="1">
          <a:off x="11798300" y="6323811"/>
          <a:ext cx="762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9" name="n_1aveValue債務償還比率">
          <a:extLst>
            <a:ext uri="{FF2B5EF4-FFF2-40B4-BE49-F238E27FC236}">
              <a16:creationId xmlns:a16="http://schemas.microsoft.com/office/drawing/2014/main" id="{F80D2B65-F98D-47DB-974E-5D7EE2AD94BA}"/>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60" name="n_2aveValue債務償還比率">
          <a:extLst>
            <a:ext uri="{FF2B5EF4-FFF2-40B4-BE49-F238E27FC236}">
              <a16:creationId xmlns:a16="http://schemas.microsoft.com/office/drawing/2014/main" id="{CAE07E7D-05D3-4112-8616-A075216A33C1}"/>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61" name="n_3aveValue債務償還比率">
          <a:extLst>
            <a:ext uri="{FF2B5EF4-FFF2-40B4-BE49-F238E27FC236}">
              <a16:creationId xmlns:a16="http://schemas.microsoft.com/office/drawing/2014/main" id="{BACF1F8E-B231-4436-B071-28592DD04AC2}"/>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62" name="n_4aveValue債務償還比率">
          <a:extLst>
            <a:ext uri="{FF2B5EF4-FFF2-40B4-BE49-F238E27FC236}">
              <a16:creationId xmlns:a16="http://schemas.microsoft.com/office/drawing/2014/main" id="{1487B30D-7016-4DC1-AE4B-9B6E2AFB8C87}"/>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7528</xdr:rowOff>
    </xdr:from>
    <xdr:ext cx="469744" cy="259045"/>
    <xdr:sp macro="" textlink="">
      <xdr:nvSpPr>
        <xdr:cNvPr id="163" name="n_1mainValue債務償還比率">
          <a:extLst>
            <a:ext uri="{FF2B5EF4-FFF2-40B4-BE49-F238E27FC236}">
              <a16:creationId xmlns:a16="http://schemas.microsoft.com/office/drawing/2014/main" id="{6B2891BE-9081-4C48-A1DD-4835DA52E5BC}"/>
            </a:ext>
          </a:extLst>
        </xdr:cNvPr>
        <xdr:cNvSpPr txBox="1"/>
      </xdr:nvSpPr>
      <xdr:spPr>
        <a:xfrm>
          <a:off x="13836727" y="59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131716</xdr:rowOff>
    </xdr:from>
    <xdr:ext cx="469744" cy="259045"/>
    <xdr:sp macro="" textlink="">
      <xdr:nvSpPr>
        <xdr:cNvPr id="164" name="n_2mainValue債務償還比率">
          <a:extLst>
            <a:ext uri="{FF2B5EF4-FFF2-40B4-BE49-F238E27FC236}">
              <a16:creationId xmlns:a16="http://schemas.microsoft.com/office/drawing/2014/main" id="{0662557C-F1A2-49EB-A81A-45B662B688F8}"/>
            </a:ext>
          </a:extLst>
        </xdr:cNvPr>
        <xdr:cNvSpPr txBox="1"/>
      </xdr:nvSpPr>
      <xdr:spPr>
        <a:xfrm>
          <a:off x="13087427"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107813</xdr:rowOff>
    </xdr:from>
    <xdr:ext cx="469744" cy="259045"/>
    <xdr:sp macro="" textlink="">
      <xdr:nvSpPr>
        <xdr:cNvPr id="165" name="n_3mainValue債務償還比率">
          <a:extLst>
            <a:ext uri="{FF2B5EF4-FFF2-40B4-BE49-F238E27FC236}">
              <a16:creationId xmlns:a16="http://schemas.microsoft.com/office/drawing/2014/main" id="{B33AB9EB-00E5-4166-B437-FE9553009C3F}"/>
            </a:ext>
          </a:extLst>
        </xdr:cNvPr>
        <xdr:cNvSpPr txBox="1"/>
      </xdr:nvSpPr>
      <xdr:spPr>
        <a:xfrm>
          <a:off x="12325427" y="636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30742</xdr:rowOff>
    </xdr:from>
    <xdr:ext cx="469744" cy="259045"/>
    <xdr:sp macro="" textlink="">
      <xdr:nvSpPr>
        <xdr:cNvPr id="166" name="n_4mainValue債務償還比率">
          <a:extLst>
            <a:ext uri="{FF2B5EF4-FFF2-40B4-BE49-F238E27FC236}">
              <a16:creationId xmlns:a16="http://schemas.microsoft.com/office/drawing/2014/main" id="{DA441B6E-DB10-4A7F-9802-4882AFBB4DFF}"/>
            </a:ext>
          </a:extLst>
        </xdr:cNvPr>
        <xdr:cNvSpPr txBox="1"/>
      </xdr:nvSpPr>
      <xdr:spPr>
        <a:xfrm>
          <a:off x="11563427" y="64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800BF632-A0B0-4DC6-9C6E-10F07A0450D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2739458B-171B-47A5-BC1E-3D17948AE52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B00D4E78-0282-4381-A523-E5ECD052BCE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BD78D167-7C32-4621-A8D5-0284F4CC5B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9A49249-1D2D-4FAC-8AAA-640FD4FBAF1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BE12C69-08AC-45E6-AABB-88D58263F42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BED853-66BB-43B9-B1C6-C799962BC2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172214-A16D-4F7A-83FD-E9A54BFFD1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E7AE29-06DE-4CE1-9F42-5CAEB1BE9E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7C0D26-C491-4B4A-9734-F257044D8B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D3F5E3-D307-4E61-8C1D-468A4E8C32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C856BB-1FFC-4C0B-AF38-80C82A9901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41B6B0-9ABA-4051-8CED-66D52EF469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FC9190-551C-4110-959F-4AD1485B69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108114-D6FF-4C3C-828C-9CEC527255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752AF1-0368-4665-8B2E-5AFC7E0C28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BAF6A3-3DD4-4E33-85A8-AD00307D9A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06B68B-F1CB-4A42-90BB-9D679CD995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763C92-4241-4880-8BB8-C277FE829B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A4F4CE-C947-4F8E-B3D8-0B3C947828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F455DE-FA52-4B6D-A2F2-F7F57FF200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50FB9E-D542-48A0-A276-794229FF71D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990252-2FA3-4AE6-81D0-7D17751B04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C875E2-E824-45D0-9D18-D4118F33EA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288646-60EB-442A-B089-21F493E15D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9C82FF-908D-413A-81DB-94EE943E12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5C0DE5-3465-4CB1-994E-446A7E33DC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C151B3-ADB8-42F5-9549-70615FD3C6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E4617B-E198-4E41-B4DD-64362B4323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3640C6-B2AD-447E-BE43-B5E391A61C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6696F1-8CF0-456F-9C4C-50A8C72864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BAA6D9-4E3B-42A7-87DF-0301621460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843956-DEDA-4B3E-B44A-CAC3570668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25B0B4-83B8-4F9D-B89C-623132C361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FBBA75-F082-48DE-91A8-F11FFCD91CE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8EA561-8CEF-484C-B41E-1A4D605A08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2C1234-FC79-46F6-AB91-7F2C19ADE3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B2E5D9-1B22-4B37-ABE7-5A9EB6F705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0CAB1C-E68B-4883-A1CA-680CC4E236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BE33DB-F4F0-4F5A-ADC7-B79C7F34C3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9D853B-DA4B-40A5-9512-A14A56FD53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08E8B0-8842-45B7-A938-BDCB3988A6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0FA239-E83A-4865-AA46-D39B3BC3E1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DEB8195-FEB8-42E5-ABA1-6788D1F7C9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4511A5-D47D-4D94-82DC-8791302ABF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A1F09C-C609-4385-B962-97B0959F4E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2EC324-2629-48C2-AD33-1F0D6647B8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131B27-9ED6-41DE-B7EE-872841B83F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09426F7-62FF-47B3-AAD3-EE9FF2629E8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5AEABDF-7AC0-459F-A4E9-FCAE612ABCC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87DDFCC-FAEF-4F65-91F6-E476C6348E1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30AC83B-1E97-4BD9-BBAC-ACCED27CADD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51658E2-31A5-41B6-87D3-FB6376A635D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2566D6F-82EB-488B-8447-1B75503FCFE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0F4EEEE-2FD4-42CD-BF34-C3A68BB5D26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948BB71-AB98-444F-BA79-96EA68C870D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900617C-9FB3-4091-A090-6491D6E304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73FB484-2694-44AD-BBD0-CD15BDA603D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A7EC15F-12C6-4436-8061-3E8AA0A69C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3FCD563-192E-41C7-AC82-CD5702365685}"/>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A2595DF6-35A4-4DAD-9CBD-D47395DB6D94}"/>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4B3790BB-34B6-4136-A848-DC45068875CC}"/>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96064C15-4AB3-4C8E-AFAB-8CD02DE22554}"/>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BCF4DCEF-0F22-4134-B146-EBC60C9161A6}"/>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9FC45217-EBD4-41B1-BCA6-F3E813A90435}"/>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8C133B69-2AF9-431E-9C39-E0B2E1B42EDB}"/>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DB37713E-A4E3-4FD9-9458-FA8ED9192FE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14F0C673-3036-485A-B9E2-50621A6D766F}"/>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8340554C-3C64-4DD7-8175-B90E3D738FE7}"/>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7CD400DD-11DA-4192-83E6-B97EAD4C6031}"/>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69367FA-85DA-4C84-A619-1BDF91F0FC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C1A242F-93CB-458E-98BB-38CB92CE0D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692A46C-52AE-4185-9FD0-001C7BA401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E6B71A-2292-4A11-A3C5-9565B7902B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96D75C-9B29-41A5-A925-B6C41D11FF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41402</xdr:rowOff>
    </xdr:from>
    <xdr:to>
      <xdr:col>24</xdr:col>
      <xdr:colOff>114300</xdr:colOff>
      <xdr:row>37</xdr:row>
      <xdr:rowOff>143002</xdr:rowOff>
    </xdr:to>
    <xdr:sp macro="" textlink="">
      <xdr:nvSpPr>
        <xdr:cNvPr id="71" name="楕円 70">
          <a:extLst>
            <a:ext uri="{FF2B5EF4-FFF2-40B4-BE49-F238E27FC236}">
              <a16:creationId xmlns:a16="http://schemas.microsoft.com/office/drawing/2014/main" id="{DBC79C0B-C29E-4C68-B592-D521E55C9ED5}"/>
            </a:ext>
          </a:extLst>
        </xdr:cNvPr>
        <xdr:cNvSpPr/>
      </xdr:nvSpPr>
      <xdr:spPr>
        <a:xfrm>
          <a:off x="4584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19829</xdr:rowOff>
    </xdr:from>
    <xdr:ext cx="405111" cy="259045"/>
    <xdr:sp macro="" textlink="">
      <xdr:nvSpPr>
        <xdr:cNvPr id="72" name="【道路】&#10;有形固定資産減価償却率該当値テキスト">
          <a:extLst>
            <a:ext uri="{FF2B5EF4-FFF2-40B4-BE49-F238E27FC236}">
              <a16:creationId xmlns:a16="http://schemas.microsoft.com/office/drawing/2014/main" id="{F997C21F-CD6F-433A-8B94-690A2D6B8EF2}"/>
            </a:ext>
          </a:extLst>
        </xdr:cNvPr>
        <xdr:cNvSpPr txBox="1"/>
      </xdr:nvSpPr>
      <xdr:spPr>
        <a:xfrm>
          <a:off x="4673600"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3" name="楕円 72">
          <a:extLst>
            <a:ext uri="{FF2B5EF4-FFF2-40B4-BE49-F238E27FC236}">
              <a16:creationId xmlns:a16="http://schemas.microsoft.com/office/drawing/2014/main" id="{42BFAAB9-1153-4B65-87D7-72CB4ED69082}"/>
            </a:ext>
          </a:extLst>
        </xdr:cNvPr>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92202</xdr:rowOff>
    </xdr:to>
    <xdr:cxnSp macro="">
      <xdr:nvCxnSpPr>
        <xdr:cNvPr id="74" name="直線コネクタ 73">
          <a:extLst>
            <a:ext uri="{FF2B5EF4-FFF2-40B4-BE49-F238E27FC236}">
              <a16:creationId xmlns:a16="http://schemas.microsoft.com/office/drawing/2014/main" id="{5FD30222-8DC8-40A1-A6FE-935576F287A3}"/>
            </a:ext>
          </a:extLst>
        </xdr:cNvPr>
        <xdr:cNvCxnSpPr/>
      </xdr:nvCxnSpPr>
      <xdr:spPr>
        <a:xfrm>
          <a:off x="3797300" y="6390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121412</xdr:rowOff>
    </xdr:from>
    <xdr:to>
      <xdr:col>15</xdr:col>
      <xdr:colOff>101600</xdr:colOff>
      <xdr:row>37</xdr:row>
      <xdr:rowOff>51562</xdr:rowOff>
    </xdr:to>
    <xdr:sp macro="" textlink="">
      <xdr:nvSpPr>
        <xdr:cNvPr id="75" name="楕円 74">
          <a:extLst>
            <a:ext uri="{FF2B5EF4-FFF2-40B4-BE49-F238E27FC236}">
              <a16:creationId xmlns:a16="http://schemas.microsoft.com/office/drawing/2014/main" id="{C2A6377E-D1B2-4415-88D6-67776AB62996}"/>
            </a:ext>
          </a:extLst>
        </xdr:cNvPr>
        <xdr:cNvSpPr/>
      </xdr:nvSpPr>
      <xdr:spPr>
        <a:xfrm>
          <a:off x="2857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xdr:rowOff>
    </xdr:from>
    <xdr:to>
      <xdr:col>19</xdr:col>
      <xdr:colOff>177800</xdr:colOff>
      <xdr:row>37</xdr:row>
      <xdr:rowOff>46482</xdr:rowOff>
    </xdr:to>
    <xdr:cxnSp macro="">
      <xdr:nvCxnSpPr>
        <xdr:cNvPr id="76" name="直線コネクタ 75">
          <a:extLst>
            <a:ext uri="{FF2B5EF4-FFF2-40B4-BE49-F238E27FC236}">
              <a16:creationId xmlns:a16="http://schemas.microsoft.com/office/drawing/2014/main" id="{16BDD909-80F3-49E5-8FE9-8882760B90A4}"/>
            </a:ext>
          </a:extLst>
        </xdr:cNvPr>
        <xdr:cNvCxnSpPr/>
      </xdr:nvCxnSpPr>
      <xdr:spPr>
        <a:xfrm>
          <a:off x="2908300" y="6344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75692</xdr:rowOff>
    </xdr:from>
    <xdr:to>
      <xdr:col>10</xdr:col>
      <xdr:colOff>165100</xdr:colOff>
      <xdr:row>37</xdr:row>
      <xdr:rowOff>5842</xdr:rowOff>
    </xdr:to>
    <xdr:sp macro="" textlink="">
      <xdr:nvSpPr>
        <xdr:cNvPr id="77" name="楕円 76">
          <a:extLst>
            <a:ext uri="{FF2B5EF4-FFF2-40B4-BE49-F238E27FC236}">
              <a16:creationId xmlns:a16="http://schemas.microsoft.com/office/drawing/2014/main" id="{793F816C-1FAE-40AD-A153-DE345D3E4F3A}"/>
            </a:ext>
          </a:extLst>
        </xdr:cNvPr>
        <xdr:cNvSpPr/>
      </xdr:nvSpPr>
      <xdr:spPr>
        <a:xfrm>
          <a:off x="1968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126492</xdr:rowOff>
    </xdr:from>
    <xdr:to>
      <xdr:col>15</xdr:col>
      <xdr:colOff>50800</xdr:colOff>
      <xdr:row>37</xdr:row>
      <xdr:rowOff>762</xdr:rowOff>
    </xdr:to>
    <xdr:cxnSp macro="">
      <xdr:nvCxnSpPr>
        <xdr:cNvPr id="78" name="直線コネクタ 77">
          <a:extLst>
            <a:ext uri="{FF2B5EF4-FFF2-40B4-BE49-F238E27FC236}">
              <a16:creationId xmlns:a16="http://schemas.microsoft.com/office/drawing/2014/main" id="{4CA22724-9ED9-48E0-9FD1-EAF46C644A95}"/>
            </a:ext>
          </a:extLst>
        </xdr:cNvPr>
        <xdr:cNvCxnSpPr/>
      </xdr:nvCxnSpPr>
      <xdr:spPr>
        <a:xfrm>
          <a:off x="2019300" y="62986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32258</xdr:rowOff>
    </xdr:from>
    <xdr:to>
      <xdr:col>6</xdr:col>
      <xdr:colOff>38100</xdr:colOff>
      <xdr:row>36</xdr:row>
      <xdr:rowOff>133858</xdr:rowOff>
    </xdr:to>
    <xdr:sp macro="" textlink="">
      <xdr:nvSpPr>
        <xdr:cNvPr id="79" name="楕円 78">
          <a:extLst>
            <a:ext uri="{FF2B5EF4-FFF2-40B4-BE49-F238E27FC236}">
              <a16:creationId xmlns:a16="http://schemas.microsoft.com/office/drawing/2014/main" id="{47C75053-FAC9-438D-B774-9BF4F58DD579}"/>
            </a:ext>
          </a:extLst>
        </xdr:cNvPr>
        <xdr:cNvSpPr/>
      </xdr:nvSpPr>
      <xdr:spPr>
        <a:xfrm>
          <a:off x="1079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83058</xdr:rowOff>
    </xdr:from>
    <xdr:to>
      <xdr:col>10</xdr:col>
      <xdr:colOff>114300</xdr:colOff>
      <xdr:row>36</xdr:row>
      <xdr:rowOff>126492</xdr:rowOff>
    </xdr:to>
    <xdr:cxnSp macro="">
      <xdr:nvCxnSpPr>
        <xdr:cNvPr id="80" name="直線コネクタ 79">
          <a:extLst>
            <a:ext uri="{FF2B5EF4-FFF2-40B4-BE49-F238E27FC236}">
              <a16:creationId xmlns:a16="http://schemas.microsoft.com/office/drawing/2014/main" id="{C61F7824-1A8A-4116-9E9A-2047B14FE2A8}"/>
            </a:ext>
          </a:extLst>
        </xdr:cNvPr>
        <xdr:cNvCxnSpPr/>
      </xdr:nvCxnSpPr>
      <xdr:spPr>
        <a:xfrm>
          <a:off x="1130300" y="6255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6567300F-5961-4EF8-BC24-35BB3F7B7F15}"/>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B485B614-E0EB-4916-978F-EE36E1952B42}"/>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BE215A13-7FEB-4678-94B2-7D413A2882CC}"/>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3FD4B970-165C-4385-8396-D41C3FF150E8}"/>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88409</xdr:rowOff>
    </xdr:from>
    <xdr:ext cx="405111" cy="259045"/>
    <xdr:sp macro="" textlink="">
      <xdr:nvSpPr>
        <xdr:cNvPr id="85" name="n_1mainValue【道路】&#10;有形固定資産減価償却率">
          <a:extLst>
            <a:ext uri="{FF2B5EF4-FFF2-40B4-BE49-F238E27FC236}">
              <a16:creationId xmlns:a16="http://schemas.microsoft.com/office/drawing/2014/main" id="{DE8DA268-9E07-4F3E-BE5F-291D9BD3538B}"/>
            </a:ext>
          </a:extLst>
        </xdr:cNvPr>
        <xdr:cNvSpPr txBox="1"/>
      </xdr:nvSpPr>
      <xdr:spPr>
        <a:xfrm>
          <a:off x="35820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42689</xdr:rowOff>
    </xdr:from>
    <xdr:ext cx="405111" cy="259045"/>
    <xdr:sp macro="" textlink="">
      <xdr:nvSpPr>
        <xdr:cNvPr id="86" name="n_2mainValue【道路】&#10;有形固定資産減価償却率">
          <a:extLst>
            <a:ext uri="{FF2B5EF4-FFF2-40B4-BE49-F238E27FC236}">
              <a16:creationId xmlns:a16="http://schemas.microsoft.com/office/drawing/2014/main" id="{9D2C5ABA-B25A-40DD-BA5D-1B391166AB22}"/>
            </a:ext>
          </a:extLst>
        </xdr:cNvPr>
        <xdr:cNvSpPr txBox="1"/>
      </xdr:nvSpPr>
      <xdr:spPr>
        <a:xfrm>
          <a:off x="27057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168419</xdr:rowOff>
    </xdr:from>
    <xdr:ext cx="405111" cy="259045"/>
    <xdr:sp macro="" textlink="">
      <xdr:nvSpPr>
        <xdr:cNvPr id="87" name="n_3mainValue【道路】&#10;有形固定資産減価償却率">
          <a:extLst>
            <a:ext uri="{FF2B5EF4-FFF2-40B4-BE49-F238E27FC236}">
              <a16:creationId xmlns:a16="http://schemas.microsoft.com/office/drawing/2014/main" id="{73D7E008-9D5A-4B35-AE94-3386FA58691A}"/>
            </a:ext>
          </a:extLst>
        </xdr:cNvPr>
        <xdr:cNvSpPr txBox="1"/>
      </xdr:nvSpPr>
      <xdr:spPr>
        <a:xfrm>
          <a:off x="1816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124985</xdr:rowOff>
    </xdr:from>
    <xdr:ext cx="405111" cy="259045"/>
    <xdr:sp macro="" textlink="">
      <xdr:nvSpPr>
        <xdr:cNvPr id="88" name="n_4mainValue【道路】&#10;有形固定資産減価償却率">
          <a:extLst>
            <a:ext uri="{FF2B5EF4-FFF2-40B4-BE49-F238E27FC236}">
              <a16:creationId xmlns:a16="http://schemas.microsoft.com/office/drawing/2014/main" id="{6D133032-97B5-4AA2-A87B-935F5C302958}"/>
            </a:ext>
          </a:extLst>
        </xdr:cNvPr>
        <xdr:cNvSpPr txBox="1"/>
      </xdr:nvSpPr>
      <xdr:spPr>
        <a:xfrm>
          <a:off x="927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4BA6C65-3DB6-4AB9-B9BE-CE476E141E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DBAE000-5E91-4061-B67E-29B44A56C6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765693B-D910-4AAA-99DC-C541C6E9C3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CA4CCF8-A45E-445C-9280-D381D3C7C2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C7890A8-14D9-4B26-A9F8-58A01A4A52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F0F5968-A99B-4E05-8FF2-280ADC4801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06416F5-92A5-4DC3-AB53-F93A5C3DA5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2C912BE-C02D-4623-8440-E149B2F79B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1292082-21F7-4942-889F-C67C32A33A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C461B44-4462-42A3-9EEC-8E2654F3E7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FF144B3-5A5F-405E-963A-1D0788CC048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DFA261B-3166-4285-B2AE-B6E216A1301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507BFC9-B108-4F69-AAF9-3292A52715F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5504B19-B77C-47F8-AE60-D7C688BA06C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90F9E42-30CB-4F0E-B5F9-EC2108FBCD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02DFE99-AE61-4E0E-AE1E-8CCB6989AE6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DB1342C-5647-4B65-8FCE-09EDA87277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B96EE7D-8864-4CDA-960D-5740FF8F7B9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9D9A41B-224F-4AD7-9221-6A6AA0829D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2A48C450-F210-4CB3-9713-D09F1C3E0AF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B218D13-A863-421F-8F08-6A129AD8B7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0C1045F-7381-4EA8-AFDE-78A07005491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59E38A4-2E12-4791-BC7E-8D00E05E53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951C55BB-4601-4879-9856-70A2B3072C89}"/>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F8DF7BDB-1D43-4582-A505-D2EE4C11916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245A7507-46AE-4AB9-AC16-2950B4F8B0B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59FBFC01-C1A1-4C36-9B65-949216565836}"/>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D8041B87-1455-4BE6-A72E-8F54DF88691B}"/>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729E6D1A-25FC-4EEE-9F2E-E8FE43728640}"/>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BCB120C9-8E87-4961-BFB5-80A8F4ADEDBD}"/>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45E665CC-825A-400D-8097-C08A2BB6BBCD}"/>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CEB3FB2C-DCBE-4532-96FD-3CC20E42BDAA}"/>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A46E518F-DB40-4070-A14A-31C9C8D3F685}"/>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11AA827-7CD1-407B-B2DB-5DB6D189DD0B}"/>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82D8120-B019-4AF3-8A23-8D66E9F43B0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829099D-6C46-4E1D-A258-0C82F39EB8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1C92454-6341-44CF-B1F1-41730B2C7A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D70160-3940-4305-9A33-4EF6535D88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FA1FD39-3F3F-45F6-94DB-EB06002F1C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136017</xdr:rowOff>
    </xdr:from>
    <xdr:to>
      <xdr:col>55</xdr:col>
      <xdr:colOff>50800</xdr:colOff>
      <xdr:row>42</xdr:row>
      <xdr:rowOff>66167</xdr:rowOff>
    </xdr:to>
    <xdr:sp macro="" textlink="">
      <xdr:nvSpPr>
        <xdr:cNvPr id="128" name="楕円 127">
          <a:extLst>
            <a:ext uri="{FF2B5EF4-FFF2-40B4-BE49-F238E27FC236}">
              <a16:creationId xmlns:a16="http://schemas.microsoft.com/office/drawing/2014/main" id="{F6E48F81-F704-413B-AC48-D6C5832B8C30}"/>
            </a:ext>
          </a:extLst>
        </xdr:cNvPr>
        <xdr:cNvSpPr/>
      </xdr:nvSpPr>
      <xdr:spPr>
        <a:xfrm>
          <a:off x="10426700" y="71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50944</xdr:rowOff>
    </xdr:from>
    <xdr:ext cx="469744" cy="259045"/>
    <xdr:sp macro="" textlink="">
      <xdr:nvSpPr>
        <xdr:cNvPr id="129" name="【道路】&#10;一人当たり延長該当値テキスト">
          <a:extLst>
            <a:ext uri="{FF2B5EF4-FFF2-40B4-BE49-F238E27FC236}">
              <a16:creationId xmlns:a16="http://schemas.microsoft.com/office/drawing/2014/main" id="{E319081A-D629-49AF-B8F7-ED146B28FA77}"/>
            </a:ext>
          </a:extLst>
        </xdr:cNvPr>
        <xdr:cNvSpPr txBox="1"/>
      </xdr:nvSpPr>
      <xdr:spPr>
        <a:xfrm>
          <a:off x="10515600" y="708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136195</xdr:rowOff>
    </xdr:from>
    <xdr:to>
      <xdr:col>50</xdr:col>
      <xdr:colOff>165100</xdr:colOff>
      <xdr:row>42</xdr:row>
      <xdr:rowOff>66345</xdr:rowOff>
    </xdr:to>
    <xdr:sp macro="" textlink="">
      <xdr:nvSpPr>
        <xdr:cNvPr id="130" name="楕円 129">
          <a:extLst>
            <a:ext uri="{FF2B5EF4-FFF2-40B4-BE49-F238E27FC236}">
              <a16:creationId xmlns:a16="http://schemas.microsoft.com/office/drawing/2014/main" id="{19200036-5288-401C-B949-DCA014470296}"/>
            </a:ext>
          </a:extLst>
        </xdr:cNvPr>
        <xdr:cNvSpPr/>
      </xdr:nvSpPr>
      <xdr:spPr>
        <a:xfrm>
          <a:off x="9588500" y="71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15367</xdr:rowOff>
    </xdr:from>
    <xdr:to>
      <xdr:col>55</xdr:col>
      <xdr:colOff>0</xdr:colOff>
      <xdr:row>42</xdr:row>
      <xdr:rowOff>15545</xdr:rowOff>
    </xdr:to>
    <xdr:cxnSp macro="">
      <xdr:nvCxnSpPr>
        <xdr:cNvPr id="131" name="直線コネクタ 130">
          <a:extLst>
            <a:ext uri="{FF2B5EF4-FFF2-40B4-BE49-F238E27FC236}">
              <a16:creationId xmlns:a16="http://schemas.microsoft.com/office/drawing/2014/main" id="{58A9270C-3C6B-46D1-8795-CF30FF5AA66C}"/>
            </a:ext>
          </a:extLst>
        </xdr:cNvPr>
        <xdr:cNvCxnSpPr/>
      </xdr:nvCxnSpPr>
      <xdr:spPr>
        <a:xfrm flipV="1">
          <a:off x="9639300" y="7216267"/>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136309</xdr:rowOff>
    </xdr:from>
    <xdr:to>
      <xdr:col>46</xdr:col>
      <xdr:colOff>38100</xdr:colOff>
      <xdr:row>42</xdr:row>
      <xdr:rowOff>66459</xdr:rowOff>
    </xdr:to>
    <xdr:sp macro="" textlink="">
      <xdr:nvSpPr>
        <xdr:cNvPr id="132" name="楕円 131">
          <a:extLst>
            <a:ext uri="{FF2B5EF4-FFF2-40B4-BE49-F238E27FC236}">
              <a16:creationId xmlns:a16="http://schemas.microsoft.com/office/drawing/2014/main" id="{24B37166-E5E1-4CD0-AEEA-ADCB639C749B}"/>
            </a:ext>
          </a:extLst>
        </xdr:cNvPr>
        <xdr:cNvSpPr/>
      </xdr:nvSpPr>
      <xdr:spPr>
        <a:xfrm>
          <a:off x="8699500" y="71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15545</xdr:rowOff>
    </xdr:from>
    <xdr:to>
      <xdr:col>50</xdr:col>
      <xdr:colOff>114300</xdr:colOff>
      <xdr:row>42</xdr:row>
      <xdr:rowOff>15659</xdr:rowOff>
    </xdr:to>
    <xdr:cxnSp macro="">
      <xdr:nvCxnSpPr>
        <xdr:cNvPr id="133" name="直線コネクタ 132">
          <a:extLst>
            <a:ext uri="{FF2B5EF4-FFF2-40B4-BE49-F238E27FC236}">
              <a16:creationId xmlns:a16="http://schemas.microsoft.com/office/drawing/2014/main" id="{0994F88C-EC45-4B7F-9CCE-A1DE732F58D3}"/>
            </a:ext>
          </a:extLst>
        </xdr:cNvPr>
        <xdr:cNvCxnSpPr/>
      </xdr:nvCxnSpPr>
      <xdr:spPr>
        <a:xfrm flipV="1">
          <a:off x="8750300" y="72164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136385</xdr:rowOff>
    </xdr:from>
    <xdr:to>
      <xdr:col>41</xdr:col>
      <xdr:colOff>101600</xdr:colOff>
      <xdr:row>42</xdr:row>
      <xdr:rowOff>66535</xdr:rowOff>
    </xdr:to>
    <xdr:sp macro="" textlink="">
      <xdr:nvSpPr>
        <xdr:cNvPr id="134" name="楕円 133">
          <a:extLst>
            <a:ext uri="{FF2B5EF4-FFF2-40B4-BE49-F238E27FC236}">
              <a16:creationId xmlns:a16="http://schemas.microsoft.com/office/drawing/2014/main" id="{44475686-9313-4941-97E1-6B479A42E428}"/>
            </a:ext>
          </a:extLst>
        </xdr:cNvPr>
        <xdr:cNvSpPr/>
      </xdr:nvSpPr>
      <xdr:spPr>
        <a:xfrm>
          <a:off x="7810500" y="71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15659</xdr:rowOff>
    </xdr:from>
    <xdr:to>
      <xdr:col>45</xdr:col>
      <xdr:colOff>177800</xdr:colOff>
      <xdr:row>42</xdr:row>
      <xdr:rowOff>15735</xdr:rowOff>
    </xdr:to>
    <xdr:cxnSp macro="">
      <xdr:nvCxnSpPr>
        <xdr:cNvPr id="135" name="直線コネクタ 134">
          <a:extLst>
            <a:ext uri="{FF2B5EF4-FFF2-40B4-BE49-F238E27FC236}">
              <a16:creationId xmlns:a16="http://schemas.microsoft.com/office/drawing/2014/main" id="{BD977028-3AC7-4E9D-908D-4DBEA6211CD0}"/>
            </a:ext>
          </a:extLst>
        </xdr:cNvPr>
        <xdr:cNvCxnSpPr/>
      </xdr:nvCxnSpPr>
      <xdr:spPr>
        <a:xfrm flipV="1">
          <a:off x="7861300" y="721655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136474</xdr:rowOff>
    </xdr:from>
    <xdr:to>
      <xdr:col>36</xdr:col>
      <xdr:colOff>165100</xdr:colOff>
      <xdr:row>42</xdr:row>
      <xdr:rowOff>66624</xdr:rowOff>
    </xdr:to>
    <xdr:sp macro="" textlink="">
      <xdr:nvSpPr>
        <xdr:cNvPr id="136" name="楕円 135">
          <a:extLst>
            <a:ext uri="{FF2B5EF4-FFF2-40B4-BE49-F238E27FC236}">
              <a16:creationId xmlns:a16="http://schemas.microsoft.com/office/drawing/2014/main" id="{A3429688-05E9-4356-93D4-A51D868BC29A}"/>
            </a:ext>
          </a:extLst>
        </xdr:cNvPr>
        <xdr:cNvSpPr/>
      </xdr:nvSpPr>
      <xdr:spPr>
        <a:xfrm>
          <a:off x="6921500" y="71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15735</xdr:rowOff>
    </xdr:from>
    <xdr:to>
      <xdr:col>41</xdr:col>
      <xdr:colOff>50800</xdr:colOff>
      <xdr:row>42</xdr:row>
      <xdr:rowOff>15824</xdr:rowOff>
    </xdr:to>
    <xdr:cxnSp macro="">
      <xdr:nvCxnSpPr>
        <xdr:cNvPr id="137" name="直線コネクタ 136">
          <a:extLst>
            <a:ext uri="{FF2B5EF4-FFF2-40B4-BE49-F238E27FC236}">
              <a16:creationId xmlns:a16="http://schemas.microsoft.com/office/drawing/2014/main" id="{F7203A58-DF25-46B9-ABFF-71C4CDB7D45B}"/>
            </a:ext>
          </a:extLst>
        </xdr:cNvPr>
        <xdr:cNvCxnSpPr/>
      </xdr:nvCxnSpPr>
      <xdr:spPr>
        <a:xfrm flipV="1">
          <a:off x="6972300" y="7216635"/>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AAB379AC-E90C-4FB1-8AAA-09B62231A485}"/>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5D11ABCC-D773-40F9-8A1F-4F6F0B7AFFA0}"/>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547F1CC9-C839-41FA-82B2-A17745E97871}"/>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47238471-8E3B-4436-93E2-C7F132497202}"/>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57472</xdr:rowOff>
    </xdr:from>
    <xdr:ext cx="469744" cy="259045"/>
    <xdr:sp macro="" textlink="">
      <xdr:nvSpPr>
        <xdr:cNvPr id="142" name="n_1mainValue【道路】&#10;一人当たり延長">
          <a:extLst>
            <a:ext uri="{FF2B5EF4-FFF2-40B4-BE49-F238E27FC236}">
              <a16:creationId xmlns:a16="http://schemas.microsoft.com/office/drawing/2014/main" id="{85707EF8-FB67-4D40-BE27-AF065A8B9C71}"/>
            </a:ext>
          </a:extLst>
        </xdr:cNvPr>
        <xdr:cNvSpPr txBox="1"/>
      </xdr:nvSpPr>
      <xdr:spPr>
        <a:xfrm>
          <a:off x="9391727" y="72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57586</xdr:rowOff>
    </xdr:from>
    <xdr:ext cx="469744" cy="259045"/>
    <xdr:sp macro="" textlink="">
      <xdr:nvSpPr>
        <xdr:cNvPr id="143" name="n_2mainValue【道路】&#10;一人当たり延長">
          <a:extLst>
            <a:ext uri="{FF2B5EF4-FFF2-40B4-BE49-F238E27FC236}">
              <a16:creationId xmlns:a16="http://schemas.microsoft.com/office/drawing/2014/main" id="{5BD75534-B66C-4364-AD8D-D440AC7A4B51}"/>
            </a:ext>
          </a:extLst>
        </xdr:cNvPr>
        <xdr:cNvSpPr txBox="1"/>
      </xdr:nvSpPr>
      <xdr:spPr>
        <a:xfrm>
          <a:off x="8515427" y="72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57662</xdr:rowOff>
    </xdr:from>
    <xdr:ext cx="469744" cy="259045"/>
    <xdr:sp macro="" textlink="">
      <xdr:nvSpPr>
        <xdr:cNvPr id="144" name="n_3mainValue【道路】&#10;一人当たり延長">
          <a:extLst>
            <a:ext uri="{FF2B5EF4-FFF2-40B4-BE49-F238E27FC236}">
              <a16:creationId xmlns:a16="http://schemas.microsoft.com/office/drawing/2014/main" id="{699E2B4F-C71B-45BA-9CB7-55FCE5187F4C}"/>
            </a:ext>
          </a:extLst>
        </xdr:cNvPr>
        <xdr:cNvSpPr txBox="1"/>
      </xdr:nvSpPr>
      <xdr:spPr>
        <a:xfrm>
          <a:off x="7626427" y="72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57751</xdr:rowOff>
    </xdr:from>
    <xdr:ext cx="469744" cy="259045"/>
    <xdr:sp macro="" textlink="">
      <xdr:nvSpPr>
        <xdr:cNvPr id="145" name="n_4mainValue【道路】&#10;一人当たり延長">
          <a:extLst>
            <a:ext uri="{FF2B5EF4-FFF2-40B4-BE49-F238E27FC236}">
              <a16:creationId xmlns:a16="http://schemas.microsoft.com/office/drawing/2014/main" id="{12CD6EAD-75D9-4532-8623-EBB596DCDFB6}"/>
            </a:ext>
          </a:extLst>
        </xdr:cNvPr>
        <xdr:cNvSpPr txBox="1"/>
      </xdr:nvSpPr>
      <xdr:spPr>
        <a:xfrm>
          <a:off x="6737427" y="725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F4F8AFF-9589-4CBB-AFFE-9556CC54F8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66FE82A-0729-4E7A-8A40-7F864B413C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D643313-653F-46EB-8CAC-8EF6B7960A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44E2A63-CE5D-43D0-A3A5-188161B9D0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B3AA7D3-0C0C-42FF-B1B2-AC368AD0267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0165216-2F8B-4A0F-9C84-E26AE19AB9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EC528E5-7DA8-4C75-B4E5-D2EFCF41FD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8FA050B-5567-40D1-B76E-BD20C95915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1190D4A-1535-478A-B852-AED1C932F0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0471BDC-F024-4DA2-ABA0-23E305EDDE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C26920A-B9BA-4069-ABCE-ABBB64E8E1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458D766-2C4A-4F5C-B58E-EE1EC64DCD6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C443B0E-73FD-4AB1-A375-DDFD118A9C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DD42F43-D14F-4001-BDB0-C0EFC88997E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39BCFC0-8192-404F-B89C-CB1BEE489FB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FF2C8E8-6749-4A03-A8A7-E8F3D8F0D92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D69EF9F-270C-4269-8150-91E8336DB2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5696DBD-5367-458D-B029-2F502F4835F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66B55B9-C98E-4C60-AB1B-4095ACE93B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116A3A7-D21F-416A-B5DB-09780AE6F5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687E6CF-3BB7-4816-AF0F-CAA1BA7640A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6569F0A-2683-45D7-8343-C0A873A74B4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03BC44F-EB72-40FC-AED8-FFB9D81AF3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8DDFB5C-B4A0-4BC7-AE0F-D4AD18BDCE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D43B021-D124-4CC0-A013-6B988884B8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9396B1D7-2BD6-40DB-A446-F051ED875303}"/>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3FC9FE5-4BF2-42EF-9671-BE200F632B8C}"/>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BB6D255A-9040-4C41-8D91-20CC9B39CD61}"/>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3E6123A6-F045-41D7-9E1A-A1499184A2F6}"/>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964F4016-5883-4E10-9B8B-432C8B130A5F}"/>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67DF5D9-3058-4DD8-9D32-5AEEAD2AD1A2}"/>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C1267D34-146B-4925-BA9D-45DB3B483B86}"/>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A5220CF7-C6B5-486E-873A-267EB9781ADB}"/>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19946579-579F-4A98-B4BA-2CA09DB7D083}"/>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DC41C2FA-B923-4B81-8A5A-DB2B2C932A87}"/>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E728E894-A01A-4A2B-9F32-D896F3DABC12}"/>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C3F9F51-500F-4EAC-B9A6-4432C163B8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3DCA38F-E7A5-4979-B9A1-F58EF68164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A1C740D-0BF2-4365-8FF3-4892F9A902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7076B2-4A07-4F4D-A939-EE44366FED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52CAA85-E563-4713-968A-332994E942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7" name="楕円 186">
          <a:extLst>
            <a:ext uri="{FF2B5EF4-FFF2-40B4-BE49-F238E27FC236}">
              <a16:creationId xmlns:a16="http://schemas.microsoft.com/office/drawing/2014/main" id="{22FD5DB3-E11A-48E6-9E40-C9A6632551C2}"/>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0C0F8EC-80E4-44B2-BDC3-B6467DFB4F61}"/>
            </a:ext>
          </a:extLst>
        </xdr:cNvPr>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9" name="楕円 188">
          <a:extLst>
            <a:ext uri="{FF2B5EF4-FFF2-40B4-BE49-F238E27FC236}">
              <a16:creationId xmlns:a16="http://schemas.microsoft.com/office/drawing/2014/main" id="{769983CE-09FC-4078-B616-EE90B7D9A59E}"/>
            </a:ext>
          </a:extLst>
        </xdr:cNvPr>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166551</xdr:rowOff>
    </xdr:to>
    <xdr:cxnSp macro="">
      <xdr:nvCxnSpPr>
        <xdr:cNvPr id="190" name="直線コネクタ 189">
          <a:extLst>
            <a:ext uri="{FF2B5EF4-FFF2-40B4-BE49-F238E27FC236}">
              <a16:creationId xmlns:a16="http://schemas.microsoft.com/office/drawing/2014/main" id="{F3D3A7EC-5DDF-45E5-95FC-767237CBF5BB}"/>
            </a:ext>
          </a:extLst>
        </xdr:cNvPr>
        <xdr:cNvCxnSpPr/>
      </xdr:nvCxnSpPr>
      <xdr:spPr>
        <a:xfrm>
          <a:off x="3797300" y="104257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191" name="楕円 190">
          <a:extLst>
            <a:ext uri="{FF2B5EF4-FFF2-40B4-BE49-F238E27FC236}">
              <a16:creationId xmlns:a16="http://schemas.microsoft.com/office/drawing/2014/main" id="{D648B082-57C0-43EF-8F31-6F8B130F6029}"/>
            </a:ext>
          </a:extLst>
        </xdr:cNvPr>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138793</xdr:rowOff>
    </xdr:to>
    <xdr:cxnSp macro="">
      <xdr:nvCxnSpPr>
        <xdr:cNvPr id="192" name="直線コネクタ 191">
          <a:extLst>
            <a:ext uri="{FF2B5EF4-FFF2-40B4-BE49-F238E27FC236}">
              <a16:creationId xmlns:a16="http://schemas.microsoft.com/office/drawing/2014/main" id="{F424F0F0-963B-49BB-9785-725B0F3F7891}"/>
            </a:ext>
          </a:extLst>
        </xdr:cNvPr>
        <xdr:cNvCxnSpPr/>
      </xdr:nvCxnSpPr>
      <xdr:spPr>
        <a:xfrm>
          <a:off x="2908300" y="103980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3" name="楕円 192">
          <a:extLst>
            <a:ext uri="{FF2B5EF4-FFF2-40B4-BE49-F238E27FC236}">
              <a16:creationId xmlns:a16="http://schemas.microsoft.com/office/drawing/2014/main" id="{EADC5637-03C4-4136-843A-078A930D48B9}"/>
            </a:ext>
          </a:extLst>
        </xdr:cNvPr>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111034</xdr:rowOff>
    </xdr:to>
    <xdr:cxnSp macro="">
      <xdr:nvCxnSpPr>
        <xdr:cNvPr id="194" name="直線コネクタ 193">
          <a:extLst>
            <a:ext uri="{FF2B5EF4-FFF2-40B4-BE49-F238E27FC236}">
              <a16:creationId xmlns:a16="http://schemas.microsoft.com/office/drawing/2014/main" id="{11245A4C-561F-4405-BFF9-F17933D93898}"/>
            </a:ext>
          </a:extLst>
        </xdr:cNvPr>
        <xdr:cNvCxnSpPr/>
      </xdr:nvCxnSpPr>
      <xdr:spPr>
        <a:xfrm>
          <a:off x="2019300" y="103702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5" name="楕円 194">
          <a:extLst>
            <a:ext uri="{FF2B5EF4-FFF2-40B4-BE49-F238E27FC236}">
              <a16:creationId xmlns:a16="http://schemas.microsoft.com/office/drawing/2014/main" id="{85E1B3C0-96BD-40A3-B179-9C739CD7CEDB}"/>
            </a:ext>
          </a:extLst>
        </xdr:cNvPr>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83276</xdr:rowOff>
    </xdr:to>
    <xdr:cxnSp macro="">
      <xdr:nvCxnSpPr>
        <xdr:cNvPr id="196" name="直線コネクタ 195">
          <a:extLst>
            <a:ext uri="{FF2B5EF4-FFF2-40B4-BE49-F238E27FC236}">
              <a16:creationId xmlns:a16="http://schemas.microsoft.com/office/drawing/2014/main" id="{DC08C5E4-6140-4323-9CAB-E60D3AB5A90C}"/>
            </a:ext>
          </a:extLst>
        </xdr:cNvPr>
        <xdr:cNvCxnSpPr/>
      </xdr:nvCxnSpPr>
      <xdr:spPr>
        <a:xfrm>
          <a:off x="1130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26FC99D-1A0A-45AC-A65E-77473E87FCF1}"/>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D6E8DAE-E706-4002-812A-E78DA7B26A8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F0866D3-61CF-4350-A884-6AE3568DD0D0}"/>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FFA610E-2454-4146-9FF8-2EA611631BFA}"/>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6576726-68F8-4FAE-B17E-D279267DC42C}"/>
            </a:ext>
          </a:extLst>
        </xdr:cNvPr>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6911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646D16C-578C-4E08-ADD3-41B49A89E3DB}"/>
            </a:ext>
          </a:extLst>
        </xdr:cNvPr>
        <xdr:cNvSpPr txBox="1"/>
      </xdr:nvSpPr>
      <xdr:spPr>
        <a:xfrm>
          <a:off x="2705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9169E3D-F95D-41AA-990E-5107ECF4BB67}"/>
            </a:ext>
          </a:extLst>
        </xdr:cNvPr>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F5FA9B2-CA52-485D-B1AE-98671F070522}"/>
            </a:ext>
          </a:extLst>
        </xdr:cNvPr>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FB85E07-631B-4D76-8614-8569BADE714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604252B-992D-4D93-B14F-FA29A02D50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EB69784-7807-4289-8F78-ED31A6FA04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FFA7E7C-C7F8-47F3-956A-2526D08838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A1C30E5-49FB-46E4-9AE0-6A07095C07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4BCCB8E-E1B5-4CC6-84E7-AD0974BC41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C667361-ACD5-4D92-87A0-134C9652BF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5D5C65E-EFEC-4ACA-8642-7E5AE09383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CF4DE49-8C08-422D-B28F-8AD321CBD4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BC1555E-DBA4-4FEE-B103-1A17C1F129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404C86F-3874-4AFC-A6A7-E9936B7CACA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6D62A60-85D6-4AD3-A3B6-AD8EAA1B683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641D345-C395-4DEF-ADD7-436F39F270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E00E2E25-4814-4AAD-A020-2A7210F57E9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D92DF58-665E-451B-90A2-FB06A2487CF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8871299B-5D65-4AC2-9DA2-69CB93DE45F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F3282E2-0BF6-42BE-9E9F-98C676452E1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3667F7C1-8B43-421F-A22A-669EB9CC352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59811F1-F8B5-49E5-9AAA-4F5A47D4CDE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DC0F1E66-9A2E-4927-BBC4-B1BE94892ED2}"/>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0EFC649-8982-488A-9733-7A9BAFD89F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D20D1D95-5633-4928-81EE-EC53607FE6E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ECE0CBD-37BA-433F-A000-39A1352E95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DAADDFF2-9715-4F08-A127-7CE11467936B}"/>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C9DBE99-16CE-46B8-9CC3-F09709F098FB}"/>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C63E1662-FF97-4DE5-ABD4-5E3138823209}"/>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A73AF5AF-5926-4105-B2E0-778DB4FED0AA}"/>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EB812218-A5B4-404E-9AD1-7C26ED20008E}"/>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C0B56970-4FD1-4ED4-B5E3-20BC725BA45F}"/>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C273EEED-7790-48B8-AA8C-BFA1F80A333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3C8066A0-F55D-4E36-B5F7-E885A2B2EC27}"/>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BD8F657-7AA7-4BD4-A535-1AE52BF5F58D}"/>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77E8DEE0-FE85-40A4-A129-FAB39985AD16}"/>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D468132A-7C75-45FA-AAA4-16D444FA5E3A}"/>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2C60919-22CE-4B80-ADDE-A18320B1FC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6527141-DB43-42BA-993B-AE9DFDB34D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0589081-101B-485E-A65B-A22F1B8EF0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DEB40B-15A4-49BD-B45A-1EC8337EC9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C45ADB9-C24E-4950-8ECE-F3A1BDC57E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140359</xdr:rowOff>
    </xdr:from>
    <xdr:to>
      <xdr:col>55</xdr:col>
      <xdr:colOff>50800</xdr:colOff>
      <xdr:row>64</xdr:row>
      <xdr:rowOff>70509</xdr:rowOff>
    </xdr:to>
    <xdr:sp macro="" textlink="">
      <xdr:nvSpPr>
        <xdr:cNvPr id="244" name="楕円 243">
          <a:extLst>
            <a:ext uri="{FF2B5EF4-FFF2-40B4-BE49-F238E27FC236}">
              <a16:creationId xmlns:a16="http://schemas.microsoft.com/office/drawing/2014/main" id="{D2D4A431-7BBA-48F3-B943-569361D17B1C}"/>
            </a:ext>
          </a:extLst>
        </xdr:cNvPr>
        <xdr:cNvSpPr/>
      </xdr:nvSpPr>
      <xdr:spPr>
        <a:xfrm>
          <a:off x="10426700" y="109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55286</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F0A86386-0B10-4FF5-8A87-5A0816EE7DB2}"/>
            </a:ext>
          </a:extLst>
        </xdr:cNvPr>
        <xdr:cNvSpPr txBox="1"/>
      </xdr:nvSpPr>
      <xdr:spPr>
        <a:xfrm>
          <a:off x="10515600" y="1085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140801</xdr:rowOff>
    </xdr:from>
    <xdr:to>
      <xdr:col>50</xdr:col>
      <xdr:colOff>165100</xdr:colOff>
      <xdr:row>64</xdr:row>
      <xdr:rowOff>70951</xdr:rowOff>
    </xdr:to>
    <xdr:sp macro="" textlink="">
      <xdr:nvSpPr>
        <xdr:cNvPr id="246" name="楕円 245">
          <a:extLst>
            <a:ext uri="{FF2B5EF4-FFF2-40B4-BE49-F238E27FC236}">
              <a16:creationId xmlns:a16="http://schemas.microsoft.com/office/drawing/2014/main" id="{EDB91CB6-34EC-414A-809C-79685A26291E}"/>
            </a:ext>
          </a:extLst>
        </xdr:cNvPr>
        <xdr:cNvSpPr/>
      </xdr:nvSpPr>
      <xdr:spPr>
        <a:xfrm>
          <a:off x="9588500" y="109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19709</xdr:rowOff>
    </xdr:from>
    <xdr:to>
      <xdr:col>55</xdr:col>
      <xdr:colOff>0</xdr:colOff>
      <xdr:row>64</xdr:row>
      <xdr:rowOff>20151</xdr:rowOff>
    </xdr:to>
    <xdr:cxnSp macro="">
      <xdr:nvCxnSpPr>
        <xdr:cNvPr id="247" name="直線コネクタ 246">
          <a:extLst>
            <a:ext uri="{FF2B5EF4-FFF2-40B4-BE49-F238E27FC236}">
              <a16:creationId xmlns:a16="http://schemas.microsoft.com/office/drawing/2014/main" id="{789229BE-D6FB-4035-9DE4-4AA83EE403E5}"/>
            </a:ext>
          </a:extLst>
        </xdr:cNvPr>
        <xdr:cNvCxnSpPr/>
      </xdr:nvCxnSpPr>
      <xdr:spPr>
        <a:xfrm flipV="1">
          <a:off x="9639300" y="10992509"/>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141110</xdr:rowOff>
    </xdr:from>
    <xdr:to>
      <xdr:col>46</xdr:col>
      <xdr:colOff>38100</xdr:colOff>
      <xdr:row>64</xdr:row>
      <xdr:rowOff>71260</xdr:rowOff>
    </xdr:to>
    <xdr:sp macro="" textlink="">
      <xdr:nvSpPr>
        <xdr:cNvPr id="248" name="楕円 247">
          <a:extLst>
            <a:ext uri="{FF2B5EF4-FFF2-40B4-BE49-F238E27FC236}">
              <a16:creationId xmlns:a16="http://schemas.microsoft.com/office/drawing/2014/main" id="{70F3E228-77E2-4A54-8063-3BED0D132E89}"/>
            </a:ext>
          </a:extLst>
        </xdr:cNvPr>
        <xdr:cNvSpPr/>
      </xdr:nvSpPr>
      <xdr:spPr>
        <a:xfrm>
          <a:off x="8699500" y="109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20151</xdr:rowOff>
    </xdr:from>
    <xdr:to>
      <xdr:col>50</xdr:col>
      <xdr:colOff>114300</xdr:colOff>
      <xdr:row>64</xdr:row>
      <xdr:rowOff>20460</xdr:rowOff>
    </xdr:to>
    <xdr:cxnSp macro="">
      <xdr:nvCxnSpPr>
        <xdr:cNvPr id="249" name="直線コネクタ 248">
          <a:extLst>
            <a:ext uri="{FF2B5EF4-FFF2-40B4-BE49-F238E27FC236}">
              <a16:creationId xmlns:a16="http://schemas.microsoft.com/office/drawing/2014/main" id="{3B47BDE6-31D8-4D85-9715-BAB1D529A39C}"/>
            </a:ext>
          </a:extLst>
        </xdr:cNvPr>
        <xdr:cNvCxnSpPr/>
      </xdr:nvCxnSpPr>
      <xdr:spPr>
        <a:xfrm flipV="1">
          <a:off x="8750300" y="10992951"/>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141293</xdr:rowOff>
    </xdr:from>
    <xdr:to>
      <xdr:col>41</xdr:col>
      <xdr:colOff>101600</xdr:colOff>
      <xdr:row>64</xdr:row>
      <xdr:rowOff>71443</xdr:rowOff>
    </xdr:to>
    <xdr:sp macro="" textlink="">
      <xdr:nvSpPr>
        <xdr:cNvPr id="250" name="楕円 249">
          <a:extLst>
            <a:ext uri="{FF2B5EF4-FFF2-40B4-BE49-F238E27FC236}">
              <a16:creationId xmlns:a16="http://schemas.microsoft.com/office/drawing/2014/main" id="{D78C384F-8D11-42C7-B4D4-92370E258086}"/>
            </a:ext>
          </a:extLst>
        </xdr:cNvPr>
        <xdr:cNvSpPr/>
      </xdr:nvSpPr>
      <xdr:spPr>
        <a:xfrm>
          <a:off x="7810500" y="109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20460</xdr:rowOff>
    </xdr:from>
    <xdr:to>
      <xdr:col>45</xdr:col>
      <xdr:colOff>177800</xdr:colOff>
      <xdr:row>64</xdr:row>
      <xdr:rowOff>20643</xdr:rowOff>
    </xdr:to>
    <xdr:cxnSp macro="">
      <xdr:nvCxnSpPr>
        <xdr:cNvPr id="251" name="直線コネクタ 250">
          <a:extLst>
            <a:ext uri="{FF2B5EF4-FFF2-40B4-BE49-F238E27FC236}">
              <a16:creationId xmlns:a16="http://schemas.microsoft.com/office/drawing/2014/main" id="{80C18A27-57AC-46E6-8107-1656C1105F08}"/>
            </a:ext>
          </a:extLst>
        </xdr:cNvPr>
        <xdr:cNvCxnSpPr/>
      </xdr:nvCxnSpPr>
      <xdr:spPr>
        <a:xfrm flipV="1">
          <a:off x="7861300" y="1099326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141487</xdr:rowOff>
    </xdr:from>
    <xdr:to>
      <xdr:col>36</xdr:col>
      <xdr:colOff>165100</xdr:colOff>
      <xdr:row>64</xdr:row>
      <xdr:rowOff>71637</xdr:rowOff>
    </xdr:to>
    <xdr:sp macro="" textlink="">
      <xdr:nvSpPr>
        <xdr:cNvPr id="252" name="楕円 251">
          <a:extLst>
            <a:ext uri="{FF2B5EF4-FFF2-40B4-BE49-F238E27FC236}">
              <a16:creationId xmlns:a16="http://schemas.microsoft.com/office/drawing/2014/main" id="{9DA4A927-4E92-4768-A716-A0E78D338E45}"/>
            </a:ext>
          </a:extLst>
        </xdr:cNvPr>
        <xdr:cNvSpPr/>
      </xdr:nvSpPr>
      <xdr:spPr>
        <a:xfrm>
          <a:off x="6921500" y="109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20643</xdr:rowOff>
    </xdr:from>
    <xdr:to>
      <xdr:col>41</xdr:col>
      <xdr:colOff>50800</xdr:colOff>
      <xdr:row>64</xdr:row>
      <xdr:rowOff>20837</xdr:rowOff>
    </xdr:to>
    <xdr:cxnSp macro="">
      <xdr:nvCxnSpPr>
        <xdr:cNvPr id="253" name="直線コネクタ 252">
          <a:extLst>
            <a:ext uri="{FF2B5EF4-FFF2-40B4-BE49-F238E27FC236}">
              <a16:creationId xmlns:a16="http://schemas.microsoft.com/office/drawing/2014/main" id="{2982A16B-1D60-4039-8209-C2579EA80112}"/>
            </a:ext>
          </a:extLst>
        </xdr:cNvPr>
        <xdr:cNvCxnSpPr/>
      </xdr:nvCxnSpPr>
      <xdr:spPr>
        <a:xfrm flipV="1">
          <a:off x="6972300" y="10993443"/>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A4E93029-0698-44BB-A708-35B050890464}"/>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EE86B60D-FA5F-4D19-9E60-5DD1E274AA9E}"/>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7BA9A77D-3936-4974-933B-B5D63D2405C1}"/>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C1D88DAD-8BE9-4A12-950F-71DEBB539C6B}"/>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62078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5AAA6A2F-9B7A-42E6-A83F-183E87246311}"/>
            </a:ext>
          </a:extLst>
        </xdr:cNvPr>
        <xdr:cNvSpPr txBox="1"/>
      </xdr:nvSpPr>
      <xdr:spPr>
        <a:xfrm>
          <a:off x="9359411" y="110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62387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4471EDD7-3AA5-4669-8721-5B495BF9A172}"/>
            </a:ext>
          </a:extLst>
        </xdr:cNvPr>
        <xdr:cNvSpPr txBox="1"/>
      </xdr:nvSpPr>
      <xdr:spPr>
        <a:xfrm>
          <a:off x="8483111" y="110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62570</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B4C41BB8-9234-450F-A703-71FC0C3F9335}"/>
            </a:ext>
          </a:extLst>
        </xdr:cNvPr>
        <xdr:cNvSpPr txBox="1"/>
      </xdr:nvSpPr>
      <xdr:spPr>
        <a:xfrm>
          <a:off x="7594111" y="110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62764</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488B9D8B-9CC3-423A-8C45-1DE1E5FBC115}"/>
            </a:ext>
          </a:extLst>
        </xdr:cNvPr>
        <xdr:cNvSpPr txBox="1"/>
      </xdr:nvSpPr>
      <xdr:spPr>
        <a:xfrm>
          <a:off x="6705111" y="110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E9AE52C-0A11-4A8A-8930-17F4A744F4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51DA64F-616A-45CD-9C1C-79EA1E9321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77DC7C5-D4C2-48DC-98B7-7C6F7CBFB6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A098533-3447-488F-AE30-FC64737CF7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D3AC0A1-E702-4FFB-936D-A4B5B34C4FE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1222CC9-E40F-4C3E-8A80-AE57B07D99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F38F241-F9A2-42C7-AA85-1DDC39AE03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01B1E00-4558-4461-976C-5B19E11141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775DC10-3E89-49EF-85D0-B5D3BCA397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4718315-B8C5-4E76-8B82-CA97608601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B56FE00-5CAA-494D-9B2C-3EFABA9EEA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7CF022E-59BB-41C5-9E5B-A85259B76A5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FBE3E352-274C-4D99-AD7E-0D7EB538929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782276C-64F2-4489-9C6B-A6CDA00569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8DE607E-CEDF-4339-BEA3-AD4863DBC34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F9BC5F8-ABD1-4DA5-BEC8-A2D41BFB7C9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8CCB8A7-4840-430B-9170-90B1A9DED8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539129B-CD71-4834-BA4A-FF254A7D45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F030D0E-5ADB-4C32-ADE5-8740C3635CD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2C9D163-54E2-4F07-A5A4-E1CFAF56382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D35A7DF-FA79-4670-ADD2-3F496314544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C852E94-695C-4AB8-B1BE-A3942FC36B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EB78DAF4-D325-477A-A85F-BDDCA6A8E461}"/>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7EB9425-5C2E-4AC2-8830-DDBB4C2EE4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AD868E4D-2B1E-4859-BB19-392C18ABDD2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AABB234-5EFC-4F68-8C1B-1FB5C4D452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329519BA-C0DF-443A-AC78-595679A47133}"/>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BF1A2A7-DE22-4FCF-9F4C-5209F47D7BDC}"/>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EEB4AE99-6534-42BC-ACB4-981CC6CB6B6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3642236-FA50-4D92-909F-BFC8B95098E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38C000F3-D794-4307-B464-926EF1F1FE57}"/>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8864F56-6D49-4919-953F-81BFB9FC08E8}"/>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C6F85915-CC1C-4BC5-969F-211AEE1F7033}"/>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2E376349-FD97-44FF-970D-FCD052D1E5FD}"/>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81107BC5-544D-4AA5-A94D-F71CECADFBC7}"/>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E0D5350E-E811-4B1A-9D8C-B754E6E7AA3C}"/>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C2766C5B-19DA-415A-9AB4-42A80F3BF234}"/>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99DBE91-1896-46AB-A5EA-25A6641524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C7D36B-201D-4A29-84B5-DDA238B6B6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24DC9C7-F6C0-4189-96FF-53E46EE978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2F2A7A-3CD7-4696-918B-EA5D2BEDC0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EF97ED4-D2C1-4869-A31A-42CB3D9CB3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29755</xdr:rowOff>
    </xdr:from>
    <xdr:to>
      <xdr:col>24</xdr:col>
      <xdr:colOff>114300</xdr:colOff>
      <xdr:row>80</xdr:row>
      <xdr:rowOff>131355</xdr:rowOff>
    </xdr:to>
    <xdr:sp macro="" textlink="">
      <xdr:nvSpPr>
        <xdr:cNvPr id="304" name="楕円 303">
          <a:extLst>
            <a:ext uri="{FF2B5EF4-FFF2-40B4-BE49-F238E27FC236}">
              <a16:creationId xmlns:a16="http://schemas.microsoft.com/office/drawing/2014/main" id="{B396FE20-FE2B-4525-AFB2-B49AFFE5F3B7}"/>
            </a:ext>
          </a:extLst>
        </xdr:cNvPr>
        <xdr:cNvSpPr/>
      </xdr:nvSpPr>
      <xdr:spPr>
        <a:xfrm>
          <a:off x="4584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52632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384C1A9-0875-4B5D-8DB2-14FFD3D64C2A}"/>
            </a:ext>
          </a:extLst>
        </xdr:cNvPr>
        <xdr:cNvSpPr txBox="1"/>
      </xdr:nvSpPr>
      <xdr:spPr>
        <a:xfrm>
          <a:off x="4673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142421</xdr:rowOff>
    </xdr:from>
    <xdr:to>
      <xdr:col>20</xdr:col>
      <xdr:colOff>38100</xdr:colOff>
      <xdr:row>80</xdr:row>
      <xdr:rowOff>72571</xdr:rowOff>
    </xdr:to>
    <xdr:sp macro="" textlink="">
      <xdr:nvSpPr>
        <xdr:cNvPr id="306" name="楕円 305">
          <a:extLst>
            <a:ext uri="{FF2B5EF4-FFF2-40B4-BE49-F238E27FC236}">
              <a16:creationId xmlns:a16="http://schemas.microsoft.com/office/drawing/2014/main" id="{11E2CC44-B903-492D-8EF7-29F396B9049D}"/>
            </a:ext>
          </a:extLst>
        </xdr:cNvPr>
        <xdr:cNvSpPr/>
      </xdr:nvSpPr>
      <xdr:spPr>
        <a:xfrm>
          <a:off x="3746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21771</xdr:rowOff>
    </xdr:from>
    <xdr:to>
      <xdr:col>24</xdr:col>
      <xdr:colOff>63500</xdr:colOff>
      <xdr:row>80</xdr:row>
      <xdr:rowOff>80555</xdr:rowOff>
    </xdr:to>
    <xdr:cxnSp macro="">
      <xdr:nvCxnSpPr>
        <xdr:cNvPr id="307" name="直線コネクタ 306">
          <a:extLst>
            <a:ext uri="{FF2B5EF4-FFF2-40B4-BE49-F238E27FC236}">
              <a16:creationId xmlns:a16="http://schemas.microsoft.com/office/drawing/2014/main" id="{76CA12A3-48C7-45FD-A93B-C855F2CCF917}"/>
            </a:ext>
          </a:extLst>
        </xdr:cNvPr>
        <xdr:cNvCxnSpPr/>
      </xdr:nvCxnSpPr>
      <xdr:spPr>
        <a:xfrm>
          <a:off x="3797300" y="1373777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86905</xdr:rowOff>
    </xdr:from>
    <xdr:to>
      <xdr:col>15</xdr:col>
      <xdr:colOff>101600</xdr:colOff>
      <xdr:row>80</xdr:row>
      <xdr:rowOff>17055</xdr:rowOff>
    </xdr:to>
    <xdr:sp macro="" textlink="">
      <xdr:nvSpPr>
        <xdr:cNvPr id="308" name="楕円 307">
          <a:extLst>
            <a:ext uri="{FF2B5EF4-FFF2-40B4-BE49-F238E27FC236}">
              <a16:creationId xmlns:a16="http://schemas.microsoft.com/office/drawing/2014/main" id="{B5B85856-2609-461D-8359-B8342A5622A4}"/>
            </a:ext>
          </a:extLst>
        </xdr:cNvPr>
        <xdr:cNvSpPr/>
      </xdr:nvSpPr>
      <xdr:spPr>
        <a:xfrm>
          <a:off x="2857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137705</xdr:rowOff>
    </xdr:from>
    <xdr:to>
      <xdr:col>19</xdr:col>
      <xdr:colOff>177800</xdr:colOff>
      <xdr:row>80</xdr:row>
      <xdr:rowOff>21771</xdr:rowOff>
    </xdr:to>
    <xdr:cxnSp macro="">
      <xdr:nvCxnSpPr>
        <xdr:cNvPr id="309" name="直線コネクタ 308">
          <a:extLst>
            <a:ext uri="{FF2B5EF4-FFF2-40B4-BE49-F238E27FC236}">
              <a16:creationId xmlns:a16="http://schemas.microsoft.com/office/drawing/2014/main" id="{662A0F9F-393F-4AAF-B0B5-23E073EECFA1}"/>
            </a:ext>
          </a:extLst>
        </xdr:cNvPr>
        <xdr:cNvCxnSpPr/>
      </xdr:nvCxnSpPr>
      <xdr:spPr>
        <a:xfrm>
          <a:off x="2908300" y="1368225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310" name="楕円 309">
          <a:extLst>
            <a:ext uri="{FF2B5EF4-FFF2-40B4-BE49-F238E27FC236}">
              <a16:creationId xmlns:a16="http://schemas.microsoft.com/office/drawing/2014/main" id="{25AE7EA1-2EB5-4D9A-A418-F57A230B4291}"/>
            </a:ext>
          </a:extLst>
        </xdr:cNvPr>
        <xdr:cNvSpPr/>
      </xdr:nvSpPr>
      <xdr:spPr>
        <a:xfrm>
          <a:off x="1968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137705</xdr:rowOff>
    </xdr:from>
    <xdr:to>
      <xdr:col>15</xdr:col>
      <xdr:colOff>50800</xdr:colOff>
      <xdr:row>81</xdr:row>
      <xdr:rowOff>88719</xdr:rowOff>
    </xdr:to>
    <xdr:cxnSp macro="">
      <xdr:nvCxnSpPr>
        <xdr:cNvPr id="311" name="直線コネクタ 310">
          <a:extLst>
            <a:ext uri="{FF2B5EF4-FFF2-40B4-BE49-F238E27FC236}">
              <a16:creationId xmlns:a16="http://schemas.microsoft.com/office/drawing/2014/main" id="{CC8D1DD5-532C-41E5-927D-354038947270}"/>
            </a:ext>
          </a:extLst>
        </xdr:cNvPr>
        <xdr:cNvCxnSpPr/>
      </xdr:nvCxnSpPr>
      <xdr:spPr>
        <a:xfrm flipV="1">
          <a:off x="2019300" y="13682255"/>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29755</xdr:rowOff>
    </xdr:from>
    <xdr:to>
      <xdr:col>6</xdr:col>
      <xdr:colOff>38100</xdr:colOff>
      <xdr:row>82</xdr:row>
      <xdr:rowOff>131355</xdr:rowOff>
    </xdr:to>
    <xdr:sp macro="" textlink="">
      <xdr:nvSpPr>
        <xdr:cNvPr id="312" name="楕円 311">
          <a:extLst>
            <a:ext uri="{FF2B5EF4-FFF2-40B4-BE49-F238E27FC236}">
              <a16:creationId xmlns:a16="http://schemas.microsoft.com/office/drawing/2014/main" id="{6D03D051-C660-4444-A503-B3DC3A12503E}"/>
            </a:ext>
          </a:extLst>
        </xdr:cNvPr>
        <xdr:cNvSpPr/>
      </xdr:nvSpPr>
      <xdr:spPr>
        <a:xfrm>
          <a:off x="1079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88719</xdr:rowOff>
    </xdr:from>
    <xdr:to>
      <xdr:col>10</xdr:col>
      <xdr:colOff>114300</xdr:colOff>
      <xdr:row>82</xdr:row>
      <xdr:rowOff>80555</xdr:rowOff>
    </xdr:to>
    <xdr:cxnSp macro="">
      <xdr:nvCxnSpPr>
        <xdr:cNvPr id="313" name="直線コネクタ 312">
          <a:extLst>
            <a:ext uri="{FF2B5EF4-FFF2-40B4-BE49-F238E27FC236}">
              <a16:creationId xmlns:a16="http://schemas.microsoft.com/office/drawing/2014/main" id="{835534B3-566A-4339-B959-9514938F1113}"/>
            </a:ext>
          </a:extLst>
        </xdr:cNvPr>
        <xdr:cNvCxnSpPr/>
      </xdr:nvCxnSpPr>
      <xdr:spPr>
        <a:xfrm flipV="1">
          <a:off x="1130300" y="139761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A0797C9E-EDF6-4DB7-A10C-1C01D8887707}"/>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BCAE2865-C54A-4E53-9753-04C1806713F2}"/>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8DE39329-38B6-4C88-851C-D0161614591C}"/>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AD747FFD-C9B8-4858-90FF-9BA909F6F64D}"/>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89098</xdr:rowOff>
    </xdr:from>
    <xdr:ext cx="405111" cy="259045"/>
    <xdr:sp macro="" textlink="">
      <xdr:nvSpPr>
        <xdr:cNvPr id="318" name="n_1mainValue【公営住宅】&#10;有形固定資産減価償却率">
          <a:extLst>
            <a:ext uri="{FF2B5EF4-FFF2-40B4-BE49-F238E27FC236}">
              <a16:creationId xmlns:a16="http://schemas.microsoft.com/office/drawing/2014/main" id="{F9EEF8B9-9333-4949-80E2-DAD6E1EF3726}"/>
            </a:ext>
          </a:extLst>
        </xdr:cNvPr>
        <xdr:cNvSpPr txBox="1"/>
      </xdr:nvSpPr>
      <xdr:spPr>
        <a:xfrm>
          <a:off x="3582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33582</xdr:rowOff>
    </xdr:from>
    <xdr:ext cx="405111" cy="259045"/>
    <xdr:sp macro="" textlink="">
      <xdr:nvSpPr>
        <xdr:cNvPr id="319" name="n_2mainValue【公営住宅】&#10;有形固定資産減価償却率">
          <a:extLst>
            <a:ext uri="{FF2B5EF4-FFF2-40B4-BE49-F238E27FC236}">
              <a16:creationId xmlns:a16="http://schemas.microsoft.com/office/drawing/2014/main" id="{7FE3EFFB-CFE6-4C9E-A135-4D1656B460DF}"/>
            </a:ext>
          </a:extLst>
        </xdr:cNvPr>
        <xdr:cNvSpPr txBox="1"/>
      </xdr:nvSpPr>
      <xdr:spPr>
        <a:xfrm>
          <a:off x="2705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156046</xdr:rowOff>
    </xdr:from>
    <xdr:ext cx="405111" cy="259045"/>
    <xdr:sp macro="" textlink="">
      <xdr:nvSpPr>
        <xdr:cNvPr id="320" name="n_3mainValue【公営住宅】&#10;有形固定資産減価償却率">
          <a:extLst>
            <a:ext uri="{FF2B5EF4-FFF2-40B4-BE49-F238E27FC236}">
              <a16:creationId xmlns:a16="http://schemas.microsoft.com/office/drawing/2014/main" id="{1ABCB6D4-A8B0-4EAD-A6C9-F9C164345C36}"/>
            </a:ext>
          </a:extLst>
        </xdr:cNvPr>
        <xdr:cNvSpPr txBox="1"/>
      </xdr:nvSpPr>
      <xdr:spPr>
        <a:xfrm>
          <a:off x="1816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321" name="n_4mainValue【公営住宅】&#10;有形固定資産減価償却率">
          <a:extLst>
            <a:ext uri="{FF2B5EF4-FFF2-40B4-BE49-F238E27FC236}">
              <a16:creationId xmlns:a16="http://schemas.microsoft.com/office/drawing/2014/main" id="{5586FFB0-3C0B-450C-80F1-D3F0E53FFAB4}"/>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D21D440-BAD5-4733-A059-6D9698D362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E4A36E6-B8F4-43FE-8962-31B655779E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320F79F-8DC8-4E47-BCC6-EC632FEDEC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24868AD-4E71-42E3-A260-56378E4A20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FA83D64-AC41-4D69-806B-68A411B89A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01DF29B-944C-4DC2-A162-00F99B7FBA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26C247E-87CE-4423-9471-26BED3B79C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3D8B696-7199-43B9-9C6A-4D460F5732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DB1F408-1ACB-4570-B145-19E201CD7B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CD8FE87-ED16-48B0-B80A-EC71791A3C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E2BD6C0-3BD0-4F7F-A7DE-A0AABFDF01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C6708E7-6408-4955-A982-D75A3F852C2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CD70C28-6D7B-44BA-A9FB-7E9B712895D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B6576FD5-0E05-422B-A89C-E53731EDC63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245EDD7-745E-4CC7-9346-7D1959F99B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AB89A95-3D2E-43B1-A524-BA4750254D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BD98E94-9789-4638-9223-13956671E7F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A8F9A11E-DDBE-41A8-9B96-421A86F0F1F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34244F4-CA47-4FAB-B5A9-F7A151FD197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5A6B7EAF-CC01-44CC-9C3E-0E64D34C5B2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0ADC576-E003-4659-83ED-091A0150A4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D22BC37-5F53-4ABE-BD61-609E2DD5EE8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95A780C-A0E0-4F19-B482-D30EB42872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39B06218-7A92-4C6E-AAAF-53730DF30E71}"/>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F9E35D9F-98E5-4BBA-BE4F-61EC51B766AA}"/>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A566D711-367F-4B33-BC18-323DDE750933}"/>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E8BA835C-BA39-44E3-881B-143F890E1EC9}"/>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7BD04CAB-1A5C-4BC0-A72A-B894D8BD7F5A}"/>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837610C8-29B3-40B9-A348-70401BE7E34C}"/>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99BCDD4F-51EF-48C5-85D2-46686F27C83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D2C1FB3E-332B-4127-98B2-028BBB9713C8}"/>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4D0B649-9649-4B4F-82A3-7B31D37B3354}"/>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96F32B0E-706D-4FD1-AED5-1855A5D44B41}"/>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129FEF42-5CE8-4051-A6CD-9D6CA153D978}"/>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186164-6761-43BB-9D94-CD8F3A9AC7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CA176C7-A2A9-40F9-9FB1-01CFAE6673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F370728-EDDD-4AB6-8FB9-C0B3133A96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4CE0A31-D3EB-499B-AC8E-4E57FA6B8D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48F47E8-DD5B-4599-BD4A-0DDDD83950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97028</xdr:rowOff>
    </xdr:from>
    <xdr:to>
      <xdr:col>55</xdr:col>
      <xdr:colOff>50800</xdr:colOff>
      <xdr:row>84</xdr:row>
      <xdr:rowOff>27178</xdr:rowOff>
    </xdr:to>
    <xdr:sp macro="" textlink="">
      <xdr:nvSpPr>
        <xdr:cNvPr id="361" name="楕円 360">
          <a:extLst>
            <a:ext uri="{FF2B5EF4-FFF2-40B4-BE49-F238E27FC236}">
              <a16:creationId xmlns:a16="http://schemas.microsoft.com/office/drawing/2014/main" id="{7362FCB2-1F52-4588-9B57-1F3168A87371}"/>
            </a:ext>
          </a:extLst>
        </xdr:cNvPr>
        <xdr:cNvSpPr/>
      </xdr:nvSpPr>
      <xdr:spPr>
        <a:xfrm>
          <a:off x="10426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75455</xdr:rowOff>
    </xdr:from>
    <xdr:ext cx="469744" cy="259045"/>
    <xdr:sp macro="" textlink="">
      <xdr:nvSpPr>
        <xdr:cNvPr id="362" name="【公営住宅】&#10;一人当たり面積該当値テキスト">
          <a:extLst>
            <a:ext uri="{FF2B5EF4-FFF2-40B4-BE49-F238E27FC236}">
              <a16:creationId xmlns:a16="http://schemas.microsoft.com/office/drawing/2014/main" id="{6C4C10A1-2CAE-477F-B9BA-5780CB85B0EE}"/>
            </a:ext>
          </a:extLst>
        </xdr:cNvPr>
        <xdr:cNvSpPr txBox="1"/>
      </xdr:nvSpPr>
      <xdr:spPr>
        <a:xfrm>
          <a:off x="10515600" y="143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63" name="楕円 362">
          <a:extLst>
            <a:ext uri="{FF2B5EF4-FFF2-40B4-BE49-F238E27FC236}">
              <a16:creationId xmlns:a16="http://schemas.microsoft.com/office/drawing/2014/main" id="{FB6585D2-6473-4E0F-A385-948D7BC83C09}"/>
            </a:ext>
          </a:extLst>
        </xdr:cNvPr>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84</xdr:row>
      <xdr:rowOff>15239</xdr:rowOff>
    </xdr:to>
    <xdr:cxnSp macro="">
      <xdr:nvCxnSpPr>
        <xdr:cNvPr id="364" name="直線コネクタ 363">
          <a:extLst>
            <a:ext uri="{FF2B5EF4-FFF2-40B4-BE49-F238E27FC236}">
              <a16:creationId xmlns:a16="http://schemas.microsoft.com/office/drawing/2014/main" id="{CB60CA34-3291-4B86-AB0D-84362036A9E5}"/>
            </a:ext>
          </a:extLst>
        </xdr:cNvPr>
        <xdr:cNvCxnSpPr/>
      </xdr:nvCxnSpPr>
      <xdr:spPr>
        <a:xfrm flipV="1">
          <a:off x="9639300" y="1437817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138176</xdr:rowOff>
    </xdr:from>
    <xdr:to>
      <xdr:col>46</xdr:col>
      <xdr:colOff>38100</xdr:colOff>
      <xdr:row>84</xdr:row>
      <xdr:rowOff>68326</xdr:rowOff>
    </xdr:to>
    <xdr:sp macro="" textlink="">
      <xdr:nvSpPr>
        <xdr:cNvPr id="365" name="楕円 364">
          <a:extLst>
            <a:ext uri="{FF2B5EF4-FFF2-40B4-BE49-F238E27FC236}">
              <a16:creationId xmlns:a16="http://schemas.microsoft.com/office/drawing/2014/main" id="{5CB8C8E1-DA83-49FD-8086-A3755177045D}"/>
            </a:ext>
          </a:extLst>
        </xdr:cNvPr>
        <xdr:cNvSpPr/>
      </xdr:nvSpPr>
      <xdr:spPr>
        <a:xfrm>
          <a:off x="8699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17526</xdr:rowOff>
    </xdr:to>
    <xdr:cxnSp macro="">
      <xdr:nvCxnSpPr>
        <xdr:cNvPr id="366" name="直線コネクタ 365">
          <a:extLst>
            <a:ext uri="{FF2B5EF4-FFF2-40B4-BE49-F238E27FC236}">
              <a16:creationId xmlns:a16="http://schemas.microsoft.com/office/drawing/2014/main" id="{AD89DA65-8192-4D79-846C-A5E64ED5FCE6}"/>
            </a:ext>
          </a:extLst>
        </xdr:cNvPr>
        <xdr:cNvCxnSpPr/>
      </xdr:nvCxnSpPr>
      <xdr:spPr>
        <a:xfrm flipV="1">
          <a:off x="8750300" y="144170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170942</xdr:rowOff>
    </xdr:from>
    <xdr:to>
      <xdr:col>41</xdr:col>
      <xdr:colOff>101600</xdr:colOff>
      <xdr:row>84</xdr:row>
      <xdr:rowOff>101092</xdr:rowOff>
    </xdr:to>
    <xdr:sp macro="" textlink="">
      <xdr:nvSpPr>
        <xdr:cNvPr id="367" name="楕円 366">
          <a:extLst>
            <a:ext uri="{FF2B5EF4-FFF2-40B4-BE49-F238E27FC236}">
              <a16:creationId xmlns:a16="http://schemas.microsoft.com/office/drawing/2014/main" id="{ADC3B735-D2CB-4436-ADD3-08B44FE3CF63}"/>
            </a:ext>
          </a:extLst>
        </xdr:cNvPr>
        <xdr:cNvSpPr/>
      </xdr:nvSpPr>
      <xdr:spPr>
        <a:xfrm>
          <a:off x="7810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17526</xdr:rowOff>
    </xdr:from>
    <xdr:to>
      <xdr:col>45</xdr:col>
      <xdr:colOff>177800</xdr:colOff>
      <xdr:row>84</xdr:row>
      <xdr:rowOff>50292</xdr:rowOff>
    </xdr:to>
    <xdr:cxnSp macro="">
      <xdr:nvCxnSpPr>
        <xdr:cNvPr id="368" name="直線コネクタ 367">
          <a:extLst>
            <a:ext uri="{FF2B5EF4-FFF2-40B4-BE49-F238E27FC236}">
              <a16:creationId xmlns:a16="http://schemas.microsoft.com/office/drawing/2014/main" id="{11F24CA5-AD10-4C86-BC1B-C9CB5967BE22}"/>
            </a:ext>
          </a:extLst>
        </xdr:cNvPr>
        <xdr:cNvCxnSpPr/>
      </xdr:nvCxnSpPr>
      <xdr:spPr>
        <a:xfrm flipV="1">
          <a:off x="7861300" y="1441932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69" name="楕円 368">
          <a:extLst>
            <a:ext uri="{FF2B5EF4-FFF2-40B4-BE49-F238E27FC236}">
              <a16:creationId xmlns:a16="http://schemas.microsoft.com/office/drawing/2014/main" id="{0D37862C-624B-4199-B7FF-99116F9AB546}"/>
            </a:ext>
          </a:extLst>
        </xdr:cNvPr>
        <xdr:cNvSpPr/>
      </xdr:nvSpPr>
      <xdr:spPr>
        <a:xfrm>
          <a:off x="692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45720</xdr:rowOff>
    </xdr:from>
    <xdr:to>
      <xdr:col>41</xdr:col>
      <xdr:colOff>50800</xdr:colOff>
      <xdr:row>84</xdr:row>
      <xdr:rowOff>50292</xdr:rowOff>
    </xdr:to>
    <xdr:cxnSp macro="">
      <xdr:nvCxnSpPr>
        <xdr:cNvPr id="370" name="直線コネクタ 369">
          <a:extLst>
            <a:ext uri="{FF2B5EF4-FFF2-40B4-BE49-F238E27FC236}">
              <a16:creationId xmlns:a16="http://schemas.microsoft.com/office/drawing/2014/main" id="{B943B3D1-CD15-4840-AAFD-4BD8E8275949}"/>
            </a:ext>
          </a:extLst>
        </xdr:cNvPr>
        <xdr:cNvCxnSpPr/>
      </xdr:nvCxnSpPr>
      <xdr:spPr>
        <a:xfrm>
          <a:off x="6972300" y="14447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6054F7AF-1063-44A5-9CE6-0CDF945FECFD}"/>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BCE57F1E-5E30-4ACD-A1CC-2DF70132393D}"/>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6F0B08CA-6DC2-436E-B536-0FC9E20419C6}"/>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65346576-BE35-4D74-8D42-1DA09BA5B8A4}"/>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375" name="n_1mainValue【公営住宅】&#10;一人当たり面積">
          <a:extLst>
            <a:ext uri="{FF2B5EF4-FFF2-40B4-BE49-F238E27FC236}">
              <a16:creationId xmlns:a16="http://schemas.microsoft.com/office/drawing/2014/main" id="{87753674-85BF-484B-A837-7B300807FA58}"/>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59453</xdr:rowOff>
    </xdr:from>
    <xdr:ext cx="469744" cy="259045"/>
    <xdr:sp macro="" textlink="">
      <xdr:nvSpPr>
        <xdr:cNvPr id="376" name="n_2mainValue【公営住宅】&#10;一人当たり面積">
          <a:extLst>
            <a:ext uri="{FF2B5EF4-FFF2-40B4-BE49-F238E27FC236}">
              <a16:creationId xmlns:a16="http://schemas.microsoft.com/office/drawing/2014/main" id="{ED33C6E6-36B9-4A9C-99C5-EE3048F3437C}"/>
            </a:ext>
          </a:extLst>
        </xdr:cNvPr>
        <xdr:cNvSpPr txBox="1"/>
      </xdr:nvSpPr>
      <xdr:spPr>
        <a:xfrm>
          <a:off x="8515427" y="144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92219</xdr:rowOff>
    </xdr:from>
    <xdr:ext cx="469744" cy="259045"/>
    <xdr:sp macro="" textlink="">
      <xdr:nvSpPr>
        <xdr:cNvPr id="377" name="n_3mainValue【公営住宅】&#10;一人当たり面積">
          <a:extLst>
            <a:ext uri="{FF2B5EF4-FFF2-40B4-BE49-F238E27FC236}">
              <a16:creationId xmlns:a16="http://schemas.microsoft.com/office/drawing/2014/main" id="{C4EEB308-DCFF-48E3-A881-47E6ADB391BE}"/>
            </a:ext>
          </a:extLst>
        </xdr:cNvPr>
        <xdr:cNvSpPr txBox="1"/>
      </xdr:nvSpPr>
      <xdr:spPr>
        <a:xfrm>
          <a:off x="7626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87647</xdr:rowOff>
    </xdr:from>
    <xdr:ext cx="469744" cy="259045"/>
    <xdr:sp macro="" textlink="">
      <xdr:nvSpPr>
        <xdr:cNvPr id="378" name="n_4mainValue【公営住宅】&#10;一人当たり面積">
          <a:extLst>
            <a:ext uri="{FF2B5EF4-FFF2-40B4-BE49-F238E27FC236}">
              <a16:creationId xmlns:a16="http://schemas.microsoft.com/office/drawing/2014/main" id="{8025B2AE-A083-4D52-9951-7F2184DAF6B6}"/>
            </a:ext>
          </a:extLst>
        </xdr:cNvPr>
        <xdr:cNvSpPr txBox="1"/>
      </xdr:nvSpPr>
      <xdr:spPr>
        <a:xfrm>
          <a:off x="6737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2CF8F66-17E1-46A6-85EF-575D7FD225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AB7F1AC-94A7-4896-A2A2-66323D8783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54E7C4C-ED7C-4320-94BD-5EA78DA507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5141FE3-278B-44EF-9695-1E36048B59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7487369-080E-4946-AD18-EE24EEED5E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E32B3D1-3CA9-43AF-910D-2794C7BE42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F5DFECA-B15F-406E-8B10-CF0E75633A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9F0CB81-1C12-420D-B9F6-346A84F824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6C861520-C2C5-408F-B87E-2FADEBC3CA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C37E65F-A5E4-4FEE-890C-42B0CA9DE7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EEA306D-62A5-40CF-8365-3A382E4D59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BC81970-38B2-4F6B-A594-D2A12BC274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EE8664D-F0CE-420B-846A-01780215A3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AA8256E-3DCA-453E-B8F9-C92620048D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6F29487-FFA9-4870-AA3D-CAB36DF86E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76C5151F-24FE-473A-9373-4E2292C591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A7D8B62-6EB4-4D0D-8AE9-AC26BF4684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FA51259-BE04-41A5-9105-850F496168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98AC339-1731-4B82-A907-EAC326D4EC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A51DF64-7BD5-4E14-97C9-2A15D9A7E7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5584DC8-8F6E-43EE-95C1-D75A60182B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C0BC86D-D186-4179-95FB-025EE13EDA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B4F74B4-3BC2-45C6-B125-97D072C2C7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2C2796C-FA41-4213-9731-9534F87DBA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0673326-E933-4023-B5EA-4102983A93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E5DDE5F1-DAD4-450E-A745-C7FC0A605B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999452B-561F-4FC4-9EC0-F1F94CF041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65E941B1-C68A-4A17-A6E2-EA62E77F92F9}"/>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42CA6357-827D-4679-A3B4-C6AD1420812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9136776D-C565-48EA-95F0-584528752D8C}"/>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089D8566-AA06-487B-8120-28EF933AE95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66C53756-31F5-42B1-B1DC-398301C4ACA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301E3DA6-2C06-418C-B0F7-A8F9CEAD6C1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D092088C-0C18-47D0-8237-E6B86E73FAB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142A14E6-EE27-41B7-9265-C45BBE439762}"/>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EA268860-7EFF-4B2B-AA37-45E05942D3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FC2C3C4C-7C56-489F-A87D-1BAE814FA49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147F830A-CA12-4FB8-9D7B-40ED83BADF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7AAC449B-B0C0-43EA-97F0-59B04EBBBC3B}"/>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8346B330-CE29-4AD4-9358-E3B305D83806}"/>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DE917893-EFCB-489E-8CAF-9A6621C8522F}"/>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8DDEA73-C34D-4ED8-9577-C578E20D553F}"/>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42452FBB-E678-492F-B152-974DBE388D8D}"/>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4A6552E7-7D5D-498F-BAF6-CE9845FDE017}"/>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EACE0F8A-3B8C-4D6B-8E9E-8DEC5502AE2F}"/>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558D9DD1-4473-4113-A462-14035AD79271}"/>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CA974CC8-B3F4-462F-9052-A5E2AF82E2AC}"/>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397E625B-286D-4987-9D97-339D3A629C08}"/>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48BE81FB-BD20-4627-8F87-A73DC4CCF129}"/>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BA556A2-CCF1-4A80-A288-F5D0870EF9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ECE297C-8B53-4B3B-8D6F-07A8CA0FB5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0CBECB1-73C9-42D9-A006-69EDFD3245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7084119-466D-4F8B-B472-12EE98892A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900158E-0D81-4338-942A-500EDD3990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433" name="楕円 432">
          <a:extLst>
            <a:ext uri="{FF2B5EF4-FFF2-40B4-BE49-F238E27FC236}">
              <a16:creationId xmlns:a16="http://schemas.microsoft.com/office/drawing/2014/main" id="{99602C14-9A76-4AEF-8126-30E433CC11DE}"/>
            </a:ext>
          </a:extLst>
        </xdr:cNvPr>
        <xdr:cNvSpPr/>
      </xdr:nvSpPr>
      <xdr:spPr>
        <a:xfrm>
          <a:off x="16268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57421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54226BAF-43FC-4EA4-BC3C-676474C7BDEF}"/>
            </a:ext>
          </a:extLst>
        </xdr:cNvPr>
        <xdr:cNvSpPr txBox="1"/>
      </xdr:nvSpPr>
      <xdr:spPr>
        <a:xfrm>
          <a:off x="16357600" y="605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157988</xdr:rowOff>
    </xdr:from>
    <xdr:to>
      <xdr:col>81</xdr:col>
      <xdr:colOff>101600</xdr:colOff>
      <xdr:row>36</xdr:row>
      <xdr:rowOff>88138</xdr:rowOff>
    </xdr:to>
    <xdr:sp macro="" textlink="">
      <xdr:nvSpPr>
        <xdr:cNvPr id="435" name="楕円 434">
          <a:extLst>
            <a:ext uri="{FF2B5EF4-FFF2-40B4-BE49-F238E27FC236}">
              <a16:creationId xmlns:a16="http://schemas.microsoft.com/office/drawing/2014/main" id="{DDD80508-8F7F-4FE2-B273-B62B880A89A5}"/>
            </a:ext>
          </a:extLst>
        </xdr:cNvPr>
        <xdr:cNvSpPr/>
      </xdr:nvSpPr>
      <xdr:spPr>
        <a:xfrm>
          <a:off x="15430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37338</xdr:rowOff>
    </xdr:from>
    <xdr:to>
      <xdr:col>85</xdr:col>
      <xdr:colOff>127000</xdr:colOff>
      <xdr:row>36</xdr:row>
      <xdr:rowOff>85344</xdr:rowOff>
    </xdr:to>
    <xdr:cxnSp macro="">
      <xdr:nvCxnSpPr>
        <xdr:cNvPr id="436" name="直線コネクタ 435">
          <a:extLst>
            <a:ext uri="{FF2B5EF4-FFF2-40B4-BE49-F238E27FC236}">
              <a16:creationId xmlns:a16="http://schemas.microsoft.com/office/drawing/2014/main" id="{EF667E08-F7C3-426B-A513-4A4562F205B0}"/>
            </a:ext>
          </a:extLst>
        </xdr:cNvPr>
        <xdr:cNvCxnSpPr/>
      </xdr:nvCxnSpPr>
      <xdr:spPr>
        <a:xfrm>
          <a:off x="15481300" y="620953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109982</xdr:rowOff>
    </xdr:from>
    <xdr:to>
      <xdr:col>76</xdr:col>
      <xdr:colOff>165100</xdr:colOff>
      <xdr:row>36</xdr:row>
      <xdr:rowOff>40132</xdr:rowOff>
    </xdr:to>
    <xdr:sp macro="" textlink="">
      <xdr:nvSpPr>
        <xdr:cNvPr id="437" name="楕円 436">
          <a:extLst>
            <a:ext uri="{FF2B5EF4-FFF2-40B4-BE49-F238E27FC236}">
              <a16:creationId xmlns:a16="http://schemas.microsoft.com/office/drawing/2014/main" id="{3E731604-AB8F-44C3-889C-89738D98A71C}"/>
            </a:ext>
          </a:extLst>
        </xdr:cNvPr>
        <xdr:cNvSpPr/>
      </xdr:nvSpPr>
      <xdr:spPr>
        <a:xfrm>
          <a:off x="14541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160782</xdr:rowOff>
    </xdr:from>
    <xdr:to>
      <xdr:col>81</xdr:col>
      <xdr:colOff>50800</xdr:colOff>
      <xdr:row>36</xdr:row>
      <xdr:rowOff>37338</xdr:rowOff>
    </xdr:to>
    <xdr:cxnSp macro="">
      <xdr:nvCxnSpPr>
        <xdr:cNvPr id="438" name="直線コネクタ 437">
          <a:extLst>
            <a:ext uri="{FF2B5EF4-FFF2-40B4-BE49-F238E27FC236}">
              <a16:creationId xmlns:a16="http://schemas.microsoft.com/office/drawing/2014/main" id="{74FE9EB0-A2EE-4463-BBA1-722741CC29A2}"/>
            </a:ext>
          </a:extLst>
        </xdr:cNvPr>
        <xdr:cNvCxnSpPr/>
      </xdr:nvCxnSpPr>
      <xdr:spPr>
        <a:xfrm>
          <a:off x="14592300" y="616153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39116</xdr:rowOff>
    </xdr:from>
    <xdr:to>
      <xdr:col>72</xdr:col>
      <xdr:colOff>38100</xdr:colOff>
      <xdr:row>35</xdr:row>
      <xdr:rowOff>140716</xdr:rowOff>
    </xdr:to>
    <xdr:sp macro="" textlink="">
      <xdr:nvSpPr>
        <xdr:cNvPr id="439" name="楕円 438">
          <a:extLst>
            <a:ext uri="{FF2B5EF4-FFF2-40B4-BE49-F238E27FC236}">
              <a16:creationId xmlns:a16="http://schemas.microsoft.com/office/drawing/2014/main" id="{EF188605-B7F7-45DB-B2E4-DBA2F0B4676A}"/>
            </a:ext>
          </a:extLst>
        </xdr:cNvPr>
        <xdr:cNvSpPr/>
      </xdr:nvSpPr>
      <xdr:spPr>
        <a:xfrm>
          <a:off x="13652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89916</xdr:rowOff>
    </xdr:from>
    <xdr:to>
      <xdr:col>76</xdr:col>
      <xdr:colOff>114300</xdr:colOff>
      <xdr:row>35</xdr:row>
      <xdr:rowOff>160782</xdr:rowOff>
    </xdr:to>
    <xdr:cxnSp macro="">
      <xdr:nvCxnSpPr>
        <xdr:cNvPr id="440" name="直線コネクタ 439">
          <a:extLst>
            <a:ext uri="{FF2B5EF4-FFF2-40B4-BE49-F238E27FC236}">
              <a16:creationId xmlns:a16="http://schemas.microsoft.com/office/drawing/2014/main" id="{9B445BA2-07BD-444A-A504-47970670D7DF}"/>
            </a:ext>
          </a:extLst>
        </xdr:cNvPr>
        <xdr:cNvCxnSpPr/>
      </xdr:nvCxnSpPr>
      <xdr:spPr>
        <a:xfrm>
          <a:off x="13703300" y="60906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164846</xdr:rowOff>
    </xdr:from>
    <xdr:to>
      <xdr:col>67</xdr:col>
      <xdr:colOff>101600</xdr:colOff>
      <xdr:row>35</xdr:row>
      <xdr:rowOff>94996</xdr:rowOff>
    </xdr:to>
    <xdr:sp macro="" textlink="">
      <xdr:nvSpPr>
        <xdr:cNvPr id="441" name="楕円 440">
          <a:extLst>
            <a:ext uri="{FF2B5EF4-FFF2-40B4-BE49-F238E27FC236}">
              <a16:creationId xmlns:a16="http://schemas.microsoft.com/office/drawing/2014/main" id="{F4C404FE-419C-4D97-9C68-8EC023902FE4}"/>
            </a:ext>
          </a:extLst>
        </xdr:cNvPr>
        <xdr:cNvSpPr/>
      </xdr:nvSpPr>
      <xdr:spPr>
        <a:xfrm>
          <a:off x="12763500" y="59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44196</xdr:rowOff>
    </xdr:from>
    <xdr:to>
      <xdr:col>71</xdr:col>
      <xdr:colOff>177800</xdr:colOff>
      <xdr:row>35</xdr:row>
      <xdr:rowOff>89916</xdr:rowOff>
    </xdr:to>
    <xdr:cxnSp macro="">
      <xdr:nvCxnSpPr>
        <xdr:cNvPr id="442" name="直線コネクタ 441">
          <a:extLst>
            <a:ext uri="{FF2B5EF4-FFF2-40B4-BE49-F238E27FC236}">
              <a16:creationId xmlns:a16="http://schemas.microsoft.com/office/drawing/2014/main" id="{AF80B469-E049-459E-A0E3-4D83D74887B3}"/>
            </a:ext>
          </a:extLst>
        </xdr:cNvPr>
        <xdr:cNvCxnSpPr/>
      </xdr:nvCxnSpPr>
      <xdr:spPr>
        <a:xfrm>
          <a:off x="12814300" y="60449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56FE487-FFED-4998-90E2-38CE15646E05}"/>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DA21F4DA-9500-4160-A45E-2A395AB5FE0A}"/>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456AE5A-E90D-46FE-A762-2ECA0E21D0E1}"/>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76C284B8-102B-48B2-A66D-93AB90E80C5C}"/>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104665</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34E9D39-6F4A-482B-B12E-43F37B873E7A}"/>
            </a:ext>
          </a:extLst>
        </xdr:cNvPr>
        <xdr:cNvSpPr txBox="1"/>
      </xdr:nvSpPr>
      <xdr:spPr>
        <a:xfrm>
          <a:off x="1526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56659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BFA1726F-74E6-4784-8C57-AD5C04942FA8}"/>
            </a:ext>
          </a:extLst>
        </xdr:cNvPr>
        <xdr:cNvSpPr txBox="1"/>
      </xdr:nvSpPr>
      <xdr:spPr>
        <a:xfrm>
          <a:off x="14389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157243</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E99C159-ABF2-4CBA-9BE9-41831ACFA38A}"/>
            </a:ext>
          </a:extLst>
        </xdr:cNvPr>
        <xdr:cNvSpPr txBox="1"/>
      </xdr:nvSpPr>
      <xdr:spPr>
        <a:xfrm>
          <a:off x="135007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111523</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69980350-87CA-4D14-B630-C51BCB7673D6}"/>
            </a:ext>
          </a:extLst>
        </xdr:cNvPr>
        <xdr:cNvSpPr txBox="1"/>
      </xdr:nvSpPr>
      <xdr:spPr>
        <a:xfrm>
          <a:off x="12611744" y="576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25255A9B-D18A-4843-A311-10AC1D2018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3B5A1CF4-E527-464E-9F00-7BB51B0D65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AA90AC8C-1DB0-4785-8C5A-941C3AC5D5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2F7FED6-08B6-4EF7-AE5C-652DF6B2CF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CA2E597C-769D-4CC4-88E7-4CAC43E409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822A8916-DE61-4599-956F-44675482E8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7D1E7110-A8C7-4C84-99D3-FF0A3A5CB0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6B64AF6-F193-4FDC-9B2F-F5E0495DEC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9A69FD73-FE75-4433-9C4F-3710296D17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CC7F6AE-20A0-4C8E-944E-CD0B31295E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DCA66D36-E044-481F-B1EA-D35DE6592B5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EA9DDDEF-B03F-4147-9CBF-FE5BCF3D0C6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C8D61861-F218-43C3-B30A-662F4A38EF1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ABEECC8E-7B90-493B-AFDC-18A27457D4D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5B294B1D-4F46-4603-AF74-669284C572E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40DF5F3-6CD6-42F0-ACE2-09CB8FA163C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2D0EA048-5242-414A-8499-4F5FEC90B8E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2EF3BDCC-93F5-4831-AA98-FDBE398C421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7A459C2A-A369-40CF-9F2B-9251210C8A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2C9F47D1-C53E-47ED-BCAE-281FEFC9ED6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ADC1631-E099-452D-8C16-0F5D3C831F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58281E23-050E-4F1A-8804-0078C976DE4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54AB970-AD79-4883-84BF-FC073AEE3E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BE388F09-027C-41A1-8A82-AF28CB39641B}"/>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4A50D58-78B4-4465-B87C-7A7651851799}"/>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A5CCF565-4FBD-4127-BCE8-FA0F6C29654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4C9372C-F6B6-4447-A277-3F533E693702}"/>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CD714B68-67B2-454E-A36C-71BCA8F9D372}"/>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C275D13-6B3D-488D-B571-B42247764699}"/>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E9462DFC-D1AF-4E77-B228-B1D5F881B2AB}"/>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2802A084-0E93-4495-A8EF-85A70C7D19B5}"/>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76A1F1A5-E93D-41E9-AE6C-2AAB278B9AC1}"/>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C83F2D68-EAF6-4E23-9C4F-D78EF0BE274F}"/>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47B93FAE-9DAA-4E43-99EA-0E77EB9927B3}"/>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721DC5D-445F-4F82-AF2E-5E9703BA8E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7BE08A0-7D54-4637-8C46-8FACE3A525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6234E51-D717-4C93-B76A-02EA88AA22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24FCBDD-8CDE-4BDF-B870-788C263820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6408B71-791A-4041-A64E-3063749DDE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90" name="楕円 489">
          <a:extLst>
            <a:ext uri="{FF2B5EF4-FFF2-40B4-BE49-F238E27FC236}">
              <a16:creationId xmlns:a16="http://schemas.microsoft.com/office/drawing/2014/main" id="{7C9C8273-1524-4DDC-9D00-28EFE7EB348C}"/>
            </a:ext>
          </a:extLst>
        </xdr:cNvPr>
        <xdr:cNvSpPr/>
      </xdr:nvSpPr>
      <xdr:spPr>
        <a:xfrm>
          <a:off x="22110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30497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81B6642-1EC8-4C61-9EF8-21C6472EC84D}"/>
            </a:ext>
          </a:extLst>
        </xdr:cNvPr>
        <xdr:cNvSpPr txBox="1"/>
      </xdr:nvSpPr>
      <xdr:spPr>
        <a:xfrm>
          <a:off x="22199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2" name="楕円 491">
          <a:extLst>
            <a:ext uri="{FF2B5EF4-FFF2-40B4-BE49-F238E27FC236}">
              <a16:creationId xmlns:a16="http://schemas.microsoft.com/office/drawing/2014/main" id="{747DC472-2703-4609-9F03-9F4EA01E09D7}"/>
            </a:ext>
          </a:extLst>
        </xdr:cNvPr>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102870</xdr:rowOff>
    </xdr:from>
    <xdr:to>
      <xdr:col>116</xdr:col>
      <xdr:colOff>63500</xdr:colOff>
      <xdr:row>39</xdr:row>
      <xdr:rowOff>110490</xdr:rowOff>
    </xdr:to>
    <xdr:cxnSp macro="">
      <xdr:nvCxnSpPr>
        <xdr:cNvPr id="493" name="直線コネクタ 492">
          <a:extLst>
            <a:ext uri="{FF2B5EF4-FFF2-40B4-BE49-F238E27FC236}">
              <a16:creationId xmlns:a16="http://schemas.microsoft.com/office/drawing/2014/main" id="{478B1F66-45D2-40B9-91EC-0A32E90CE437}"/>
            </a:ext>
          </a:extLst>
        </xdr:cNvPr>
        <xdr:cNvCxnSpPr/>
      </xdr:nvCxnSpPr>
      <xdr:spPr>
        <a:xfrm flipV="1">
          <a:off x="21323300" y="678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4" name="楕円 493">
          <a:extLst>
            <a:ext uri="{FF2B5EF4-FFF2-40B4-BE49-F238E27FC236}">
              <a16:creationId xmlns:a16="http://schemas.microsoft.com/office/drawing/2014/main" id="{7EA6EF98-4A19-4263-9974-FC8B201C957A}"/>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110490</xdr:rowOff>
    </xdr:to>
    <xdr:cxnSp macro="">
      <xdr:nvCxnSpPr>
        <xdr:cNvPr id="495" name="直線コネクタ 494">
          <a:extLst>
            <a:ext uri="{FF2B5EF4-FFF2-40B4-BE49-F238E27FC236}">
              <a16:creationId xmlns:a16="http://schemas.microsoft.com/office/drawing/2014/main" id="{0E601EE6-B594-445B-A3D4-CDF62059F9E6}"/>
            </a:ext>
          </a:extLst>
        </xdr:cNvPr>
        <xdr:cNvCxnSpPr/>
      </xdr:nvCxnSpPr>
      <xdr:spPr>
        <a:xfrm>
          <a:off x="20434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96" name="楕円 495">
          <a:extLst>
            <a:ext uri="{FF2B5EF4-FFF2-40B4-BE49-F238E27FC236}">
              <a16:creationId xmlns:a16="http://schemas.microsoft.com/office/drawing/2014/main" id="{E5C6F43E-6073-4C8B-945F-63811947DA26}"/>
            </a:ext>
          </a:extLst>
        </xdr:cNvPr>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40</xdr:row>
      <xdr:rowOff>91440</xdr:rowOff>
    </xdr:to>
    <xdr:cxnSp macro="">
      <xdr:nvCxnSpPr>
        <xdr:cNvPr id="497" name="直線コネクタ 496">
          <a:extLst>
            <a:ext uri="{FF2B5EF4-FFF2-40B4-BE49-F238E27FC236}">
              <a16:creationId xmlns:a16="http://schemas.microsoft.com/office/drawing/2014/main" id="{429F1FBF-F6A7-4F2B-A3C7-42B95337F6CB}"/>
            </a:ext>
          </a:extLst>
        </xdr:cNvPr>
        <xdr:cNvCxnSpPr/>
      </xdr:nvCxnSpPr>
      <xdr:spPr>
        <a:xfrm flipV="1">
          <a:off x="19545300" y="6797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8" name="楕円 497">
          <a:extLst>
            <a:ext uri="{FF2B5EF4-FFF2-40B4-BE49-F238E27FC236}">
              <a16:creationId xmlns:a16="http://schemas.microsoft.com/office/drawing/2014/main" id="{4301A90E-7D85-4529-A441-14711FAAB697}"/>
            </a:ext>
          </a:extLst>
        </xdr:cNvPr>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91440</xdr:rowOff>
    </xdr:to>
    <xdr:cxnSp macro="">
      <xdr:nvCxnSpPr>
        <xdr:cNvPr id="499" name="直線コネクタ 498">
          <a:extLst>
            <a:ext uri="{FF2B5EF4-FFF2-40B4-BE49-F238E27FC236}">
              <a16:creationId xmlns:a16="http://schemas.microsoft.com/office/drawing/2014/main" id="{CE5FDB9A-DB9F-4513-AE49-B195DF2DF281}"/>
            </a:ext>
          </a:extLst>
        </xdr:cNvPr>
        <xdr:cNvCxnSpPr/>
      </xdr:nvCxnSpPr>
      <xdr:spPr>
        <a:xfrm>
          <a:off x="18656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A23F7EAB-38BC-4200-A8A7-28954275FAC4}"/>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C211394-DC13-4649-9337-5DA5C12C0633}"/>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C4E42CAD-058C-4EBB-AA70-0EFC34381804}"/>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DF9A8F7-FE0D-458F-9424-469D2B9F0ECA}"/>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2B3D103F-8643-4E72-BF90-70F7E040F18F}"/>
            </a:ext>
          </a:extLst>
        </xdr:cNvPr>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5BEC1732-0C5C-42B2-89D4-D3AE06316FFD}"/>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77E9FA1B-C55C-45A3-8921-BE60610D686C}"/>
            </a:ext>
          </a:extLst>
        </xdr:cNvPr>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2DB98B1-C0C8-4B74-9BC1-88BB9C34F7C6}"/>
            </a:ext>
          </a:extLst>
        </xdr:cNvPr>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3F5CAB5-5049-4038-8B87-4DC7CB15BA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F26A486-0184-43A5-80C3-199DA0BB85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A181D09-22B5-4EF1-B69F-422E5040C8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BCD5C25-1553-4638-9338-D5D464FB32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17BC8F9-6961-4EB6-BE48-5ABE419F33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6791165-BC5D-49D1-8E69-8F153E4DDF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7EC14FB-BF6B-4367-B0C0-E52E2C27B9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A61EA9C-D66E-4D78-A32B-BFBBC02267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B3075CF-8BE5-448B-B812-46E4C59CD3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BC0D4AA-EA6D-40EA-9220-F7EAE4EAC3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96254215-56AC-4F71-9679-67FB822EDC5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36228A37-DD49-494F-A5E1-1F4C19EF5F89}"/>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F6F59752-9BF4-4B99-B327-6F1FE3EE4BA7}"/>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A384DFA6-6FA3-48F1-97CD-216A6A8EA93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3ABBDB45-1524-423E-B429-20A1EA8E1E2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CDB4B22C-CCCC-4E59-97AD-3B41A4567BA2}"/>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27BF7A9A-A347-4297-8C15-484F2121CEAE}"/>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BF66783-6A97-4C42-9072-A338A97C1A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6E2A08E-DDB4-4979-9005-D1CC20214B9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CC0BF46B-718C-4839-A236-FE182645F9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324F448B-FB37-4AD9-977C-59027F7B9B9E}"/>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E69066E4-5A02-4FB4-B111-245C11406674}"/>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067E81B1-52D7-4505-8D72-5A03C3529548}"/>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D04C4D7-97E0-49A7-A133-5B5BCDEE563A}"/>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E52B263F-0341-4AA3-871F-BD28A3EB2233}"/>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78692FEF-1672-466D-B70D-A01531147C64}"/>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87708861-1F18-49DF-ABAC-456E089B1F61}"/>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646680D7-5F47-44D4-9225-36F1CF089CF1}"/>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A85B9DBC-9BFF-4C58-B9A6-A63D77BB0A49}"/>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DC0611F6-A108-4AED-A3E9-FC2D481953B1}"/>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1996D483-BC9B-424B-8599-540A6FDBE5A3}"/>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1A16268-F067-4800-A018-6040CEE082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234F959-FF4E-46B7-8AC6-5C853E9F69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88FACE1-FC1A-49E4-B542-200A3A6936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A6CACF4-9E83-4A62-ADA3-21B06330E8A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9F5732E-B6B7-402E-A72A-C1FC15CDD7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544" name="楕円 543">
          <a:extLst>
            <a:ext uri="{FF2B5EF4-FFF2-40B4-BE49-F238E27FC236}">
              <a16:creationId xmlns:a16="http://schemas.microsoft.com/office/drawing/2014/main" id="{9ED8540C-2F79-45EE-AE5B-78DD1315FC8E}"/>
            </a:ext>
          </a:extLst>
        </xdr:cNvPr>
        <xdr:cNvSpPr/>
      </xdr:nvSpPr>
      <xdr:spPr>
        <a:xfrm>
          <a:off x="16268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104792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70D29C1F-1A30-49D6-A995-E8A8A76E36C8}"/>
            </a:ext>
          </a:extLst>
        </xdr:cNvPr>
        <xdr:cNvSpPr txBox="1"/>
      </xdr:nvSpPr>
      <xdr:spPr>
        <a:xfrm>
          <a:off x="16357600"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546" name="楕円 545">
          <a:extLst>
            <a:ext uri="{FF2B5EF4-FFF2-40B4-BE49-F238E27FC236}">
              <a16:creationId xmlns:a16="http://schemas.microsoft.com/office/drawing/2014/main" id="{CF757E65-7A4B-4DAB-8FC1-0058C2D24C46}"/>
            </a:ext>
          </a:extLst>
        </xdr:cNvPr>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5715</xdr:rowOff>
    </xdr:to>
    <xdr:cxnSp macro="">
      <xdr:nvCxnSpPr>
        <xdr:cNvPr id="547" name="直線コネクタ 546">
          <a:extLst>
            <a:ext uri="{FF2B5EF4-FFF2-40B4-BE49-F238E27FC236}">
              <a16:creationId xmlns:a16="http://schemas.microsoft.com/office/drawing/2014/main" id="{D464B45D-05B6-4F02-ACD4-0AEF24C82DD4}"/>
            </a:ext>
          </a:extLst>
        </xdr:cNvPr>
        <xdr:cNvCxnSpPr/>
      </xdr:nvCxnSpPr>
      <xdr:spPr>
        <a:xfrm>
          <a:off x="15481300" y="107899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48" name="楕円 547">
          <a:extLst>
            <a:ext uri="{FF2B5EF4-FFF2-40B4-BE49-F238E27FC236}">
              <a16:creationId xmlns:a16="http://schemas.microsoft.com/office/drawing/2014/main" id="{0C10FF74-A445-415A-8A79-BE31F2B9FB80}"/>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62</xdr:row>
      <xdr:rowOff>160020</xdr:rowOff>
    </xdr:to>
    <xdr:cxnSp macro="">
      <xdr:nvCxnSpPr>
        <xdr:cNvPr id="549" name="直線コネクタ 548">
          <a:extLst>
            <a:ext uri="{FF2B5EF4-FFF2-40B4-BE49-F238E27FC236}">
              <a16:creationId xmlns:a16="http://schemas.microsoft.com/office/drawing/2014/main" id="{A2AAB923-6A22-4EFD-B0F4-9C6B6B007AA3}"/>
            </a:ext>
          </a:extLst>
        </xdr:cNvPr>
        <xdr:cNvCxnSpPr/>
      </xdr:nvCxnSpPr>
      <xdr:spPr>
        <a:xfrm>
          <a:off x="14592300" y="10767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34925</xdr:rowOff>
    </xdr:from>
    <xdr:to>
      <xdr:col>72</xdr:col>
      <xdr:colOff>38100</xdr:colOff>
      <xdr:row>62</xdr:row>
      <xdr:rowOff>136525</xdr:rowOff>
    </xdr:to>
    <xdr:sp macro="" textlink="">
      <xdr:nvSpPr>
        <xdr:cNvPr id="550" name="楕円 549">
          <a:extLst>
            <a:ext uri="{FF2B5EF4-FFF2-40B4-BE49-F238E27FC236}">
              <a16:creationId xmlns:a16="http://schemas.microsoft.com/office/drawing/2014/main" id="{FEE9B9AC-9008-4B9F-9567-90831DC81113}"/>
            </a:ext>
          </a:extLst>
        </xdr:cNvPr>
        <xdr:cNvSpPr/>
      </xdr:nvSpPr>
      <xdr:spPr>
        <a:xfrm>
          <a:off x="1365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85725</xdr:rowOff>
    </xdr:from>
    <xdr:to>
      <xdr:col>76</xdr:col>
      <xdr:colOff>114300</xdr:colOff>
      <xdr:row>62</xdr:row>
      <xdr:rowOff>137160</xdr:rowOff>
    </xdr:to>
    <xdr:cxnSp macro="">
      <xdr:nvCxnSpPr>
        <xdr:cNvPr id="551" name="直線コネクタ 550">
          <a:extLst>
            <a:ext uri="{FF2B5EF4-FFF2-40B4-BE49-F238E27FC236}">
              <a16:creationId xmlns:a16="http://schemas.microsoft.com/office/drawing/2014/main" id="{3C70AF87-1D66-48F8-B33F-6F12F02826C7}"/>
            </a:ext>
          </a:extLst>
        </xdr:cNvPr>
        <xdr:cNvCxnSpPr/>
      </xdr:nvCxnSpPr>
      <xdr:spPr>
        <a:xfrm>
          <a:off x="13703300" y="10715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163513</xdr:rowOff>
    </xdr:from>
    <xdr:to>
      <xdr:col>67</xdr:col>
      <xdr:colOff>101600</xdr:colOff>
      <xdr:row>62</xdr:row>
      <xdr:rowOff>93663</xdr:rowOff>
    </xdr:to>
    <xdr:sp macro="" textlink="">
      <xdr:nvSpPr>
        <xdr:cNvPr id="552" name="楕円 551">
          <a:extLst>
            <a:ext uri="{FF2B5EF4-FFF2-40B4-BE49-F238E27FC236}">
              <a16:creationId xmlns:a16="http://schemas.microsoft.com/office/drawing/2014/main" id="{61B2B63A-DF8A-455E-8671-5CDE719D381A}"/>
            </a:ext>
          </a:extLst>
        </xdr:cNvPr>
        <xdr:cNvSpPr/>
      </xdr:nvSpPr>
      <xdr:spPr>
        <a:xfrm>
          <a:off x="12763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42863</xdr:rowOff>
    </xdr:from>
    <xdr:to>
      <xdr:col>71</xdr:col>
      <xdr:colOff>177800</xdr:colOff>
      <xdr:row>62</xdr:row>
      <xdr:rowOff>85725</xdr:rowOff>
    </xdr:to>
    <xdr:cxnSp macro="">
      <xdr:nvCxnSpPr>
        <xdr:cNvPr id="553" name="直線コネクタ 552">
          <a:extLst>
            <a:ext uri="{FF2B5EF4-FFF2-40B4-BE49-F238E27FC236}">
              <a16:creationId xmlns:a16="http://schemas.microsoft.com/office/drawing/2014/main" id="{7DBF18DF-35BD-4BAE-BC97-6D9694EDEC49}"/>
            </a:ext>
          </a:extLst>
        </xdr:cNvPr>
        <xdr:cNvCxnSpPr/>
      </xdr:nvCxnSpPr>
      <xdr:spPr>
        <a:xfrm>
          <a:off x="12814300" y="106727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25810F7A-CAF2-4107-B0A8-3882702F592C}"/>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FF697194-4B1D-4E40-A1B9-60A554988ED7}"/>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34C9A4F4-3EA3-4ED7-931A-2A89BE62A111}"/>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a:extLst>
            <a:ext uri="{FF2B5EF4-FFF2-40B4-BE49-F238E27FC236}">
              <a16:creationId xmlns:a16="http://schemas.microsoft.com/office/drawing/2014/main" id="{2E0BCBC7-1FEA-4CAD-9BE1-5059B20D5D5E}"/>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558" name="n_1mainValue【学校施設】&#10;有形固定資産減価償却率">
          <a:extLst>
            <a:ext uri="{FF2B5EF4-FFF2-40B4-BE49-F238E27FC236}">
              <a16:creationId xmlns:a16="http://schemas.microsoft.com/office/drawing/2014/main" id="{4FACC277-8B61-4560-8184-6AE6DC7EAF0D}"/>
            </a:ext>
          </a:extLst>
        </xdr:cNvPr>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59" name="n_2mainValue【学校施設】&#10;有形固定資産減価償却率">
          <a:extLst>
            <a:ext uri="{FF2B5EF4-FFF2-40B4-BE49-F238E27FC236}">
              <a16:creationId xmlns:a16="http://schemas.microsoft.com/office/drawing/2014/main" id="{6C003B23-E50B-4B8A-A08F-846CD883BE72}"/>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560" name="n_3mainValue【学校施設】&#10;有形固定資産減価償却率">
          <a:extLst>
            <a:ext uri="{FF2B5EF4-FFF2-40B4-BE49-F238E27FC236}">
              <a16:creationId xmlns:a16="http://schemas.microsoft.com/office/drawing/2014/main" id="{1B3D10F8-8838-4A81-B21E-0B952BD9725C}"/>
            </a:ext>
          </a:extLst>
        </xdr:cNvPr>
        <xdr:cNvSpPr txBox="1"/>
      </xdr:nvSpPr>
      <xdr:spPr>
        <a:xfrm>
          <a:off x="13500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84790</xdr:rowOff>
    </xdr:from>
    <xdr:ext cx="405111" cy="259045"/>
    <xdr:sp macro="" textlink="">
      <xdr:nvSpPr>
        <xdr:cNvPr id="561" name="n_4mainValue【学校施設】&#10;有形固定資産減価償却率">
          <a:extLst>
            <a:ext uri="{FF2B5EF4-FFF2-40B4-BE49-F238E27FC236}">
              <a16:creationId xmlns:a16="http://schemas.microsoft.com/office/drawing/2014/main" id="{23F87B1D-5D60-46E8-8239-639B6C7F6B0B}"/>
            </a:ext>
          </a:extLst>
        </xdr:cNvPr>
        <xdr:cNvSpPr txBox="1"/>
      </xdr:nvSpPr>
      <xdr:spPr>
        <a:xfrm>
          <a:off x="12611744" y="1071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68F2076-868C-4496-A39C-D6DB815FE9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CA8CE322-87C1-49CB-A20D-97F990D7D7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F6EAF2E8-AFA3-4A10-8AEE-548052D1C3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29880755-97E9-49C6-A24D-D51BD73CB1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83AB3CF4-F7A3-4BB7-8283-469DFDFF36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78EA314F-5439-4E2D-94FE-9915D3B1C1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232D1258-1C36-4C1F-9163-665A4045B4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EC4CB3DA-FA2E-4DEC-B75E-5C7158539C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1D40583D-F8F7-4EFD-8485-27012378B5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37E335D-CC44-4DCF-93BD-BDEBBFCAAC0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DFD27723-0E8C-4175-BDFF-750DB1F1933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01D46981-BF65-4DF9-AC00-3CA0D29EEE0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209E026F-EC8C-420C-865F-9592533D28A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912AE2A9-5E0F-4253-A5CC-74F688BF32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E605CAC8-4DC9-44B7-9A14-1058CBDEDA8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A1C30296-5DE2-4BA9-8E38-5D70B5859F5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A3623A19-C0C3-413F-B4D1-C5E4BB87657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E3F22DE1-3F0C-4071-93EE-AB5032FD0CD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CC650E14-4520-431B-8A0E-4624287B219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FD1EE7C0-97E3-44A0-8714-08A9C2C61F3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156E826B-FABA-4B8F-BC11-7E0BFEE4B9F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D4761C7F-D4F9-4058-965C-C0CB3958D98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87F5BC84-5289-4AC7-AE6A-A4935E779F1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BBD5175C-0B3D-448E-ABD5-4C379443C71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33BC2FF0-7E32-4586-8946-123AD6FC2D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17C4623E-BBAA-4D8C-9848-6E05502F1A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956D2C50-5FAE-4999-9BF9-36556CB8168B}"/>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901A0280-896E-49C6-AE46-83168DBE3333}"/>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1DC1515A-9344-45D0-A04E-3D4812F75866}"/>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1104B0F9-F9B8-42D1-8DE0-C828AFAAC437}"/>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5E4F1F24-78E4-42F4-BB0D-2DD7DA74079A}"/>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72DD0B99-42D8-470A-8EB5-6600617A50D6}"/>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1D4324A7-3EDA-42EF-99FF-A3E1F1B48AD2}"/>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7F574E3C-CB46-42CD-B422-79DA69CA0ED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73D9129F-AEF7-47DE-876C-55009B7F026E}"/>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04E527CF-E00D-45D6-A167-CB5BC99355A1}"/>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1B0A3FAB-21D9-4282-A307-DC70CB98067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ED59257-9F3C-46E6-AD66-F351B0C691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6C6B6CD-79F6-4E55-9460-C08913707E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489BDE0-F62B-4E06-8D6D-EA0DDD64E4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78547BB-EF2B-4FD8-9AAD-E8E67EC2F7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20DE46B-79E3-44CC-9456-8375E96456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53703</xdr:rowOff>
    </xdr:from>
    <xdr:to>
      <xdr:col>116</xdr:col>
      <xdr:colOff>114300</xdr:colOff>
      <xdr:row>62</xdr:row>
      <xdr:rowOff>155303</xdr:rowOff>
    </xdr:to>
    <xdr:sp macro="" textlink="">
      <xdr:nvSpPr>
        <xdr:cNvPr id="604" name="楕円 603">
          <a:extLst>
            <a:ext uri="{FF2B5EF4-FFF2-40B4-BE49-F238E27FC236}">
              <a16:creationId xmlns:a16="http://schemas.microsoft.com/office/drawing/2014/main" id="{F06E9E88-88C8-4121-826D-12C16DFBE989}"/>
            </a:ext>
          </a:extLst>
        </xdr:cNvPr>
        <xdr:cNvSpPr/>
      </xdr:nvSpPr>
      <xdr:spPr>
        <a:xfrm>
          <a:off x="22110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32130</xdr:rowOff>
    </xdr:from>
    <xdr:ext cx="469744" cy="259045"/>
    <xdr:sp macro="" textlink="">
      <xdr:nvSpPr>
        <xdr:cNvPr id="605" name="【学校施設】&#10;一人当たり面積該当値テキスト">
          <a:extLst>
            <a:ext uri="{FF2B5EF4-FFF2-40B4-BE49-F238E27FC236}">
              <a16:creationId xmlns:a16="http://schemas.microsoft.com/office/drawing/2014/main" id="{1C2F4064-194E-4EB4-ABF1-E7FAB59F825D}"/>
            </a:ext>
          </a:extLst>
        </xdr:cNvPr>
        <xdr:cNvSpPr txBox="1"/>
      </xdr:nvSpPr>
      <xdr:spPr>
        <a:xfrm>
          <a:off x="22199600" y="106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606" name="楕円 605">
          <a:extLst>
            <a:ext uri="{FF2B5EF4-FFF2-40B4-BE49-F238E27FC236}">
              <a16:creationId xmlns:a16="http://schemas.microsoft.com/office/drawing/2014/main" id="{6483405E-096C-4626-B9DE-06D86CAAC7B5}"/>
            </a:ext>
          </a:extLst>
        </xdr:cNvPr>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104503</xdr:rowOff>
    </xdr:from>
    <xdr:to>
      <xdr:col>116</xdr:col>
      <xdr:colOff>63500</xdr:colOff>
      <xdr:row>62</xdr:row>
      <xdr:rowOff>127363</xdr:rowOff>
    </xdr:to>
    <xdr:cxnSp macro="">
      <xdr:nvCxnSpPr>
        <xdr:cNvPr id="607" name="直線コネクタ 606">
          <a:extLst>
            <a:ext uri="{FF2B5EF4-FFF2-40B4-BE49-F238E27FC236}">
              <a16:creationId xmlns:a16="http://schemas.microsoft.com/office/drawing/2014/main" id="{E734AE86-8685-442E-9714-58E64077AF77}"/>
            </a:ext>
          </a:extLst>
        </xdr:cNvPr>
        <xdr:cNvCxnSpPr/>
      </xdr:nvCxnSpPr>
      <xdr:spPr>
        <a:xfrm flipV="1">
          <a:off x="21323300" y="107344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87993</xdr:rowOff>
    </xdr:from>
    <xdr:to>
      <xdr:col>107</xdr:col>
      <xdr:colOff>101600</xdr:colOff>
      <xdr:row>63</xdr:row>
      <xdr:rowOff>18143</xdr:rowOff>
    </xdr:to>
    <xdr:sp macro="" textlink="">
      <xdr:nvSpPr>
        <xdr:cNvPr id="608" name="楕円 607">
          <a:extLst>
            <a:ext uri="{FF2B5EF4-FFF2-40B4-BE49-F238E27FC236}">
              <a16:creationId xmlns:a16="http://schemas.microsoft.com/office/drawing/2014/main" id="{1F442554-1B2A-4808-9FF4-7E05C0D6286B}"/>
            </a:ext>
          </a:extLst>
        </xdr:cNvPr>
        <xdr:cNvSpPr/>
      </xdr:nvSpPr>
      <xdr:spPr>
        <a:xfrm>
          <a:off x="2038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138793</xdr:rowOff>
    </xdr:to>
    <xdr:cxnSp macro="">
      <xdr:nvCxnSpPr>
        <xdr:cNvPr id="609" name="直線コネクタ 608">
          <a:extLst>
            <a:ext uri="{FF2B5EF4-FFF2-40B4-BE49-F238E27FC236}">
              <a16:creationId xmlns:a16="http://schemas.microsoft.com/office/drawing/2014/main" id="{7333149A-558E-4B35-AA9A-85B0515C8E19}"/>
            </a:ext>
          </a:extLst>
        </xdr:cNvPr>
        <xdr:cNvCxnSpPr/>
      </xdr:nvCxnSpPr>
      <xdr:spPr>
        <a:xfrm flipV="1">
          <a:off x="20434300" y="107572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60234</xdr:rowOff>
    </xdr:from>
    <xdr:to>
      <xdr:col>102</xdr:col>
      <xdr:colOff>165100</xdr:colOff>
      <xdr:row>62</xdr:row>
      <xdr:rowOff>161834</xdr:rowOff>
    </xdr:to>
    <xdr:sp macro="" textlink="">
      <xdr:nvSpPr>
        <xdr:cNvPr id="610" name="楕円 609">
          <a:extLst>
            <a:ext uri="{FF2B5EF4-FFF2-40B4-BE49-F238E27FC236}">
              <a16:creationId xmlns:a16="http://schemas.microsoft.com/office/drawing/2014/main" id="{CD94DF93-9966-4B15-9389-FBBC7F7C7068}"/>
            </a:ext>
          </a:extLst>
        </xdr:cNvPr>
        <xdr:cNvSpPr/>
      </xdr:nvSpPr>
      <xdr:spPr>
        <a:xfrm>
          <a:off x="19494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111034</xdr:rowOff>
    </xdr:from>
    <xdr:to>
      <xdr:col>107</xdr:col>
      <xdr:colOff>50800</xdr:colOff>
      <xdr:row>62</xdr:row>
      <xdr:rowOff>138793</xdr:rowOff>
    </xdr:to>
    <xdr:cxnSp macro="">
      <xdr:nvCxnSpPr>
        <xdr:cNvPr id="611" name="直線コネクタ 610">
          <a:extLst>
            <a:ext uri="{FF2B5EF4-FFF2-40B4-BE49-F238E27FC236}">
              <a16:creationId xmlns:a16="http://schemas.microsoft.com/office/drawing/2014/main" id="{2839ACE7-C120-4CE7-97C9-274625A27A6A}"/>
            </a:ext>
          </a:extLst>
        </xdr:cNvPr>
        <xdr:cNvCxnSpPr/>
      </xdr:nvCxnSpPr>
      <xdr:spPr>
        <a:xfrm>
          <a:off x="19545300" y="1074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61867</xdr:rowOff>
    </xdr:from>
    <xdr:to>
      <xdr:col>98</xdr:col>
      <xdr:colOff>38100</xdr:colOff>
      <xdr:row>62</xdr:row>
      <xdr:rowOff>163467</xdr:rowOff>
    </xdr:to>
    <xdr:sp macro="" textlink="">
      <xdr:nvSpPr>
        <xdr:cNvPr id="612" name="楕円 611">
          <a:extLst>
            <a:ext uri="{FF2B5EF4-FFF2-40B4-BE49-F238E27FC236}">
              <a16:creationId xmlns:a16="http://schemas.microsoft.com/office/drawing/2014/main" id="{24069409-3715-424F-AD96-969933AC2DC0}"/>
            </a:ext>
          </a:extLst>
        </xdr:cNvPr>
        <xdr:cNvSpPr/>
      </xdr:nvSpPr>
      <xdr:spPr>
        <a:xfrm>
          <a:off x="18605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111034</xdr:rowOff>
    </xdr:from>
    <xdr:to>
      <xdr:col>102</xdr:col>
      <xdr:colOff>114300</xdr:colOff>
      <xdr:row>62</xdr:row>
      <xdr:rowOff>112667</xdr:rowOff>
    </xdr:to>
    <xdr:cxnSp macro="">
      <xdr:nvCxnSpPr>
        <xdr:cNvPr id="613" name="直線コネクタ 612">
          <a:extLst>
            <a:ext uri="{FF2B5EF4-FFF2-40B4-BE49-F238E27FC236}">
              <a16:creationId xmlns:a16="http://schemas.microsoft.com/office/drawing/2014/main" id="{0D418DDA-3D88-41BC-BAC0-F8EE038A3A21}"/>
            </a:ext>
          </a:extLst>
        </xdr:cNvPr>
        <xdr:cNvCxnSpPr/>
      </xdr:nvCxnSpPr>
      <xdr:spPr>
        <a:xfrm flipV="1">
          <a:off x="18656300" y="107409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681A8B6A-68EE-4C0B-841E-46ACC53E296C}"/>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C6E31BB2-08C0-4B0B-A428-DB445CE9A1AA}"/>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962693B9-087F-45D3-B490-85474275E121}"/>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1872EF85-DCA0-410A-B826-EBCC88123F2B}"/>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169290</xdr:rowOff>
    </xdr:from>
    <xdr:ext cx="469744" cy="259045"/>
    <xdr:sp macro="" textlink="">
      <xdr:nvSpPr>
        <xdr:cNvPr id="618" name="n_1mainValue【学校施設】&#10;一人当たり面積">
          <a:extLst>
            <a:ext uri="{FF2B5EF4-FFF2-40B4-BE49-F238E27FC236}">
              <a16:creationId xmlns:a16="http://schemas.microsoft.com/office/drawing/2014/main" id="{3EE50133-6CE9-41C5-A2C1-5253D0C838C0}"/>
            </a:ext>
          </a:extLst>
        </xdr:cNvPr>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9270</xdr:rowOff>
    </xdr:from>
    <xdr:ext cx="469744" cy="259045"/>
    <xdr:sp macro="" textlink="">
      <xdr:nvSpPr>
        <xdr:cNvPr id="619" name="n_2mainValue【学校施設】&#10;一人当たり面積">
          <a:extLst>
            <a:ext uri="{FF2B5EF4-FFF2-40B4-BE49-F238E27FC236}">
              <a16:creationId xmlns:a16="http://schemas.microsoft.com/office/drawing/2014/main" id="{58C4EAED-4EDA-4756-8A7F-E544ABA3F55C}"/>
            </a:ext>
          </a:extLst>
        </xdr:cNvPr>
        <xdr:cNvSpPr txBox="1"/>
      </xdr:nvSpPr>
      <xdr:spPr>
        <a:xfrm>
          <a:off x="20199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152961</xdr:rowOff>
    </xdr:from>
    <xdr:ext cx="469744" cy="259045"/>
    <xdr:sp macro="" textlink="">
      <xdr:nvSpPr>
        <xdr:cNvPr id="620" name="n_3mainValue【学校施設】&#10;一人当たり面積">
          <a:extLst>
            <a:ext uri="{FF2B5EF4-FFF2-40B4-BE49-F238E27FC236}">
              <a16:creationId xmlns:a16="http://schemas.microsoft.com/office/drawing/2014/main" id="{5FD98CB5-1FBA-412F-AF0B-4682FAE12A7D}"/>
            </a:ext>
          </a:extLst>
        </xdr:cNvPr>
        <xdr:cNvSpPr txBox="1"/>
      </xdr:nvSpPr>
      <xdr:spPr>
        <a:xfrm>
          <a:off x="19310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154594</xdr:rowOff>
    </xdr:from>
    <xdr:ext cx="469744" cy="259045"/>
    <xdr:sp macro="" textlink="">
      <xdr:nvSpPr>
        <xdr:cNvPr id="621" name="n_4mainValue【学校施設】&#10;一人当たり面積">
          <a:extLst>
            <a:ext uri="{FF2B5EF4-FFF2-40B4-BE49-F238E27FC236}">
              <a16:creationId xmlns:a16="http://schemas.microsoft.com/office/drawing/2014/main" id="{10C41585-A416-4FB7-8BB1-A83CD9DB9AA4}"/>
            </a:ext>
          </a:extLst>
        </xdr:cNvPr>
        <xdr:cNvSpPr txBox="1"/>
      </xdr:nvSpPr>
      <xdr:spPr>
        <a:xfrm>
          <a:off x="184214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186D19C9-DDE4-4882-B5AC-5774BFC6F4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B935898-3072-4176-99B3-EB5AF1ECE3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AF1BFB0B-21CF-49BF-BC32-A899CA813E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D85B532-DBB8-48BD-B3D8-72053BE6AE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877000BA-9746-485D-8298-568B8B1461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D42D550A-DBC4-4517-8E2A-4618CE681B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D61165BA-9226-4D0A-A386-B56F87BBC0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6EF3F354-1ABE-40D3-B992-F68147301F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482E357C-8FEB-403D-A012-2ECC75C177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405DED4-49C4-4643-8F8F-EB2AE969C5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DE8F0776-4516-4139-80C3-841EA1DE86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96D2809C-5BD2-4E8A-BB3A-4079B723F6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3B5A7FF7-2566-4799-9CE8-500C38E461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6C52D5F3-72EA-42C6-8F68-87391AD4C32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425C7898-1A5D-45C3-83F7-DECDEBBD33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6E7C5315-D783-4F60-B4AC-AC98ED31AA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F75A12DA-CBD8-48FD-B13A-6A50E66E21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518847F5-244C-48C3-B713-5F18584A3A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E5C9B9D8-D7A3-4D58-B4CF-4BA5B8B720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B90C7FBC-BB96-47E7-ABBD-AB2A8E10B6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F2F1BA0F-185C-4F81-A64C-802A41AB4D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54C3084A-7DCD-4DD8-A111-00ED693367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88FCEF8B-AD43-4119-9DFF-A529036026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99E3AFC3-E64A-43F7-855C-BF88EF5453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1D7DDED-6140-42E8-88BA-1D52F867E6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91A71FC4-ACB1-40BE-B6C0-ACE73032F276}"/>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80FBF0EC-7A3B-43BD-B0FB-FE3A4926102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D45B8A5F-29FF-42B8-9CBE-5C792081751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9952E9B2-584D-4862-B4E2-27A8A1B162B9}"/>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CF8F6272-0630-4944-ADA1-542F997D40FF}"/>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5A25E745-FFE3-4A5B-8464-2B62A3BC2FC1}"/>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6FB07CE0-809D-4EF5-9C87-DB6ED324C028}"/>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5EC5C3E8-A740-487C-A3DD-CDFD5169A6C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BE8059A9-9CE5-4129-9628-A1D9DA00DFC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0D296554-3E9D-4B9D-AFF5-758191C99A1A}"/>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FEAEC667-BCCE-4E9B-994D-39E7F4E99141}"/>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850BBA7-AAA7-468A-82C6-BE411D721E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1081B88-6FFB-4928-A1B8-80E0B88C55F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981984E-CC10-47F9-87E6-43F5202B707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886697C-70DD-4DD2-94B4-257AC5C6EAF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074CA92-7541-424D-90F1-9C0F356503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42818</xdr:rowOff>
    </xdr:from>
    <xdr:to>
      <xdr:col>85</xdr:col>
      <xdr:colOff>177800</xdr:colOff>
      <xdr:row>85</xdr:row>
      <xdr:rowOff>144418</xdr:rowOff>
    </xdr:to>
    <xdr:sp macro="" textlink="">
      <xdr:nvSpPr>
        <xdr:cNvPr id="663" name="楕円 662">
          <a:extLst>
            <a:ext uri="{FF2B5EF4-FFF2-40B4-BE49-F238E27FC236}">
              <a16:creationId xmlns:a16="http://schemas.microsoft.com/office/drawing/2014/main" id="{5269980A-A390-4B90-95F3-D1A335C025B6}"/>
            </a:ext>
          </a:extLst>
        </xdr:cNvPr>
        <xdr:cNvSpPr/>
      </xdr:nvSpPr>
      <xdr:spPr>
        <a:xfrm>
          <a:off x="162687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21245</xdr:rowOff>
    </xdr:from>
    <xdr:ext cx="405111" cy="259045"/>
    <xdr:sp macro="" textlink="">
      <xdr:nvSpPr>
        <xdr:cNvPr id="664" name="【児童館】&#10;有形固定資産減価償却率該当値テキスト">
          <a:extLst>
            <a:ext uri="{FF2B5EF4-FFF2-40B4-BE49-F238E27FC236}">
              <a16:creationId xmlns:a16="http://schemas.microsoft.com/office/drawing/2014/main" id="{79B36BC6-385D-4D80-BA52-FC709D05CEFD}"/>
            </a:ext>
          </a:extLst>
        </xdr:cNvPr>
        <xdr:cNvSpPr txBox="1"/>
      </xdr:nvSpPr>
      <xdr:spPr>
        <a:xfrm>
          <a:off x="16357600"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119562</xdr:rowOff>
    </xdr:from>
    <xdr:to>
      <xdr:col>81</xdr:col>
      <xdr:colOff>101600</xdr:colOff>
      <xdr:row>86</xdr:row>
      <xdr:rowOff>49712</xdr:rowOff>
    </xdr:to>
    <xdr:sp macro="" textlink="">
      <xdr:nvSpPr>
        <xdr:cNvPr id="665" name="楕円 664">
          <a:extLst>
            <a:ext uri="{FF2B5EF4-FFF2-40B4-BE49-F238E27FC236}">
              <a16:creationId xmlns:a16="http://schemas.microsoft.com/office/drawing/2014/main" id="{EFFF7901-3D10-46C8-8FCE-3AAFB7B31D97}"/>
            </a:ext>
          </a:extLst>
        </xdr:cNvPr>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93618</xdr:rowOff>
    </xdr:from>
    <xdr:to>
      <xdr:col>85</xdr:col>
      <xdr:colOff>127000</xdr:colOff>
      <xdr:row>85</xdr:row>
      <xdr:rowOff>170362</xdr:rowOff>
    </xdr:to>
    <xdr:cxnSp macro="">
      <xdr:nvCxnSpPr>
        <xdr:cNvPr id="666" name="直線コネクタ 665">
          <a:extLst>
            <a:ext uri="{FF2B5EF4-FFF2-40B4-BE49-F238E27FC236}">
              <a16:creationId xmlns:a16="http://schemas.microsoft.com/office/drawing/2014/main" id="{4E3092FB-69A2-4EE6-944E-50B1893B0832}"/>
            </a:ext>
          </a:extLst>
        </xdr:cNvPr>
        <xdr:cNvCxnSpPr/>
      </xdr:nvCxnSpPr>
      <xdr:spPr>
        <a:xfrm flipV="1">
          <a:off x="15481300" y="14666868"/>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91802</xdr:rowOff>
    </xdr:from>
    <xdr:to>
      <xdr:col>76</xdr:col>
      <xdr:colOff>165100</xdr:colOff>
      <xdr:row>86</xdr:row>
      <xdr:rowOff>21952</xdr:rowOff>
    </xdr:to>
    <xdr:sp macro="" textlink="">
      <xdr:nvSpPr>
        <xdr:cNvPr id="667" name="楕円 666">
          <a:extLst>
            <a:ext uri="{FF2B5EF4-FFF2-40B4-BE49-F238E27FC236}">
              <a16:creationId xmlns:a16="http://schemas.microsoft.com/office/drawing/2014/main" id="{2ADF23DF-8D79-4E2B-A1E2-79964B488BEF}"/>
            </a:ext>
          </a:extLst>
        </xdr:cNvPr>
        <xdr:cNvSpPr/>
      </xdr:nvSpPr>
      <xdr:spPr>
        <a:xfrm>
          <a:off x="14541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142602</xdr:rowOff>
    </xdr:from>
    <xdr:to>
      <xdr:col>81</xdr:col>
      <xdr:colOff>50800</xdr:colOff>
      <xdr:row>85</xdr:row>
      <xdr:rowOff>170362</xdr:rowOff>
    </xdr:to>
    <xdr:cxnSp macro="">
      <xdr:nvCxnSpPr>
        <xdr:cNvPr id="668" name="直線コネクタ 667">
          <a:extLst>
            <a:ext uri="{FF2B5EF4-FFF2-40B4-BE49-F238E27FC236}">
              <a16:creationId xmlns:a16="http://schemas.microsoft.com/office/drawing/2014/main" id="{F1E9D57C-1FA1-47CE-BE31-A7E7294276FF}"/>
            </a:ext>
          </a:extLst>
        </xdr:cNvPr>
        <xdr:cNvCxnSpPr/>
      </xdr:nvCxnSpPr>
      <xdr:spPr>
        <a:xfrm>
          <a:off x="14592300" y="147158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59145</xdr:rowOff>
    </xdr:from>
    <xdr:to>
      <xdr:col>72</xdr:col>
      <xdr:colOff>38100</xdr:colOff>
      <xdr:row>85</xdr:row>
      <xdr:rowOff>160745</xdr:rowOff>
    </xdr:to>
    <xdr:sp macro="" textlink="">
      <xdr:nvSpPr>
        <xdr:cNvPr id="669" name="楕円 668">
          <a:extLst>
            <a:ext uri="{FF2B5EF4-FFF2-40B4-BE49-F238E27FC236}">
              <a16:creationId xmlns:a16="http://schemas.microsoft.com/office/drawing/2014/main" id="{C2517A97-2726-4DA9-8B98-0C1DBBD782AF}"/>
            </a:ext>
          </a:extLst>
        </xdr:cNvPr>
        <xdr:cNvSpPr/>
      </xdr:nvSpPr>
      <xdr:spPr>
        <a:xfrm>
          <a:off x="13652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109945</xdr:rowOff>
    </xdr:from>
    <xdr:to>
      <xdr:col>76</xdr:col>
      <xdr:colOff>114300</xdr:colOff>
      <xdr:row>85</xdr:row>
      <xdr:rowOff>142602</xdr:rowOff>
    </xdr:to>
    <xdr:cxnSp macro="">
      <xdr:nvCxnSpPr>
        <xdr:cNvPr id="670" name="直線コネクタ 669">
          <a:extLst>
            <a:ext uri="{FF2B5EF4-FFF2-40B4-BE49-F238E27FC236}">
              <a16:creationId xmlns:a16="http://schemas.microsoft.com/office/drawing/2014/main" id="{C43C2C12-E574-4AD7-B8B1-2AD3DBBFDA6D}"/>
            </a:ext>
          </a:extLst>
        </xdr:cNvPr>
        <xdr:cNvCxnSpPr/>
      </xdr:nvCxnSpPr>
      <xdr:spPr>
        <a:xfrm>
          <a:off x="13703300" y="146831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28121</xdr:rowOff>
    </xdr:from>
    <xdr:to>
      <xdr:col>67</xdr:col>
      <xdr:colOff>101600</xdr:colOff>
      <xdr:row>85</xdr:row>
      <xdr:rowOff>129721</xdr:rowOff>
    </xdr:to>
    <xdr:sp macro="" textlink="">
      <xdr:nvSpPr>
        <xdr:cNvPr id="671" name="楕円 670">
          <a:extLst>
            <a:ext uri="{FF2B5EF4-FFF2-40B4-BE49-F238E27FC236}">
              <a16:creationId xmlns:a16="http://schemas.microsoft.com/office/drawing/2014/main" id="{05D8A2F8-E33B-4E4E-BEE1-6FF83C374157}"/>
            </a:ext>
          </a:extLst>
        </xdr:cNvPr>
        <xdr:cNvSpPr/>
      </xdr:nvSpPr>
      <xdr:spPr>
        <a:xfrm>
          <a:off x="1276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78921</xdr:rowOff>
    </xdr:from>
    <xdr:to>
      <xdr:col>71</xdr:col>
      <xdr:colOff>177800</xdr:colOff>
      <xdr:row>85</xdr:row>
      <xdr:rowOff>109945</xdr:rowOff>
    </xdr:to>
    <xdr:cxnSp macro="">
      <xdr:nvCxnSpPr>
        <xdr:cNvPr id="672" name="直線コネクタ 671">
          <a:extLst>
            <a:ext uri="{FF2B5EF4-FFF2-40B4-BE49-F238E27FC236}">
              <a16:creationId xmlns:a16="http://schemas.microsoft.com/office/drawing/2014/main" id="{2DD09B67-2390-45FF-87E1-053B56F683D7}"/>
            </a:ext>
          </a:extLst>
        </xdr:cNvPr>
        <xdr:cNvCxnSpPr/>
      </xdr:nvCxnSpPr>
      <xdr:spPr>
        <a:xfrm>
          <a:off x="12814300" y="146521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a:extLst>
            <a:ext uri="{FF2B5EF4-FFF2-40B4-BE49-F238E27FC236}">
              <a16:creationId xmlns:a16="http://schemas.microsoft.com/office/drawing/2014/main" id="{52B7A805-007A-419B-9CE8-70761F469C12}"/>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a:extLst>
            <a:ext uri="{FF2B5EF4-FFF2-40B4-BE49-F238E27FC236}">
              <a16:creationId xmlns:a16="http://schemas.microsoft.com/office/drawing/2014/main" id="{0EA0B3B0-65FF-43E2-BA6D-FF774D3AC184}"/>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a:extLst>
            <a:ext uri="{FF2B5EF4-FFF2-40B4-BE49-F238E27FC236}">
              <a16:creationId xmlns:a16="http://schemas.microsoft.com/office/drawing/2014/main" id="{1DA31AC1-2F1B-41DA-890C-0755FE40DDA7}"/>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a:extLst>
            <a:ext uri="{FF2B5EF4-FFF2-40B4-BE49-F238E27FC236}">
              <a16:creationId xmlns:a16="http://schemas.microsoft.com/office/drawing/2014/main" id="{642E9CEE-2E4F-4A91-A47C-B9FDEA900F1B}"/>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40839</xdr:rowOff>
    </xdr:from>
    <xdr:ext cx="405111" cy="259045"/>
    <xdr:sp macro="" textlink="">
      <xdr:nvSpPr>
        <xdr:cNvPr id="677" name="n_1mainValue【児童館】&#10;有形固定資産減価償却率">
          <a:extLst>
            <a:ext uri="{FF2B5EF4-FFF2-40B4-BE49-F238E27FC236}">
              <a16:creationId xmlns:a16="http://schemas.microsoft.com/office/drawing/2014/main" id="{F57B21D7-6381-4401-B484-94C5923FC8F4}"/>
            </a:ext>
          </a:extLst>
        </xdr:cNvPr>
        <xdr:cNvSpPr txBox="1"/>
      </xdr:nvSpPr>
      <xdr:spPr>
        <a:xfrm>
          <a:off x="15266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13079</xdr:rowOff>
    </xdr:from>
    <xdr:ext cx="405111" cy="259045"/>
    <xdr:sp macro="" textlink="">
      <xdr:nvSpPr>
        <xdr:cNvPr id="678" name="n_2mainValue【児童館】&#10;有形固定資産減価償却率">
          <a:extLst>
            <a:ext uri="{FF2B5EF4-FFF2-40B4-BE49-F238E27FC236}">
              <a16:creationId xmlns:a16="http://schemas.microsoft.com/office/drawing/2014/main" id="{98EF6DA9-C3B6-41FC-9571-3271A2CB0D3B}"/>
            </a:ext>
          </a:extLst>
        </xdr:cNvPr>
        <xdr:cNvSpPr txBox="1"/>
      </xdr:nvSpPr>
      <xdr:spPr>
        <a:xfrm>
          <a:off x="14389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151872</xdr:rowOff>
    </xdr:from>
    <xdr:ext cx="405111" cy="259045"/>
    <xdr:sp macro="" textlink="">
      <xdr:nvSpPr>
        <xdr:cNvPr id="679" name="n_3mainValue【児童館】&#10;有形固定資産減価償却率">
          <a:extLst>
            <a:ext uri="{FF2B5EF4-FFF2-40B4-BE49-F238E27FC236}">
              <a16:creationId xmlns:a16="http://schemas.microsoft.com/office/drawing/2014/main" id="{B656BF09-B37A-4A8E-B5C2-950FA45CE9D3}"/>
            </a:ext>
          </a:extLst>
        </xdr:cNvPr>
        <xdr:cNvSpPr txBox="1"/>
      </xdr:nvSpPr>
      <xdr:spPr>
        <a:xfrm>
          <a:off x="13500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120848</xdr:rowOff>
    </xdr:from>
    <xdr:ext cx="405111" cy="259045"/>
    <xdr:sp macro="" textlink="">
      <xdr:nvSpPr>
        <xdr:cNvPr id="680" name="n_4mainValue【児童館】&#10;有形固定資産減価償却率">
          <a:extLst>
            <a:ext uri="{FF2B5EF4-FFF2-40B4-BE49-F238E27FC236}">
              <a16:creationId xmlns:a16="http://schemas.microsoft.com/office/drawing/2014/main" id="{80B3E1B3-4A48-4D6C-B938-46D823FA1DE0}"/>
            </a:ext>
          </a:extLst>
        </xdr:cNvPr>
        <xdr:cNvSpPr txBox="1"/>
      </xdr:nvSpPr>
      <xdr:spPr>
        <a:xfrm>
          <a:off x="12611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5DFE613B-FAF0-4822-B919-57B0675EF9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4D750B3-2E9F-4B7E-B6FD-4E30DDA229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50CD4273-6885-4647-904C-3A6AEC009B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F4E8A944-3C7C-4486-9D07-AF72BCD7F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502F3FBA-A651-4944-8B4B-08250ACE75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3FD2610-567D-4AB3-BC4A-4F9A31B972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CE917811-A1DC-486B-85AF-3216B8FE79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C1546A18-8A8B-44B0-9050-7584AB5235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C459905-437F-4ECE-A57A-37EEDA7DFE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2802D9BC-4955-4C8B-A6DA-97EC43C811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480AC2B6-D2C0-4BFE-880D-B083E0DB3F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BD5BFE14-E588-46BC-A521-EAE09B0F173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30C2B3B-0899-4747-B2A1-DECBCC4840E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37BF10F5-DDEA-44CD-B3A4-3DC4FC00DD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B8EAE20F-AAC9-4FA4-8803-5F47366A26F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3CFDFB22-48FF-4D4C-BFD3-98CFD8F5DEA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3F01BC8-1B16-4381-96BD-8707ED327C9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A4D2E705-5E58-4907-92E7-5ED51314647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F55C39C-53B1-4036-8831-88ADB45859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78FFA12-4CA1-4D72-8C94-4B26AC1219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375E4B0D-2EA6-4CA1-B172-5B714B6D60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1B863CEF-2CDB-40E2-989D-8B17AA2CEC7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C765FA07-2781-4B55-92FA-5F9BF631081C}"/>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877D96CF-3A34-4A80-A1A6-DDF73400DEF5}"/>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4FB8DD9E-FFF0-405D-BC32-1B36C6F8073D}"/>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035561DD-9A38-49AF-8494-8F08C918A391}"/>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32D8182B-D130-4665-8D73-3B8A75D76128}"/>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131966CF-3BF8-45B0-AF92-3020731D1D73}"/>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4CA739AE-DCCA-41B5-A83C-75D23825558D}"/>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DDB5F5A8-FF87-4E39-AC01-8178B2849FC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9A7CAA04-B344-4EC3-9102-86D1F3217F99}"/>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76B67734-DC85-4B17-AD6C-6A2CB2EC7548}"/>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09E93FA-F58D-4221-A2F9-2D72E54DDB7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90AA2C2-8C5C-43E9-9F96-8086A2E564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4AEC910-DD53-4D42-A04D-3E8D71E78A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FD3D7D5-78A6-4DDA-AA6E-701ACD5A3E3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3D0A71A-38DD-4225-88EF-DEBB9DF63AD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8" name="楕円 717">
          <a:extLst>
            <a:ext uri="{FF2B5EF4-FFF2-40B4-BE49-F238E27FC236}">
              <a16:creationId xmlns:a16="http://schemas.microsoft.com/office/drawing/2014/main" id="{73496AAC-5452-432B-B5C8-811126B4F9F5}"/>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19" name="【児童館】&#10;一人当たり面積該当値テキスト">
          <a:extLst>
            <a:ext uri="{FF2B5EF4-FFF2-40B4-BE49-F238E27FC236}">
              <a16:creationId xmlns:a16="http://schemas.microsoft.com/office/drawing/2014/main" id="{410594F2-5A27-4FBE-BFA2-F95F177399D6}"/>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0" name="楕円 719">
          <a:extLst>
            <a:ext uri="{FF2B5EF4-FFF2-40B4-BE49-F238E27FC236}">
              <a16:creationId xmlns:a16="http://schemas.microsoft.com/office/drawing/2014/main" id="{B93C149A-0527-4620-B6E2-D6F6D6A1ACE0}"/>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21" name="直線コネクタ 720">
          <a:extLst>
            <a:ext uri="{FF2B5EF4-FFF2-40B4-BE49-F238E27FC236}">
              <a16:creationId xmlns:a16="http://schemas.microsoft.com/office/drawing/2014/main" id="{EE81FC81-C12F-4FB2-8F8C-DB74538AB1A4}"/>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2" name="楕円 721">
          <a:extLst>
            <a:ext uri="{FF2B5EF4-FFF2-40B4-BE49-F238E27FC236}">
              <a16:creationId xmlns:a16="http://schemas.microsoft.com/office/drawing/2014/main" id="{325389B6-5E8B-4F2E-95CB-4ED11B06ACFC}"/>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723" name="直線コネクタ 722">
          <a:extLst>
            <a:ext uri="{FF2B5EF4-FFF2-40B4-BE49-F238E27FC236}">
              <a16:creationId xmlns:a16="http://schemas.microsoft.com/office/drawing/2014/main" id="{E001BDF0-B70C-4894-AF90-B89662B23751}"/>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24" name="楕円 723">
          <a:extLst>
            <a:ext uri="{FF2B5EF4-FFF2-40B4-BE49-F238E27FC236}">
              <a16:creationId xmlns:a16="http://schemas.microsoft.com/office/drawing/2014/main" id="{970991E5-7A05-4C58-862D-2C7A5D9FC1CA}"/>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725" name="直線コネクタ 724">
          <a:extLst>
            <a:ext uri="{FF2B5EF4-FFF2-40B4-BE49-F238E27FC236}">
              <a16:creationId xmlns:a16="http://schemas.microsoft.com/office/drawing/2014/main" id="{2F1D772A-449E-4EAB-9965-24C29329C38B}"/>
            </a:ext>
          </a:extLst>
        </xdr:cNvPr>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6" name="楕円 725">
          <a:extLst>
            <a:ext uri="{FF2B5EF4-FFF2-40B4-BE49-F238E27FC236}">
              <a16:creationId xmlns:a16="http://schemas.microsoft.com/office/drawing/2014/main" id="{35773B67-32EE-4AF7-9EA1-F24740806479}"/>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727" name="直線コネクタ 726">
          <a:extLst>
            <a:ext uri="{FF2B5EF4-FFF2-40B4-BE49-F238E27FC236}">
              <a16:creationId xmlns:a16="http://schemas.microsoft.com/office/drawing/2014/main" id="{B2C98B71-32FA-4E72-87DD-F83F64C99C1F}"/>
            </a:ext>
          </a:extLst>
        </xdr:cNvPr>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AFD11093-E87A-4FA3-9732-D7567A7AF62D}"/>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a:extLst>
            <a:ext uri="{FF2B5EF4-FFF2-40B4-BE49-F238E27FC236}">
              <a16:creationId xmlns:a16="http://schemas.microsoft.com/office/drawing/2014/main" id="{160C6406-B726-4EF5-8830-889AA190542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E8EB572B-EA9F-4BB2-99FF-1E33443D6A5F}"/>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a:extLst>
            <a:ext uri="{FF2B5EF4-FFF2-40B4-BE49-F238E27FC236}">
              <a16:creationId xmlns:a16="http://schemas.microsoft.com/office/drawing/2014/main" id="{89304CBB-1E5F-4788-9FAF-13C9557FBF52}"/>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32" name="n_1mainValue【児童館】&#10;一人当たり面積">
          <a:extLst>
            <a:ext uri="{FF2B5EF4-FFF2-40B4-BE49-F238E27FC236}">
              <a16:creationId xmlns:a16="http://schemas.microsoft.com/office/drawing/2014/main" id="{C49862AC-53F2-40D8-812C-37B3D8764697}"/>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mainValue【児童館】&#10;一人当たり面積">
          <a:extLst>
            <a:ext uri="{FF2B5EF4-FFF2-40B4-BE49-F238E27FC236}">
              <a16:creationId xmlns:a16="http://schemas.microsoft.com/office/drawing/2014/main" id="{DDDC3627-8A4E-49F7-A18E-7785DB857535}"/>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4" name="n_3mainValue【児童館】&#10;一人当たり面積">
          <a:extLst>
            <a:ext uri="{FF2B5EF4-FFF2-40B4-BE49-F238E27FC236}">
              <a16:creationId xmlns:a16="http://schemas.microsoft.com/office/drawing/2014/main" id="{13ED9D9B-F5E0-425E-B793-1198684C2565}"/>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mainValue【児童館】&#10;一人当たり面積">
          <a:extLst>
            <a:ext uri="{FF2B5EF4-FFF2-40B4-BE49-F238E27FC236}">
              <a16:creationId xmlns:a16="http://schemas.microsoft.com/office/drawing/2014/main" id="{2A5668BB-E997-4E46-9986-16D0F819F2DC}"/>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9D09B81-9153-4378-AFCE-2C618A18E4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1541887E-DA4A-4F88-BF15-A656C65E97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F34E37A5-C2F9-4E8C-8148-A23E6FFE1C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9EA3D651-C385-46CD-AE75-539C5A8C2C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B4ED460A-F3DB-4382-A51A-E5CD12084D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2BFAF46-E351-4ABC-A323-F93FFC997F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EA99E143-D07F-4379-96A3-39D4D13846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4E464CB6-9F66-49B0-AE06-C8483D3AD2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16185E8B-AAC4-4220-975D-E5F8EE92D0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3945E23D-5064-49ED-ADE6-C56A509837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7D070389-2553-4C3E-BFB2-70A8E0A80F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1E6C4A93-C15A-4C26-A2F9-454732ADC97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1ACFABC1-D153-455C-A0C5-1966C13E823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BD3C27C3-C0F9-4411-BDF9-2797234293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FFEFBCCE-8193-4064-B898-A164DCB511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1F9E287E-BB7D-419F-89FC-E0EA3568904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F1282F9-D96C-4F2C-B62C-08EA1798E2E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0815695-2873-4725-B256-1022155FF42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D8529F87-CED3-4128-8CF0-870FC84DC21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F45C534D-D967-4770-8D04-11B80F460CE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909D1956-5567-4B8E-8EEA-BA15CAE0B35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898BA116-D9F4-4A47-AC8C-DC5CE55C06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D0E2FA51-9533-43B7-B920-F6F4C809869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87704A9C-52C6-46F5-AEBA-5A142EF0FB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F3A85608-0A50-414A-A6F6-1917348BD695}"/>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3B919747-E457-4F4B-8E60-346F234A0C5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2D661805-10A0-47BF-AF2E-FD71ABAF842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0A619831-5308-438B-9110-86B8784F13D3}"/>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B088133F-5085-48B0-9E57-94297A1311BA}"/>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76BCD973-B199-4C51-81CD-E25AC2AE3B2C}"/>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FD07FC94-3157-469D-B2D0-D8629B94AD08}"/>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252AD05B-3B83-4FE1-A073-D457CDF75677}"/>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8C9B1DE2-72E4-48C3-8E1B-ED901F8172DD}"/>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30C1E213-BECD-418C-917B-0DFF7394BDDA}"/>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1ED82001-9D15-4DC9-8036-C4BE7F9A09AE}"/>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2E6BFE0-17C8-4DD3-BD9E-89C460B73A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250BC9B-15CF-4EA5-8512-6A5DC10261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3A7DAAB-0A6B-4CD6-8E0C-598AE31ED9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BD5FB31-7D4D-4005-BFE0-2695B04003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81F6450-D73F-4C00-BBC3-C49D8AE8CE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776" name="楕円 775">
          <a:extLst>
            <a:ext uri="{FF2B5EF4-FFF2-40B4-BE49-F238E27FC236}">
              <a16:creationId xmlns:a16="http://schemas.microsoft.com/office/drawing/2014/main" id="{8124B333-81AE-439D-BC9B-4D8D0AB879A3}"/>
            </a:ext>
          </a:extLst>
        </xdr:cNvPr>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777" name="【公民館】&#10;有形固定資産減価償却率該当値テキスト">
          <a:extLst>
            <a:ext uri="{FF2B5EF4-FFF2-40B4-BE49-F238E27FC236}">
              <a16:creationId xmlns:a16="http://schemas.microsoft.com/office/drawing/2014/main" id="{A73AC6DC-6EAD-4EB4-A161-CC27FC5AE91B}"/>
            </a:ext>
          </a:extLst>
        </xdr:cNvPr>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8" name="楕円 777">
          <a:extLst>
            <a:ext uri="{FF2B5EF4-FFF2-40B4-BE49-F238E27FC236}">
              <a16:creationId xmlns:a16="http://schemas.microsoft.com/office/drawing/2014/main" id="{F88EFCEE-1D32-4682-B2AF-43D8088684EB}"/>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165736</xdr:rowOff>
    </xdr:to>
    <xdr:cxnSp macro="">
      <xdr:nvCxnSpPr>
        <xdr:cNvPr id="779" name="直線コネクタ 778">
          <a:extLst>
            <a:ext uri="{FF2B5EF4-FFF2-40B4-BE49-F238E27FC236}">
              <a16:creationId xmlns:a16="http://schemas.microsoft.com/office/drawing/2014/main" id="{A253AD78-612C-4A2A-8586-DD8F0792F728}"/>
            </a:ext>
          </a:extLst>
        </xdr:cNvPr>
        <xdr:cNvCxnSpPr/>
      </xdr:nvCxnSpPr>
      <xdr:spPr>
        <a:xfrm>
          <a:off x="15481300" y="181356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80" name="楕円 779">
          <a:extLst>
            <a:ext uri="{FF2B5EF4-FFF2-40B4-BE49-F238E27FC236}">
              <a16:creationId xmlns:a16="http://schemas.microsoft.com/office/drawing/2014/main" id="{6981429B-05D7-40EB-B502-F764E80EF708}"/>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133350</xdr:rowOff>
    </xdr:to>
    <xdr:cxnSp macro="">
      <xdr:nvCxnSpPr>
        <xdr:cNvPr id="781" name="直線コネクタ 780">
          <a:extLst>
            <a:ext uri="{FF2B5EF4-FFF2-40B4-BE49-F238E27FC236}">
              <a16:creationId xmlns:a16="http://schemas.microsoft.com/office/drawing/2014/main" id="{CE1CFA17-120F-4C6D-A0D8-D4488B50706D}"/>
            </a:ext>
          </a:extLst>
        </xdr:cNvPr>
        <xdr:cNvCxnSpPr/>
      </xdr:nvCxnSpPr>
      <xdr:spPr>
        <a:xfrm>
          <a:off x="14592300" y="18101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82" name="楕円 781">
          <a:extLst>
            <a:ext uri="{FF2B5EF4-FFF2-40B4-BE49-F238E27FC236}">
              <a16:creationId xmlns:a16="http://schemas.microsoft.com/office/drawing/2014/main" id="{E2B3909E-CB48-424C-A3FA-F76A879AFD4D}"/>
            </a:ext>
          </a:extLst>
        </xdr:cNvPr>
        <xdr:cNvSpPr/>
      </xdr:nvSpPr>
      <xdr:spPr>
        <a:xfrm>
          <a:off x="13652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105</xdr:row>
      <xdr:rowOff>99061</xdr:rowOff>
    </xdr:to>
    <xdr:cxnSp macro="">
      <xdr:nvCxnSpPr>
        <xdr:cNvPr id="783" name="直線コネクタ 782">
          <a:extLst>
            <a:ext uri="{FF2B5EF4-FFF2-40B4-BE49-F238E27FC236}">
              <a16:creationId xmlns:a16="http://schemas.microsoft.com/office/drawing/2014/main" id="{A367BC7E-49B2-4DD3-810A-D71152DD47C8}"/>
            </a:ext>
          </a:extLst>
        </xdr:cNvPr>
        <xdr:cNvCxnSpPr/>
      </xdr:nvCxnSpPr>
      <xdr:spPr>
        <a:xfrm>
          <a:off x="13703300" y="180651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149225</xdr:rowOff>
    </xdr:from>
    <xdr:to>
      <xdr:col>67</xdr:col>
      <xdr:colOff>101600</xdr:colOff>
      <xdr:row>105</xdr:row>
      <xdr:rowOff>79375</xdr:rowOff>
    </xdr:to>
    <xdr:sp macro="" textlink="">
      <xdr:nvSpPr>
        <xdr:cNvPr id="784" name="楕円 783">
          <a:extLst>
            <a:ext uri="{FF2B5EF4-FFF2-40B4-BE49-F238E27FC236}">
              <a16:creationId xmlns:a16="http://schemas.microsoft.com/office/drawing/2014/main" id="{448BF71E-74BA-4890-AD0A-1C356DDCACA1}"/>
            </a:ext>
          </a:extLst>
        </xdr:cNvPr>
        <xdr:cNvSpPr/>
      </xdr:nvSpPr>
      <xdr:spPr>
        <a:xfrm>
          <a:off x="12763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28575</xdr:rowOff>
    </xdr:from>
    <xdr:to>
      <xdr:col>71</xdr:col>
      <xdr:colOff>177800</xdr:colOff>
      <xdr:row>105</xdr:row>
      <xdr:rowOff>62864</xdr:rowOff>
    </xdr:to>
    <xdr:cxnSp macro="">
      <xdr:nvCxnSpPr>
        <xdr:cNvPr id="785" name="直線コネクタ 784">
          <a:extLst>
            <a:ext uri="{FF2B5EF4-FFF2-40B4-BE49-F238E27FC236}">
              <a16:creationId xmlns:a16="http://schemas.microsoft.com/office/drawing/2014/main" id="{55417C65-D245-43A8-BDB3-AC1B22080BA8}"/>
            </a:ext>
          </a:extLst>
        </xdr:cNvPr>
        <xdr:cNvCxnSpPr/>
      </xdr:nvCxnSpPr>
      <xdr:spPr>
        <a:xfrm>
          <a:off x="12814300" y="180308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4C6868B3-5BC2-41A5-BC9A-3D1469D3C6F8}"/>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825FF007-38D5-46B2-9F2A-33FACB332278}"/>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a:extLst>
            <a:ext uri="{FF2B5EF4-FFF2-40B4-BE49-F238E27FC236}">
              <a16:creationId xmlns:a16="http://schemas.microsoft.com/office/drawing/2014/main" id="{78E87683-F0EA-4B07-AA63-A34551C8EE32}"/>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a:extLst>
            <a:ext uri="{FF2B5EF4-FFF2-40B4-BE49-F238E27FC236}">
              <a16:creationId xmlns:a16="http://schemas.microsoft.com/office/drawing/2014/main" id="{251C4BEE-2E79-4169-B100-5E48C5E6CEFC}"/>
            </a:ext>
          </a:extLst>
        </xdr:cNvPr>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0" name="n_1mainValue【公民館】&#10;有形固定資産減価償却率">
          <a:extLst>
            <a:ext uri="{FF2B5EF4-FFF2-40B4-BE49-F238E27FC236}">
              <a16:creationId xmlns:a16="http://schemas.microsoft.com/office/drawing/2014/main" id="{0D7D3374-C12D-4991-8DD7-40D3012497C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91" name="n_2mainValue【公民館】&#10;有形固定資産減価償却率">
          <a:extLst>
            <a:ext uri="{FF2B5EF4-FFF2-40B4-BE49-F238E27FC236}">
              <a16:creationId xmlns:a16="http://schemas.microsoft.com/office/drawing/2014/main" id="{6F593CE3-CDF6-47F7-A8D2-48C935864792}"/>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792" name="n_3mainValue【公民館】&#10;有形固定資産減価償却率">
          <a:extLst>
            <a:ext uri="{FF2B5EF4-FFF2-40B4-BE49-F238E27FC236}">
              <a16:creationId xmlns:a16="http://schemas.microsoft.com/office/drawing/2014/main" id="{8D5B2C6D-97A0-4FDE-88AA-FE03D04C1C5B}"/>
            </a:ext>
          </a:extLst>
        </xdr:cNvPr>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70502</xdr:rowOff>
    </xdr:from>
    <xdr:ext cx="405111" cy="259045"/>
    <xdr:sp macro="" textlink="">
      <xdr:nvSpPr>
        <xdr:cNvPr id="793" name="n_4mainValue【公民館】&#10;有形固定資産減価償却率">
          <a:extLst>
            <a:ext uri="{FF2B5EF4-FFF2-40B4-BE49-F238E27FC236}">
              <a16:creationId xmlns:a16="http://schemas.microsoft.com/office/drawing/2014/main" id="{EBAD3109-01CB-49D7-9FD4-050DDA657A8C}"/>
            </a:ext>
          </a:extLst>
        </xdr:cNvPr>
        <xdr:cNvSpPr txBox="1"/>
      </xdr:nvSpPr>
      <xdr:spPr>
        <a:xfrm>
          <a:off x="12611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1FA9A9BD-366B-4C84-B623-89DC66210F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9A3B72B7-43D6-42AD-A96D-FCE3319DFC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DEE31F84-6DE6-433C-BE7C-8EB83C4452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DF353926-4EA6-4922-A917-694B48B57A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451C31F7-D3DB-46F3-8A77-1BCDCC3AD9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2FEFCA17-FE0C-4352-BE75-E82347A240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8E9EB29-23FF-4C7C-B3C1-8BEE0459C9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A4D6C79E-82E8-4248-8E87-7C14512914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342A8F5-0242-43F2-8032-8FFFDAC4AA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2E0C699F-889A-4806-907A-18566E177A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99D728F7-F62E-4B8A-8664-F883164F8B5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EFD719E2-842F-4D18-A386-D38592AB3A4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BB6DDAFD-8421-421C-9D80-F711F598804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5342BB8D-1009-480C-8372-F949E8113B4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8C261402-F177-425C-A4A3-4E6672195E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C24C4706-1D33-47DE-825A-1246436D374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303A537C-4658-4030-A1A8-1AADF372B9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1E10B701-8CA7-43BE-B704-63AAABDD4F0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DBEA0AD5-5E77-423E-BB7D-E9981503347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1B712021-5563-46B0-B2A2-8FC87A4CA8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5557ED6D-0682-4292-B49D-1C45F2E374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68EED2C9-4F45-4F44-81DE-BF2EA14110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278E064-3E42-4C91-B843-F0FF80982C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259E0210-7C96-44D9-9C8F-9665A7C32B45}"/>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E13AB291-2A89-478A-9D9D-A60C395CB46C}"/>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A0B92465-FDE6-44DA-B601-DC581E045A7B}"/>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D51E2D6B-7E7B-4B47-8C98-4BFBF9DD488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67E29FEE-87D2-455A-B8BB-856F0296DBED}"/>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98263176-C221-474B-9AF7-986B1AA05C23}"/>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D94F9F6F-EFC7-4E72-8AA9-4E522ED7BAB7}"/>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D0BD8205-AC87-440D-A05A-791756E640C3}"/>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3B813ACF-0BFE-46E0-878A-7F5E24469AF6}"/>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BFEA275A-6653-4309-BBFC-7151AEAA53B3}"/>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B70735FE-D00B-42F8-BE16-4969ACD09B1B}"/>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4AF1726-C152-4E30-8058-CDD3C2F2B1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B43B6B1-BADD-495D-912A-DB1135E87C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7F65B3D-8B99-4567-8880-1B5AEB5C7C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B9DCB3D-5D70-4071-B701-B8D095A45B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B68C3FE-E424-45EA-92BD-E4CF8F0221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833" name="楕円 832">
          <a:extLst>
            <a:ext uri="{FF2B5EF4-FFF2-40B4-BE49-F238E27FC236}">
              <a16:creationId xmlns:a16="http://schemas.microsoft.com/office/drawing/2014/main" id="{332D874F-3074-4695-BD40-C978D8DF2EC9}"/>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834" name="【公民館】&#10;一人当たり面積該当値テキスト">
          <a:extLst>
            <a:ext uri="{FF2B5EF4-FFF2-40B4-BE49-F238E27FC236}">
              <a16:creationId xmlns:a16="http://schemas.microsoft.com/office/drawing/2014/main" id="{82D7235A-BEBE-4CA0-885C-B425C466AA3F}"/>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835" name="楕円 834">
          <a:extLst>
            <a:ext uri="{FF2B5EF4-FFF2-40B4-BE49-F238E27FC236}">
              <a16:creationId xmlns:a16="http://schemas.microsoft.com/office/drawing/2014/main" id="{F4DF0E37-3DC0-47A8-A686-44F5A64F5C9C}"/>
            </a:ext>
          </a:extLst>
        </xdr:cNvPr>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836" name="直線コネクタ 835">
          <a:extLst>
            <a:ext uri="{FF2B5EF4-FFF2-40B4-BE49-F238E27FC236}">
              <a16:creationId xmlns:a16="http://schemas.microsoft.com/office/drawing/2014/main" id="{2985E5B6-D410-47C5-989B-DB82726056BB}"/>
            </a:ext>
          </a:extLst>
        </xdr:cNvPr>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37" name="楕円 836">
          <a:extLst>
            <a:ext uri="{FF2B5EF4-FFF2-40B4-BE49-F238E27FC236}">
              <a16:creationId xmlns:a16="http://schemas.microsoft.com/office/drawing/2014/main" id="{4A60CB83-EDD4-4060-89BE-8BFA0EF24BEB}"/>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87630</xdr:rowOff>
    </xdr:to>
    <xdr:cxnSp macro="">
      <xdr:nvCxnSpPr>
        <xdr:cNvPr id="838" name="直線コネクタ 837">
          <a:extLst>
            <a:ext uri="{FF2B5EF4-FFF2-40B4-BE49-F238E27FC236}">
              <a16:creationId xmlns:a16="http://schemas.microsoft.com/office/drawing/2014/main" id="{7E44DC76-10F5-4A6E-A25E-E4827022CFC5}"/>
            </a:ext>
          </a:extLst>
        </xdr:cNvPr>
        <xdr:cNvCxnSpPr/>
      </xdr:nvCxnSpPr>
      <xdr:spPr>
        <a:xfrm flipV="1">
          <a:off x="20434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39" name="楕円 838">
          <a:extLst>
            <a:ext uri="{FF2B5EF4-FFF2-40B4-BE49-F238E27FC236}">
              <a16:creationId xmlns:a16="http://schemas.microsoft.com/office/drawing/2014/main" id="{17D6A79D-790D-418C-9797-494A06A20512}"/>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0" name="直線コネクタ 839">
          <a:extLst>
            <a:ext uri="{FF2B5EF4-FFF2-40B4-BE49-F238E27FC236}">
              <a16:creationId xmlns:a16="http://schemas.microsoft.com/office/drawing/2014/main" id="{604B50DE-0779-4FC6-A2C8-3014B90AA6B4}"/>
            </a:ext>
          </a:extLst>
        </xdr:cNvPr>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1" name="楕円 840">
          <a:extLst>
            <a:ext uri="{FF2B5EF4-FFF2-40B4-BE49-F238E27FC236}">
              <a16:creationId xmlns:a16="http://schemas.microsoft.com/office/drawing/2014/main" id="{71148154-6E1C-4147-8653-B81C5A387E95}"/>
            </a:ext>
          </a:extLst>
        </xdr:cNvPr>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842" name="直線コネクタ 841">
          <a:extLst>
            <a:ext uri="{FF2B5EF4-FFF2-40B4-BE49-F238E27FC236}">
              <a16:creationId xmlns:a16="http://schemas.microsoft.com/office/drawing/2014/main" id="{6E38C8E3-E005-4F16-A541-B2595F3267F1}"/>
            </a:ext>
          </a:extLst>
        </xdr:cNvPr>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052C08D2-064E-4F7E-A571-5AD1A2323DB8}"/>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B60EB3D3-F92E-4E97-9931-E6E991AAA496}"/>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a:extLst>
            <a:ext uri="{FF2B5EF4-FFF2-40B4-BE49-F238E27FC236}">
              <a16:creationId xmlns:a16="http://schemas.microsoft.com/office/drawing/2014/main" id="{567C8B60-1616-4DB8-9A55-B8F2D04B28BF}"/>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A7C4B849-E9EA-4280-BD7E-1A5822BBA356}"/>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847" name="n_1mainValue【公民館】&#10;一人当たり面積">
          <a:extLst>
            <a:ext uri="{FF2B5EF4-FFF2-40B4-BE49-F238E27FC236}">
              <a16:creationId xmlns:a16="http://schemas.microsoft.com/office/drawing/2014/main" id="{BAE2D3A9-D392-4E2B-819B-975866DFD11A}"/>
            </a:ext>
          </a:extLst>
        </xdr:cNvPr>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48" name="n_2mainValue【公民館】&#10;一人当たり面積">
          <a:extLst>
            <a:ext uri="{FF2B5EF4-FFF2-40B4-BE49-F238E27FC236}">
              <a16:creationId xmlns:a16="http://schemas.microsoft.com/office/drawing/2014/main" id="{7620EBAA-3FDF-4351-8F8A-FD85205244FE}"/>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49" name="n_3mainValue【公民館】&#10;一人当たり面積">
          <a:extLst>
            <a:ext uri="{FF2B5EF4-FFF2-40B4-BE49-F238E27FC236}">
              <a16:creationId xmlns:a16="http://schemas.microsoft.com/office/drawing/2014/main" id="{875440E9-5056-4C01-B1C8-F3CF35D3EAF1}"/>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50" name="n_4mainValue【公民館】&#10;一人当たり面積">
          <a:extLst>
            <a:ext uri="{FF2B5EF4-FFF2-40B4-BE49-F238E27FC236}">
              <a16:creationId xmlns:a16="http://schemas.microsoft.com/office/drawing/2014/main" id="{A157AEAF-D5A5-4EF2-80E4-B1E69FD4365C}"/>
            </a:ext>
          </a:extLst>
        </xdr:cNvPr>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91CCEB52-2601-4DF1-BC88-D08D7DA32D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95D08B2D-4135-48A0-AF0B-E945B004F1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B79838AD-8EBF-4739-A1CB-B4A9ED5250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特に高くなっている施設は、学校施設、児童館、公民館であり、特に低くなっている施設は公営住宅、認定こども園・幼稚園・保育所である。学校施設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小学校・中学校の耐震化を行い、さらに長寿命化計画を策定し今後も老朽化対策に取り組んでいく。また、児童館や公民館についても建築されてから年月が経っているものが多いため、地域との調整を行いながら、利用率や老朽化の状態などを見極めながら順次整備を行っていく予定である。公営住宅については「東大阪市公営住宅等長寿命化計画」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ところであり、同計画に基づいて老朽化した公営住宅の集約と新しい公営住宅の建設を進めており、令和元年度は大規模団地の建替を行った。認定こども園・幼稚園・保育所については、老朽化や在園児数の減少が見られた幼稚園・保育所を統合し、令和元年度に公立こども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園開設し、続いて令和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年度にもう</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園が開設した。今後も市内施設については老朽化対策と複合化の観点から維持管理に取り組んでいく。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59F893-1600-43EA-8265-BDB757EC3A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7CF817-97E8-43CA-A1C6-43AE0C927C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F2F915-695B-4285-8290-941AA9E024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DA4610-7514-469E-A00D-E3A61AAFC8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575806-370A-49AD-92A8-96D836EB9A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FD600E-0193-4643-B3B1-ECC411CC2B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AEF738-E5A7-4FBF-889B-05B5375E3F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66EB36-94F5-46CB-8476-E03D035A48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0125F0-9FA0-4123-BE59-64D6F14A98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F8370A-DA0E-4254-98C8-F0D5FFED36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4DAE6A-90A0-4A14-87FB-0A3C78F07C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70B463-EEBE-4478-B179-A8D650B9EB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3FFAE4-72BF-4AB6-A817-FA5920AF57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219266-4239-415E-A62D-E1E4922382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8EB8A8-D9DD-44D9-A18A-8804517D22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2E9C82-AD63-4643-BF36-9F79AA4C3DD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55E652-3AD8-490B-9F7D-7BA36EE5D3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D85ED2-4D13-4F40-AAAF-FE56D80D0C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87C356-D8D4-4E87-87D9-B651E81CB6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6B17B8-BA70-4794-99E3-A982D8B85D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BC6DAE-7A2F-4284-AAD5-F712B5357F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BEF92F-6FB4-41C3-A9EB-62E134666C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E58402-D546-493A-87D6-C3C0610B2C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9C0763-484F-4103-A368-E108DE633F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802367-ABE9-478C-AB8E-862E79FEBA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DFDAF9-90A2-46C7-8E0F-81C4E8691B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21DE6A-62B2-443E-A4F6-164267FB4E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E8CE2D-D907-49E7-A938-BCA5A7A5A0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878A9D-646D-41CB-B7A2-67C4B1E858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0BFF0F-7FA9-4B19-B4D4-456B5057B5D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C6F77C-249E-4A5C-955D-371AFDDA462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7E82AD-93E8-46AB-A91D-5D549379B0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F063CD-F960-4265-82D1-B6ADE9886A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593EC8-AA3C-4134-A496-FD6542ED8E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B076BA-FE4C-4D2F-A544-923D5A6821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CB1469-C592-43D6-8F89-5ECB3CE726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B7A976-BF67-43E3-B789-658D8174B3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3DB182-0A7E-46BF-A8E2-F7EB035058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3919B9-D890-468A-BB2D-4F4F069C7D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43AC1F-5B09-4591-A3F9-74E06782DB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47CA48-AC2C-4393-9762-488AA04EF9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464C17-28FD-4E16-9595-8DD2D4EC14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35BCAA4-0CFF-42A7-B656-CFC558C0439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8CEA1A2-9DC1-4E3E-BC7F-B769933F0C4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56D44A7-6EC3-419E-9DA1-C48F49470E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CF949A7-715F-4559-9B6B-2C060E3290D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F2C5601-285C-4CEE-9520-AC1824166D2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815E570-34E9-41E4-B55B-B0ACB48F62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4B66424-BD29-445E-AA51-399B55FD8E8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F0ECF8E-B076-41A2-8CF5-152F9A6211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1583C93-7273-4933-B6E4-A59AE381B23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303D2E6-C512-4B9F-A4E5-1861E288FD8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67F8457-8C09-47BF-93B8-3550520E87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2A6A54E-40CE-4508-B453-802117B4657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B52739F-31B6-418C-A26C-E7048CB9C0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6048B64C-53C7-4672-826C-493E9E5CEF96}"/>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A2798E20-4561-4C1A-858A-47CD93E3EF05}"/>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E13FD23-60DC-41D5-AC97-DB3E87386E0D}"/>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D34CF06F-697E-4936-B954-48DDF81A6F67}"/>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CE4DF9F5-A97B-414A-920A-8F4DDF3862A7}"/>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A46F3236-1647-4172-8208-6DA4AEEA0C4D}"/>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D18EFE25-4F93-4A9B-8851-58851BFFA9AC}"/>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B7EE8A65-F772-4B4C-AA53-015AAE61A121}"/>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9F317FE8-A183-4313-BF9C-29B85E9E2541}"/>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96699628-B7E9-4AF2-B94E-87E7DB5D9929}"/>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CADCCFC6-114D-4C92-A8BA-E581DF7F043C}"/>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90842A-51D7-46AB-A812-932B457D76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61470B-15BE-450F-93C3-C2DB342B98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F36F97-5921-4988-90A9-948600F89D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779936-7968-4EA0-8A2C-C8C6AF5E19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A9DE65-31CC-4CBA-B2DA-08F247227D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C74D91C3-8556-4D49-BE05-49366BC5C3C9}"/>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85742</xdr:rowOff>
    </xdr:from>
    <xdr:ext cx="405111" cy="259045"/>
    <xdr:sp macro="" textlink="">
      <xdr:nvSpPr>
        <xdr:cNvPr id="74" name="【図書館】&#10;有形固定資産減価償却率該当値テキスト">
          <a:extLst>
            <a:ext uri="{FF2B5EF4-FFF2-40B4-BE49-F238E27FC236}">
              <a16:creationId xmlns:a16="http://schemas.microsoft.com/office/drawing/2014/main" id="{AC6AACD2-9F56-4114-917A-07DC49327F09}"/>
            </a:ext>
          </a:extLst>
        </xdr:cNvPr>
        <xdr:cNvSpPr txBox="1"/>
      </xdr:nvSpPr>
      <xdr:spPr>
        <a:xfrm>
          <a:off x="467360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5" name="楕円 74">
          <a:extLst>
            <a:ext uri="{FF2B5EF4-FFF2-40B4-BE49-F238E27FC236}">
              <a16:creationId xmlns:a16="http://schemas.microsoft.com/office/drawing/2014/main" id="{F2E1FFF6-89DE-4561-8F5E-076423D34125}"/>
            </a:ext>
          </a:extLst>
        </xdr:cNvPr>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43487E43-D68C-4D6F-B657-E4A040E0CB81}"/>
            </a:ext>
          </a:extLst>
        </xdr:cNvPr>
        <xdr:cNvCxnSpPr/>
      </xdr:nvCxnSpPr>
      <xdr:spPr>
        <a:xfrm>
          <a:off x="3797300" y="6463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id="{F5EDB68D-0F79-460B-8BA2-829DB41370CF}"/>
            </a:ext>
          </a:extLst>
        </xdr:cNvPr>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120015</xdr:rowOff>
    </xdr:to>
    <xdr:cxnSp macro="">
      <xdr:nvCxnSpPr>
        <xdr:cNvPr id="78" name="直線コネクタ 77">
          <a:extLst>
            <a:ext uri="{FF2B5EF4-FFF2-40B4-BE49-F238E27FC236}">
              <a16:creationId xmlns:a16="http://schemas.microsoft.com/office/drawing/2014/main" id="{8A13CD68-87FF-4B1D-9671-7CAA733DF149}"/>
            </a:ext>
          </a:extLst>
        </xdr:cNvPr>
        <xdr:cNvCxnSpPr/>
      </xdr:nvCxnSpPr>
      <xdr:spPr>
        <a:xfrm>
          <a:off x="2908300" y="6427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a:extLst>
            <a:ext uri="{FF2B5EF4-FFF2-40B4-BE49-F238E27FC236}">
              <a16:creationId xmlns:a16="http://schemas.microsoft.com/office/drawing/2014/main" id="{AA9303A4-3D75-44D0-B23A-3F2B37574527}"/>
            </a:ext>
          </a:extLst>
        </xdr:cNvPr>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83820</xdr:rowOff>
    </xdr:to>
    <xdr:cxnSp macro="">
      <xdr:nvCxnSpPr>
        <xdr:cNvPr id="80" name="直線コネクタ 79">
          <a:extLst>
            <a:ext uri="{FF2B5EF4-FFF2-40B4-BE49-F238E27FC236}">
              <a16:creationId xmlns:a16="http://schemas.microsoft.com/office/drawing/2014/main" id="{DB328FFA-9C01-4A89-B18D-28B98F7DC186}"/>
            </a:ext>
          </a:extLst>
        </xdr:cNvPr>
        <xdr:cNvCxnSpPr/>
      </xdr:nvCxnSpPr>
      <xdr:spPr>
        <a:xfrm>
          <a:off x="2019300" y="6389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id="{9C4C8D34-DC1A-492B-8959-1A30A3B8254D}"/>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45720</xdr:rowOff>
    </xdr:to>
    <xdr:cxnSp macro="">
      <xdr:nvCxnSpPr>
        <xdr:cNvPr id="82" name="直線コネクタ 81">
          <a:extLst>
            <a:ext uri="{FF2B5EF4-FFF2-40B4-BE49-F238E27FC236}">
              <a16:creationId xmlns:a16="http://schemas.microsoft.com/office/drawing/2014/main" id="{8DD35E93-5B9B-4086-A33C-7B7DDB0BC3E9}"/>
            </a:ext>
          </a:extLst>
        </xdr:cNvPr>
        <xdr:cNvCxnSpPr/>
      </xdr:nvCxnSpPr>
      <xdr:spPr>
        <a:xfrm>
          <a:off x="1130300" y="635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4E90EC27-1284-46A0-8F65-01331E310FA2}"/>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A82D17F2-FEDC-4D52-840E-B07B61D3C8FA}"/>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3066CCB7-A5AF-468F-882B-54C35B107E42}"/>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EDF6B0B6-68AB-4C82-AECB-F0581A2D6721}"/>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161942</xdr:rowOff>
    </xdr:from>
    <xdr:ext cx="405111" cy="259045"/>
    <xdr:sp macro="" textlink="">
      <xdr:nvSpPr>
        <xdr:cNvPr id="87" name="n_1mainValue【図書館】&#10;有形固定資産減価償却率">
          <a:extLst>
            <a:ext uri="{FF2B5EF4-FFF2-40B4-BE49-F238E27FC236}">
              <a16:creationId xmlns:a16="http://schemas.microsoft.com/office/drawing/2014/main" id="{71963472-9D54-4E58-956A-218A2549126D}"/>
            </a:ext>
          </a:extLst>
        </xdr:cNvPr>
        <xdr:cNvSpPr txBox="1"/>
      </xdr:nvSpPr>
      <xdr:spPr>
        <a:xfrm>
          <a:off x="35820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8" name="n_2mainValue【図書館】&#10;有形固定資産減価償却率">
          <a:extLst>
            <a:ext uri="{FF2B5EF4-FFF2-40B4-BE49-F238E27FC236}">
              <a16:creationId xmlns:a16="http://schemas.microsoft.com/office/drawing/2014/main" id="{AFF2F4F0-6164-4578-9CDA-D405BEFDBA3C}"/>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87647</xdr:rowOff>
    </xdr:from>
    <xdr:ext cx="405111" cy="259045"/>
    <xdr:sp macro="" textlink="">
      <xdr:nvSpPr>
        <xdr:cNvPr id="89" name="n_3mainValue【図書館】&#10;有形固定資産減価償却率">
          <a:extLst>
            <a:ext uri="{FF2B5EF4-FFF2-40B4-BE49-F238E27FC236}">
              <a16:creationId xmlns:a16="http://schemas.microsoft.com/office/drawing/2014/main" id="{EF5A5C8D-69B4-49D4-B4D1-9F4CACB1E795}"/>
            </a:ext>
          </a:extLst>
        </xdr:cNvPr>
        <xdr:cNvSpPr txBox="1"/>
      </xdr:nvSpPr>
      <xdr:spPr>
        <a:xfrm>
          <a:off x="1816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90" name="n_4mainValue【図書館】&#10;有形固定資産減価償却率">
          <a:extLst>
            <a:ext uri="{FF2B5EF4-FFF2-40B4-BE49-F238E27FC236}">
              <a16:creationId xmlns:a16="http://schemas.microsoft.com/office/drawing/2014/main" id="{C090F8FC-F538-43D3-8B89-5CC0F8C382DF}"/>
            </a:ext>
          </a:extLst>
        </xdr:cNvPr>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3127C98-D9F6-4816-B757-1F6832A98E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200A71B-5B6F-4733-AF6C-CFDBD35BA1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A2148F8-3CAC-4D9D-A8DA-56798602EB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72EE1F3-E6E3-4582-84BB-AC99CB56E1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52ADC60-54D3-4869-8F06-B50AC4E4E5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E6B8424-1D54-422B-9C61-5513C1BC7F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3910D2E-FDF6-4455-BAE8-E2D7CF0410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EE28469-AB48-4416-BD6F-C56DD5227E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C21C8AF-9720-400B-A660-367422F09E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4F23EE5-2F20-4CEE-8E75-04C80A7A5FA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26106F0-01EC-414E-87A5-ABA54EC607A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DDBEEC5-CAF6-4849-9F21-B1E48D05AF6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29C4C35-0B7D-4F39-B2D4-A661EB626DA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CCF678D-57DC-4309-B52F-5089525888B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16C022C-216D-4661-8EE9-CF2C8607DAC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12168F17-2D2C-4697-9F0A-730FAB2F20A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1122852-29FA-4237-BD25-A9F771E18DF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C6423772-AB33-4937-905B-FB41342BC7B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A80D54B-4427-4B2E-BBD6-8248D5DAE2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15126C61-048B-4F9C-95C7-0BC1953C04E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69D2F80F-812C-4512-B918-1C43FB8A0C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AB97001C-D40C-48C7-968F-894423EADC64}"/>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7EBEB97B-B7BC-4C80-ADBF-CE5013EC3E99}"/>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F6BD3D9E-8B94-4AE2-984E-03D5F264527D}"/>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60AA9E3B-CF95-4E4D-B531-7D25440360BA}"/>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D75C4FD-B6E8-459C-8686-8B9837DB8342}"/>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3EDF0309-909B-4CB1-8B51-42BFDF53095F}"/>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8C235D42-E7A3-45F3-BA04-6ED507457A9A}"/>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BAB789B5-9A67-40CC-94FB-69EBBD2D13D7}"/>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D27EB42F-F6E2-4110-A8E6-C932074D536A}"/>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C556CF5E-131A-4A8F-B8BF-91FAABA4DB15}"/>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3F85A1E1-C1AB-4972-AA44-A4D0EB123C02}"/>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864FA28-683D-4E6E-B1A3-96048869C0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2BBA94C-D4DB-4DA1-8615-3F216FBC7F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5E8AA8F-5C64-4837-87A4-04C348E483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B14D0C-458A-475B-AC7C-1AC5416612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E079D1-5356-43D2-9250-D5778DAEE0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a:extLst>
            <a:ext uri="{FF2B5EF4-FFF2-40B4-BE49-F238E27FC236}">
              <a16:creationId xmlns:a16="http://schemas.microsoft.com/office/drawing/2014/main" id="{895E1B02-1EC4-4647-B8B8-4C628C097231}"/>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a:extLst>
            <a:ext uri="{FF2B5EF4-FFF2-40B4-BE49-F238E27FC236}">
              <a16:creationId xmlns:a16="http://schemas.microsoft.com/office/drawing/2014/main" id="{A069EC5E-65A5-4215-88E3-42DE04A32144}"/>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a:extLst>
            <a:ext uri="{FF2B5EF4-FFF2-40B4-BE49-F238E27FC236}">
              <a16:creationId xmlns:a16="http://schemas.microsoft.com/office/drawing/2014/main" id="{84B5DC90-9FBE-490E-9146-A8B7C2FF3C2C}"/>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a:extLst>
            <a:ext uri="{FF2B5EF4-FFF2-40B4-BE49-F238E27FC236}">
              <a16:creationId xmlns:a16="http://schemas.microsoft.com/office/drawing/2014/main" id="{DFA1F03A-B4C4-4895-9330-902F9C30B335}"/>
            </a:ext>
          </a:extLst>
        </xdr:cNvPr>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a:extLst>
            <a:ext uri="{FF2B5EF4-FFF2-40B4-BE49-F238E27FC236}">
              <a16:creationId xmlns:a16="http://schemas.microsoft.com/office/drawing/2014/main" id="{2F933698-702F-4F0C-91AA-220BE2C17A1B}"/>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a:extLst>
            <a:ext uri="{FF2B5EF4-FFF2-40B4-BE49-F238E27FC236}">
              <a16:creationId xmlns:a16="http://schemas.microsoft.com/office/drawing/2014/main" id="{9AA56729-A2FA-4ADC-8F21-10F8C726A35E}"/>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4" name="楕円 133">
          <a:extLst>
            <a:ext uri="{FF2B5EF4-FFF2-40B4-BE49-F238E27FC236}">
              <a16:creationId xmlns:a16="http://schemas.microsoft.com/office/drawing/2014/main" id="{82901B64-764E-4E9A-B7C0-3CF49425B135}"/>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5" name="直線コネクタ 134">
          <a:extLst>
            <a:ext uri="{FF2B5EF4-FFF2-40B4-BE49-F238E27FC236}">
              <a16:creationId xmlns:a16="http://schemas.microsoft.com/office/drawing/2014/main" id="{9727A6CF-8A1E-44E7-8C82-15BA085C27DE}"/>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6" name="楕円 135">
          <a:extLst>
            <a:ext uri="{FF2B5EF4-FFF2-40B4-BE49-F238E27FC236}">
              <a16:creationId xmlns:a16="http://schemas.microsoft.com/office/drawing/2014/main" id="{DF481918-6967-4137-8FFB-6FD7B1FE621C}"/>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7" name="直線コネクタ 136">
          <a:extLst>
            <a:ext uri="{FF2B5EF4-FFF2-40B4-BE49-F238E27FC236}">
              <a16:creationId xmlns:a16="http://schemas.microsoft.com/office/drawing/2014/main" id="{81C7227F-6612-4457-A6F0-9D6F1AE9D9F5}"/>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F1ABBE59-4E75-4CB7-85AE-322497005F73}"/>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9DF7604E-C378-42B0-BA15-2898A776B8C9}"/>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DF1B87B7-6325-454C-B851-16643E707322}"/>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C0A41717-C879-4348-96AA-9E8296E85276}"/>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a:extLst>
            <a:ext uri="{FF2B5EF4-FFF2-40B4-BE49-F238E27FC236}">
              <a16:creationId xmlns:a16="http://schemas.microsoft.com/office/drawing/2014/main" id="{5A958CB2-74A4-4F52-AFDF-5C477824A5F1}"/>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a:extLst>
            <a:ext uri="{FF2B5EF4-FFF2-40B4-BE49-F238E27FC236}">
              <a16:creationId xmlns:a16="http://schemas.microsoft.com/office/drawing/2014/main" id="{42706F3C-2D21-4764-B47E-130311FCAD52}"/>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4" name="n_3mainValue【図書館】&#10;一人当たり面積">
          <a:extLst>
            <a:ext uri="{FF2B5EF4-FFF2-40B4-BE49-F238E27FC236}">
              <a16:creationId xmlns:a16="http://schemas.microsoft.com/office/drawing/2014/main" id="{8A4EC074-7723-4E0C-811E-63A03F1672FD}"/>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5" name="n_4mainValue【図書館】&#10;一人当たり面積">
          <a:extLst>
            <a:ext uri="{FF2B5EF4-FFF2-40B4-BE49-F238E27FC236}">
              <a16:creationId xmlns:a16="http://schemas.microsoft.com/office/drawing/2014/main" id="{59ABEFA9-FFE3-4088-8192-6F020CC62452}"/>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3D47533-62B2-4EE3-9DFE-559F169886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97203E8-3AA3-4A0A-A657-81F7919EFA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FFB7904-03F8-49A3-83F3-EB1F9F885D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50FDC97-4BA4-4C96-86D1-25472F86480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74E0A40-51C6-448F-B765-32A6C7D3CF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87A6647-4105-4842-A9BC-CAC5213BEC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266CAD0-4959-4EAB-A5A6-3BFF160ED9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CE6AC75-5146-4B62-A9EA-6DDEB4EFDF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924B2B0-0FAF-4318-9B46-897F74EF71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DA40F34-F37E-4C28-97CB-FC422100AC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C7FFB79-6393-45A6-9797-F4BCE61CC4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C41B0E8-0ECE-403C-AAB2-651587CC2E7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69E2843F-4DAF-4D89-A79C-8A435530174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7496031-CFA4-4CD7-8929-C5514C6DD65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5F91E7A-9326-4F43-A128-7CD78B0D8E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96859D5E-6C99-4922-B575-B3C601FB8AB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E398869-1AC7-47E8-9001-12E1B556FCE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692196-E981-4519-9454-223A2866976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B2117A7E-D3B8-4FC8-B207-B34D6C01B68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E72D9A9-C36A-4ED3-A3B6-CABEDA261C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9D60C1A-D3C3-4C26-91F9-BA183C99EBE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09A874C-01E1-4D97-8EB3-C4B9A9FE5F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1A0B13E-BB00-4F42-8AEC-CF33C970828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AE41F939-AD40-4DAA-9E00-A14C33B278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CBE33074-E8AE-4740-940E-9FC71F76AF55}"/>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75AD4257-1F8A-4199-94B2-7F0337457D78}"/>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F2F34D2E-F0D5-4CD5-8502-C32AA294423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A8104100-6496-401E-BA66-8B9D3F76C535}"/>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11765184-411A-465D-8F97-C95CDC19F70E}"/>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78137711-A6EC-4DE8-A9CD-450EE529FB10}"/>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F722C0C2-86D4-40C6-A1D8-91F9D62AFD5A}"/>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7681A0A8-4833-4718-9A0A-08D8549C86EA}"/>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862E5546-CF77-4E96-84E6-B2C796EA2D37}"/>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B4C20E5C-3DA6-4EAD-AF99-8657004D9CA1}"/>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4CA548EF-2E25-49D1-B948-EE3543A7B1ED}"/>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319D54B-58DB-4682-9DA7-AA8E19F8E03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D35565-6717-4113-AAAA-F9980D9F31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BB7223F-FECC-410D-B4AE-C33A59E9B1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D907CF6-15CF-487C-BEBE-76F694EE00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BD67427-578C-4C09-BEB2-7D157F4EC4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86" name="楕円 185">
          <a:extLst>
            <a:ext uri="{FF2B5EF4-FFF2-40B4-BE49-F238E27FC236}">
              <a16:creationId xmlns:a16="http://schemas.microsoft.com/office/drawing/2014/main" id="{8D8E48C0-65E8-4A9C-9CA0-95EA5652372C}"/>
            </a:ext>
          </a:extLst>
        </xdr:cNvPr>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123842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ED9F6ED2-2DC7-4005-8683-C391B6F28A4C}"/>
            </a:ext>
          </a:extLst>
        </xdr:cNvPr>
        <xdr:cNvSpPr txBox="1"/>
      </xdr:nvSpPr>
      <xdr:spPr>
        <a:xfrm>
          <a:off x="4673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8" name="楕円 187">
          <a:extLst>
            <a:ext uri="{FF2B5EF4-FFF2-40B4-BE49-F238E27FC236}">
              <a16:creationId xmlns:a16="http://schemas.microsoft.com/office/drawing/2014/main" id="{2D31472C-F599-47E2-97CA-C636738ABEE6}"/>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24765</xdr:rowOff>
    </xdr:to>
    <xdr:cxnSp macro="">
      <xdr:nvCxnSpPr>
        <xdr:cNvPr id="189" name="直線コネクタ 188">
          <a:extLst>
            <a:ext uri="{FF2B5EF4-FFF2-40B4-BE49-F238E27FC236}">
              <a16:creationId xmlns:a16="http://schemas.microsoft.com/office/drawing/2014/main" id="{BD6AF27E-2A39-470B-BC09-135FF98F272B}"/>
            </a:ext>
          </a:extLst>
        </xdr:cNvPr>
        <xdr:cNvCxnSpPr/>
      </xdr:nvCxnSpPr>
      <xdr:spPr>
        <a:xfrm>
          <a:off x="3797300" y="102717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90" name="楕円 189">
          <a:extLst>
            <a:ext uri="{FF2B5EF4-FFF2-40B4-BE49-F238E27FC236}">
              <a16:creationId xmlns:a16="http://schemas.microsoft.com/office/drawing/2014/main" id="{B228D78E-AD26-4A5C-BC01-B59B8D06E18B}"/>
            </a:ext>
          </a:extLst>
        </xdr:cNvPr>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156210</xdr:rowOff>
    </xdr:to>
    <xdr:cxnSp macro="">
      <xdr:nvCxnSpPr>
        <xdr:cNvPr id="191" name="直線コネクタ 190">
          <a:extLst>
            <a:ext uri="{FF2B5EF4-FFF2-40B4-BE49-F238E27FC236}">
              <a16:creationId xmlns:a16="http://schemas.microsoft.com/office/drawing/2014/main" id="{B022053F-4E23-4FCC-BD3A-AE67E3C9499A}"/>
            </a:ext>
          </a:extLst>
        </xdr:cNvPr>
        <xdr:cNvCxnSpPr/>
      </xdr:nvCxnSpPr>
      <xdr:spPr>
        <a:xfrm>
          <a:off x="2908300" y="10231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92" name="楕円 191">
          <a:extLst>
            <a:ext uri="{FF2B5EF4-FFF2-40B4-BE49-F238E27FC236}">
              <a16:creationId xmlns:a16="http://schemas.microsoft.com/office/drawing/2014/main" id="{DCBB3D02-7607-4D43-A7A0-BBA892B85BA7}"/>
            </a:ext>
          </a:extLst>
        </xdr:cNvPr>
        <xdr:cNvSpPr/>
      </xdr:nvSpPr>
      <xdr:spPr>
        <a:xfrm>
          <a:off x="1968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116205</xdr:rowOff>
    </xdr:to>
    <xdr:cxnSp macro="">
      <xdr:nvCxnSpPr>
        <xdr:cNvPr id="193" name="直線コネクタ 192">
          <a:extLst>
            <a:ext uri="{FF2B5EF4-FFF2-40B4-BE49-F238E27FC236}">
              <a16:creationId xmlns:a16="http://schemas.microsoft.com/office/drawing/2014/main" id="{068AB8E3-18DA-485A-8E0E-F3DA403E7A9A}"/>
            </a:ext>
          </a:extLst>
        </xdr:cNvPr>
        <xdr:cNvCxnSpPr/>
      </xdr:nvCxnSpPr>
      <xdr:spPr>
        <a:xfrm>
          <a:off x="2019300" y="1019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194" name="楕円 193">
          <a:extLst>
            <a:ext uri="{FF2B5EF4-FFF2-40B4-BE49-F238E27FC236}">
              <a16:creationId xmlns:a16="http://schemas.microsoft.com/office/drawing/2014/main" id="{AC49E927-AE56-441D-B603-1219CACCB02D}"/>
            </a:ext>
          </a:extLst>
        </xdr:cNvPr>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76200</xdr:rowOff>
    </xdr:to>
    <xdr:cxnSp macro="">
      <xdr:nvCxnSpPr>
        <xdr:cNvPr id="195" name="直線コネクタ 194">
          <a:extLst>
            <a:ext uri="{FF2B5EF4-FFF2-40B4-BE49-F238E27FC236}">
              <a16:creationId xmlns:a16="http://schemas.microsoft.com/office/drawing/2014/main" id="{91886F77-C874-4F55-A24D-F4FA0C9FF8B4}"/>
            </a:ext>
          </a:extLst>
        </xdr:cNvPr>
        <xdr:cNvCxnSpPr/>
      </xdr:nvCxnSpPr>
      <xdr:spPr>
        <a:xfrm>
          <a:off x="1130300" y="1014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1891CAD7-3321-42C9-8702-03C5D7B2ACDB}"/>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1EAF7A5C-3F1A-488E-865D-38B084E9F49B}"/>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35B1B4FF-1A76-4F60-ACCF-09F20D334392}"/>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DF6D6216-5BFA-45F9-BA1E-6F6FFCCC8D95}"/>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26687</xdr:rowOff>
    </xdr:from>
    <xdr:ext cx="405111" cy="259045"/>
    <xdr:sp macro="" textlink="">
      <xdr:nvSpPr>
        <xdr:cNvPr id="200" name="n_1mainValue【体育館・プール】&#10;有形固定資産減価償却率">
          <a:extLst>
            <a:ext uri="{FF2B5EF4-FFF2-40B4-BE49-F238E27FC236}">
              <a16:creationId xmlns:a16="http://schemas.microsoft.com/office/drawing/2014/main" id="{90766EA6-1059-4569-9CAA-63E5317A5E45}"/>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201" name="n_2mainValue【体育館・プール】&#10;有形固定資産減価償却率">
          <a:extLst>
            <a:ext uri="{FF2B5EF4-FFF2-40B4-BE49-F238E27FC236}">
              <a16:creationId xmlns:a16="http://schemas.microsoft.com/office/drawing/2014/main" id="{68406630-01FB-4FE3-826D-165372B07428}"/>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2" name="n_3mainValue【体育館・プール】&#10;有形固定資産減価償却率">
          <a:extLst>
            <a:ext uri="{FF2B5EF4-FFF2-40B4-BE49-F238E27FC236}">
              <a16:creationId xmlns:a16="http://schemas.microsoft.com/office/drawing/2014/main" id="{B4DBB260-5869-4198-B2D5-5E17E6CDE933}"/>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76217</xdr:rowOff>
    </xdr:from>
    <xdr:ext cx="405111" cy="259045"/>
    <xdr:sp macro="" textlink="">
      <xdr:nvSpPr>
        <xdr:cNvPr id="203" name="n_4mainValue【体育館・プール】&#10;有形固定資産減価償却率">
          <a:extLst>
            <a:ext uri="{FF2B5EF4-FFF2-40B4-BE49-F238E27FC236}">
              <a16:creationId xmlns:a16="http://schemas.microsoft.com/office/drawing/2014/main" id="{254361CE-2E55-486C-BBAE-32BCFAEB17DD}"/>
            </a:ext>
          </a:extLst>
        </xdr:cNvPr>
        <xdr:cNvSpPr txBox="1"/>
      </xdr:nvSpPr>
      <xdr:spPr>
        <a:xfrm>
          <a:off x="927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7135133-3A76-43F3-B027-46C12FAA2B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F65F74B6-42B2-4611-9EBC-79FAE943CB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FC61702B-7F73-4803-A4A3-FC5FB87027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E29837C-9EF9-429E-8550-CB8B2A5038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2CB4B9E-A7B9-4A30-8854-2837714911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285A5157-82F6-4B22-91BB-D25EF3BE6A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C7FD2B9C-A705-48C1-A9E0-596F8D9AE7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4FEC79C-3F9C-47B9-9AEA-ABE87D0597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B016E9E-5B71-46DD-B7FF-D0277B4EE6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BB20669-77BF-4EEF-B1BA-7B87494B04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F661E29D-C795-4A0D-AE26-FA43238B23F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FAE9225-0CE6-4703-982E-C4DDFBF83DD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AFAD6F4-A944-47DE-963C-CE903983549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7F8A39E1-8531-4890-9764-7CACFF532A5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C7F3680F-ADE0-4F8D-A354-8F5E5D71260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C1E71BD6-9296-4EDB-95C6-ABF26CBD16D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5A9EB510-CE19-4C2F-8F62-FD58C114230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C12BD0A4-68BF-4733-AAD4-7AEBF98C29F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0A54468-16E1-4672-8613-2ADAC7B2F6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E6E599F0-2D0A-47B4-95B7-4CDF81AD53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F1245B71-8EA2-4B4D-9C40-82BBDD67DE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5A08F0CF-60FF-4805-99EA-9838AA818F8A}"/>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4254FEB1-6199-4C0C-8C3A-E858B2646FE1}"/>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82CCBB45-38BE-4D79-87E7-E83AB155E4AC}"/>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2F9257B3-5CEF-4C4A-B15D-F60EDE1FDD4F}"/>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D5CB2163-9EFB-485C-BAE4-1C2B8AF26C38}"/>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3DF30B88-5696-47CD-912B-334A31720841}"/>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87842339-35BF-4F59-AD6A-AE8DF014192C}"/>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DC981048-6707-4719-869F-1C64C4352265}"/>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59D137F8-A502-42D7-A954-26EE4B9F30FB}"/>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BE642211-67C9-4190-9FCC-68F49C1D8C94}"/>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8DE713F6-CD5E-41F7-AC57-51FFDAB37DBF}"/>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E087149-BFF1-428D-AAE6-E09440B17E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8CD30F1-58AB-4152-8090-381288E6E6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DF6F3DD-C653-4D0E-8D68-C3B9017517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F92C292-F13A-4B4A-8A60-FCEC969A5D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A3903E6-0306-49FD-BE24-B3FAACDED4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42926</xdr:rowOff>
    </xdr:from>
    <xdr:to>
      <xdr:col>55</xdr:col>
      <xdr:colOff>50800</xdr:colOff>
      <xdr:row>63</xdr:row>
      <xdr:rowOff>144526</xdr:rowOff>
    </xdr:to>
    <xdr:sp macro="" textlink="">
      <xdr:nvSpPr>
        <xdr:cNvPr id="241" name="楕円 240">
          <a:extLst>
            <a:ext uri="{FF2B5EF4-FFF2-40B4-BE49-F238E27FC236}">
              <a16:creationId xmlns:a16="http://schemas.microsoft.com/office/drawing/2014/main" id="{C999AC14-9BE2-4842-8E57-B3858D90F5D5}"/>
            </a:ext>
          </a:extLst>
        </xdr:cNvPr>
        <xdr:cNvSpPr/>
      </xdr:nvSpPr>
      <xdr:spPr>
        <a:xfrm>
          <a:off x="10426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129303</xdr:rowOff>
    </xdr:from>
    <xdr:ext cx="469744" cy="259045"/>
    <xdr:sp macro="" textlink="">
      <xdr:nvSpPr>
        <xdr:cNvPr id="242" name="【体育館・プール】&#10;一人当たり面積該当値テキスト">
          <a:extLst>
            <a:ext uri="{FF2B5EF4-FFF2-40B4-BE49-F238E27FC236}">
              <a16:creationId xmlns:a16="http://schemas.microsoft.com/office/drawing/2014/main" id="{7647E4FC-64E6-4F55-A644-A92A8BFE474B}"/>
            </a:ext>
          </a:extLst>
        </xdr:cNvPr>
        <xdr:cNvSpPr txBox="1"/>
      </xdr:nvSpPr>
      <xdr:spPr>
        <a:xfrm>
          <a:off x="10515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42926</xdr:rowOff>
    </xdr:from>
    <xdr:to>
      <xdr:col>50</xdr:col>
      <xdr:colOff>165100</xdr:colOff>
      <xdr:row>63</xdr:row>
      <xdr:rowOff>144526</xdr:rowOff>
    </xdr:to>
    <xdr:sp macro="" textlink="">
      <xdr:nvSpPr>
        <xdr:cNvPr id="243" name="楕円 242">
          <a:extLst>
            <a:ext uri="{FF2B5EF4-FFF2-40B4-BE49-F238E27FC236}">
              <a16:creationId xmlns:a16="http://schemas.microsoft.com/office/drawing/2014/main" id="{5D0A37B8-6E0B-4092-B0A5-B3842BA06397}"/>
            </a:ext>
          </a:extLst>
        </xdr:cNvPr>
        <xdr:cNvSpPr/>
      </xdr:nvSpPr>
      <xdr:spPr>
        <a:xfrm>
          <a:off x="958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93726</xdr:rowOff>
    </xdr:from>
    <xdr:to>
      <xdr:col>55</xdr:col>
      <xdr:colOff>0</xdr:colOff>
      <xdr:row>63</xdr:row>
      <xdr:rowOff>93726</xdr:rowOff>
    </xdr:to>
    <xdr:cxnSp macro="">
      <xdr:nvCxnSpPr>
        <xdr:cNvPr id="244" name="直線コネクタ 243">
          <a:extLst>
            <a:ext uri="{FF2B5EF4-FFF2-40B4-BE49-F238E27FC236}">
              <a16:creationId xmlns:a16="http://schemas.microsoft.com/office/drawing/2014/main" id="{44D57D3D-E1A6-4D4F-BCF3-50DFAE999F0F}"/>
            </a:ext>
          </a:extLst>
        </xdr:cNvPr>
        <xdr:cNvCxnSpPr/>
      </xdr:nvCxnSpPr>
      <xdr:spPr>
        <a:xfrm>
          <a:off x="9639300" y="1089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42926</xdr:rowOff>
    </xdr:from>
    <xdr:to>
      <xdr:col>46</xdr:col>
      <xdr:colOff>38100</xdr:colOff>
      <xdr:row>63</xdr:row>
      <xdr:rowOff>144526</xdr:rowOff>
    </xdr:to>
    <xdr:sp macro="" textlink="">
      <xdr:nvSpPr>
        <xdr:cNvPr id="245" name="楕円 244">
          <a:extLst>
            <a:ext uri="{FF2B5EF4-FFF2-40B4-BE49-F238E27FC236}">
              <a16:creationId xmlns:a16="http://schemas.microsoft.com/office/drawing/2014/main" id="{774E952A-6BB2-431B-815D-97DDC2817EA3}"/>
            </a:ext>
          </a:extLst>
        </xdr:cNvPr>
        <xdr:cNvSpPr/>
      </xdr:nvSpPr>
      <xdr:spPr>
        <a:xfrm>
          <a:off x="869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93726</xdr:rowOff>
    </xdr:from>
    <xdr:to>
      <xdr:col>50</xdr:col>
      <xdr:colOff>114300</xdr:colOff>
      <xdr:row>63</xdr:row>
      <xdr:rowOff>93726</xdr:rowOff>
    </xdr:to>
    <xdr:cxnSp macro="">
      <xdr:nvCxnSpPr>
        <xdr:cNvPr id="246" name="直線コネクタ 245">
          <a:extLst>
            <a:ext uri="{FF2B5EF4-FFF2-40B4-BE49-F238E27FC236}">
              <a16:creationId xmlns:a16="http://schemas.microsoft.com/office/drawing/2014/main" id="{B9BBC129-48E9-419D-9C87-52B5ADBDB829}"/>
            </a:ext>
          </a:extLst>
        </xdr:cNvPr>
        <xdr:cNvCxnSpPr/>
      </xdr:nvCxnSpPr>
      <xdr:spPr>
        <a:xfrm>
          <a:off x="8750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42926</xdr:rowOff>
    </xdr:from>
    <xdr:to>
      <xdr:col>41</xdr:col>
      <xdr:colOff>101600</xdr:colOff>
      <xdr:row>63</xdr:row>
      <xdr:rowOff>144526</xdr:rowOff>
    </xdr:to>
    <xdr:sp macro="" textlink="">
      <xdr:nvSpPr>
        <xdr:cNvPr id="247" name="楕円 246">
          <a:extLst>
            <a:ext uri="{FF2B5EF4-FFF2-40B4-BE49-F238E27FC236}">
              <a16:creationId xmlns:a16="http://schemas.microsoft.com/office/drawing/2014/main" id="{AA42C764-E9F3-4917-A488-B77F1683294B}"/>
            </a:ext>
          </a:extLst>
        </xdr:cNvPr>
        <xdr:cNvSpPr/>
      </xdr:nvSpPr>
      <xdr:spPr>
        <a:xfrm>
          <a:off x="7810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93726</xdr:rowOff>
    </xdr:from>
    <xdr:to>
      <xdr:col>45</xdr:col>
      <xdr:colOff>177800</xdr:colOff>
      <xdr:row>63</xdr:row>
      <xdr:rowOff>93726</xdr:rowOff>
    </xdr:to>
    <xdr:cxnSp macro="">
      <xdr:nvCxnSpPr>
        <xdr:cNvPr id="248" name="直線コネクタ 247">
          <a:extLst>
            <a:ext uri="{FF2B5EF4-FFF2-40B4-BE49-F238E27FC236}">
              <a16:creationId xmlns:a16="http://schemas.microsoft.com/office/drawing/2014/main" id="{B49F0F7A-5EAE-4D93-8B90-0177896C97C9}"/>
            </a:ext>
          </a:extLst>
        </xdr:cNvPr>
        <xdr:cNvCxnSpPr/>
      </xdr:nvCxnSpPr>
      <xdr:spPr>
        <a:xfrm>
          <a:off x="7861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42926</xdr:rowOff>
    </xdr:from>
    <xdr:to>
      <xdr:col>36</xdr:col>
      <xdr:colOff>165100</xdr:colOff>
      <xdr:row>63</xdr:row>
      <xdr:rowOff>144526</xdr:rowOff>
    </xdr:to>
    <xdr:sp macro="" textlink="">
      <xdr:nvSpPr>
        <xdr:cNvPr id="249" name="楕円 248">
          <a:extLst>
            <a:ext uri="{FF2B5EF4-FFF2-40B4-BE49-F238E27FC236}">
              <a16:creationId xmlns:a16="http://schemas.microsoft.com/office/drawing/2014/main" id="{13805EEB-6827-4EAE-9EDB-A1CC7B400404}"/>
            </a:ext>
          </a:extLst>
        </xdr:cNvPr>
        <xdr:cNvSpPr/>
      </xdr:nvSpPr>
      <xdr:spPr>
        <a:xfrm>
          <a:off x="6921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93726</xdr:rowOff>
    </xdr:from>
    <xdr:to>
      <xdr:col>41</xdr:col>
      <xdr:colOff>50800</xdr:colOff>
      <xdr:row>63</xdr:row>
      <xdr:rowOff>93726</xdr:rowOff>
    </xdr:to>
    <xdr:cxnSp macro="">
      <xdr:nvCxnSpPr>
        <xdr:cNvPr id="250" name="直線コネクタ 249">
          <a:extLst>
            <a:ext uri="{FF2B5EF4-FFF2-40B4-BE49-F238E27FC236}">
              <a16:creationId xmlns:a16="http://schemas.microsoft.com/office/drawing/2014/main" id="{DF14FBA4-91BC-4DF9-9D9F-444CE5189DC8}"/>
            </a:ext>
          </a:extLst>
        </xdr:cNvPr>
        <xdr:cNvCxnSpPr/>
      </xdr:nvCxnSpPr>
      <xdr:spPr>
        <a:xfrm>
          <a:off x="6972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D7CF9F82-A8AA-48B7-8BA4-F0DE9B607C5D}"/>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9085799E-C01D-4898-96D4-E00428CD1785}"/>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4D414ACC-9524-4562-A110-72C6297CA4C5}"/>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B7C4648B-3C05-483B-9A17-34B8BE92F519}"/>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135653</xdr:rowOff>
    </xdr:from>
    <xdr:ext cx="469744" cy="259045"/>
    <xdr:sp macro="" textlink="">
      <xdr:nvSpPr>
        <xdr:cNvPr id="255" name="n_1mainValue【体育館・プール】&#10;一人当たり面積">
          <a:extLst>
            <a:ext uri="{FF2B5EF4-FFF2-40B4-BE49-F238E27FC236}">
              <a16:creationId xmlns:a16="http://schemas.microsoft.com/office/drawing/2014/main" id="{016FB603-6F00-42A0-A3F6-6CBBB2E59ADC}"/>
            </a:ext>
          </a:extLst>
        </xdr:cNvPr>
        <xdr:cNvSpPr txBox="1"/>
      </xdr:nvSpPr>
      <xdr:spPr>
        <a:xfrm>
          <a:off x="9391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135653</xdr:rowOff>
    </xdr:from>
    <xdr:ext cx="469744" cy="259045"/>
    <xdr:sp macro="" textlink="">
      <xdr:nvSpPr>
        <xdr:cNvPr id="256" name="n_2mainValue【体育館・プール】&#10;一人当たり面積">
          <a:extLst>
            <a:ext uri="{FF2B5EF4-FFF2-40B4-BE49-F238E27FC236}">
              <a16:creationId xmlns:a16="http://schemas.microsoft.com/office/drawing/2014/main" id="{2EEB098A-662B-4604-B18A-76906D309427}"/>
            </a:ext>
          </a:extLst>
        </xdr:cNvPr>
        <xdr:cNvSpPr txBox="1"/>
      </xdr:nvSpPr>
      <xdr:spPr>
        <a:xfrm>
          <a:off x="8515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135653</xdr:rowOff>
    </xdr:from>
    <xdr:ext cx="469744" cy="259045"/>
    <xdr:sp macro="" textlink="">
      <xdr:nvSpPr>
        <xdr:cNvPr id="257" name="n_3mainValue【体育館・プール】&#10;一人当たり面積">
          <a:extLst>
            <a:ext uri="{FF2B5EF4-FFF2-40B4-BE49-F238E27FC236}">
              <a16:creationId xmlns:a16="http://schemas.microsoft.com/office/drawing/2014/main" id="{2402C905-6C17-4DBA-9915-B0192A81206C}"/>
            </a:ext>
          </a:extLst>
        </xdr:cNvPr>
        <xdr:cNvSpPr txBox="1"/>
      </xdr:nvSpPr>
      <xdr:spPr>
        <a:xfrm>
          <a:off x="7626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135653</xdr:rowOff>
    </xdr:from>
    <xdr:ext cx="469744" cy="259045"/>
    <xdr:sp macro="" textlink="">
      <xdr:nvSpPr>
        <xdr:cNvPr id="258" name="n_4mainValue【体育館・プール】&#10;一人当たり面積">
          <a:extLst>
            <a:ext uri="{FF2B5EF4-FFF2-40B4-BE49-F238E27FC236}">
              <a16:creationId xmlns:a16="http://schemas.microsoft.com/office/drawing/2014/main" id="{E4F6C33C-A5FC-4E1C-AEB4-0C4654A3F3F1}"/>
            </a:ext>
          </a:extLst>
        </xdr:cNvPr>
        <xdr:cNvSpPr txBox="1"/>
      </xdr:nvSpPr>
      <xdr:spPr>
        <a:xfrm>
          <a:off x="6737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70C850D-0D56-403C-9E1E-F5F5709771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BD1D9AC5-F83F-421D-B47E-2E66606ADA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49787CB-DCAF-49C0-B8D6-8D2CB50E75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014A895-7E82-4841-A063-828D189704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F5568F0-58BA-4551-BE20-02E06D6457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1899BD9F-BFFD-4872-9638-A64DAB4D38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C7ACBAA5-C20B-406F-A1A5-F3FD76791D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B8BD573C-8605-4678-98EC-7B15C425B2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ED77613-47CD-47A0-9E9C-217F3BC48B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511A679-6116-4726-9955-E26D202BAF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2BD4A40-6309-4147-AE8B-B04B8FC879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8619D82B-FAEA-43FD-AFA0-3CC38526401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22F7A474-0471-453C-BC27-2561AEF234E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57AD03E7-D4A4-4798-94E5-7702A6E7FC3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C7E9EAF-CBBD-4052-B8EC-396DBE913CA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8B30F3FE-218E-49B5-874A-F6D171CE1F7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221B4D9B-2C06-41D4-9141-732126D1BC9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10EAE0CB-44B1-49C5-AE8C-6B08C42672D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DBB76487-71C4-497B-B1DD-2EE86F9DD8B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717A6F38-B07B-408A-9A41-14CEFEB078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7E0F0826-C895-4C2E-8486-6E557FB229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AE9C3FA-0034-4C76-9226-11487F23AE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BC48930-96DA-4012-8143-F48D0E8CDB1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A4962AE7-BDE5-496D-9E9C-1E1981D153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9525</xdr:rowOff>
    </xdr:from>
    <xdr:to>
      <xdr:col>24</xdr:col>
      <xdr:colOff>62865</xdr:colOff>
      <xdr:row>85</xdr:row>
      <xdr:rowOff>137161</xdr:rowOff>
    </xdr:to>
    <xdr:cxnSp macro="">
      <xdr:nvCxnSpPr>
        <xdr:cNvPr id="283" name="直線コネクタ 282">
          <a:extLst>
            <a:ext uri="{FF2B5EF4-FFF2-40B4-BE49-F238E27FC236}">
              <a16:creationId xmlns:a16="http://schemas.microsoft.com/office/drawing/2014/main" id="{0DAC393C-6445-4076-942E-78EF084AC6AA}"/>
            </a:ext>
          </a:extLst>
        </xdr:cNvPr>
        <xdr:cNvCxnSpPr/>
      </xdr:nvCxnSpPr>
      <xdr:spPr>
        <a:xfrm flipV="1">
          <a:off x="4634865" y="13725525"/>
          <a:ext cx="0" cy="98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140988</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D6C835A8-BC0C-43C2-89B8-48E71CD948A6}"/>
            </a:ext>
          </a:extLst>
        </xdr:cNvPr>
        <xdr:cNvSpPr txBox="1"/>
      </xdr:nvSpPr>
      <xdr:spPr>
        <a:xfrm>
          <a:off x="46736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137161</xdr:rowOff>
    </xdr:from>
    <xdr:to>
      <xdr:col>24</xdr:col>
      <xdr:colOff>152400</xdr:colOff>
      <xdr:row>85</xdr:row>
      <xdr:rowOff>137161</xdr:rowOff>
    </xdr:to>
    <xdr:cxnSp macro="">
      <xdr:nvCxnSpPr>
        <xdr:cNvPr id="285" name="直線コネクタ 284">
          <a:extLst>
            <a:ext uri="{FF2B5EF4-FFF2-40B4-BE49-F238E27FC236}">
              <a16:creationId xmlns:a16="http://schemas.microsoft.com/office/drawing/2014/main" id="{1CEBAA92-8B54-4B69-A221-E494E9ECD94B}"/>
            </a:ext>
          </a:extLst>
        </xdr:cNvPr>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127652</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6CC99AF5-26D3-4894-A86D-901B8E2AFA4E}"/>
            </a:ext>
          </a:extLst>
        </xdr:cNvPr>
        <xdr:cNvSpPr txBox="1"/>
      </xdr:nvSpPr>
      <xdr:spPr>
        <a:xfrm>
          <a:off x="4673600" y="1350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9525</xdr:rowOff>
    </xdr:from>
    <xdr:to>
      <xdr:col>24</xdr:col>
      <xdr:colOff>152400</xdr:colOff>
      <xdr:row>80</xdr:row>
      <xdr:rowOff>9525</xdr:rowOff>
    </xdr:to>
    <xdr:cxnSp macro="">
      <xdr:nvCxnSpPr>
        <xdr:cNvPr id="287" name="直線コネクタ 286">
          <a:extLst>
            <a:ext uri="{FF2B5EF4-FFF2-40B4-BE49-F238E27FC236}">
              <a16:creationId xmlns:a16="http://schemas.microsoft.com/office/drawing/2014/main" id="{D38D260E-1C76-47E2-9DEF-1E379E578F74}"/>
            </a:ext>
          </a:extLst>
        </xdr:cNvPr>
        <xdr:cNvCxnSpPr/>
      </xdr:nvCxnSpPr>
      <xdr:spPr>
        <a:xfrm>
          <a:off x="4546600" y="1372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81CF7F65-CDF3-427A-9C97-656EB94DDB92}"/>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89" name="フローチャート: 判断 288">
          <a:extLst>
            <a:ext uri="{FF2B5EF4-FFF2-40B4-BE49-F238E27FC236}">
              <a16:creationId xmlns:a16="http://schemas.microsoft.com/office/drawing/2014/main" id="{F6BAF518-3902-45F8-BB8D-198BABE182E8}"/>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53975</xdr:rowOff>
    </xdr:from>
    <xdr:to>
      <xdr:col>20</xdr:col>
      <xdr:colOff>38100</xdr:colOff>
      <xdr:row>81</xdr:row>
      <xdr:rowOff>155575</xdr:rowOff>
    </xdr:to>
    <xdr:sp macro="" textlink="">
      <xdr:nvSpPr>
        <xdr:cNvPr id="290" name="フローチャート: 判断 289">
          <a:extLst>
            <a:ext uri="{FF2B5EF4-FFF2-40B4-BE49-F238E27FC236}">
              <a16:creationId xmlns:a16="http://schemas.microsoft.com/office/drawing/2014/main" id="{A09EACE7-B293-49B7-93E8-1FBB97B12568}"/>
            </a:ext>
          </a:extLst>
        </xdr:cNvPr>
        <xdr:cNvSpPr/>
      </xdr:nvSpPr>
      <xdr:spPr>
        <a:xfrm>
          <a:off x="3746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5F909673-3AC8-4652-964B-E380BBD22FC5}"/>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xdr:rowOff>
    </xdr:from>
    <xdr:to>
      <xdr:col>10</xdr:col>
      <xdr:colOff>165100</xdr:colOff>
      <xdr:row>81</xdr:row>
      <xdr:rowOff>107950</xdr:rowOff>
    </xdr:to>
    <xdr:sp macro="" textlink="">
      <xdr:nvSpPr>
        <xdr:cNvPr id="292" name="フローチャート: 判断 291">
          <a:extLst>
            <a:ext uri="{FF2B5EF4-FFF2-40B4-BE49-F238E27FC236}">
              <a16:creationId xmlns:a16="http://schemas.microsoft.com/office/drawing/2014/main" id="{483AF191-FD11-4E78-A42A-B90966559299}"/>
            </a:ext>
          </a:extLst>
        </xdr:cNvPr>
        <xdr:cNvSpPr/>
      </xdr:nvSpPr>
      <xdr:spPr>
        <a:xfrm>
          <a:off x="1968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145414</xdr:rowOff>
    </xdr:from>
    <xdr:to>
      <xdr:col>6</xdr:col>
      <xdr:colOff>38100</xdr:colOff>
      <xdr:row>81</xdr:row>
      <xdr:rowOff>75564</xdr:rowOff>
    </xdr:to>
    <xdr:sp macro="" textlink="">
      <xdr:nvSpPr>
        <xdr:cNvPr id="293" name="フローチャート: 判断 292">
          <a:extLst>
            <a:ext uri="{FF2B5EF4-FFF2-40B4-BE49-F238E27FC236}">
              <a16:creationId xmlns:a16="http://schemas.microsoft.com/office/drawing/2014/main" id="{6F9C0D29-F903-48C7-8290-4C8CF0FDB66C}"/>
            </a:ext>
          </a:extLst>
        </xdr:cNvPr>
        <xdr:cNvSpPr/>
      </xdr:nvSpPr>
      <xdr:spPr>
        <a:xfrm>
          <a:off x="1079500" y="1386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6143BB0-F844-4352-8889-B7FDCB7D23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547E05A-F0F3-423F-A340-075885A4A0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19FCB3D-0C97-4071-85E5-3C58CDA505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180055D-E330-4E04-B7DC-53BFB3FD35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20C0545-23C6-4388-AB6D-7AADF66DD4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132080</xdr:rowOff>
    </xdr:from>
    <xdr:to>
      <xdr:col>24</xdr:col>
      <xdr:colOff>114300</xdr:colOff>
      <xdr:row>80</xdr:row>
      <xdr:rowOff>62230</xdr:rowOff>
    </xdr:to>
    <xdr:sp macro="" textlink="">
      <xdr:nvSpPr>
        <xdr:cNvPr id="299" name="楕円 298">
          <a:extLst>
            <a:ext uri="{FF2B5EF4-FFF2-40B4-BE49-F238E27FC236}">
              <a16:creationId xmlns:a16="http://schemas.microsoft.com/office/drawing/2014/main" id="{8796AD47-F47C-40F0-99B3-9F5D2E59B483}"/>
            </a:ext>
          </a:extLst>
        </xdr:cNvPr>
        <xdr:cNvSpPr/>
      </xdr:nvSpPr>
      <xdr:spPr>
        <a:xfrm>
          <a:off x="4584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83202</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56C54663-C922-4D84-9A09-E20D9A92A24B}"/>
            </a:ext>
          </a:extLst>
        </xdr:cNvPr>
        <xdr:cNvSpPr txBox="1"/>
      </xdr:nvSpPr>
      <xdr:spPr>
        <a:xfrm>
          <a:off x="4673600" y="1362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301" name="楕円 300">
          <a:extLst>
            <a:ext uri="{FF2B5EF4-FFF2-40B4-BE49-F238E27FC236}">
              <a16:creationId xmlns:a16="http://schemas.microsoft.com/office/drawing/2014/main" id="{95772ECD-EEB8-4BEA-859B-EB99E768C40C}"/>
            </a:ext>
          </a:extLst>
        </xdr:cNvPr>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11430</xdr:rowOff>
    </xdr:to>
    <xdr:cxnSp macro="">
      <xdr:nvCxnSpPr>
        <xdr:cNvPr id="302" name="直線コネクタ 301">
          <a:extLst>
            <a:ext uri="{FF2B5EF4-FFF2-40B4-BE49-F238E27FC236}">
              <a16:creationId xmlns:a16="http://schemas.microsoft.com/office/drawing/2014/main" id="{D400ACF6-C773-4B6B-B5A6-C657EBFE6BBF}"/>
            </a:ext>
          </a:extLst>
        </xdr:cNvPr>
        <xdr:cNvCxnSpPr/>
      </xdr:nvCxnSpPr>
      <xdr:spPr>
        <a:xfrm>
          <a:off x="3797300" y="136893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59689</xdr:rowOff>
    </xdr:from>
    <xdr:to>
      <xdr:col>15</xdr:col>
      <xdr:colOff>101600</xdr:colOff>
      <xdr:row>79</xdr:row>
      <xdr:rowOff>161289</xdr:rowOff>
    </xdr:to>
    <xdr:sp macro="" textlink="">
      <xdr:nvSpPr>
        <xdr:cNvPr id="303" name="楕円 302">
          <a:extLst>
            <a:ext uri="{FF2B5EF4-FFF2-40B4-BE49-F238E27FC236}">
              <a16:creationId xmlns:a16="http://schemas.microsoft.com/office/drawing/2014/main" id="{20740709-4B96-489F-81D8-816B3C3E257F}"/>
            </a:ext>
          </a:extLst>
        </xdr:cNvPr>
        <xdr:cNvSpPr/>
      </xdr:nvSpPr>
      <xdr:spPr>
        <a:xfrm>
          <a:off x="2857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110489</xdr:rowOff>
    </xdr:from>
    <xdr:to>
      <xdr:col>19</xdr:col>
      <xdr:colOff>177800</xdr:colOff>
      <xdr:row>79</xdr:row>
      <xdr:rowOff>144780</xdr:rowOff>
    </xdr:to>
    <xdr:cxnSp macro="">
      <xdr:nvCxnSpPr>
        <xdr:cNvPr id="304" name="直線コネクタ 303">
          <a:extLst>
            <a:ext uri="{FF2B5EF4-FFF2-40B4-BE49-F238E27FC236}">
              <a16:creationId xmlns:a16="http://schemas.microsoft.com/office/drawing/2014/main" id="{74714D83-6435-4038-A56D-8E113BDB2512}"/>
            </a:ext>
          </a:extLst>
        </xdr:cNvPr>
        <xdr:cNvCxnSpPr/>
      </xdr:nvCxnSpPr>
      <xdr:spPr>
        <a:xfrm>
          <a:off x="2908300" y="13655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305" name="楕円 304">
          <a:extLst>
            <a:ext uri="{FF2B5EF4-FFF2-40B4-BE49-F238E27FC236}">
              <a16:creationId xmlns:a16="http://schemas.microsoft.com/office/drawing/2014/main" id="{F9B17F45-4FA2-4B20-9FE8-C0C0E55BEF99}"/>
            </a:ext>
          </a:extLst>
        </xdr:cNvPr>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79</xdr:row>
      <xdr:rowOff>110489</xdr:rowOff>
    </xdr:to>
    <xdr:cxnSp macro="">
      <xdr:nvCxnSpPr>
        <xdr:cNvPr id="306" name="直線コネクタ 305">
          <a:extLst>
            <a:ext uri="{FF2B5EF4-FFF2-40B4-BE49-F238E27FC236}">
              <a16:creationId xmlns:a16="http://schemas.microsoft.com/office/drawing/2014/main" id="{FFED094E-E218-46DD-B5FC-D1C3DCA290D3}"/>
            </a:ext>
          </a:extLst>
        </xdr:cNvPr>
        <xdr:cNvCxnSpPr/>
      </xdr:nvCxnSpPr>
      <xdr:spPr>
        <a:xfrm>
          <a:off x="2019300" y="13616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154939</xdr:rowOff>
    </xdr:from>
    <xdr:to>
      <xdr:col>6</xdr:col>
      <xdr:colOff>38100</xdr:colOff>
      <xdr:row>79</xdr:row>
      <xdr:rowOff>85089</xdr:rowOff>
    </xdr:to>
    <xdr:sp macro="" textlink="">
      <xdr:nvSpPr>
        <xdr:cNvPr id="307" name="楕円 306">
          <a:extLst>
            <a:ext uri="{FF2B5EF4-FFF2-40B4-BE49-F238E27FC236}">
              <a16:creationId xmlns:a16="http://schemas.microsoft.com/office/drawing/2014/main" id="{D0738EE9-849F-487F-AA2C-2E2E2CCE764F}"/>
            </a:ext>
          </a:extLst>
        </xdr:cNvPr>
        <xdr:cNvSpPr/>
      </xdr:nvSpPr>
      <xdr:spPr>
        <a:xfrm>
          <a:off x="1079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34289</xdr:rowOff>
    </xdr:from>
    <xdr:to>
      <xdr:col>10</xdr:col>
      <xdr:colOff>114300</xdr:colOff>
      <xdr:row>79</xdr:row>
      <xdr:rowOff>72389</xdr:rowOff>
    </xdr:to>
    <xdr:cxnSp macro="">
      <xdr:nvCxnSpPr>
        <xdr:cNvPr id="308" name="直線コネクタ 307">
          <a:extLst>
            <a:ext uri="{FF2B5EF4-FFF2-40B4-BE49-F238E27FC236}">
              <a16:creationId xmlns:a16="http://schemas.microsoft.com/office/drawing/2014/main" id="{5A1104B9-DF82-4DF9-A370-4432C7C2A8B0}"/>
            </a:ext>
          </a:extLst>
        </xdr:cNvPr>
        <xdr:cNvCxnSpPr/>
      </xdr:nvCxnSpPr>
      <xdr:spPr>
        <a:xfrm>
          <a:off x="1130300" y="13578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146702</xdr:rowOff>
    </xdr:from>
    <xdr:ext cx="405111" cy="259045"/>
    <xdr:sp macro="" textlink="">
      <xdr:nvSpPr>
        <xdr:cNvPr id="309" name="n_1aveValue【福祉施設】&#10;有形固定資産減価償却率">
          <a:extLst>
            <a:ext uri="{FF2B5EF4-FFF2-40B4-BE49-F238E27FC236}">
              <a16:creationId xmlns:a16="http://schemas.microsoft.com/office/drawing/2014/main" id="{ADAC37B2-D96D-44F8-8A56-22388A6A4C64}"/>
            </a:ext>
          </a:extLst>
        </xdr:cNvPr>
        <xdr:cNvSpPr txBox="1"/>
      </xdr:nvSpPr>
      <xdr:spPr>
        <a:xfrm>
          <a:off x="35820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10" name="n_2aveValue【福祉施設】&#10;有形固定資産減価償却率">
          <a:extLst>
            <a:ext uri="{FF2B5EF4-FFF2-40B4-BE49-F238E27FC236}">
              <a16:creationId xmlns:a16="http://schemas.microsoft.com/office/drawing/2014/main" id="{2F652F6B-AD8C-40C0-AE9A-C20020A4EC17}"/>
            </a:ext>
          </a:extLst>
        </xdr:cNvPr>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99077</xdr:rowOff>
    </xdr:from>
    <xdr:ext cx="405111" cy="259045"/>
    <xdr:sp macro="" textlink="">
      <xdr:nvSpPr>
        <xdr:cNvPr id="311" name="n_3aveValue【福祉施設】&#10;有形固定資産減価償却率">
          <a:extLst>
            <a:ext uri="{FF2B5EF4-FFF2-40B4-BE49-F238E27FC236}">
              <a16:creationId xmlns:a16="http://schemas.microsoft.com/office/drawing/2014/main" id="{25C6AC9C-79FD-4CFB-A5FF-8C5FBF5CC770}"/>
            </a:ext>
          </a:extLst>
        </xdr:cNvPr>
        <xdr:cNvSpPr txBox="1"/>
      </xdr:nvSpPr>
      <xdr:spPr>
        <a:xfrm>
          <a:off x="1816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66691</xdr:rowOff>
    </xdr:from>
    <xdr:ext cx="405111" cy="259045"/>
    <xdr:sp macro="" textlink="">
      <xdr:nvSpPr>
        <xdr:cNvPr id="312" name="n_4aveValue【福祉施設】&#10;有形固定資産減価償却率">
          <a:extLst>
            <a:ext uri="{FF2B5EF4-FFF2-40B4-BE49-F238E27FC236}">
              <a16:creationId xmlns:a16="http://schemas.microsoft.com/office/drawing/2014/main" id="{CEC5C19F-2591-4D2B-8FE8-352E52C97ECF}"/>
            </a:ext>
          </a:extLst>
        </xdr:cNvPr>
        <xdr:cNvSpPr txBox="1"/>
      </xdr:nvSpPr>
      <xdr:spPr>
        <a:xfrm>
          <a:off x="927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313" name="n_1mainValue【福祉施設】&#10;有形固定資産減価償却率">
          <a:extLst>
            <a:ext uri="{FF2B5EF4-FFF2-40B4-BE49-F238E27FC236}">
              <a16:creationId xmlns:a16="http://schemas.microsoft.com/office/drawing/2014/main" id="{1B60C3FD-B883-4B2D-ABDA-19F8A72350FD}"/>
            </a:ext>
          </a:extLst>
        </xdr:cNvPr>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6366</xdr:rowOff>
    </xdr:from>
    <xdr:ext cx="405111" cy="259045"/>
    <xdr:sp macro="" textlink="">
      <xdr:nvSpPr>
        <xdr:cNvPr id="314" name="n_2mainValue【福祉施設】&#10;有形固定資産減価償却率">
          <a:extLst>
            <a:ext uri="{FF2B5EF4-FFF2-40B4-BE49-F238E27FC236}">
              <a16:creationId xmlns:a16="http://schemas.microsoft.com/office/drawing/2014/main" id="{A96F9FF6-EB45-4D51-82A2-7B35DA97E91E}"/>
            </a:ext>
          </a:extLst>
        </xdr:cNvPr>
        <xdr:cNvSpPr txBox="1"/>
      </xdr:nvSpPr>
      <xdr:spPr>
        <a:xfrm>
          <a:off x="2705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315" name="n_3mainValue【福祉施設】&#10;有形固定資産減価償却率">
          <a:extLst>
            <a:ext uri="{FF2B5EF4-FFF2-40B4-BE49-F238E27FC236}">
              <a16:creationId xmlns:a16="http://schemas.microsoft.com/office/drawing/2014/main" id="{AE18D604-8F35-4DE6-A2AB-693932A91E38}"/>
            </a:ext>
          </a:extLst>
        </xdr:cNvPr>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101616</xdr:rowOff>
    </xdr:from>
    <xdr:ext cx="405111" cy="259045"/>
    <xdr:sp macro="" textlink="">
      <xdr:nvSpPr>
        <xdr:cNvPr id="316" name="n_4mainValue【福祉施設】&#10;有形固定資産減価償却率">
          <a:extLst>
            <a:ext uri="{FF2B5EF4-FFF2-40B4-BE49-F238E27FC236}">
              <a16:creationId xmlns:a16="http://schemas.microsoft.com/office/drawing/2014/main" id="{55E94FE0-A9C3-49A0-B7C9-831D075EEF77}"/>
            </a:ext>
          </a:extLst>
        </xdr:cNvPr>
        <xdr:cNvSpPr txBox="1"/>
      </xdr:nvSpPr>
      <xdr:spPr>
        <a:xfrm>
          <a:off x="927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2988ECFF-BA99-4BC4-964E-16EF72040B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B75D999-9B4C-40CE-B21A-B7721176D6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3BC3C91-D116-42F2-95A3-3F437227EC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91686433-DF03-432E-BCA6-3ACA80CEC1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ECDEEB5C-F302-4282-8575-C23E90AAC9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6D2E45BB-F212-4077-9F87-7093C142B5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8034EB1-72D8-491D-974A-2CA584ED77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21E62213-EADD-49E1-85D1-8F1C13BC6BA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6E4CBA39-D7D9-4BFF-8790-16065FC605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F3689448-106E-4003-8E24-A63B386252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97B7DB6E-93AD-4C1A-8A17-B8E57AB95C9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6CBD3107-6D29-494F-A466-A9BFA8A4D14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414AEA15-95C6-4E39-9632-2772E9E4FD5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F78CCB00-C2D6-4C50-AAF8-E113A508EB7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AC20819F-96E2-46C0-BE11-90A23D98FCF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989F1F09-229A-438C-963A-8F197EC6D3A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642E2E23-B634-44A8-A796-D74D1ECB08B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9CBA5E6-0493-4164-9A77-A72984A602E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1845B70-4C95-4EEB-8C87-49CE61A4685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E1E8A284-08BD-47E7-8E58-1C490E0CE97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36EA546F-FAA1-46DA-BC82-26DD8D90377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3C41BBDB-D833-40CD-926E-7DD1EE867D1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F126B3B-13E0-4AAB-806D-1706F1CBEB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232FF238-8F29-4075-8C56-A415C2863D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8192DBC6-34BD-46EB-85EB-AB4A35C4DE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2" name="直線コネクタ 341">
          <a:extLst>
            <a:ext uri="{FF2B5EF4-FFF2-40B4-BE49-F238E27FC236}">
              <a16:creationId xmlns:a16="http://schemas.microsoft.com/office/drawing/2014/main" id="{369A019B-3018-4A1D-AE16-9793B0706DCE}"/>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3" name="【福祉施設】&#10;一人当たり面積最小値テキスト">
          <a:extLst>
            <a:ext uri="{FF2B5EF4-FFF2-40B4-BE49-F238E27FC236}">
              <a16:creationId xmlns:a16="http://schemas.microsoft.com/office/drawing/2014/main" id="{82E11565-3509-4109-9E18-4DD28FFBBC57}"/>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4" name="直線コネクタ 343">
          <a:extLst>
            <a:ext uri="{FF2B5EF4-FFF2-40B4-BE49-F238E27FC236}">
              <a16:creationId xmlns:a16="http://schemas.microsoft.com/office/drawing/2014/main" id="{62349569-8345-411F-BD21-085554B66FBA}"/>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5" name="【福祉施設】&#10;一人当たり面積最大値テキスト">
          <a:extLst>
            <a:ext uri="{FF2B5EF4-FFF2-40B4-BE49-F238E27FC236}">
              <a16:creationId xmlns:a16="http://schemas.microsoft.com/office/drawing/2014/main" id="{2D0CBD32-DC7C-46DF-9BB3-0288471F2E29}"/>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6" name="直線コネクタ 345">
          <a:extLst>
            <a:ext uri="{FF2B5EF4-FFF2-40B4-BE49-F238E27FC236}">
              <a16:creationId xmlns:a16="http://schemas.microsoft.com/office/drawing/2014/main" id="{C93C9798-5A00-45EE-BEDB-8C7BB7DC24D4}"/>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7" name="【福祉施設】&#10;一人当たり面積平均値テキスト">
          <a:extLst>
            <a:ext uri="{FF2B5EF4-FFF2-40B4-BE49-F238E27FC236}">
              <a16:creationId xmlns:a16="http://schemas.microsoft.com/office/drawing/2014/main" id="{392CD9F7-909C-4AE3-854F-9FD1F033A25F}"/>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8" name="フローチャート: 判断 347">
          <a:extLst>
            <a:ext uri="{FF2B5EF4-FFF2-40B4-BE49-F238E27FC236}">
              <a16:creationId xmlns:a16="http://schemas.microsoft.com/office/drawing/2014/main" id="{6636E11E-4AE5-43CB-876A-508E1E6F6DB4}"/>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9" name="フローチャート: 判断 348">
          <a:extLst>
            <a:ext uri="{FF2B5EF4-FFF2-40B4-BE49-F238E27FC236}">
              <a16:creationId xmlns:a16="http://schemas.microsoft.com/office/drawing/2014/main" id="{76E113C4-9EFB-4750-B39F-799050CCFD98}"/>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50" name="フローチャート: 判断 349">
          <a:extLst>
            <a:ext uri="{FF2B5EF4-FFF2-40B4-BE49-F238E27FC236}">
              <a16:creationId xmlns:a16="http://schemas.microsoft.com/office/drawing/2014/main" id="{67A84C0F-A671-477A-8E7C-BE3313271F5A}"/>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51" name="フローチャート: 判断 350">
          <a:extLst>
            <a:ext uri="{FF2B5EF4-FFF2-40B4-BE49-F238E27FC236}">
              <a16:creationId xmlns:a16="http://schemas.microsoft.com/office/drawing/2014/main" id="{F2EA58C7-3275-432F-AF83-9FEEB060ABE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2" name="フローチャート: 判断 351">
          <a:extLst>
            <a:ext uri="{FF2B5EF4-FFF2-40B4-BE49-F238E27FC236}">
              <a16:creationId xmlns:a16="http://schemas.microsoft.com/office/drawing/2014/main" id="{F0F3EA3D-E754-4981-A9DE-9346D0FCD338}"/>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ADB027-D13E-4187-BC41-D98D2B57AC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463E86E-609B-48B2-9863-8ABDC3700D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4CC9FB3-75B1-4DA4-842D-6F89EFC226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8F9CC6C-74D8-401A-A211-D499DBF6EE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BC51A90-D453-47DD-8605-381D30CDDA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58" name="楕円 357">
          <a:extLst>
            <a:ext uri="{FF2B5EF4-FFF2-40B4-BE49-F238E27FC236}">
              <a16:creationId xmlns:a16="http://schemas.microsoft.com/office/drawing/2014/main" id="{2CD20B58-2FFA-4C73-9136-0BCA91AA658F}"/>
            </a:ext>
          </a:extLst>
        </xdr:cNvPr>
        <xdr:cNvSpPr/>
      </xdr:nvSpPr>
      <xdr:spPr>
        <a:xfrm>
          <a:off x="10426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34670</xdr:rowOff>
    </xdr:from>
    <xdr:ext cx="469744" cy="259045"/>
    <xdr:sp macro="" textlink="">
      <xdr:nvSpPr>
        <xdr:cNvPr id="359" name="【福祉施設】&#10;一人当たり面積該当値テキスト">
          <a:extLst>
            <a:ext uri="{FF2B5EF4-FFF2-40B4-BE49-F238E27FC236}">
              <a16:creationId xmlns:a16="http://schemas.microsoft.com/office/drawing/2014/main" id="{DD049DD0-1F36-4D5F-9679-E389AEB5B879}"/>
            </a:ext>
          </a:extLst>
        </xdr:cNvPr>
        <xdr:cNvSpPr txBox="1"/>
      </xdr:nvSpPr>
      <xdr:spPr>
        <a:xfrm>
          <a:off x="10515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11793</xdr:rowOff>
    </xdr:from>
    <xdr:to>
      <xdr:col>50</xdr:col>
      <xdr:colOff>165100</xdr:colOff>
      <xdr:row>83</xdr:row>
      <xdr:rowOff>113393</xdr:rowOff>
    </xdr:to>
    <xdr:sp macro="" textlink="">
      <xdr:nvSpPr>
        <xdr:cNvPr id="360" name="楕円 359">
          <a:extLst>
            <a:ext uri="{FF2B5EF4-FFF2-40B4-BE49-F238E27FC236}">
              <a16:creationId xmlns:a16="http://schemas.microsoft.com/office/drawing/2014/main" id="{F5E16402-22E5-48EE-A14A-98DEE549624D}"/>
            </a:ext>
          </a:extLst>
        </xdr:cNvPr>
        <xdr:cNvSpPr/>
      </xdr:nvSpPr>
      <xdr:spPr>
        <a:xfrm>
          <a:off x="958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62593</xdr:rowOff>
    </xdr:from>
    <xdr:to>
      <xdr:col>55</xdr:col>
      <xdr:colOff>0</xdr:colOff>
      <xdr:row>83</xdr:row>
      <xdr:rowOff>62593</xdr:rowOff>
    </xdr:to>
    <xdr:cxnSp macro="">
      <xdr:nvCxnSpPr>
        <xdr:cNvPr id="361" name="直線コネクタ 360">
          <a:extLst>
            <a:ext uri="{FF2B5EF4-FFF2-40B4-BE49-F238E27FC236}">
              <a16:creationId xmlns:a16="http://schemas.microsoft.com/office/drawing/2014/main" id="{8C66BD60-6D2F-47C3-99CE-5F8973E45006}"/>
            </a:ext>
          </a:extLst>
        </xdr:cNvPr>
        <xdr:cNvCxnSpPr/>
      </xdr:nvCxnSpPr>
      <xdr:spPr>
        <a:xfrm>
          <a:off x="9639300" y="1429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22679</xdr:rowOff>
    </xdr:from>
    <xdr:to>
      <xdr:col>46</xdr:col>
      <xdr:colOff>38100</xdr:colOff>
      <xdr:row>83</xdr:row>
      <xdr:rowOff>124279</xdr:rowOff>
    </xdr:to>
    <xdr:sp macro="" textlink="">
      <xdr:nvSpPr>
        <xdr:cNvPr id="362" name="楕円 361">
          <a:extLst>
            <a:ext uri="{FF2B5EF4-FFF2-40B4-BE49-F238E27FC236}">
              <a16:creationId xmlns:a16="http://schemas.microsoft.com/office/drawing/2014/main" id="{C42DEA8F-1558-42DC-8851-F73959867D53}"/>
            </a:ext>
          </a:extLst>
        </xdr:cNvPr>
        <xdr:cNvSpPr/>
      </xdr:nvSpPr>
      <xdr:spPr>
        <a:xfrm>
          <a:off x="8699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62593</xdr:rowOff>
    </xdr:from>
    <xdr:to>
      <xdr:col>50</xdr:col>
      <xdr:colOff>114300</xdr:colOff>
      <xdr:row>83</xdr:row>
      <xdr:rowOff>73479</xdr:rowOff>
    </xdr:to>
    <xdr:cxnSp macro="">
      <xdr:nvCxnSpPr>
        <xdr:cNvPr id="363" name="直線コネクタ 362">
          <a:extLst>
            <a:ext uri="{FF2B5EF4-FFF2-40B4-BE49-F238E27FC236}">
              <a16:creationId xmlns:a16="http://schemas.microsoft.com/office/drawing/2014/main" id="{D2B96696-833B-4EFB-9BCC-332D759FB9D7}"/>
            </a:ext>
          </a:extLst>
        </xdr:cNvPr>
        <xdr:cNvCxnSpPr/>
      </xdr:nvCxnSpPr>
      <xdr:spPr>
        <a:xfrm flipV="1">
          <a:off x="8750300" y="14292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22679</xdr:rowOff>
    </xdr:from>
    <xdr:to>
      <xdr:col>41</xdr:col>
      <xdr:colOff>101600</xdr:colOff>
      <xdr:row>83</xdr:row>
      <xdr:rowOff>124279</xdr:rowOff>
    </xdr:to>
    <xdr:sp macro="" textlink="">
      <xdr:nvSpPr>
        <xdr:cNvPr id="364" name="楕円 363">
          <a:extLst>
            <a:ext uri="{FF2B5EF4-FFF2-40B4-BE49-F238E27FC236}">
              <a16:creationId xmlns:a16="http://schemas.microsoft.com/office/drawing/2014/main" id="{522C4E59-E9F4-458E-8F70-405506392DAA}"/>
            </a:ext>
          </a:extLst>
        </xdr:cNvPr>
        <xdr:cNvSpPr/>
      </xdr:nvSpPr>
      <xdr:spPr>
        <a:xfrm>
          <a:off x="7810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73479</xdr:rowOff>
    </xdr:from>
    <xdr:to>
      <xdr:col>45</xdr:col>
      <xdr:colOff>177800</xdr:colOff>
      <xdr:row>83</xdr:row>
      <xdr:rowOff>73479</xdr:rowOff>
    </xdr:to>
    <xdr:cxnSp macro="">
      <xdr:nvCxnSpPr>
        <xdr:cNvPr id="365" name="直線コネクタ 364">
          <a:extLst>
            <a:ext uri="{FF2B5EF4-FFF2-40B4-BE49-F238E27FC236}">
              <a16:creationId xmlns:a16="http://schemas.microsoft.com/office/drawing/2014/main" id="{7B73F60E-A1F3-4B3B-AB77-BF72BB55D162}"/>
            </a:ext>
          </a:extLst>
        </xdr:cNvPr>
        <xdr:cNvCxnSpPr/>
      </xdr:nvCxnSpPr>
      <xdr:spPr>
        <a:xfrm>
          <a:off x="7861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22679</xdr:rowOff>
    </xdr:from>
    <xdr:to>
      <xdr:col>36</xdr:col>
      <xdr:colOff>165100</xdr:colOff>
      <xdr:row>83</xdr:row>
      <xdr:rowOff>124279</xdr:rowOff>
    </xdr:to>
    <xdr:sp macro="" textlink="">
      <xdr:nvSpPr>
        <xdr:cNvPr id="366" name="楕円 365">
          <a:extLst>
            <a:ext uri="{FF2B5EF4-FFF2-40B4-BE49-F238E27FC236}">
              <a16:creationId xmlns:a16="http://schemas.microsoft.com/office/drawing/2014/main" id="{F039FCA9-F2AC-4959-B2F3-BDEB3ED722AC}"/>
            </a:ext>
          </a:extLst>
        </xdr:cNvPr>
        <xdr:cNvSpPr/>
      </xdr:nvSpPr>
      <xdr:spPr>
        <a:xfrm>
          <a:off x="6921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73479</xdr:rowOff>
    </xdr:from>
    <xdr:to>
      <xdr:col>41</xdr:col>
      <xdr:colOff>50800</xdr:colOff>
      <xdr:row>83</xdr:row>
      <xdr:rowOff>73479</xdr:rowOff>
    </xdr:to>
    <xdr:cxnSp macro="">
      <xdr:nvCxnSpPr>
        <xdr:cNvPr id="367" name="直線コネクタ 366">
          <a:extLst>
            <a:ext uri="{FF2B5EF4-FFF2-40B4-BE49-F238E27FC236}">
              <a16:creationId xmlns:a16="http://schemas.microsoft.com/office/drawing/2014/main" id="{3B6824C3-9260-40B6-80C1-FA085194697A}"/>
            </a:ext>
          </a:extLst>
        </xdr:cNvPr>
        <xdr:cNvCxnSpPr/>
      </xdr:nvCxnSpPr>
      <xdr:spPr>
        <a:xfrm>
          <a:off x="6972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8" name="n_1aveValue【福祉施設】&#10;一人当たり面積">
          <a:extLst>
            <a:ext uri="{FF2B5EF4-FFF2-40B4-BE49-F238E27FC236}">
              <a16:creationId xmlns:a16="http://schemas.microsoft.com/office/drawing/2014/main" id="{26A90283-A899-42E4-8042-26479BFBC22F}"/>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9" name="n_2aveValue【福祉施設】&#10;一人当たり面積">
          <a:extLst>
            <a:ext uri="{FF2B5EF4-FFF2-40B4-BE49-F238E27FC236}">
              <a16:creationId xmlns:a16="http://schemas.microsoft.com/office/drawing/2014/main" id="{3689A992-B11F-4098-A083-E1665FB01546}"/>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70" name="n_3aveValue【福祉施設】&#10;一人当たり面積">
          <a:extLst>
            <a:ext uri="{FF2B5EF4-FFF2-40B4-BE49-F238E27FC236}">
              <a16:creationId xmlns:a16="http://schemas.microsoft.com/office/drawing/2014/main" id="{02AF67D8-74C2-415B-B42A-F29EAD0CE0D3}"/>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1" name="n_4aveValue【福祉施設】&#10;一人当たり面積">
          <a:extLst>
            <a:ext uri="{FF2B5EF4-FFF2-40B4-BE49-F238E27FC236}">
              <a16:creationId xmlns:a16="http://schemas.microsoft.com/office/drawing/2014/main" id="{D7D2FB0E-5DB7-481D-AD80-1D2323F1DA13}"/>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129920</xdr:rowOff>
    </xdr:from>
    <xdr:ext cx="469744" cy="259045"/>
    <xdr:sp macro="" textlink="">
      <xdr:nvSpPr>
        <xdr:cNvPr id="372" name="n_1mainValue【福祉施設】&#10;一人当たり面積">
          <a:extLst>
            <a:ext uri="{FF2B5EF4-FFF2-40B4-BE49-F238E27FC236}">
              <a16:creationId xmlns:a16="http://schemas.microsoft.com/office/drawing/2014/main" id="{66D736D1-7CF7-495F-92EF-D1C08E373E3A}"/>
            </a:ext>
          </a:extLst>
        </xdr:cNvPr>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140806</xdr:rowOff>
    </xdr:from>
    <xdr:ext cx="469744" cy="259045"/>
    <xdr:sp macro="" textlink="">
      <xdr:nvSpPr>
        <xdr:cNvPr id="373" name="n_2mainValue【福祉施設】&#10;一人当たり面積">
          <a:extLst>
            <a:ext uri="{FF2B5EF4-FFF2-40B4-BE49-F238E27FC236}">
              <a16:creationId xmlns:a16="http://schemas.microsoft.com/office/drawing/2014/main" id="{2EAC8D8A-9C08-4F57-9A9B-E160E525151F}"/>
            </a:ext>
          </a:extLst>
        </xdr:cNvPr>
        <xdr:cNvSpPr txBox="1"/>
      </xdr:nvSpPr>
      <xdr:spPr>
        <a:xfrm>
          <a:off x="8515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140806</xdr:rowOff>
    </xdr:from>
    <xdr:ext cx="469744" cy="259045"/>
    <xdr:sp macro="" textlink="">
      <xdr:nvSpPr>
        <xdr:cNvPr id="374" name="n_3mainValue【福祉施設】&#10;一人当たり面積">
          <a:extLst>
            <a:ext uri="{FF2B5EF4-FFF2-40B4-BE49-F238E27FC236}">
              <a16:creationId xmlns:a16="http://schemas.microsoft.com/office/drawing/2014/main" id="{1EE9B1A6-79D9-4541-ACAE-C3D03EA6F66B}"/>
            </a:ext>
          </a:extLst>
        </xdr:cNvPr>
        <xdr:cNvSpPr txBox="1"/>
      </xdr:nvSpPr>
      <xdr:spPr>
        <a:xfrm>
          <a:off x="7626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140806</xdr:rowOff>
    </xdr:from>
    <xdr:ext cx="469744" cy="259045"/>
    <xdr:sp macro="" textlink="">
      <xdr:nvSpPr>
        <xdr:cNvPr id="375" name="n_4mainValue【福祉施設】&#10;一人当たり面積">
          <a:extLst>
            <a:ext uri="{FF2B5EF4-FFF2-40B4-BE49-F238E27FC236}">
              <a16:creationId xmlns:a16="http://schemas.microsoft.com/office/drawing/2014/main" id="{FABE1916-3719-4F49-A9C9-2F7C98E27832}"/>
            </a:ext>
          </a:extLst>
        </xdr:cNvPr>
        <xdr:cNvSpPr txBox="1"/>
      </xdr:nvSpPr>
      <xdr:spPr>
        <a:xfrm>
          <a:off x="6737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F6F7D3A-0609-4605-B32E-2BF1344DAC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76D7E25-42C2-4885-B971-712CEBC93F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062C3E0-6969-4936-AC60-1A8FFC9490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1E11A932-4F63-443E-B633-9E87C510DD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6D705CB4-6BAB-4391-B088-7ED0A21FC3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2E81256F-8808-4181-AA92-AAEEC48C50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932AAFD8-A785-430C-98CB-4521FF01F5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92E061B-68CD-4508-8FDC-470A0A4A57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FD1B02EA-1549-4A48-87BC-728FFE24E3D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337FAC56-979E-47C4-AC6C-CEB95F90EFF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FC6CFCC7-54B5-4B20-A295-F7C448B6D48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FC6EFE8D-7173-43B4-A27F-0638AA2E16D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FAE99E7E-FE9D-4375-9018-59BE629BA05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9E44A3C0-65B8-4028-B590-1A2FA191E43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4DC8E863-4B27-4D6A-9125-B004D201ECA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E310F1B4-8E6C-4AF6-B331-6F90E2E1247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89B30567-F058-4AFC-809E-809C643FDBD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3AECE0FF-3E12-4629-9547-6993CD49CA7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AC90858C-C546-42A1-8CC1-2CB81BDA8C5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621E8C2F-B121-4732-80E5-6192046302B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31F6C4C9-5BB0-4BB1-890B-13123E06098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F2D34E95-0C63-46A9-9B13-3B8D5055B73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D367BABA-EB6B-42B6-97F7-49A7A122FA8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D60C69A6-CD73-4FFE-BCEE-0BA436204A4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383136C7-0A1B-40A1-87E3-BA8E7A5AE0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68036</xdr:rowOff>
    </xdr:from>
    <xdr:to>
      <xdr:col>24</xdr:col>
      <xdr:colOff>62865</xdr:colOff>
      <xdr:row>109</xdr:row>
      <xdr:rowOff>35379</xdr:rowOff>
    </xdr:to>
    <xdr:cxnSp macro="">
      <xdr:nvCxnSpPr>
        <xdr:cNvPr id="401" name="直線コネクタ 400">
          <a:extLst>
            <a:ext uri="{FF2B5EF4-FFF2-40B4-BE49-F238E27FC236}">
              <a16:creationId xmlns:a16="http://schemas.microsoft.com/office/drawing/2014/main" id="{0CCF2055-0CC9-4ECA-AFF0-43CB5DDF8D00}"/>
            </a:ext>
          </a:extLst>
        </xdr:cNvPr>
        <xdr:cNvCxnSpPr/>
      </xdr:nvCxnSpPr>
      <xdr:spPr>
        <a:xfrm flipV="1">
          <a:off x="4634865" y="1738448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F85B8493-7F63-47C8-94FF-DEA9D9E10F4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3" name="直線コネクタ 402">
          <a:extLst>
            <a:ext uri="{FF2B5EF4-FFF2-40B4-BE49-F238E27FC236}">
              <a16:creationId xmlns:a16="http://schemas.microsoft.com/office/drawing/2014/main" id="{3821B802-97D2-477D-94F0-813A8305C14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14713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E10EA9A7-1866-4512-AB0E-AE7D8866B76F}"/>
            </a:ext>
          </a:extLst>
        </xdr:cNvPr>
        <xdr:cNvSpPr txBox="1"/>
      </xdr:nvSpPr>
      <xdr:spPr>
        <a:xfrm>
          <a:off x="4673600" y="1715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68036</xdr:rowOff>
    </xdr:from>
    <xdr:to>
      <xdr:col>24</xdr:col>
      <xdr:colOff>152400</xdr:colOff>
      <xdr:row>101</xdr:row>
      <xdr:rowOff>68036</xdr:rowOff>
    </xdr:to>
    <xdr:cxnSp macro="">
      <xdr:nvCxnSpPr>
        <xdr:cNvPr id="405" name="直線コネクタ 404">
          <a:extLst>
            <a:ext uri="{FF2B5EF4-FFF2-40B4-BE49-F238E27FC236}">
              <a16:creationId xmlns:a16="http://schemas.microsoft.com/office/drawing/2014/main" id="{7BCAD2AF-027A-476B-8E4C-B8672A5DF124}"/>
            </a:ext>
          </a:extLst>
        </xdr:cNvPr>
        <xdr:cNvCxnSpPr/>
      </xdr:nvCxnSpPr>
      <xdr:spPr>
        <a:xfrm>
          <a:off x="4546600" y="1738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5C9CAB08-7CCC-459C-84A6-653BE6CED673}"/>
            </a:ext>
          </a:extLst>
        </xdr:cNvPr>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07" name="フローチャート: 判断 406">
          <a:extLst>
            <a:ext uri="{FF2B5EF4-FFF2-40B4-BE49-F238E27FC236}">
              <a16:creationId xmlns:a16="http://schemas.microsoft.com/office/drawing/2014/main" id="{77DF8E33-A2B7-435F-BB77-62F942B4D039}"/>
            </a:ext>
          </a:extLst>
        </xdr:cNvPr>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8" name="フローチャート: 判断 407">
          <a:extLst>
            <a:ext uri="{FF2B5EF4-FFF2-40B4-BE49-F238E27FC236}">
              <a16:creationId xmlns:a16="http://schemas.microsoft.com/office/drawing/2014/main" id="{47A4EAF9-A93F-4640-A6ED-5D6321D62043}"/>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18869</xdr:rowOff>
    </xdr:from>
    <xdr:to>
      <xdr:col>15</xdr:col>
      <xdr:colOff>101600</xdr:colOff>
      <xdr:row>104</xdr:row>
      <xdr:rowOff>120469</xdr:rowOff>
    </xdr:to>
    <xdr:sp macro="" textlink="">
      <xdr:nvSpPr>
        <xdr:cNvPr id="409" name="フローチャート: 判断 408">
          <a:extLst>
            <a:ext uri="{FF2B5EF4-FFF2-40B4-BE49-F238E27FC236}">
              <a16:creationId xmlns:a16="http://schemas.microsoft.com/office/drawing/2014/main" id="{00520E25-0F62-41C3-91F1-A6AC51BB6148}"/>
            </a:ext>
          </a:extLst>
        </xdr:cNvPr>
        <xdr:cNvSpPr/>
      </xdr:nvSpPr>
      <xdr:spPr>
        <a:xfrm>
          <a:off x="2857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410" name="フローチャート: 判断 409">
          <a:extLst>
            <a:ext uri="{FF2B5EF4-FFF2-40B4-BE49-F238E27FC236}">
              <a16:creationId xmlns:a16="http://schemas.microsoft.com/office/drawing/2014/main" id="{B75EB277-BE8A-4E9B-9341-1343051AAEBA}"/>
            </a:ext>
          </a:extLst>
        </xdr:cNvPr>
        <xdr:cNvSpPr/>
      </xdr:nvSpPr>
      <xdr:spPr>
        <a:xfrm>
          <a:off x="1968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27032</xdr:rowOff>
    </xdr:from>
    <xdr:to>
      <xdr:col>6</xdr:col>
      <xdr:colOff>38100</xdr:colOff>
      <xdr:row>104</xdr:row>
      <xdr:rowOff>128632</xdr:rowOff>
    </xdr:to>
    <xdr:sp macro="" textlink="">
      <xdr:nvSpPr>
        <xdr:cNvPr id="411" name="フローチャート: 判断 410">
          <a:extLst>
            <a:ext uri="{FF2B5EF4-FFF2-40B4-BE49-F238E27FC236}">
              <a16:creationId xmlns:a16="http://schemas.microsoft.com/office/drawing/2014/main" id="{3FCFF8B8-FC20-4EC5-A9B6-7EF20C813B24}"/>
            </a:ext>
          </a:extLst>
        </xdr:cNvPr>
        <xdr:cNvSpPr/>
      </xdr:nvSpPr>
      <xdr:spPr>
        <a:xfrm>
          <a:off x="1079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05A8651-158E-4804-8D21-D959A3D4D8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C02B683-A0E2-4FF5-B8FA-DD7CC659EB1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22AEE44-8E7A-4118-9743-E2532E6D12D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CE687F4-123F-49A1-B447-DBCFA6876EF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EA8AFB1-450C-4D25-AB21-00CC6E7A6BF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74386</xdr:rowOff>
    </xdr:from>
    <xdr:to>
      <xdr:col>24</xdr:col>
      <xdr:colOff>114300</xdr:colOff>
      <xdr:row>102</xdr:row>
      <xdr:rowOff>4536</xdr:rowOff>
    </xdr:to>
    <xdr:sp macro="" textlink="">
      <xdr:nvSpPr>
        <xdr:cNvPr id="417" name="楕円 416">
          <a:extLst>
            <a:ext uri="{FF2B5EF4-FFF2-40B4-BE49-F238E27FC236}">
              <a16:creationId xmlns:a16="http://schemas.microsoft.com/office/drawing/2014/main" id="{67A95ED5-A935-430D-B77B-21895EC6EB06}"/>
            </a:ext>
          </a:extLst>
        </xdr:cNvPr>
        <xdr:cNvSpPr/>
      </xdr:nvSpPr>
      <xdr:spPr>
        <a:xfrm>
          <a:off x="45847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160763</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8A124E6F-E51C-4D34-A133-1C4DBCA7D6E2}"/>
            </a:ext>
          </a:extLst>
        </xdr:cNvPr>
        <xdr:cNvSpPr txBox="1"/>
      </xdr:nvSpPr>
      <xdr:spPr>
        <a:xfrm>
          <a:off x="4673600" y="1730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40095</xdr:rowOff>
    </xdr:from>
    <xdr:to>
      <xdr:col>20</xdr:col>
      <xdr:colOff>38100</xdr:colOff>
      <xdr:row>101</xdr:row>
      <xdr:rowOff>141695</xdr:rowOff>
    </xdr:to>
    <xdr:sp macro="" textlink="">
      <xdr:nvSpPr>
        <xdr:cNvPr id="419" name="楕円 418">
          <a:extLst>
            <a:ext uri="{FF2B5EF4-FFF2-40B4-BE49-F238E27FC236}">
              <a16:creationId xmlns:a16="http://schemas.microsoft.com/office/drawing/2014/main" id="{76A3FA1F-293D-426A-A2FB-F2C0F93A2A96}"/>
            </a:ext>
          </a:extLst>
        </xdr:cNvPr>
        <xdr:cNvSpPr/>
      </xdr:nvSpPr>
      <xdr:spPr>
        <a:xfrm>
          <a:off x="3746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90895</xdr:rowOff>
    </xdr:from>
    <xdr:to>
      <xdr:col>24</xdr:col>
      <xdr:colOff>63500</xdr:colOff>
      <xdr:row>101</xdr:row>
      <xdr:rowOff>125186</xdr:rowOff>
    </xdr:to>
    <xdr:cxnSp macro="">
      <xdr:nvCxnSpPr>
        <xdr:cNvPr id="420" name="直線コネクタ 419">
          <a:extLst>
            <a:ext uri="{FF2B5EF4-FFF2-40B4-BE49-F238E27FC236}">
              <a16:creationId xmlns:a16="http://schemas.microsoft.com/office/drawing/2014/main" id="{F9299D0A-0BAF-47E0-8680-081E69B5E270}"/>
            </a:ext>
          </a:extLst>
        </xdr:cNvPr>
        <xdr:cNvCxnSpPr/>
      </xdr:nvCxnSpPr>
      <xdr:spPr>
        <a:xfrm>
          <a:off x="3797300" y="174073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85816</xdr:rowOff>
    </xdr:from>
    <xdr:to>
      <xdr:col>15</xdr:col>
      <xdr:colOff>101600</xdr:colOff>
      <xdr:row>101</xdr:row>
      <xdr:rowOff>15966</xdr:rowOff>
    </xdr:to>
    <xdr:sp macro="" textlink="">
      <xdr:nvSpPr>
        <xdr:cNvPr id="421" name="楕円 420">
          <a:extLst>
            <a:ext uri="{FF2B5EF4-FFF2-40B4-BE49-F238E27FC236}">
              <a16:creationId xmlns:a16="http://schemas.microsoft.com/office/drawing/2014/main" id="{3C198849-CCA4-4404-9361-D6A8E8AA8723}"/>
            </a:ext>
          </a:extLst>
        </xdr:cNvPr>
        <xdr:cNvSpPr/>
      </xdr:nvSpPr>
      <xdr:spPr>
        <a:xfrm>
          <a:off x="2857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136616</xdr:rowOff>
    </xdr:from>
    <xdr:to>
      <xdr:col>19</xdr:col>
      <xdr:colOff>177800</xdr:colOff>
      <xdr:row>101</xdr:row>
      <xdr:rowOff>90895</xdr:rowOff>
    </xdr:to>
    <xdr:cxnSp macro="">
      <xdr:nvCxnSpPr>
        <xdr:cNvPr id="422" name="直線コネクタ 421">
          <a:extLst>
            <a:ext uri="{FF2B5EF4-FFF2-40B4-BE49-F238E27FC236}">
              <a16:creationId xmlns:a16="http://schemas.microsoft.com/office/drawing/2014/main" id="{C8911ADB-1C41-49F5-95E7-8C31EF45B31C}"/>
            </a:ext>
          </a:extLst>
        </xdr:cNvPr>
        <xdr:cNvCxnSpPr/>
      </xdr:nvCxnSpPr>
      <xdr:spPr>
        <a:xfrm>
          <a:off x="2908300" y="17281616"/>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423" name="楕円 422">
          <a:extLst>
            <a:ext uri="{FF2B5EF4-FFF2-40B4-BE49-F238E27FC236}">
              <a16:creationId xmlns:a16="http://schemas.microsoft.com/office/drawing/2014/main" id="{A53B36FF-8A39-449E-9F6E-E10ABF8BFA7E}"/>
            </a:ext>
          </a:extLst>
        </xdr:cNvPr>
        <xdr:cNvSpPr/>
      </xdr:nvSpPr>
      <xdr:spPr>
        <a:xfrm>
          <a:off x="1968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136616</xdr:rowOff>
    </xdr:from>
    <xdr:to>
      <xdr:col>15</xdr:col>
      <xdr:colOff>50800</xdr:colOff>
      <xdr:row>104</xdr:row>
      <xdr:rowOff>17418</xdr:rowOff>
    </xdr:to>
    <xdr:cxnSp macro="">
      <xdr:nvCxnSpPr>
        <xdr:cNvPr id="424" name="直線コネクタ 423">
          <a:extLst>
            <a:ext uri="{FF2B5EF4-FFF2-40B4-BE49-F238E27FC236}">
              <a16:creationId xmlns:a16="http://schemas.microsoft.com/office/drawing/2014/main" id="{8E8F1DB7-FB6F-4DEA-8F9F-388EC85774D8}"/>
            </a:ext>
          </a:extLst>
        </xdr:cNvPr>
        <xdr:cNvCxnSpPr/>
      </xdr:nvCxnSpPr>
      <xdr:spPr>
        <a:xfrm flipV="1">
          <a:off x="2019300" y="17281616"/>
          <a:ext cx="889000" cy="56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425" name="楕円 424">
          <a:extLst>
            <a:ext uri="{FF2B5EF4-FFF2-40B4-BE49-F238E27FC236}">
              <a16:creationId xmlns:a16="http://schemas.microsoft.com/office/drawing/2014/main" id="{56CE2EDA-4E4B-4E54-BF2F-422FDEB68AEF}"/>
            </a:ext>
          </a:extLst>
        </xdr:cNvPr>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17418</xdr:rowOff>
    </xdr:to>
    <xdr:cxnSp macro="">
      <xdr:nvCxnSpPr>
        <xdr:cNvPr id="426" name="直線コネクタ 425">
          <a:extLst>
            <a:ext uri="{FF2B5EF4-FFF2-40B4-BE49-F238E27FC236}">
              <a16:creationId xmlns:a16="http://schemas.microsoft.com/office/drawing/2014/main" id="{C8A81FD1-94F3-4095-BFB9-1E3408109B38}"/>
            </a:ext>
          </a:extLst>
        </xdr:cNvPr>
        <xdr:cNvCxnSpPr/>
      </xdr:nvCxnSpPr>
      <xdr:spPr>
        <a:xfrm>
          <a:off x="1130300" y="178155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7" name="n_1aveValue【市民会館】&#10;有形固定資産減価償却率">
          <a:extLst>
            <a:ext uri="{FF2B5EF4-FFF2-40B4-BE49-F238E27FC236}">
              <a16:creationId xmlns:a16="http://schemas.microsoft.com/office/drawing/2014/main" id="{5A13DBB1-3DCD-4FCD-908C-8603222D6DF3}"/>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111596</xdr:rowOff>
    </xdr:from>
    <xdr:ext cx="405111" cy="259045"/>
    <xdr:sp macro="" textlink="">
      <xdr:nvSpPr>
        <xdr:cNvPr id="428" name="n_2aveValue【市民会館】&#10;有形固定資産減価償却率">
          <a:extLst>
            <a:ext uri="{FF2B5EF4-FFF2-40B4-BE49-F238E27FC236}">
              <a16:creationId xmlns:a16="http://schemas.microsoft.com/office/drawing/2014/main" id="{9E606711-383A-4E80-9006-FB1AF4548D88}"/>
            </a:ext>
          </a:extLst>
        </xdr:cNvPr>
        <xdr:cNvSpPr txBox="1"/>
      </xdr:nvSpPr>
      <xdr:spPr>
        <a:xfrm>
          <a:off x="2705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157315</xdr:rowOff>
    </xdr:from>
    <xdr:ext cx="405111" cy="259045"/>
    <xdr:sp macro="" textlink="">
      <xdr:nvSpPr>
        <xdr:cNvPr id="429" name="n_3aveValue【市民会館】&#10;有形固定資産減価償却率">
          <a:extLst>
            <a:ext uri="{FF2B5EF4-FFF2-40B4-BE49-F238E27FC236}">
              <a16:creationId xmlns:a16="http://schemas.microsoft.com/office/drawing/2014/main" id="{A6DF91B6-59A3-4230-8D9C-21976949FB5B}"/>
            </a:ext>
          </a:extLst>
        </xdr:cNvPr>
        <xdr:cNvSpPr txBox="1"/>
      </xdr:nvSpPr>
      <xdr:spPr>
        <a:xfrm>
          <a:off x="1816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119759</xdr:rowOff>
    </xdr:from>
    <xdr:ext cx="405111" cy="259045"/>
    <xdr:sp macro="" textlink="">
      <xdr:nvSpPr>
        <xdr:cNvPr id="430" name="n_4aveValue【市民会館】&#10;有形固定資産減価償却率">
          <a:extLst>
            <a:ext uri="{FF2B5EF4-FFF2-40B4-BE49-F238E27FC236}">
              <a16:creationId xmlns:a16="http://schemas.microsoft.com/office/drawing/2014/main" id="{B9E2EB97-1E50-43CE-BF48-3AA592C17F31}"/>
            </a:ext>
          </a:extLst>
        </xdr:cNvPr>
        <xdr:cNvSpPr txBox="1"/>
      </xdr:nvSpPr>
      <xdr:spPr>
        <a:xfrm>
          <a:off x="927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158222</xdr:rowOff>
    </xdr:from>
    <xdr:ext cx="405111" cy="259045"/>
    <xdr:sp macro="" textlink="">
      <xdr:nvSpPr>
        <xdr:cNvPr id="431" name="n_1mainValue【市民会館】&#10;有形固定資産減価償却率">
          <a:extLst>
            <a:ext uri="{FF2B5EF4-FFF2-40B4-BE49-F238E27FC236}">
              <a16:creationId xmlns:a16="http://schemas.microsoft.com/office/drawing/2014/main" id="{EEC290EA-633A-40D2-8306-33CE60AE5F78}"/>
            </a:ext>
          </a:extLst>
        </xdr:cNvPr>
        <xdr:cNvSpPr txBox="1"/>
      </xdr:nvSpPr>
      <xdr:spPr>
        <a:xfrm>
          <a:off x="3582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32493</xdr:rowOff>
    </xdr:from>
    <xdr:ext cx="405111" cy="259045"/>
    <xdr:sp macro="" textlink="">
      <xdr:nvSpPr>
        <xdr:cNvPr id="432" name="n_2mainValue【市民会館】&#10;有形固定資産減価償却率">
          <a:extLst>
            <a:ext uri="{FF2B5EF4-FFF2-40B4-BE49-F238E27FC236}">
              <a16:creationId xmlns:a16="http://schemas.microsoft.com/office/drawing/2014/main" id="{0CEA00B2-46FB-4DA3-AC62-6D988238AB86}"/>
            </a:ext>
          </a:extLst>
        </xdr:cNvPr>
        <xdr:cNvSpPr txBox="1"/>
      </xdr:nvSpPr>
      <xdr:spPr>
        <a:xfrm>
          <a:off x="27057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84745</xdr:rowOff>
    </xdr:from>
    <xdr:ext cx="405111" cy="259045"/>
    <xdr:sp macro="" textlink="">
      <xdr:nvSpPr>
        <xdr:cNvPr id="433" name="n_3mainValue【市民会館】&#10;有形固定資産減価償却率">
          <a:extLst>
            <a:ext uri="{FF2B5EF4-FFF2-40B4-BE49-F238E27FC236}">
              <a16:creationId xmlns:a16="http://schemas.microsoft.com/office/drawing/2014/main" id="{60525D8A-FECF-4318-83D9-30014C1E9552}"/>
            </a:ext>
          </a:extLst>
        </xdr:cNvPr>
        <xdr:cNvSpPr txBox="1"/>
      </xdr:nvSpPr>
      <xdr:spPr>
        <a:xfrm>
          <a:off x="1816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52088</xdr:rowOff>
    </xdr:from>
    <xdr:ext cx="405111" cy="259045"/>
    <xdr:sp macro="" textlink="">
      <xdr:nvSpPr>
        <xdr:cNvPr id="434" name="n_4mainValue【市民会館】&#10;有形固定資産減価償却率">
          <a:extLst>
            <a:ext uri="{FF2B5EF4-FFF2-40B4-BE49-F238E27FC236}">
              <a16:creationId xmlns:a16="http://schemas.microsoft.com/office/drawing/2014/main" id="{B7752B2A-E23F-47BA-B70A-3A68A8E1FE04}"/>
            </a:ext>
          </a:extLst>
        </xdr:cNvPr>
        <xdr:cNvSpPr txBox="1"/>
      </xdr:nvSpPr>
      <xdr:spPr>
        <a:xfrm>
          <a:off x="927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CCCD18C5-E3C3-436E-B46C-2E096E29ED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5FB7CBF3-2022-42F8-89E0-EE5164825E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4EF20B76-7A6A-4D99-9504-0F89978488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DC145D7-06DB-4C2B-8D9F-569E48A5C5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9B85169-23E0-42AD-BD44-76BA30563C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7B186C4B-0D82-4617-9976-73BC9D9BDA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B9B261C7-D587-4B5B-8A06-E10EF0008D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45A5455F-2C98-48F0-9378-6B1AF604977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C5BD0BDE-88AA-44DB-B6D6-48F4C3C525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739DCFE5-A1C5-444A-B056-FA7D90C6A45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a:extLst>
            <a:ext uri="{FF2B5EF4-FFF2-40B4-BE49-F238E27FC236}">
              <a16:creationId xmlns:a16="http://schemas.microsoft.com/office/drawing/2014/main" id="{C826BE70-1897-4461-B18F-B45693C1744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6" name="テキスト ボックス 445">
          <a:extLst>
            <a:ext uri="{FF2B5EF4-FFF2-40B4-BE49-F238E27FC236}">
              <a16:creationId xmlns:a16="http://schemas.microsoft.com/office/drawing/2014/main" id="{BD88233C-20E9-4D75-80DB-AD82F4BF142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5CFA6D33-AE4F-41DC-9B66-A688A5ED1B1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E26FE70E-71B4-4E09-B728-4C58C5EADBD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a:extLst>
            <a:ext uri="{FF2B5EF4-FFF2-40B4-BE49-F238E27FC236}">
              <a16:creationId xmlns:a16="http://schemas.microsoft.com/office/drawing/2014/main" id="{7887A2BF-C20E-4C18-9BC1-06DD0CD58F8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0" name="テキスト ボックス 449">
          <a:extLst>
            <a:ext uri="{FF2B5EF4-FFF2-40B4-BE49-F238E27FC236}">
              <a16:creationId xmlns:a16="http://schemas.microsoft.com/office/drawing/2014/main" id="{BC8420A0-BBB3-481A-83EF-7C02622CEDC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17ECA6F-21C1-41AC-917F-9D9D30BF819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DDEBB03C-F9E9-4B46-8667-76C9C6F9FD7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EE1FC42C-32BB-4260-9125-4A0B637DF57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4" name="直線コネクタ 453">
          <a:extLst>
            <a:ext uri="{FF2B5EF4-FFF2-40B4-BE49-F238E27FC236}">
              <a16:creationId xmlns:a16="http://schemas.microsoft.com/office/drawing/2014/main" id="{A0E5F978-C8FA-44A6-88E5-75B9C15681F7}"/>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5" name="【市民会館】&#10;一人当たり面積最小値テキスト">
          <a:extLst>
            <a:ext uri="{FF2B5EF4-FFF2-40B4-BE49-F238E27FC236}">
              <a16:creationId xmlns:a16="http://schemas.microsoft.com/office/drawing/2014/main" id="{F676E374-0FA6-4F5A-BF84-6CAEB8CD072D}"/>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6" name="直線コネクタ 455">
          <a:extLst>
            <a:ext uri="{FF2B5EF4-FFF2-40B4-BE49-F238E27FC236}">
              <a16:creationId xmlns:a16="http://schemas.microsoft.com/office/drawing/2014/main" id="{DC6AB44B-3A43-4094-9678-83EDFD16DDF8}"/>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7" name="【市民会館】&#10;一人当たり面積最大値テキスト">
          <a:extLst>
            <a:ext uri="{FF2B5EF4-FFF2-40B4-BE49-F238E27FC236}">
              <a16:creationId xmlns:a16="http://schemas.microsoft.com/office/drawing/2014/main" id="{E9958E3D-7CFE-4AC4-8E89-CDF42157CD29}"/>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8" name="直線コネクタ 457">
          <a:extLst>
            <a:ext uri="{FF2B5EF4-FFF2-40B4-BE49-F238E27FC236}">
              <a16:creationId xmlns:a16="http://schemas.microsoft.com/office/drawing/2014/main" id="{3079BD2F-A972-49C1-AB2E-566627B08D95}"/>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9" name="【市民会館】&#10;一人当たり面積平均値テキスト">
          <a:extLst>
            <a:ext uri="{FF2B5EF4-FFF2-40B4-BE49-F238E27FC236}">
              <a16:creationId xmlns:a16="http://schemas.microsoft.com/office/drawing/2014/main" id="{EFB0D9E6-2708-48F2-B995-2E8F1A33EE44}"/>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60" name="フローチャート: 判断 459">
          <a:extLst>
            <a:ext uri="{FF2B5EF4-FFF2-40B4-BE49-F238E27FC236}">
              <a16:creationId xmlns:a16="http://schemas.microsoft.com/office/drawing/2014/main" id="{DDE035BE-E39C-4AFB-BE3C-A5C77726835F}"/>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1" name="フローチャート: 判断 460">
          <a:extLst>
            <a:ext uri="{FF2B5EF4-FFF2-40B4-BE49-F238E27FC236}">
              <a16:creationId xmlns:a16="http://schemas.microsoft.com/office/drawing/2014/main" id="{F2EAB142-EA08-4805-B25D-F3D8F40CFF1F}"/>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2" name="フローチャート: 判断 461">
          <a:extLst>
            <a:ext uri="{FF2B5EF4-FFF2-40B4-BE49-F238E27FC236}">
              <a16:creationId xmlns:a16="http://schemas.microsoft.com/office/drawing/2014/main" id="{A0381D53-1F0E-404D-BBC0-471607F3BFD5}"/>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3" name="フローチャート: 判断 462">
          <a:extLst>
            <a:ext uri="{FF2B5EF4-FFF2-40B4-BE49-F238E27FC236}">
              <a16:creationId xmlns:a16="http://schemas.microsoft.com/office/drawing/2014/main" id="{84F3E1FA-2960-4260-AC3A-E30C804114DD}"/>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4" name="フローチャート: 判断 463">
          <a:extLst>
            <a:ext uri="{FF2B5EF4-FFF2-40B4-BE49-F238E27FC236}">
              <a16:creationId xmlns:a16="http://schemas.microsoft.com/office/drawing/2014/main" id="{75277CED-4830-4221-89B9-51F4F34EF9AF}"/>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F4D39EB-70F0-489F-8213-CD9A60A530B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31E0AB4-E79C-47FA-9BA1-C27CE23A43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FD9B86C-90A6-443B-9C4C-5E02848A3C2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F023616-E984-49BB-83F1-01FD1F53C66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37656FD-AD80-46D1-95DB-B1615CE8CA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470" name="楕円 469">
          <a:extLst>
            <a:ext uri="{FF2B5EF4-FFF2-40B4-BE49-F238E27FC236}">
              <a16:creationId xmlns:a16="http://schemas.microsoft.com/office/drawing/2014/main" id="{38F5E9DF-1914-4C0D-B0DA-2F5CAEF9B5D8}"/>
            </a:ext>
          </a:extLst>
        </xdr:cNvPr>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95266</xdr:rowOff>
    </xdr:from>
    <xdr:ext cx="469744" cy="259045"/>
    <xdr:sp macro="" textlink="">
      <xdr:nvSpPr>
        <xdr:cNvPr id="471" name="【市民会館】&#10;一人当たり面積該当値テキスト">
          <a:extLst>
            <a:ext uri="{FF2B5EF4-FFF2-40B4-BE49-F238E27FC236}">
              <a16:creationId xmlns:a16="http://schemas.microsoft.com/office/drawing/2014/main" id="{E813BE6F-5A7C-4AD4-A38E-A29F32B089E0}"/>
            </a:ext>
          </a:extLst>
        </xdr:cNvPr>
        <xdr:cNvSpPr txBox="1"/>
      </xdr:nvSpPr>
      <xdr:spPr>
        <a:xfrm>
          <a:off x="10515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472" name="楕円 471">
          <a:extLst>
            <a:ext uri="{FF2B5EF4-FFF2-40B4-BE49-F238E27FC236}">
              <a16:creationId xmlns:a16="http://schemas.microsoft.com/office/drawing/2014/main" id="{9F535D5F-A45E-4395-AA33-D99D354BB164}"/>
            </a:ext>
          </a:extLst>
        </xdr:cNvPr>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105</xdr:row>
      <xdr:rowOff>167639</xdr:rowOff>
    </xdr:to>
    <xdr:cxnSp macro="">
      <xdr:nvCxnSpPr>
        <xdr:cNvPr id="473" name="直線コネクタ 472">
          <a:extLst>
            <a:ext uri="{FF2B5EF4-FFF2-40B4-BE49-F238E27FC236}">
              <a16:creationId xmlns:a16="http://schemas.microsoft.com/office/drawing/2014/main" id="{E3DA11A1-B1B7-4FAF-90F3-493661F5FD05}"/>
            </a:ext>
          </a:extLst>
        </xdr:cNvPr>
        <xdr:cNvCxnSpPr/>
      </xdr:nvCxnSpPr>
      <xdr:spPr>
        <a:xfrm>
          <a:off x="9639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122555</xdr:rowOff>
    </xdr:from>
    <xdr:to>
      <xdr:col>46</xdr:col>
      <xdr:colOff>38100</xdr:colOff>
      <xdr:row>106</xdr:row>
      <xdr:rowOff>52705</xdr:rowOff>
    </xdr:to>
    <xdr:sp macro="" textlink="">
      <xdr:nvSpPr>
        <xdr:cNvPr id="474" name="楕円 473">
          <a:extLst>
            <a:ext uri="{FF2B5EF4-FFF2-40B4-BE49-F238E27FC236}">
              <a16:creationId xmlns:a16="http://schemas.microsoft.com/office/drawing/2014/main" id="{F016B70A-4D5C-4122-848A-0248B9BA501F}"/>
            </a:ext>
          </a:extLst>
        </xdr:cNvPr>
        <xdr:cNvSpPr/>
      </xdr:nvSpPr>
      <xdr:spPr>
        <a:xfrm>
          <a:off x="8699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167639</xdr:rowOff>
    </xdr:from>
    <xdr:to>
      <xdr:col>50</xdr:col>
      <xdr:colOff>114300</xdr:colOff>
      <xdr:row>106</xdr:row>
      <xdr:rowOff>1905</xdr:rowOff>
    </xdr:to>
    <xdr:cxnSp macro="">
      <xdr:nvCxnSpPr>
        <xdr:cNvPr id="475" name="直線コネクタ 474">
          <a:extLst>
            <a:ext uri="{FF2B5EF4-FFF2-40B4-BE49-F238E27FC236}">
              <a16:creationId xmlns:a16="http://schemas.microsoft.com/office/drawing/2014/main" id="{A18974BC-44DF-4E86-8905-91AFAF9FD4F5}"/>
            </a:ext>
          </a:extLst>
        </xdr:cNvPr>
        <xdr:cNvCxnSpPr/>
      </xdr:nvCxnSpPr>
      <xdr:spPr>
        <a:xfrm flipV="1">
          <a:off x="8750300" y="18169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76" name="楕円 475">
          <a:extLst>
            <a:ext uri="{FF2B5EF4-FFF2-40B4-BE49-F238E27FC236}">
              <a16:creationId xmlns:a16="http://schemas.microsoft.com/office/drawing/2014/main" id="{CC610B20-B0AF-479A-A1F9-45AF6ADFA67C}"/>
            </a:ext>
          </a:extLst>
        </xdr:cNvPr>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xdr:rowOff>
    </xdr:from>
    <xdr:to>
      <xdr:col>45</xdr:col>
      <xdr:colOff>177800</xdr:colOff>
      <xdr:row>107</xdr:row>
      <xdr:rowOff>1905</xdr:rowOff>
    </xdr:to>
    <xdr:cxnSp macro="">
      <xdr:nvCxnSpPr>
        <xdr:cNvPr id="477" name="直線コネクタ 476">
          <a:extLst>
            <a:ext uri="{FF2B5EF4-FFF2-40B4-BE49-F238E27FC236}">
              <a16:creationId xmlns:a16="http://schemas.microsoft.com/office/drawing/2014/main" id="{B627E651-881A-4E6D-AA49-5C9BFBEB3809}"/>
            </a:ext>
          </a:extLst>
        </xdr:cNvPr>
        <xdr:cNvCxnSpPr/>
      </xdr:nvCxnSpPr>
      <xdr:spPr>
        <a:xfrm flipV="1">
          <a:off x="7861300" y="1817560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478" name="楕円 477">
          <a:extLst>
            <a:ext uri="{FF2B5EF4-FFF2-40B4-BE49-F238E27FC236}">
              <a16:creationId xmlns:a16="http://schemas.microsoft.com/office/drawing/2014/main" id="{D6C062A3-C472-4696-90D9-B190F56A4555}"/>
            </a:ext>
          </a:extLst>
        </xdr:cNvPr>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1905</xdr:rowOff>
    </xdr:to>
    <xdr:cxnSp macro="">
      <xdr:nvCxnSpPr>
        <xdr:cNvPr id="479" name="直線コネクタ 478">
          <a:extLst>
            <a:ext uri="{FF2B5EF4-FFF2-40B4-BE49-F238E27FC236}">
              <a16:creationId xmlns:a16="http://schemas.microsoft.com/office/drawing/2014/main" id="{83398259-FE4B-455D-85BF-7A097163627B}"/>
            </a:ext>
          </a:extLst>
        </xdr:cNvPr>
        <xdr:cNvCxnSpPr/>
      </xdr:nvCxnSpPr>
      <xdr:spPr>
        <a:xfrm>
          <a:off x="6972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0" name="n_1aveValue【市民会館】&#10;一人当たり面積">
          <a:extLst>
            <a:ext uri="{FF2B5EF4-FFF2-40B4-BE49-F238E27FC236}">
              <a16:creationId xmlns:a16="http://schemas.microsoft.com/office/drawing/2014/main" id="{225B99FB-FCD6-4A59-9F59-6F513472BCA5}"/>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1" name="n_2aveValue【市民会館】&#10;一人当たり面積">
          <a:extLst>
            <a:ext uri="{FF2B5EF4-FFF2-40B4-BE49-F238E27FC236}">
              <a16:creationId xmlns:a16="http://schemas.microsoft.com/office/drawing/2014/main" id="{A4B68EF7-C366-4EB1-9519-EF3B99C8CCE3}"/>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82" name="n_3aveValue【市民会館】&#10;一人当たり面積">
          <a:extLst>
            <a:ext uri="{FF2B5EF4-FFF2-40B4-BE49-F238E27FC236}">
              <a16:creationId xmlns:a16="http://schemas.microsoft.com/office/drawing/2014/main" id="{41F3EC10-3D0B-4118-A303-892023597C5C}"/>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3" name="n_4aveValue【市民会館】&#10;一人当たり面積">
          <a:extLst>
            <a:ext uri="{FF2B5EF4-FFF2-40B4-BE49-F238E27FC236}">
              <a16:creationId xmlns:a16="http://schemas.microsoft.com/office/drawing/2014/main" id="{A9434624-0492-4DF6-BB6B-4B356675254E}"/>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38116</xdr:rowOff>
    </xdr:from>
    <xdr:ext cx="469744" cy="259045"/>
    <xdr:sp macro="" textlink="">
      <xdr:nvSpPr>
        <xdr:cNvPr id="484" name="n_1mainValue【市民会館】&#10;一人当たり面積">
          <a:extLst>
            <a:ext uri="{FF2B5EF4-FFF2-40B4-BE49-F238E27FC236}">
              <a16:creationId xmlns:a16="http://schemas.microsoft.com/office/drawing/2014/main" id="{F48F0AE9-8B12-42F3-BB07-83F846464EE6}"/>
            </a:ext>
          </a:extLst>
        </xdr:cNvPr>
        <xdr:cNvSpPr txBox="1"/>
      </xdr:nvSpPr>
      <xdr:spPr>
        <a:xfrm>
          <a:off x="9391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43832</xdr:rowOff>
    </xdr:from>
    <xdr:ext cx="469744" cy="259045"/>
    <xdr:sp macro="" textlink="">
      <xdr:nvSpPr>
        <xdr:cNvPr id="485" name="n_2mainValue【市民会館】&#10;一人当たり面積">
          <a:extLst>
            <a:ext uri="{FF2B5EF4-FFF2-40B4-BE49-F238E27FC236}">
              <a16:creationId xmlns:a16="http://schemas.microsoft.com/office/drawing/2014/main" id="{091E7FDB-6AB7-4D75-B305-FF7DC0495CB3}"/>
            </a:ext>
          </a:extLst>
        </xdr:cNvPr>
        <xdr:cNvSpPr txBox="1"/>
      </xdr:nvSpPr>
      <xdr:spPr>
        <a:xfrm>
          <a:off x="8515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86" name="n_3mainValue【市民会館】&#10;一人当たり面積">
          <a:extLst>
            <a:ext uri="{FF2B5EF4-FFF2-40B4-BE49-F238E27FC236}">
              <a16:creationId xmlns:a16="http://schemas.microsoft.com/office/drawing/2014/main" id="{567C4485-371A-4C61-B982-EEB3DB67460F}"/>
            </a:ext>
          </a:extLst>
        </xdr:cNvPr>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43832</xdr:rowOff>
    </xdr:from>
    <xdr:ext cx="469744" cy="259045"/>
    <xdr:sp macro="" textlink="">
      <xdr:nvSpPr>
        <xdr:cNvPr id="487" name="n_4mainValue【市民会館】&#10;一人当たり面積">
          <a:extLst>
            <a:ext uri="{FF2B5EF4-FFF2-40B4-BE49-F238E27FC236}">
              <a16:creationId xmlns:a16="http://schemas.microsoft.com/office/drawing/2014/main" id="{1CA95125-6499-4B3D-9914-2AF4BCBDD11B}"/>
            </a:ext>
          </a:extLst>
        </xdr:cNvPr>
        <xdr:cNvSpPr txBox="1"/>
      </xdr:nvSpPr>
      <xdr:spPr>
        <a:xfrm>
          <a:off x="6737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58C8B625-6D82-49CD-B290-911045526F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B800F117-41C0-4F83-92D1-00F5575D18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1DE188F2-8AC5-4645-923A-A2689B0D30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9EE6F134-9A22-4CBA-B30E-3D23ED328B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2CA4B0D3-DE66-4FE5-95B9-53E4F753D7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CB24ECDF-BA70-4EA3-9CEF-628E8777A4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71131DC-6EF7-4B20-B898-48F308AA17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3A9F2D90-89FE-4F21-87EA-4AAE596DDE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56BBE32B-324A-42BB-85A6-0258C1E60B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FE9DDE3F-FF50-4FE8-B788-32C9038B5F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EB0D2142-809A-4475-8821-06C6ECA6366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347CEB40-9EEB-4413-8A47-4B8990D43F8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a:extLst>
            <a:ext uri="{FF2B5EF4-FFF2-40B4-BE49-F238E27FC236}">
              <a16:creationId xmlns:a16="http://schemas.microsoft.com/office/drawing/2014/main" id="{6C05A117-DEF0-4D12-AD80-FC2006CCB37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1B8B4538-637E-4A92-B2DA-B50C6ABD31B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a:extLst>
            <a:ext uri="{FF2B5EF4-FFF2-40B4-BE49-F238E27FC236}">
              <a16:creationId xmlns:a16="http://schemas.microsoft.com/office/drawing/2014/main" id="{3D03B78A-1C6B-4336-BF4D-37FAC313974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CA750E5A-BDD2-40FC-9F82-4344FD5C271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a:extLst>
            <a:ext uri="{FF2B5EF4-FFF2-40B4-BE49-F238E27FC236}">
              <a16:creationId xmlns:a16="http://schemas.microsoft.com/office/drawing/2014/main" id="{A3B050DD-E414-411E-8542-48A9B07F133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D81DE982-82C0-4B17-8773-E9349B7FFA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a:extLst>
            <a:ext uri="{FF2B5EF4-FFF2-40B4-BE49-F238E27FC236}">
              <a16:creationId xmlns:a16="http://schemas.microsoft.com/office/drawing/2014/main" id="{3109BAB3-93D3-4F46-8833-BFF31C985D1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46B0FF09-7C2C-449D-A185-752F9FE2F63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a:extLst>
            <a:ext uri="{FF2B5EF4-FFF2-40B4-BE49-F238E27FC236}">
              <a16:creationId xmlns:a16="http://schemas.microsoft.com/office/drawing/2014/main" id="{9A0D3481-A4CC-4D7B-9FAC-0F7A4DC9D7D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FF497C79-A9DD-45E6-A04A-475F2C0727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41C6E021-FC77-4A0D-B375-8574BFB7871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6076CD08-3112-40D0-B34D-86BFFA6956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2" name="直線コネクタ 511">
          <a:extLst>
            <a:ext uri="{FF2B5EF4-FFF2-40B4-BE49-F238E27FC236}">
              <a16:creationId xmlns:a16="http://schemas.microsoft.com/office/drawing/2014/main" id="{83879170-1F5F-40E9-97EB-67A08454B0D5}"/>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4EB86A7-F636-4E3B-9985-469786E9A361}"/>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4" name="直線コネクタ 513">
          <a:extLst>
            <a:ext uri="{FF2B5EF4-FFF2-40B4-BE49-F238E27FC236}">
              <a16:creationId xmlns:a16="http://schemas.microsoft.com/office/drawing/2014/main" id="{B0EBEB46-D6DE-4CC5-82D9-2898660791E6}"/>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5C1334DC-517A-47B3-B2C2-A96DBE61284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6" name="直線コネクタ 515">
          <a:extLst>
            <a:ext uri="{FF2B5EF4-FFF2-40B4-BE49-F238E27FC236}">
              <a16:creationId xmlns:a16="http://schemas.microsoft.com/office/drawing/2014/main" id="{08BFE700-1AF8-4FF6-8F9A-53509A1580C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641F5FFE-8C79-44E2-A69F-3B63E006041D}"/>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8" name="フローチャート: 判断 517">
          <a:extLst>
            <a:ext uri="{FF2B5EF4-FFF2-40B4-BE49-F238E27FC236}">
              <a16:creationId xmlns:a16="http://schemas.microsoft.com/office/drawing/2014/main" id="{4547E0B1-80A5-4B55-9EE9-947E45C78B28}"/>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9" name="フローチャート: 判断 518">
          <a:extLst>
            <a:ext uri="{FF2B5EF4-FFF2-40B4-BE49-F238E27FC236}">
              <a16:creationId xmlns:a16="http://schemas.microsoft.com/office/drawing/2014/main" id="{F74492A4-6AB9-4069-B814-2BDB6BEDE7D9}"/>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0" name="フローチャート: 判断 519">
          <a:extLst>
            <a:ext uri="{FF2B5EF4-FFF2-40B4-BE49-F238E27FC236}">
              <a16:creationId xmlns:a16="http://schemas.microsoft.com/office/drawing/2014/main" id="{61475081-EF89-4CDB-9902-83EA39D9E2B7}"/>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21" name="フローチャート: 判断 520">
          <a:extLst>
            <a:ext uri="{FF2B5EF4-FFF2-40B4-BE49-F238E27FC236}">
              <a16:creationId xmlns:a16="http://schemas.microsoft.com/office/drawing/2014/main" id="{3F26F199-D79A-4251-B78B-6AB2201B82BA}"/>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22" name="フローチャート: 判断 521">
          <a:extLst>
            <a:ext uri="{FF2B5EF4-FFF2-40B4-BE49-F238E27FC236}">
              <a16:creationId xmlns:a16="http://schemas.microsoft.com/office/drawing/2014/main" id="{7137C4D2-4CCA-4631-851B-60714BF5750C}"/>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301A3FE-ECBB-4745-8CAD-BAEF1F6D6A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6D8EE4E-4AE5-4307-B7B1-8BE4924C60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749402F-65D0-4F81-A8F4-5435325999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2A0948F-86C7-409B-A14A-18192F63113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621752D-D0FF-4385-898D-5404D9BCFB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528" name="楕円 527">
          <a:extLst>
            <a:ext uri="{FF2B5EF4-FFF2-40B4-BE49-F238E27FC236}">
              <a16:creationId xmlns:a16="http://schemas.microsoft.com/office/drawing/2014/main" id="{FF8EAE5E-2FCE-4710-A28D-BA776BB71CF6}"/>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D1B90F8D-855F-4184-ADCD-9ACC2E21C952}"/>
            </a:ext>
          </a:extLst>
        </xdr:cNvPr>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530" name="楕円 529">
          <a:extLst>
            <a:ext uri="{FF2B5EF4-FFF2-40B4-BE49-F238E27FC236}">
              <a16:creationId xmlns:a16="http://schemas.microsoft.com/office/drawing/2014/main" id="{601FD6B3-A9F3-4C81-8832-5F5B536A2AFE}"/>
            </a:ext>
          </a:extLst>
        </xdr:cNvPr>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60960</xdr:rowOff>
    </xdr:to>
    <xdr:cxnSp macro="">
      <xdr:nvCxnSpPr>
        <xdr:cNvPr id="531" name="直線コネクタ 530">
          <a:extLst>
            <a:ext uri="{FF2B5EF4-FFF2-40B4-BE49-F238E27FC236}">
              <a16:creationId xmlns:a16="http://schemas.microsoft.com/office/drawing/2014/main" id="{60D1E1F2-1A0C-4949-A831-2A50B9121D75}"/>
            </a:ext>
          </a:extLst>
        </xdr:cNvPr>
        <xdr:cNvCxnSpPr/>
      </xdr:nvCxnSpPr>
      <xdr:spPr>
        <a:xfrm>
          <a:off x="15481300" y="61817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532" name="楕円 531">
          <a:extLst>
            <a:ext uri="{FF2B5EF4-FFF2-40B4-BE49-F238E27FC236}">
              <a16:creationId xmlns:a16="http://schemas.microsoft.com/office/drawing/2014/main" id="{214FFBCA-64F5-440E-87C5-35BB2A8E9C2E}"/>
            </a:ext>
          </a:extLst>
        </xdr:cNvPr>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9525</xdr:rowOff>
    </xdr:to>
    <xdr:cxnSp macro="">
      <xdr:nvCxnSpPr>
        <xdr:cNvPr id="533" name="直線コネクタ 532">
          <a:extLst>
            <a:ext uri="{FF2B5EF4-FFF2-40B4-BE49-F238E27FC236}">
              <a16:creationId xmlns:a16="http://schemas.microsoft.com/office/drawing/2014/main" id="{2A80DCFF-06F3-4344-9B5C-BEDED654DDD7}"/>
            </a:ext>
          </a:extLst>
        </xdr:cNvPr>
        <xdr:cNvCxnSpPr/>
      </xdr:nvCxnSpPr>
      <xdr:spPr>
        <a:xfrm>
          <a:off x="14592300" y="61379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534" name="楕円 533">
          <a:extLst>
            <a:ext uri="{FF2B5EF4-FFF2-40B4-BE49-F238E27FC236}">
              <a16:creationId xmlns:a16="http://schemas.microsoft.com/office/drawing/2014/main" id="{770BFE94-879A-4D86-8648-E2626593C2FE}"/>
            </a:ext>
          </a:extLst>
        </xdr:cNvPr>
        <xdr:cNvSpPr/>
      </xdr:nvSpPr>
      <xdr:spPr>
        <a:xfrm>
          <a:off x="1365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95250</xdr:rowOff>
    </xdr:from>
    <xdr:to>
      <xdr:col>76</xdr:col>
      <xdr:colOff>114300</xdr:colOff>
      <xdr:row>35</xdr:row>
      <xdr:rowOff>137160</xdr:rowOff>
    </xdr:to>
    <xdr:cxnSp macro="">
      <xdr:nvCxnSpPr>
        <xdr:cNvPr id="535" name="直線コネクタ 534">
          <a:extLst>
            <a:ext uri="{FF2B5EF4-FFF2-40B4-BE49-F238E27FC236}">
              <a16:creationId xmlns:a16="http://schemas.microsoft.com/office/drawing/2014/main" id="{7A79EA09-F867-4A7A-BBB2-69FAA49B6AAA}"/>
            </a:ext>
          </a:extLst>
        </xdr:cNvPr>
        <xdr:cNvCxnSpPr/>
      </xdr:nvCxnSpPr>
      <xdr:spPr>
        <a:xfrm>
          <a:off x="13703300" y="6096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170180</xdr:rowOff>
    </xdr:from>
    <xdr:to>
      <xdr:col>67</xdr:col>
      <xdr:colOff>101600</xdr:colOff>
      <xdr:row>35</xdr:row>
      <xdr:rowOff>100330</xdr:rowOff>
    </xdr:to>
    <xdr:sp macro="" textlink="">
      <xdr:nvSpPr>
        <xdr:cNvPr id="536" name="楕円 535">
          <a:extLst>
            <a:ext uri="{FF2B5EF4-FFF2-40B4-BE49-F238E27FC236}">
              <a16:creationId xmlns:a16="http://schemas.microsoft.com/office/drawing/2014/main" id="{8ABC1582-CF38-4AC0-86C8-22CACB11E2CE}"/>
            </a:ext>
          </a:extLst>
        </xdr:cNvPr>
        <xdr:cNvSpPr/>
      </xdr:nvSpPr>
      <xdr:spPr>
        <a:xfrm>
          <a:off x="12763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49530</xdr:rowOff>
    </xdr:from>
    <xdr:to>
      <xdr:col>71</xdr:col>
      <xdr:colOff>177800</xdr:colOff>
      <xdr:row>35</xdr:row>
      <xdr:rowOff>95250</xdr:rowOff>
    </xdr:to>
    <xdr:cxnSp macro="">
      <xdr:nvCxnSpPr>
        <xdr:cNvPr id="537" name="直線コネクタ 536">
          <a:extLst>
            <a:ext uri="{FF2B5EF4-FFF2-40B4-BE49-F238E27FC236}">
              <a16:creationId xmlns:a16="http://schemas.microsoft.com/office/drawing/2014/main" id="{BC014626-2D0C-434F-BDAC-0B3A739088C3}"/>
            </a:ext>
          </a:extLst>
        </xdr:cNvPr>
        <xdr:cNvCxnSpPr/>
      </xdr:nvCxnSpPr>
      <xdr:spPr>
        <a:xfrm>
          <a:off x="12814300" y="6050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7002964E-562E-4A40-8328-7D7CB5F09465}"/>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48DA4D04-8449-4A84-A41B-C5629339A079}"/>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5E3FA22A-C0A6-48C8-88E0-90FDA3415459}"/>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69EAC51F-AB82-48D8-BE4F-7F24BAA867DD}"/>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466E6B13-8F2D-4E77-BBBF-9A45C15F3B95}"/>
            </a:ext>
          </a:extLst>
        </xdr:cNvPr>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573DBC8C-2B59-40C8-AB0E-32AB1F6EC032}"/>
            </a:ext>
          </a:extLst>
        </xdr:cNvPr>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162577</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DE4C4B82-418E-43EE-992F-2B5DFF635249}"/>
            </a:ext>
          </a:extLst>
        </xdr:cNvPr>
        <xdr:cNvSpPr txBox="1"/>
      </xdr:nvSpPr>
      <xdr:spPr>
        <a:xfrm>
          <a:off x="13500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116857</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2D46C8D6-453D-4648-ABB9-A64B761BEAC1}"/>
            </a:ext>
          </a:extLst>
        </xdr:cNvPr>
        <xdr:cNvSpPr txBox="1"/>
      </xdr:nvSpPr>
      <xdr:spPr>
        <a:xfrm>
          <a:off x="12611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ECC4471E-8341-4B28-9ADF-F6CB530010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36853097-0EB5-4D3D-8510-0A9E785DDB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D8854403-5312-4DD4-B2E7-B8DFB5DD6C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A61EBB9F-8E11-4CE3-B29E-1F0CF220FE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DFF9BBEF-8145-4BB4-82F0-67C7FB3B02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1CD7103A-3455-45CE-9CE1-0A513EF755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B71C71C-9F66-45B4-AF28-5C12338ADE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C9D47CB-0333-4A90-AE90-231EDFCD69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4F611932-96A2-4F8C-9852-F5D3660874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A384440B-5299-4C95-9884-0DC7579553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BD5A1DB1-4F1F-4D75-875B-C5F5E9A2663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2C93C0F5-A261-45DB-B9EF-C7F0D0FEC49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7F367CD-2F42-4347-894A-237117D06AB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63A0A983-BB3E-42B6-AF20-68CCDBA5F129}"/>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35371634-5BA7-4724-9130-C1BF5D3D253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3F2F9FF3-5CE8-49B8-9540-77BBD69620E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AFA344F5-3C6B-49D9-8567-A5779708FD2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656C804D-48C5-4824-9E50-CB39F56E0D7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CEC5C7AA-93E8-4149-B61F-7D2F805BC97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E5FC2350-A726-42BF-A70E-A414002E6D0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14638E0C-22B0-47F1-A4F3-9B4912DBFF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475533BD-D807-4A0A-B7F0-5C91B767BCF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69D682EB-F822-4457-8AFB-E74D4DE942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9" name="直線コネクタ 568">
          <a:extLst>
            <a:ext uri="{FF2B5EF4-FFF2-40B4-BE49-F238E27FC236}">
              <a16:creationId xmlns:a16="http://schemas.microsoft.com/office/drawing/2014/main" id="{D6C93AED-6801-4F5F-B4C3-F3FAB9948EB1}"/>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48F4223B-B266-491E-AFFF-BEE3B08A44CC}"/>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71" name="直線コネクタ 570">
          <a:extLst>
            <a:ext uri="{FF2B5EF4-FFF2-40B4-BE49-F238E27FC236}">
              <a16:creationId xmlns:a16="http://schemas.microsoft.com/office/drawing/2014/main" id="{A6B3A478-52D0-4DAB-A75C-2950475AA234}"/>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DF9FC3FD-35CB-4BBE-933C-C190054C08BA}"/>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3" name="直線コネクタ 572">
          <a:extLst>
            <a:ext uri="{FF2B5EF4-FFF2-40B4-BE49-F238E27FC236}">
              <a16:creationId xmlns:a16="http://schemas.microsoft.com/office/drawing/2014/main" id="{79D31FEC-8F93-4905-89BD-5F0231590961}"/>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2E0539F1-A5DE-4535-95FA-C0EDDB354C26}"/>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5" name="フローチャート: 判断 574">
          <a:extLst>
            <a:ext uri="{FF2B5EF4-FFF2-40B4-BE49-F238E27FC236}">
              <a16:creationId xmlns:a16="http://schemas.microsoft.com/office/drawing/2014/main" id="{4C265F92-785C-4E1A-8AC4-3B91ABCE12D1}"/>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6" name="フローチャート: 判断 575">
          <a:extLst>
            <a:ext uri="{FF2B5EF4-FFF2-40B4-BE49-F238E27FC236}">
              <a16:creationId xmlns:a16="http://schemas.microsoft.com/office/drawing/2014/main" id="{9621D95D-BB86-422E-B71F-9ECA9334A80B}"/>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7" name="フローチャート: 判断 576">
          <a:extLst>
            <a:ext uri="{FF2B5EF4-FFF2-40B4-BE49-F238E27FC236}">
              <a16:creationId xmlns:a16="http://schemas.microsoft.com/office/drawing/2014/main" id="{BD85CA0D-194E-4B57-A7CF-9F29952A12F2}"/>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8" name="フローチャート: 判断 577">
          <a:extLst>
            <a:ext uri="{FF2B5EF4-FFF2-40B4-BE49-F238E27FC236}">
              <a16:creationId xmlns:a16="http://schemas.microsoft.com/office/drawing/2014/main" id="{35C4C205-C9C0-41CB-98C5-74952CC36896}"/>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9" name="フローチャート: 判断 578">
          <a:extLst>
            <a:ext uri="{FF2B5EF4-FFF2-40B4-BE49-F238E27FC236}">
              <a16:creationId xmlns:a16="http://schemas.microsoft.com/office/drawing/2014/main" id="{83AF8CAB-B311-4426-9234-6B583070D9DD}"/>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CFF3387B-F63F-43C9-9B9F-D1D7AC74CE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87371B2-85E9-4CB4-977D-2B1E55DE87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C107AD9-870B-4D2E-A848-08E1795CF6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E8BBFE3-AAFC-4C72-9309-54FAA7022D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4330843-243A-46E2-9D17-B25D1641DB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118128</xdr:rowOff>
    </xdr:from>
    <xdr:to>
      <xdr:col>116</xdr:col>
      <xdr:colOff>114300</xdr:colOff>
      <xdr:row>41</xdr:row>
      <xdr:rowOff>48278</xdr:rowOff>
    </xdr:to>
    <xdr:sp macro="" textlink="">
      <xdr:nvSpPr>
        <xdr:cNvPr id="585" name="楕円 584">
          <a:extLst>
            <a:ext uri="{FF2B5EF4-FFF2-40B4-BE49-F238E27FC236}">
              <a16:creationId xmlns:a16="http://schemas.microsoft.com/office/drawing/2014/main" id="{E8C22860-C0B2-40ED-B4D3-444439499631}"/>
            </a:ext>
          </a:extLst>
        </xdr:cNvPr>
        <xdr:cNvSpPr/>
      </xdr:nvSpPr>
      <xdr:spPr>
        <a:xfrm>
          <a:off x="22110700" y="69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96555</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2DEC0BDC-8FE0-4EDD-8614-012A2865890C}"/>
            </a:ext>
          </a:extLst>
        </xdr:cNvPr>
        <xdr:cNvSpPr txBox="1"/>
      </xdr:nvSpPr>
      <xdr:spPr>
        <a:xfrm>
          <a:off x="22199600" y="69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124018</xdr:rowOff>
    </xdr:from>
    <xdr:to>
      <xdr:col>112</xdr:col>
      <xdr:colOff>38100</xdr:colOff>
      <xdr:row>41</xdr:row>
      <xdr:rowOff>54168</xdr:rowOff>
    </xdr:to>
    <xdr:sp macro="" textlink="">
      <xdr:nvSpPr>
        <xdr:cNvPr id="587" name="楕円 586">
          <a:extLst>
            <a:ext uri="{FF2B5EF4-FFF2-40B4-BE49-F238E27FC236}">
              <a16:creationId xmlns:a16="http://schemas.microsoft.com/office/drawing/2014/main" id="{D78E34BB-3F29-4019-8D48-4CF614D9B38C}"/>
            </a:ext>
          </a:extLst>
        </xdr:cNvPr>
        <xdr:cNvSpPr/>
      </xdr:nvSpPr>
      <xdr:spPr>
        <a:xfrm>
          <a:off x="21272500" y="69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168928</xdr:rowOff>
    </xdr:from>
    <xdr:to>
      <xdr:col>116</xdr:col>
      <xdr:colOff>63500</xdr:colOff>
      <xdr:row>41</xdr:row>
      <xdr:rowOff>3368</xdr:rowOff>
    </xdr:to>
    <xdr:cxnSp macro="">
      <xdr:nvCxnSpPr>
        <xdr:cNvPr id="588" name="直線コネクタ 587">
          <a:extLst>
            <a:ext uri="{FF2B5EF4-FFF2-40B4-BE49-F238E27FC236}">
              <a16:creationId xmlns:a16="http://schemas.microsoft.com/office/drawing/2014/main" id="{AE6B2D5E-F407-4CB4-B3EF-0BAE7DFB6CB0}"/>
            </a:ext>
          </a:extLst>
        </xdr:cNvPr>
        <xdr:cNvCxnSpPr/>
      </xdr:nvCxnSpPr>
      <xdr:spPr>
        <a:xfrm flipV="1">
          <a:off x="21323300" y="7026928"/>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141743</xdr:rowOff>
    </xdr:from>
    <xdr:to>
      <xdr:col>107</xdr:col>
      <xdr:colOff>101600</xdr:colOff>
      <xdr:row>41</xdr:row>
      <xdr:rowOff>71893</xdr:rowOff>
    </xdr:to>
    <xdr:sp macro="" textlink="">
      <xdr:nvSpPr>
        <xdr:cNvPr id="589" name="楕円 588">
          <a:extLst>
            <a:ext uri="{FF2B5EF4-FFF2-40B4-BE49-F238E27FC236}">
              <a16:creationId xmlns:a16="http://schemas.microsoft.com/office/drawing/2014/main" id="{8997FFE8-C304-43AA-BD8F-60D7D8DB1D8E}"/>
            </a:ext>
          </a:extLst>
        </xdr:cNvPr>
        <xdr:cNvSpPr/>
      </xdr:nvSpPr>
      <xdr:spPr>
        <a:xfrm>
          <a:off x="20383500" y="69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3368</xdr:rowOff>
    </xdr:from>
    <xdr:to>
      <xdr:col>111</xdr:col>
      <xdr:colOff>177800</xdr:colOff>
      <xdr:row>41</xdr:row>
      <xdr:rowOff>21093</xdr:rowOff>
    </xdr:to>
    <xdr:cxnSp macro="">
      <xdr:nvCxnSpPr>
        <xdr:cNvPr id="590" name="直線コネクタ 589">
          <a:extLst>
            <a:ext uri="{FF2B5EF4-FFF2-40B4-BE49-F238E27FC236}">
              <a16:creationId xmlns:a16="http://schemas.microsoft.com/office/drawing/2014/main" id="{E92577F6-B264-4A23-A268-D573BAC19798}"/>
            </a:ext>
          </a:extLst>
        </xdr:cNvPr>
        <xdr:cNvCxnSpPr/>
      </xdr:nvCxnSpPr>
      <xdr:spPr>
        <a:xfrm flipV="1">
          <a:off x="20434300" y="7032818"/>
          <a:ext cx="889000" cy="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145423</xdr:rowOff>
    </xdr:from>
    <xdr:to>
      <xdr:col>102</xdr:col>
      <xdr:colOff>165100</xdr:colOff>
      <xdr:row>41</xdr:row>
      <xdr:rowOff>75573</xdr:rowOff>
    </xdr:to>
    <xdr:sp macro="" textlink="">
      <xdr:nvSpPr>
        <xdr:cNvPr id="591" name="楕円 590">
          <a:extLst>
            <a:ext uri="{FF2B5EF4-FFF2-40B4-BE49-F238E27FC236}">
              <a16:creationId xmlns:a16="http://schemas.microsoft.com/office/drawing/2014/main" id="{76D0A446-0B96-4064-9F10-9C6DCAEF4A41}"/>
            </a:ext>
          </a:extLst>
        </xdr:cNvPr>
        <xdr:cNvSpPr/>
      </xdr:nvSpPr>
      <xdr:spPr>
        <a:xfrm>
          <a:off x="19494500" y="70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21093</xdr:rowOff>
    </xdr:from>
    <xdr:to>
      <xdr:col>107</xdr:col>
      <xdr:colOff>50800</xdr:colOff>
      <xdr:row>41</xdr:row>
      <xdr:rowOff>24773</xdr:rowOff>
    </xdr:to>
    <xdr:cxnSp macro="">
      <xdr:nvCxnSpPr>
        <xdr:cNvPr id="592" name="直線コネクタ 591">
          <a:extLst>
            <a:ext uri="{FF2B5EF4-FFF2-40B4-BE49-F238E27FC236}">
              <a16:creationId xmlns:a16="http://schemas.microsoft.com/office/drawing/2014/main" id="{BA2FC15D-31DF-410D-B04D-0397555CBCC9}"/>
            </a:ext>
          </a:extLst>
        </xdr:cNvPr>
        <xdr:cNvCxnSpPr/>
      </xdr:nvCxnSpPr>
      <xdr:spPr>
        <a:xfrm flipV="1">
          <a:off x="19545300" y="7050543"/>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149682</xdr:rowOff>
    </xdr:from>
    <xdr:to>
      <xdr:col>98</xdr:col>
      <xdr:colOff>38100</xdr:colOff>
      <xdr:row>41</xdr:row>
      <xdr:rowOff>79832</xdr:rowOff>
    </xdr:to>
    <xdr:sp macro="" textlink="">
      <xdr:nvSpPr>
        <xdr:cNvPr id="593" name="楕円 592">
          <a:extLst>
            <a:ext uri="{FF2B5EF4-FFF2-40B4-BE49-F238E27FC236}">
              <a16:creationId xmlns:a16="http://schemas.microsoft.com/office/drawing/2014/main" id="{324B3601-4D06-4F88-8F44-72851672813E}"/>
            </a:ext>
          </a:extLst>
        </xdr:cNvPr>
        <xdr:cNvSpPr/>
      </xdr:nvSpPr>
      <xdr:spPr>
        <a:xfrm>
          <a:off x="18605500" y="70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24773</xdr:rowOff>
    </xdr:from>
    <xdr:to>
      <xdr:col>102</xdr:col>
      <xdr:colOff>114300</xdr:colOff>
      <xdr:row>41</xdr:row>
      <xdr:rowOff>29032</xdr:rowOff>
    </xdr:to>
    <xdr:cxnSp macro="">
      <xdr:nvCxnSpPr>
        <xdr:cNvPr id="594" name="直線コネクタ 593">
          <a:extLst>
            <a:ext uri="{FF2B5EF4-FFF2-40B4-BE49-F238E27FC236}">
              <a16:creationId xmlns:a16="http://schemas.microsoft.com/office/drawing/2014/main" id="{D26798A3-9342-4CA6-BFD0-AC7E2D519F3B}"/>
            </a:ext>
          </a:extLst>
        </xdr:cNvPr>
        <xdr:cNvCxnSpPr/>
      </xdr:nvCxnSpPr>
      <xdr:spPr>
        <a:xfrm flipV="1">
          <a:off x="18656300" y="705422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2D8B91B6-C644-4B8F-B00B-11C621F2E23C}"/>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26D0ACF5-71F8-4C13-9D58-33BBEC3D5BF2}"/>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7DEFDDD3-7DF6-4BAF-9980-BB6651423841}"/>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1CC90DBC-8BAD-485D-A6EE-7C081A98C627}"/>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45295</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1AA5DDC0-9311-412A-9B86-90D61BA7D43E}"/>
            </a:ext>
          </a:extLst>
        </xdr:cNvPr>
        <xdr:cNvSpPr txBox="1"/>
      </xdr:nvSpPr>
      <xdr:spPr>
        <a:xfrm>
          <a:off x="21043411" y="707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63020</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85FAAE61-3C0F-457F-9673-68DCF15C3C0A}"/>
            </a:ext>
          </a:extLst>
        </xdr:cNvPr>
        <xdr:cNvSpPr txBox="1"/>
      </xdr:nvSpPr>
      <xdr:spPr>
        <a:xfrm>
          <a:off x="20167111" y="70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66700</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F50E12B7-E7F4-48E8-AEE0-57AFFE5E06E2}"/>
            </a:ext>
          </a:extLst>
        </xdr:cNvPr>
        <xdr:cNvSpPr txBox="1"/>
      </xdr:nvSpPr>
      <xdr:spPr>
        <a:xfrm>
          <a:off x="19278111" y="70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70959</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5B73F0D5-1AF9-457F-9107-F5204BDEC82F}"/>
            </a:ext>
          </a:extLst>
        </xdr:cNvPr>
        <xdr:cNvSpPr txBox="1"/>
      </xdr:nvSpPr>
      <xdr:spPr>
        <a:xfrm>
          <a:off x="18389111" y="71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46F9A24F-006D-4BA4-8E99-2266CE11DB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EFC02618-F648-4340-AD05-06A77C29A6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341522FC-5933-4AE9-847C-CCF6D4D995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CDDF3550-3112-4862-A0FC-662CAA7B09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1B2409C2-265B-4BE6-9D33-46803406FC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3008F7E3-241C-4BDB-87A7-CF0E050FF1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8B4CCB5-9F6D-439F-957B-52107A509A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CC4AEBDF-0B57-49F3-93AC-EE280B9F91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D031FCEF-5014-4439-B887-4968B0C959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D869B41D-202C-4819-9AEA-440DBED2DB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CD6CF68F-2A64-4A8E-8E90-7D0450C532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B1301C0B-B63D-48B6-9F4D-93E62BBBAE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a:extLst>
            <a:ext uri="{FF2B5EF4-FFF2-40B4-BE49-F238E27FC236}">
              <a16:creationId xmlns:a16="http://schemas.microsoft.com/office/drawing/2014/main" id="{E13EDB3C-EF7A-4285-B363-A17AC4D801F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E72918C7-48A9-4BE3-9ED3-06514A63210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2960C330-432E-44B0-B148-8A4613919C1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29C614A2-826B-488C-9E79-F46A0845B43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E47613D1-C170-4862-875F-7ABC5AFE53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14A31B23-1AF3-47F4-B6B3-CB68E0ED8BC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B5005EDB-B57C-4FF0-919A-6119BD1420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FC0529F0-F3D1-440C-B2EC-A34E913B92A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a:extLst>
            <a:ext uri="{FF2B5EF4-FFF2-40B4-BE49-F238E27FC236}">
              <a16:creationId xmlns:a16="http://schemas.microsoft.com/office/drawing/2014/main" id="{77F8A507-4A97-4F1B-8EBF-6F11F809D52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7240090C-96C8-4DE1-8DFE-AAADF17166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9410BA61-3671-432D-9091-2AAB2BAF42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6" name="直線コネクタ 625">
          <a:extLst>
            <a:ext uri="{FF2B5EF4-FFF2-40B4-BE49-F238E27FC236}">
              <a16:creationId xmlns:a16="http://schemas.microsoft.com/office/drawing/2014/main" id="{09713D02-D744-4980-B754-072B504D69A6}"/>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7" name="【保健センター・保健所】&#10;有形固定資産減価償却率最小値テキスト">
          <a:extLst>
            <a:ext uri="{FF2B5EF4-FFF2-40B4-BE49-F238E27FC236}">
              <a16:creationId xmlns:a16="http://schemas.microsoft.com/office/drawing/2014/main" id="{EB11D581-8FA5-4250-86AC-B611C877C5F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8" name="直線コネクタ 627">
          <a:extLst>
            <a:ext uri="{FF2B5EF4-FFF2-40B4-BE49-F238E27FC236}">
              <a16:creationId xmlns:a16="http://schemas.microsoft.com/office/drawing/2014/main" id="{EF1DE9A8-7AD4-4689-A24E-2C2C17EF4433}"/>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9" name="【保健センター・保健所】&#10;有形固定資産減価償却率最大値テキスト">
          <a:extLst>
            <a:ext uri="{FF2B5EF4-FFF2-40B4-BE49-F238E27FC236}">
              <a16:creationId xmlns:a16="http://schemas.microsoft.com/office/drawing/2014/main" id="{013652EF-A5F8-48E2-9BD4-F2B9178BB0E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0" name="直線コネクタ 629">
          <a:extLst>
            <a:ext uri="{FF2B5EF4-FFF2-40B4-BE49-F238E27FC236}">
              <a16:creationId xmlns:a16="http://schemas.microsoft.com/office/drawing/2014/main" id="{D8A02FAC-65F5-478A-A222-923D02102426}"/>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C4A165F9-FDF5-4E31-ABA3-6019EF073119}"/>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2" name="フローチャート: 判断 631">
          <a:extLst>
            <a:ext uri="{FF2B5EF4-FFF2-40B4-BE49-F238E27FC236}">
              <a16:creationId xmlns:a16="http://schemas.microsoft.com/office/drawing/2014/main" id="{7655F2BA-BC9A-4C0D-A1A4-46A41F9B7036}"/>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3" name="フローチャート: 判断 632">
          <a:extLst>
            <a:ext uri="{FF2B5EF4-FFF2-40B4-BE49-F238E27FC236}">
              <a16:creationId xmlns:a16="http://schemas.microsoft.com/office/drawing/2014/main" id="{63F26317-265F-4EA9-ABCD-20F7DC8345E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4" name="フローチャート: 判断 633">
          <a:extLst>
            <a:ext uri="{FF2B5EF4-FFF2-40B4-BE49-F238E27FC236}">
              <a16:creationId xmlns:a16="http://schemas.microsoft.com/office/drawing/2014/main" id="{0000016E-6481-4A29-B430-BB04F19ECDA4}"/>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5" name="フローチャート: 判断 634">
          <a:extLst>
            <a:ext uri="{FF2B5EF4-FFF2-40B4-BE49-F238E27FC236}">
              <a16:creationId xmlns:a16="http://schemas.microsoft.com/office/drawing/2014/main" id="{40BAF798-FB4D-4C35-A4F6-036C414687AE}"/>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6" name="フローチャート: 判断 635">
          <a:extLst>
            <a:ext uri="{FF2B5EF4-FFF2-40B4-BE49-F238E27FC236}">
              <a16:creationId xmlns:a16="http://schemas.microsoft.com/office/drawing/2014/main" id="{2168E113-F776-4928-A4A9-B8D7AD1F2CEE}"/>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9DE435C-4373-48E9-B4BC-29CCD632C9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B23BC61A-A1DF-45C6-867E-53F51A84D9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8AB5669-E3E7-4A2E-8DCB-A0C6537F25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3FAE2C3-F052-48B2-8F50-2D9679877C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DB499CA-68B4-4A3F-AF6F-0CE5562DAB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101600</xdr:rowOff>
    </xdr:from>
    <xdr:to>
      <xdr:col>85</xdr:col>
      <xdr:colOff>177800</xdr:colOff>
      <xdr:row>62</xdr:row>
      <xdr:rowOff>31750</xdr:rowOff>
    </xdr:to>
    <xdr:sp macro="" textlink="">
      <xdr:nvSpPr>
        <xdr:cNvPr id="642" name="楕円 641">
          <a:extLst>
            <a:ext uri="{FF2B5EF4-FFF2-40B4-BE49-F238E27FC236}">
              <a16:creationId xmlns:a16="http://schemas.microsoft.com/office/drawing/2014/main" id="{90B43561-9B15-4B52-9FF9-D6EA4048A19D}"/>
            </a:ext>
          </a:extLst>
        </xdr:cNvPr>
        <xdr:cNvSpPr/>
      </xdr:nvSpPr>
      <xdr:spPr>
        <a:xfrm>
          <a:off x="16268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80027</xdr:rowOff>
    </xdr:from>
    <xdr:ext cx="405111" cy="259045"/>
    <xdr:sp macro="" textlink="">
      <xdr:nvSpPr>
        <xdr:cNvPr id="643" name="【保健センター・保健所】&#10;有形固定資産減価償却率該当値テキスト">
          <a:extLst>
            <a:ext uri="{FF2B5EF4-FFF2-40B4-BE49-F238E27FC236}">
              <a16:creationId xmlns:a16="http://schemas.microsoft.com/office/drawing/2014/main" id="{8644408A-7776-4563-AE0A-766E89A81837}"/>
            </a:ext>
          </a:extLst>
        </xdr:cNvPr>
        <xdr:cNvSpPr txBox="1"/>
      </xdr:nvSpPr>
      <xdr:spPr>
        <a:xfrm>
          <a:off x="16357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644" name="楕円 643">
          <a:extLst>
            <a:ext uri="{FF2B5EF4-FFF2-40B4-BE49-F238E27FC236}">
              <a16:creationId xmlns:a16="http://schemas.microsoft.com/office/drawing/2014/main" id="{098D5347-3363-49FA-B8BD-945BFF7EC914}"/>
            </a:ext>
          </a:extLst>
        </xdr:cNvPr>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152400</xdr:rowOff>
    </xdr:to>
    <xdr:cxnSp macro="">
      <xdr:nvCxnSpPr>
        <xdr:cNvPr id="645" name="直線コネクタ 644">
          <a:extLst>
            <a:ext uri="{FF2B5EF4-FFF2-40B4-BE49-F238E27FC236}">
              <a16:creationId xmlns:a16="http://schemas.microsoft.com/office/drawing/2014/main" id="{C16D01B6-F8E1-4717-A05F-27057096A1BA}"/>
            </a:ext>
          </a:extLst>
        </xdr:cNvPr>
        <xdr:cNvCxnSpPr/>
      </xdr:nvCxnSpPr>
      <xdr:spPr>
        <a:xfrm>
          <a:off x="15481300" y="105670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55880</xdr:rowOff>
    </xdr:from>
    <xdr:to>
      <xdr:col>76</xdr:col>
      <xdr:colOff>165100</xdr:colOff>
      <xdr:row>61</xdr:row>
      <xdr:rowOff>157480</xdr:rowOff>
    </xdr:to>
    <xdr:sp macro="" textlink="">
      <xdr:nvSpPr>
        <xdr:cNvPr id="646" name="楕円 645">
          <a:extLst>
            <a:ext uri="{FF2B5EF4-FFF2-40B4-BE49-F238E27FC236}">
              <a16:creationId xmlns:a16="http://schemas.microsoft.com/office/drawing/2014/main" id="{ED224581-1660-4481-A9FD-EC5739A55ABB}"/>
            </a:ext>
          </a:extLst>
        </xdr:cNvPr>
        <xdr:cNvSpPr/>
      </xdr:nvSpPr>
      <xdr:spPr>
        <a:xfrm>
          <a:off x="1454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61</xdr:row>
      <xdr:rowOff>108585</xdr:rowOff>
    </xdr:to>
    <xdr:cxnSp macro="">
      <xdr:nvCxnSpPr>
        <xdr:cNvPr id="647" name="直線コネクタ 646">
          <a:extLst>
            <a:ext uri="{FF2B5EF4-FFF2-40B4-BE49-F238E27FC236}">
              <a16:creationId xmlns:a16="http://schemas.microsoft.com/office/drawing/2014/main" id="{322AAE8D-8982-4778-B1EF-D99B25DD00AA}"/>
            </a:ext>
          </a:extLst>
        </xdr:cNvPr>
        <xdr:cNvCxnSpPr/>
      </xdr:nvCxnSpPr>
      <xdr:spPr>
        <a:xfrm>
          <a:off x="14592300" y="105651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xdr:rowOff>
    </xdr:from>
    <xdr:to>
      <xdr:col>72</xdr:col>
      <xdr:colOff>38100</xdr:colOff>
      <xdr:row>61</xdr:row>
      <xdr:rowOff>113665</xdr:rowOff>
    </xdr:to>
    <xdr:sp macro="" textlink="">
      <xdr:nvSpPr>
        <xdr:cNvPr id="648" name="楕円 647">
          <a:extLst>
            <a:ext uri="{FF2B5EF4-FFF2-40B4-BE49-F238E27FC236}">
              <a16:creationId xmlns:a16="http://schemas.microsoft.com/office/drawing/2014/main" id="{91F73C82-F215-46C4-B823-207C13F04D02}"/>
            </a:ext>
          </a:extLst>
        </xdr:cNvPr>
        <xdr:cNvSpPr/>
      </xdr:nvSpPr>
      <xdr:spPr>
        <a:xfrm>
          <a:off x="13652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62865</xdr:rowOff>
    </xdr:from>
    <xdr:to>
      <xdr:col>76</xdr:col>
      <xdr:colOff>114300</xdr:colOff>
      <xdr:row>61</xdr:row>
      <xdr:rowOff>106680</xdr:rowOff>
    </xdr:to>
    <xdr:cxnSp macro="">
      <xdr:nvCxnSpPr>
        <xdr:cNvPr id="649" name="直線コネクタ 648">
          <a:extLst>
            <a:ext uri="{FF2B5EF4-FFF2-40B4-BE49-F238E27FC236}">
              <a16:creationId xmlns:a16="http://schemas.microsoft.com/office/drawing/2014/main" id="{D64FF17A-CF45-4BFE-88AC-D376096EE503}"/>
            </a:ext>
          </a:extLst>
        </xdr:cNvPr>
        <xdr:cNvCxnSpPr/>
      </xdr:nvCxnSpPr>
      <xdr:spPr>
        <a:xfrm>
          <a:off x="13703300" y="105213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650" name="楕円 649">
          <a:extLst>
            <a:ext uri="{FF2B5EF4-FFF2-40B4-BE49-F238E27FC236}">
              <a16:creationId xmlns:a16="http://schemas.microsoft.com/office/drawing/2014/main" id="{8B5E3DF1-CCB9-4B33-975E-E639480137E2}"/>
            </a:ext>
          </a:extLst>
        </xdr:cNvPr>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62865</xdr:rowOff>
    </xdr:to>
    <xdr:cxnSp macro="">
      <xdr:nvCxnSpPr>
        <xdr:cNvPr id="651" name="直線コネクタ 650">
          <a:extLst>
            <a:ext uri="{FF2B5EF4-FFF2-40B4-BE49-F238E27FC236}">
              <a16:creationId xmlns:a16="http://schemas.microsoft.com/office/drawing/2014/main" id="{D8E43B0F-87C3-44BA-A3C2-DDC8408CC55E}"/>
            </a:ext>
          </a:extLst>
        </xdr:cNvPr>
        <xdr:cNvCxnSpPr/>
      </xdr:nvCxnSpPr>
      <xdr:spPr>
        <a:xfrm>
          <a:off x="12814300" y="104775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158405AE-699A-4035-B71D-83A5BBA615A8}"/>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BC3C5226-CE99-4DB9-8C14-33978E6914C4}"/>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84C21D34-834B-4530-A500-3854197C6343}"/>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E3E473DB-7DA8-40B2-8438-2503BE3582BD}"/>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150512</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89562215-A35E-48A1-95C3-8313AA9CC25B}"/>
            </a:ext>
          </a:extLst>
        </xdr:cNvPr>
        <xdr:cNvSpPr txBox="1"/>
      </xdr:nvSpPr>
      <xdr:spPr>
        <a:xfrm>
          <a:off x="15266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148607</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C44E669A-E2F1-4545-8292-3DE014DA398B}"/>
            </a:ext>
          </a:extLst>
        </xdr:cNvPr>
        <xdr:cNvSpPr txBox="1"/>
      </xdr:nvSpPr>
      <xdr:spPr>
        <a:xfrm>
          <a:off x="14389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104792</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1466EA43-CE3A-47CF-9B88-F46EB8BB7C9C}"/>
            </a:ext>
          </a:extLst>
        </xdr:cNvPr>
        <xdr:cNvSpPr txBox="1"/>
      </xdr:nvSpPr>
      <xdr:spPr>
        <a:xfrm>
          <a:off x="13500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D2C44A26-488C-4B4F-9065-2A3706E2F7D2}"/>
            </a:ext>
          </a:extLst>
        </xdr:cNvPr>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C1BE43FB-A40A-4733-AFD4-67EA72170C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A929B832-29D5-490B-B287-2989E65D28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2DAAB8B1-3857-4BF6-ACD2-27ED9CD7BE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86AE756C-D379-449A-A9A5-5299465D62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C1755CDC-AD50-495D-A2FC-C0AFA4AFD0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AD94B581-8C6C-4513-AD42-E70991A43E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D504F51B-33A2-4594-85B5-C6546E5DAB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F3511420-CDB1-4F36-8A1E-F744B566FF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87C3CEAA-0105-44E6-94EC-2DB2F06F61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EA379EB8-C3F6-47A6-BD19-ECF46A8C5B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a:extLst>
            <a:ext uri="{FF2B5EF4-FFF2-40B4-BE49-F238E27FC236}">
              <a16:creationId xmlns:a16="http://schemas.microsoft.com/office/drawing/2014/main" id="{38F29503-1332-43B1-A37C-9746CE093C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a:extLst>
            <a:ext uri="{FF2B5EF4-FFF2-40B4-BE49-F238E27FC236}">
              <a16:creationId xmlns:a16="http://schemas.microsoft.com/office/drawing/2014/main" id="{C733AF0B-2749-4E57-9DE7-228B44E6C75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a:extLst>
            <a:ext uri="{FF2B5EF4-FFF2-40B4-BE49-F238E27FC236}">
              <a16:creationId xmlns:a16="http://schemas.microsoft.com/office/drawing/2014/main" id="{935FF1C9-9BD9-4BBC-ADE1-D058CD59F8B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a:extLst>
            <a:ext uri="{FF2B5EF4-FFF2-40B4-BE49-F238E27FC236}">
              <a16:creationId xmlns:a16="http://schemas.microsoft.com/office/drawing/2014/main" id="{9C5D8BF7-260F-43F5-ABF0-42AEC868E1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a:extLst>
            <a:ext uri="{FF2B5EF4-FFF2-40B4-BE49-F238E27FC236}">
              <a16:creationId xmlns:a16="http://schemas.microsoft.com/office/drawing/2014/main" id="{701BB6C9-5E37-4C75-80E8-253EEE857E4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a:extLst>
            <a:ext uri="{FF2B5EF4-FFF2-40B4-BE49-F238E27FC236}">
              <a16:creationId xmlns:a16="http://schemas.microsoft.com/office/drawing/2014/main" id="{ABC080D0-3FBB-4000-8953-70235D5403E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a:extLst>
            <a:ext uri="{FF2B5EF4-FFF2-40B4-BE49-F238E27FC236}">
              <a16:creationId xmlns:a16="http://schemas.microsoft.com/office/drawing/2014/main" id="{D899B2DF-7149-44D3-A806-277BFCD0F53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a:extLst>
            <a:ext uri="{FF2B5EF4-FFF2-40B4-BE49-F238E27FC236}">
              <a16:creationId xmlns:a16="http://schemas.microsoft.com/office/drawing/2014/main" id="{528C24D2-5233-48E0-9CCA-352252B94A4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BD1AA458-F655-404E-84B6-FD758C0A4A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65952C1A-3EA6-4C1B-A40D-5CA996A525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A9978041-A7A2-4904-B1FA-4EA64E16BE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81" name="直線コネクタ 680">
          <a:extLst>
            <a:ext uri="{FF2B5EF4-FFF2-40B4-BE49-F238E27FC236}">
              <a16:creationId xmlns:a16="http://schemas.microsoft.com/office/drawing/2014/main" id="{C73D82E2-0E7D-4F23-982C-153F17BC2FDB}"/>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91F34C63-346D-4D80-A4AB-C13BA0EF05E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3" name="直線コネクタ 682">
          <a:extLst>
            <a:ext uri="{FF2B5EF4-FFF2-40B4-BE49-F238E27FC236}">
              <a16:creationId xmlns:a16="http://schemas.microsoft.com/office/drawing/2014/main" id="{364B714F-88E3-45F6-8FD3-3CB01227BC19}"/>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D958127-E588-4B13-993D-453BFF618B9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5" name="直線コネクタ 684">
          <a:extLst>
            <a:ext uri="{FF2B5EF4-FFF2-40B4-BE49-F238E27FC236}">
              <a16:creationId xmlns:a16="http://schemas.microsoft.com/office/drawing/2014/main" id="{BD176103-EC58-488A-A7DA-842E81B510C3}"/>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A129EDC6-FE6C-4CE4-AD43-23BB1602E97B}"/>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7" name="フローチャート: 判断 686">
          <a:extLst>
            <a:ext uri="{FF2B5EF4-FFF2-40B4-BE49-F238E27FC236}">
              <a16:creationId xmlns:a16="http://schemas.microsoft.com/office/drawing/2014/main" id="{CA600620-CF94-4513-960A-8030311422DE}"/>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8" name="フローチャート: 判断 687">
          <a:extLst>
            <a:ext uri="{FF2B5EF4-FFF2-40B4-BE49-F238E27FC236}">
              <a16:creationId xmlns:a16="http://schemas.microsoft.com/office/drawing/2014/main" id="{105FFFE0-2F86-42AC-A057-0EDB1A2C0FD5}"/>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9" name="フローチャート: 判断 688">
          <a:extLst>
            <a:ext uri="{FF2B5EF4-FFF2-40B4-BE49-F238E27FC236}">
              <a16:creationId xmlns:a16="http://schemas.microsoft.com/office/drawing/2014/main" id="{E1EE69C4-D4BA-418D-8198-9C66481A2E7A}"/>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90" name="フローチャート: 判断 689">
          <a:extLst>
            <a:ext uri="{FF2B5EF4-FFF2-40B4-BE49-F238E27FC236}">
              <a16:creationId xmlns:a16="http://schemas.microsoft.com/office/drawing/2014/main" id="{34E0E728-7D38-4EA9-89DD-A292F1F5DCCE}"/>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91" name="フローチャート: 判断 690">
          <a:extLst>
            <a:ext uri="{FF2B5EF4-FFF2-40B4-BE49-F238E27FC236}">
              <a16:creationId xmlns:a16="http://schemas.microsoft.com/office/drawing/2014/main" id="{812B0AFC-21B5-42FF-A8F6-8AFC5B07DE9C}"/>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AE878511-513A-4C91-8DE8-F6307BFB3B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27C92B3-1F0A-44CE-A95B-2471F47FA7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E4F8CEA9-A135-4990-8299-2E1DABEF83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6373BAFB-8577-4A6B-B3CF-068308178A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921B2793-FD6C-4378-937D-C179D9B1BD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97" name="楕円 696">
          <a:extLst>
            <a:ext uri="{FF2B5EF4-FFF2-40B4-BE49-F238E27FC236}">
              <a16:creationId xmlns:a16="http://schemas.microsoft.com/office/drawing/2014/main" id="{E9598900-87D5-4842-8D59-869DE4FB04B9}"/>
            </a:ext>
          </a:extLst>
        </xdr:cNvPr>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5BFB135A-0D8F-4862-9304-B3F6A1839BE2}"/>
            </a:ext>
          </a:extLst>
        </xdr:cNvPr>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99" name="楕円 698">
          <a:extLst>
            <a:ext uri="{FF2B5EF4-FFF2-40B4-BE49-F238E27FC236}">
              <a16:creationId xmlns:a16="http://schemas.microsoft.com/office/drawing/2014/main" id="{4C4B4B35-6011-49F0-9A47-C2C196030178}"/>
            </a:ext>
          </a:extLst>
        </xdr:cNvPr>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700" name="直線コネクタ 699">
          <a:extLst>
            <a:ext uri="{FF2B5EF4-FFF2-40B4-BE49-F238E27FC236}">
              <a16:creationId xmlns:a16="http://schemas.microsoft.com/office/drawing/2014/main" id="{95FE3F92-BD9D-49E9-B4AA-2FAA56F0FE41}"/>
            </a:ext>
          </a:extLst>
        </xdr:cNvPr>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701" name="楕円 700">
          <a:extLst>
            <a:ext uri="{FF2B5EF4-FFF2-40B4-BE49-F238E27FC236}">
              <a16:creationId xmlns:a16="http://schemas.microsoft.com/office/drawing/2014/main" id="{8C1C68C7-3E3F-4A53-886E-A959AEDDCF6E}"/>
            </a:ext>
          </a:extLst>
        </xdr:cNvPr>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702" name="直線コネクタ 701">
          <a:extLst>
            <a:ext uri="{FF2B5EF4-FFF2-40B4-BE49-F238E27FC236}">
              <a16:creationId xmlns:a16="http://schemas.microsoft.com/office/drawing/2014/main" id="{3A41D5C8-0824-4EF4-85D8-BC5E4B363B09}"/>
            </a:ext>
          </a:extLst>
        </xdr:cNvPr>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3" name="楕円 702">
          <a:extLst>
            <a:ext uri="{FF2B5EF4-FFF2-40B4-BE49-F238E27FC236}">
              <a16:creationId xmlns:a16="http://schemas.microsoft.com/office/drawing/2014/main" id="{32851420-AB78-42E9-A37E-D9769EE26C0A}"/>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704" name="直線コネクタ 703">
          <a:extLst>
            <a:ext uri="{FF2B5EF4-FFF2-40B4-BE49-F238E27FC236}">
              <a16:creationId xmlns:a16="http://schemas.microsoft.com/office/drawing/2014/main" id="{62636209-C41A-46F9-9CA5-8AD479FDA230}"/>
            </a:ext>
          </a:extLst>
        </xdr:cNvPr>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5" name="楕円 704">
          <a:extLst>
            <a:ext uri="{FF2B5EF4-FFF2-40B4-BE49-F238E27FC236}">
              <a16:creationId xmlns:a16="http://schemas.microsoft.com/office/drawing/2014/main" id="{7866C4AB-9F3B-4E34-91F5-E6803677C931}"/>
            </a:ext>
          </a:extLst>
        </xdr:cNvPr>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06" name="直線コネクタ 705">
          <a:extLst>
            <a:ext uri="{FF2B5EF4-FFF2-40B4-BE49-F238E27FC236}">
              <a16:creationId xmlns:a16="http://schemas.microsoft.com/office/drawing/2014/main" id="{DAD66B3F-B3FF-4483-9319-65ACDFAC4812}"/>
            </a:ext>
          </a:extLst>
        </xdr:cNvPr>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7" name="n_1aveValue【保健センター・保健所】&#10;一人当たり面積">
          <a:extLst>
            <a:ext uri="{FF2B5EF4-FFF2-40B4-BE49-F238E27FC236}">
              <a16:creationId xmlns:a16="http://schemas.microsoft.com/office/drawing/2014/main" id="{C34AD6E0-5359-4995-924D-FD93216F2EE3}"/>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8" name="n_2aveValue【保健センター・保健所】&#10;一人当たり面積">
          <a:extLst>
            <a:ext uri="{FF2B5EF4-FFF2-40B4-BE49-F238E27FC236}">
              <a16:creationId xmlns:a16="http://schemas.microsoft.com/office/drawing/2014/main" id="{41D75B90-1805-4BC4-B3F5-CB6028EC727E}"/>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9" name="n_3aveValue【保健センター・保健所】&#10;一人当たり面積">
          <a:extLst>
            <a:ext uri="{FF2B5EF4-FFF2-40B4-BE49-F238E27FC236}">
              <a16:creationId xmlns:a16="http://schemas.microsoft.com/office/drawing/2014/main" id="{9129767E-8E7E-42B1-9626-3DED9A68DCE7}"/>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10" name="n_4aveValue【保健センター・保健所】&#10;一人当たり面積">
          <a:extLst>
            <a:ext uri="{FF2B5EF4-FFF2-40B4-BE49-F238E27FC236}">
              <a16:creationId xmlns:a16="http://schemas.microsoft.com/office/drawing/2014/main" id="{EC8A83A6-AB8A-4F6E-A36B-10F82E94D0A4}"/>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711" name="n_1mainValue【保健センター・保健所】&#10;一人当たり面積">
          <a:extLst>
            <a:ext uri="{FF2B5EF4-FFF2-40B4-BE49-F238E27FC236}">
              <a16:creationId xmlns:a16="http://schemas.microsoft.com/office/drawing/2014/main" id="{EEF52FAD-E612-47DD-83C4-52A84303183A}"/>
            </a:ext>
          </a:extLst>
        </xdr:cNvPr>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712" name="n_2mainValue【保健センター・保健所】&#10;一人当たり面積">
          <a:extLst>
            <a:ext uri="{FF2B5EF4-FFF2-40B4-BE49-F238E27FC236}">
              <a16:creationId xmlns:a16="http://schemas.microsoft.com/office/drawing/2014/main" id="{313DAB25-0020-42C9-B831-EF96F733B13D}"/>
            </a:ext>
          </a:extLst>
        </xdr:cNvPr>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3" name="n_3mainValue【保健センター・保健所】&#10;一人当たり面積">
          <a:extLst>
            <a:ext uri="{FF2B5EF4-FFF2-40B4-BE49-F238E27FC236}">
              <a16:creationId xmlns:a16="http://schemas.microsoft.com/office/drawing/2014/main" id="{B15CDB8C-132A-4489-8E9C-5572C01F0D7A}"/>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4" name="n_4mainValue【保健センター・保健所】&#10;一人当たり面積">
          <a:extLst>
            <a:ext uri="{FF2B5EF4-FFF2-40B4-BE49-F238E27FC236}">
              <a16:creationId xmlns:a16="http://schemas.microsoft.com/office/drawing/2014/main" id="{1AA98452-B66D-40F6-BC96-1F872BC5A4EA}"/>
            </a:ext>
          </a:extLst>
        </xdr:cNvPr>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D6DD79F4-13AD-4D76-9498-9AB8753A61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BF89DAD7-83DA-42B7-BF8B-737646D71F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2CA78D79-7A4B-4A67-B52F-3079F1C847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591BE92C-53FF-4946-B64E-AD0BFCB169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DE570751-A86E-4E7F-A9E4-6D08BD3406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27999310-C2D3-48AD-A92E-50F54818F8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26EF7DFF-63D2-4609-8268-E1E832DA70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0F12F926-71A6-4AAD-89D5-BD59E1588EE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F5397516-288E-4B5A-B19A-05F171E84C8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3F0B4B3B-6328-4848-8835-997433F973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35EAA6F6-0712-49AB-8599-BB68E93417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6" name="直線コネクタ 725">
          <a:extLst>
            <a:ext uri="{FF2B5EF4-FFF2-40B4-BE49-F238E27FC236}">
              <a16:creationId xmlns:a16="http://schemas.microsoft.com/office/drawing/2014/main" id="{00E205F2-CA5B-4508-843C-D52169ABE2A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7" name="テキスト ボックス 726">
          <a:extLst>
            <a:ext uri="{FF2B5EF4-FFF2-40B4-BE49-F238E27FC236}">
              <a16:creationId xmlns:a16="http://schemas.microsoft.com/office/drawing/2014/main" id="{D398B42E-57A3-488F-92E7-E788ABA392B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8" name="直線コネクタ 727">
          <a:extLst>
            <a:ext uri="{FF2B5EF4-FFF2-40B4-BE49-F238E27FC236}">
              <a16:creationId xmlns:a16="http://schemas.microsoft.com/office/drawing/2014/main" id="{DA4FA521-85FC-4E7E-BA18-7D4778DF437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9" name="テキスト ボックス 728">
          <a:extLst>
            <a:ext uri="{FF2B5EF4-FFF2-40B4-BE49-F238E27FC236}">
              <a16:creationId xmlns:a16="http://schemas.microsoft.com/office/drawing/2014/main" id="{AEFB98E7-E5E1-4A98-9AE2-B92E58409EF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0" name="直線コネクタ 729">
          <a:extLst>
            <a:ext uri="{FF2B5EF4-FFF2-40B4-BE49-F238E27FC236}">
              <a16:creationId xmlns:a16="http://schemas.microsoft.com/office/drawing/2014/main" id="{6E9718B8-6B01-496A-9244-2927D1EAAC4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1" name="テキスト ボックス 730">
          <a:extLst>
            <a:ext uri="{FF2B5EF4-FFF2-40B4-BE49-F238E27FC236}">
              <a16:creationId xmlns:a16="http://schemas.microsoft.com/office/drawing/2014/main" id="{11847573-A400-4DBF-82C2-3DCC331378A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2" name="直線コネクタ 731">
          <a:extLst>
            <a:ext uri="{FF2B5EF4-FFF2-40B4-BE49-F238E27FC236}">
              <a16:creationId xmlns:a16="http://schemas.microsoft.com/office/drawing/2014/main" id="{B20135EA-AEC2-44E6-B2D9-366163C0859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3" name="テキスト ボックス 732">
          <a:extLst>
            <a:ext uri="{FF2B5EF4-FFF2-40B4-BE49-F238E27FC236}">
              <a16:creationId xmlns:a16="http://schemas.microsoft.com/office/drawing/2014/main" id="{6A3B9E85-485D-45DE-824A-06FB4917E9D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4" name="直線コネクタ 733">
          <a:extLst>
            <a:ext uri="{FF2B5EF4-FFF2-40B4-BE49-F238E27FC236}">
              <a16:creationId xmlns:a16="http://schemas.microsoft.com/office/drawing/2014/main" id="{CA35D1EB-D83B-4340-8F32-215A77ED335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5" name="テキスト ボックス 734">
          <a:extLst>
            <a:ext uri="{FF2B5EF4-FFF2-40B4-BE49-F238E27FC236}">
              <a16:creationId xmlns:a16="http://schemas.microsoft.com/office/drawing/2014/main" id="{4EBBDD14-8DFD-41FE-8645-828744D0E9E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8EFAE171-1451-4B79-BE9A-EC4053A40A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a:extLst>
            <a:ext uri="{FF2B5EF4-FFF2-40B4-BE49-F238E27FC236}">
              <a16:creationId xmlns:a16="http://schemas.microsoft.com/office/drawing/2014/main" id="{C1767CBB-9024-40A4-A7E9-4347ADAF597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3CAA916F-2D6E-4E42-9A23-1C376FED20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9" name="直線コネクタ 738">
          <a:extLst>
            <a:ext uri="{FF2B5EF4-FFF2-40B4-BE49-F238E27FC236}">
              <a16:creationId xmlns:a16="http://schemas.microsoft.com/office/drawing/2014/main" id="{70CB7250-85EF-4938-9602-100D05416C2E}"/>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B1EBB280-29C9-4F4C-822E-CBFEEEC33602}"/>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41" name="直線コネクタ 740">
          <a:extLst>
            <a:ext uri="{FF2B5EF4-FFF2-40B4-BE49-F238E27FC236}">
              <a16:creationId xmlns:a16="http://schemas.microsoft.com/office/drawing/2014/main" id="{87F1C908-51B8-4F24-AEA1-A60D1E471E54}"/>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DC4396EF-5B64-4A4D-ABD7-AB934A869EC3}"/>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3" name="直線コネクタ 742">
          <a:extLst>
            <a:ext uri="{FF2B5EF4-FFF2-40B4-BE49-F238E27FC236}">
              <a16:creationId xmlns:a16="http://schemas.microsoft.com/office/drawing/2014/main" id="{EE7ABDD8-D806-4C32-86F7-EEFE8BB7F1E6}"/>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AEE91D4A-9522-43CD-8585-18782F74F564}"/>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5" name="フローチャート: 判断 744">
          <a:extLst>
            <a:ext uri="{FF2B5EF4-FFF2-40B4-BE49-F238E27FC236}">
              <a16:creationId xmlns:a16="http://schemas.microsoft.com/office/drawing/2014/main" id="{169B8289-349D-4C4F-8527-C47D19A75B2C}"/>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6" name="フローチャート: 判断 745">
          <a:extLst>
            <a:ext uri="{FF2B5EF4-FFF2-40B4-BE49-F238E27FC236}">
              <a16:creationId xmlns:a16="http://schemas.microsoft.com/office/drawing/2014/main" id="{12D72376-09A9-4B21-BF94-5BABD0DE98EE}"/>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7" name="フローチャート: 判断 746">
          <a:extLst>
            <a:ext uri="{FF2B5EF4-FFF2-40B4-BE49-F238E27FC236}">
              <a16:creationId xmlns:a16="http://schemas.microsoft.com/office/drawing/2014/main" id="{0B99AE92-AF86-4B4A-8699-271CE4F41E4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8" name="フローチャート: 判断 747">
          <a:extLst>
            <a:ext uri="{FF2B5EF4-FFF2-40B4-BE49-F238E27FC236}">
              <a16:creationId xmlns:a16="http://schemas.microsoft.com/office/drawing/2014/main" id="{076F8764-DA5E-48B8-8B68-7C5B587D81F9}"/>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9" name="フローチャート: 判断 748">
          <a:extLst>
            <a:ext uri="{FF2B5EF4-FFF2-40B4-BE49-F238E27FC236}">
              <a16:creationId xmlns:a16="http://schemas.microsoft.com/office/drawing/2014/main" id="{28DC7B10-B181-40EE-BECF-9B8BD79E6ABA}"/>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B0B1E55-E447-4738-96A3-1E939FEC87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276AD624-CDC3-4618-B180-CE2CB479FE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1C097B4C-B6C0-4A74-B0F5-D2A49FEE93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5A27A21-AAAE-4258-B555-71B1A7BE77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BF0204D-FD84-4979-92BF-4542F5F46E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143511</xdr:rowOff>
    </xdr:from>
    <xdr:to>
      <xdr:col>85</xdr:col>
      <xdr:colOff>177800</xdr:colOff>
      <xdr:row>80</xdr:row>
      <xdr:rowOff>73661</xdr:rowOff>
    </xdr:to>
    <xdr:sp macro="" textlink="">
      <xdr:nvSpPr>
        <xdr:cNvPr id="755" name="楕円 754">
          <a:extLst>
            <a:ext uri="{FF2B5EF4-FFF2-40B4-BE49-F238E27FC236}">
              <a16:creationId xmlns:a16="http://schemas.microsoft.com/office/drawing/2014/main" id="{D400CE19-E642-4691-AE49-385B55CB8C5C}"/>
            </a:ext>
          </a:extLst>
        </xdr:cNvPr>
        <xdr:cNvSpPr/>
      </xdr:nvSpPr>
      <xdr:spPr>
        <a:xfrm>
          <a:off x="16268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166388</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D827D888-66CE-4F21-89DE-9FF29E64874E}"/>
            </a:ext>
          </a:extLst>
        </xdr:cNvPr>
        <xdr:cNvSpPr txBox="1"/>
      </xdr:nvSpPr>
      <xdr:spPr>
        <a:xfrm>
          <a:off x="16357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99695</xdr:rowOff>
    </xdr:from>
    <xdr:to>
      <xdr:col>81</xdr:col>
      <xdr:colOff>101600</xdr:colOff>
      <xdr:row>80</xdr:row>
      <xdr:rowOff>29845</xdr:rowOff>
    </xdr:to>
    <xdr:sp macro="" textlink="">
      <xdr:nvSpPr>
        <xdr:cNvPr id="757" name="楕円 756">
          <a:extLst>
            <a:ext uri="{FF2B5EF4-FFF2-40B4-BE49-F238E27FC236}">
              <a16:creationId xmlns:a16="http://schemas.microsoft.com/office/drawing/2014/main" id="{39F027CC-78B2-44D2-BCA0-DC8C3299BE23}"/>
            </a:ext>
          </a:extLst>
        </xdr:cNvPr>
        <xdr:cNvSpPr/>
      </xdr:nvSpPr>
      <xdr:spPr>
        <a:xfrm>
          <a:off x="15430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150495</xdr:rowOff>
    </xdr:from>
    <xdr:to>
      <xdr:col>85</xdr:col>
      <xdr:colOff>127000</xdr:colOff>
      <xdr:row>80</xdr:row>
      <xdr:rowOff>22861</xdr:rowOff>
    </xdr:to>
    <xdr:cxnSp macro="">
      <xdr:nvCxnSpPr>
        <xdr:cNvPr id="758" name="直線コネクタ 757">
          <a:extLst>
            <a:ext uri="{FF2B5EF4-FFF2-40B4-BE49-F238E27FC236}">
              <a16:creationId xmlns:a16="http://schemas.microsoft.com/office/drawing/2014/main" id="{7B1D231B-60A3-46A8-98F2-0C2B3E356C44}"/>
            </a:ext>
          </a:extLst>
        </xdr:cNvPr>
        <xdr:cNvCxnSpPr/>
      </xdr:nvCxnSpPr>
      <xdr:spPr>
        <a:xfrm>
          <a:off x="15481300" y="13695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57786</xdr:rowOff>
    </xdr:from>
    <xdr:to>
      <xdr:col>76</xdr:col>
      <xdr:colOff>165100</xdr:colOff>
      <xdr:row>79</xdr:row>
      <xdr:rowOff>159386</xdr:rowOff>
    </xdr:to>
    <xdr:sp macro="" textlink="">
      <xdr:nvSpPr>
        <xdr:cNvPr id="759" name="楕円 758">
          <a:extLst>
            <a:ext uri="{FF2B5EF4-FFF2-40B4-BE49-F238E27FC236}">
              <a16:creationId xmlns:a16="http://schemas.microsoft.com/office/drawing/2014/main" id="{ED965443-8A23-4F88-8C5C-D9B5B1E43DE4}"/>
            </a:ext>
          </a:extLst>
        </xdr:cNvPr>
        <xdr:cNvSpPr/>
      </xdr:nvSpPr>
      <xdr:spPr>
        <a:xfrm>
          <a:off x="14541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108586</xdr:rowOff>
    </xdr:from>
    <xdr:to>
      <xdr:col>81</xdr:col>
      <xdr:colOff>50800</xdr:colOff>
      <xdr:row>79</xdr:row>
      <xdr:rowOff>150495</xdr:rowOff>
    </xdr:to>
    <xdr:cxnSp macro="">
      <xdr:nvCxnSpPr>
        <xdr:cNvPr id="760" name="直線コネクタ 759">
          <a:extLst>
            <a:ext uri="{FF2B5EF4-FFF2-40B4-BE49-F238E27FC236}">
              <a16:creationId xmlns:a16="http://schemas.microsoft.com/office/drawing/2014/main" id="{70539FF8-43BF-41D7-A66F-D5490D63A9C9}"/>
            </a:ext>
          </a:extLst>
        </xdr:cNvPr>
        <xdr:cNvCxnSpPr/>
      </xdr:nvCxnSpPr>
      <xdr:spPr>
        <a:xfrm>
          <a:off x="14592300" y="136531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xdr:rowOff>
    </xdr:from>
    <xdr:to>
      <xdr:col>72</xdr:col>
      <xdr:colOff>38100</xdr:colOff>
      <xdr:row>79</xdr:row>
      <xdr:rowOff>117475</xdr:rowOff>
    </xdr:to>
    <xdr:sp macro="" textlink="">
      <xdr:nvSpPr>
        <xdr:cNvPr id="761" name="楕円 760">
          <a:extLst>
            <a:ext uri="{FF2B5EF4-FFF2-40B4-BE49-F238E27FC236}">
              <a16:creationId xmlns:a16="http://schemas.microsoft.com/office/drawing/2014/main" id="{C68649FB-0EC3-42B1-866B-213F8E2B9574}"/>
            </a:ext>
          </a:extLst>
        </xdr:cNvPr>
        <xdr:cNvSpPr/>
      </xdr:nvSpPr>
      <xdr:spPr>
        <a:xfrm>
          <a:off x="13652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66675</xdr:rowOff>
    </xdr:from>
    <xdr:to>
      <xdr:col>76</xdr:col>
      <xdr:colOff>114300</xdr:colOff>
      <xdr:row>79</xdr:row>
      <xdr:rowOff>108586</xdr:rowOff>
    </xdr:to>
    <xdr:cxnSp macro="">
      <xdr:nvCxnSpPr>
        <xdr:cNvPr id="762" name="直線コネクタ 761">
          <a:extLst>
            <a:ext uri="{FF2B5EF4-FFF2-40B4-BE49-F238E27FC236}">
              <a16:creationId xmlns:a16="http://schemas.microsoft.com/office/drawing/2014/main" id="{99212F6E-94C5-4D73-BE50-049C690DDB60}"/>
            </a:ext>
          </a:extLst>
        </xdr:cNvPr>
        <xdr:cNvCxnSpPr/>
      </xdr:nvCxnSpPr>
      <xdr:spPr>
        <a:xfrm>
          <a:off x="13703300" y="13611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145414</xdr:rowOff>
    </xdr:from>
    <xdr:to>
      <xdr:col>67</xdr:col>
      <xdr:colOff>101600</xdr:colOff>
      <xdr:row>79</xdr:row>
      <xdr:rowOff>75564</xdr:rowOff>
    </xdr:to>
    <xdr:sp macro="" textlink="">
      <xdr:nvSpPr>
        <xdr:cNvPr id="763" name="楕円 762">
          <a:extLst>
            <a:ext uri="{FF2B5EF4-FFF2-40B4-BE49-F238E27FC236}">
              <a16:creationId xmlns:a16="http://schemas.microsoft.com/office/drawing/2014/main" id="{9F521487-43F1-4635-B486-659411AF4218}"/>
            </a:ext>
          </a:extLst>
        </xdr:cNvPr>
        <xdr:cNvSpPr/>
      </xdr:nvSpPr>
      <xdr:spPr>
        <a:xfrm>
          <a:off x="12763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24764</xdr:rowOff>
    </xdr:from>
    <xdr:to>
      <xdr:col>71</xdr:col>
      <xdr:colOff>177800</xdr:colOff>
      <xdr:row>79</xdr:row>
      <xdr:rowOff>66675</xdr:rowOff>
    </xdr:to>
    <xdr:cxnSp macro="">
      <xdr:nvCxnSpPr>
        <xdr:cNvPr id="764" name="直線コネクタ 763">
          <a:extLst>
            <a:ext uri="{FF2B5EF4-FFF2-40B4-BE49-F238E27FC236}">
              <a16:creationId xmlns:a16="http://schemas.microsoft.com/office/drawing/2014/main" id="{F676A363-9B14-47DB-A15D-74AC69551885}"/>
            </a:ext>
          </a:extLst>
        </xdr:cNvPr>
        <xdr:cNvCxnSpPr/>
      </xdr:nvCxnSpPr>
      <xdr:spPr>
        <a:xfrm>
          <a:off x="12814300" y="135693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5" name="n_1aveValue【消防施設】&#10;有形固定資産減価償却率">
          <a:extLst>
            <a:ext uri="{FF2B5EF4-FFF2-40B4-BE49-F238E27FC236}">
              <a16:creationId xmlns:a16="http://schemas.microsoft.com/office/drawing/2014/main" id="{39CC7EFA-80B3-41D9-BA21-152D008922F5}"/>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6" name="n_2aveValue【消防施設】&#10;有形固定資産減価償却率">
          <a:extLst>
            <a:ext uri="{FF2B5EF4-FFF2-40B4-BE49-F238E27FC236}">
              <a16:creationId xmlns:a16="http://schemas.microsoft.com/office/drawing/2014/main" id="{FC7E6F1B-DD58-4C82-8F3D-38ED3A88DBC6}"/>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7" name="n_3aveValue【消防施設】&#10;有形固定資産減価償却率">
          <a:extLst>
            <a:ext uri="{FF2B5EF4-FFF2-40B4-BE49-F238E27FC236}">
              <a16:creationId xmlns:a16="http://schemas.microsoft.com/office/drawing/2014/main" id="{6406A550-D2AE-4D03-B03C-64209B6E647C}"/>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8" name="n_4aveValue【消防施設】&#10;有形固定資産減価償却率">
          <a:extLst>
            <a:ext uri="{FF2B5EF4-FFF2-40B4-BE49-F238E27FC236}">
              <a16:creationId xmlns:a16="http://schemas.microsoft.com/office/drawing/2014/main" id="{2F2CFD7D-B290-4E3A-A026-A4ADF05F4407}"/>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46372</xdr:rowOff>
    </xdr:from>
    <xdr:ext cx="405111" cy="259045"/>
    <xdr:sp macro="" textlink="">
      <xdr:nvSpPr>
        <xdr:cNvPr id="769" name="n_1mainValue【消防施設】&#10;有形固定資産減価償却率">
          <a:extLst>
            <a:ext uri="{FF2B5EF4-FFF2-40B4-BE49-F238E27FC236}">
              <a16:creationId xmlns:a16="http://schemas.microsoft.com/office/drawing/2014/main" id="{B742C586-A84F-4C56-81E3-87BA4B9ECF04}"/>
            </a:ext>
          </a:extLst>
        </xdr:cNvPr>
        <xdr:cNvSpPr txBox="1"/>
      </xdr:nvSpPr>
      <xdr:spPr>
        <a:xfrm>
          <a:off x="15266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4463</xdr:rowOff>
    </xdr:from>
    <xdr:ext cx="405111" cy="259045"/>
    <xdr:sp macro="" textlink="">
      <xdr:nvSpPr>
        <xdr:cNvPr id="770" name="n_2mainValue【消防施設】&#10;有形固定資産減価償却率">
          <a:extLst>
            <a:ext uri="{FF2B5EF4-FFF2-40B4-BE49-F238E27FC236}">
              <a16:creationId xmlns:a16="http://schemas.microsoft.com/office/drawing/2014/main" id="{62C84992-9366-4F6D-8991-F3BC805FA013}"/>
            </a:ext>
          </a:extLst>
        </xdr:cNvPr>
        <xdr:cNvSpPr txBox="1"/>
      </xdr:nvSpPr>
      <xdr:spPr>
        <a:xfrm>
          <a:off x="14389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134002</xdr:rowOff>
    </xdr:from>
    <xdr:ext cx="405111" cy="259045"/>
    <xdr:sp macro="" textlink="">
      <xdr:nvSpPr>
        <xdr:cNvPr id="771" name="n_3mainValue【消防施設】&#10;有形固定資産減価償却率">
          <a:extLst>
            <a:ext uri="{FF2B5EF4-FFF2-40B4-BE49-F238E27FC236}">
              <a16:creationId xmlns:a16="http://schemas.microsoft.com/office/drawing/2014/main" id="{06689E50-57B5-48F0-A0F7-EEC9299A961A}"/>
            </a:ext>
          </a:extLst>
        </xdr:cNvPr>
        <xdr:cNvSpPr txBox="1"/>
      </xdr:nvSpPr>
      <xdr:spPr>
        <a:xfrm>
          <a:off x="13500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92091</xdr:rowOff>
    </xdr:from>
    <xdr:ext cx="405111" cy="259045"/>
    <xdr:sp macro="" textlink="">
      <xdr:nvSpPr>
        <xdr:cNvPr id="772" name="n_4mainValue【消防施設】&#10;有形固定資産減価償却率">
          <a:extLst>
            <a:ext uri="{FF2B5EF4-FFF2-40B4-BE49-F238E27FC236}">
              <a16:creationId xmlns:a16="http://schemas.microsoft.com/office/drawing/2014/main" id="{52000A1C-1AF5-4165-879D-4DD8046D4B7A}"/>
            </a:ext>
          </a:extLst>
        </xdr:cNvPr>
        <xdr:cNvSpPr txBox="1"/>
      </xdr:nvSpPr>
      <xdr:spPr>
        <a:xfrm>
          <a:off x="126117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751BE59C-6087-4733-AD4A-DC1DAAE0C9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B26FBA6E-C2BC-4CAB-8AFF-B86A458A76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3925396A-553F-4F5B-8E20-877FAF1C33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4A16388C-2B76-4B06-9CD0-E7F5838EBA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37B0C715-F77D-4218-A200-A7EA74B962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D5AF56C-9E64-4A5E-9E33-F546F813F7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A2094F17-FEB7-4C3A-888B-70CF8D16CE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12B953E0-E29D-447A-A4C1-7C277120B0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AE51708B-8560-456B-A3AA-C4BDE338FA8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E584978A-F14E-44DC-93C3-662E290194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92DCB50A-5B0C-4B72-99C0-BA1D918CC27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5E615E9E-57B9-4C75-8D65-EE56798E655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0E9CD650-CF2C-4C9C-9D8B-7667D4D4D53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3A474F7F-27B0-4106-AE21-DEE27086B85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2C35BFAF-3ACE-43D7-882C-DC971829FA7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E4D73EE4-BD52-4021-8398-9360A2D9140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4EAAB5C8-BE51-414D-B776-542F11FB020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41A8C3D3-52FA-469C-A70A-E64326DE2E0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D7272B57-EE0A-4739-9A02-6628E8CAA2E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F7F2CD05-08DE-47DF-B177-C238265318B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1CD43E62-1EA3-4A9C-B39C-1A73A87C74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6A7FF818-B609-4AE5-B487-946D3ABBA0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3DB69A36-70F3-4B7D-B0BE-C9161298F8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6" name="直線コネクタ 795">
          <a:extLst>
            <a:ext uri="{FF2B5EF4-FFF2-40B4-BE49-F238E27FC236}">
              <a16:creationId xmlns:a16="http://schemas.microsoft.com/office/drawing/2014/main" id="{2685EF41-5C69-4E2E-B955-2A4A2E061CAB}"/>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7" name="【消防施設】&#10;一人当たり面積最小値テキスト">
          <a:extLst>
            <a:ext uri="{FF2B5EF4-FFF2-40B4-BE49-F238E27FC236}">
              <a16:creationId xmlns:a16="http://schemas.microsoft.com/office/drawing/2014/main" id="{FBE4C4CA-B4F1-4F3C-9117-1B4766EA31AE}"/>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8" name="直線コネクタ 797">
          <a:extLst>
            <a:ext uri="{FF2B5EF4-FFF2-40B4-BE49-F238E27FC236}">
              <a16:creationId xmlns:a16="http://schemas.microsoft.com/office/drawing/2014/main" id="{6956C330-9EED-4DF1-B865-3488E71E61EC}"/>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9" name="【消防施設】&#10;一人当たり面積最大値テキスト">
          <a:extLst>
            <a:ext uri="{FF2B5EF4-FFF2-40B4-BE49-F238E27FC236}">
              <a16:creationId xmlns:a16="http://schemas.microsoft.com/office/drawing/2014/main" id="{C97CB75C-4ADD-476C-93DA-986997186EE5}"/>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800" name="直線コネクタ 799">
          <a:extLst>
            <a:ext uri="{FF2B5EF4-FFF2-40B4-BE49-F238E27FC236}">
              <a16:creationId xmlns:a16="http://schemas.microsoft.com/office/drawing/2014/main" id="{BA9D8AB7-6D8E-4F3A-AAD1-FF841DACE147}"/>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801" name="【消防施設】&#10;一人当たり面積平均値テキスト">
          <a:extLst>
            <a:ext uri="{FF2B5EF4-FFF2-40B4-BE49-F238E27FC236}">
              <a16:creationId xmlns:a16="http://schemas.microsoft.com/office/drawing/2014/main" id="{38230BBE-36EF-44DA-83DA-F8587AEB2C52}"/>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2" name="フローチャート: 判断 801">
          <a:extLst>
            <a:ext uri="{FF2B5EF4-FFF2-40B4-BE49-F238E27FC236}">
              <a16:creationId xmlns:a16="http://schemas.microsoft.com/office/drawing/2014/main" id="{2ADFC6B7-8D98-426B-B236-BDDDA6CA83B7}"/>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3" name="フローチャート: 判断 802">
          <a:extLst>
            <a:ext uri="{FF2B5EF4-FFF2-40B4-BE49-F238E27FC236}">
              <a16:creationId xmlns:a16="http://schemas.microsoft.com/office/drawing/2014/main" id="{A1A9AD03-7A4A-4C1E-B925-7B201C81EF45}"/>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4" name="フローチャート: 判断 803">
          <a:extLst>
            <a:ext uri="{FF2B5EF4-FFF2-40B4-BE49-F238E27FC236}">
              <a16:creationId xmlns:a16="http://schemas.microsoft.com/office/drawing/2014/main" id="{D0726BC5-0129-4283-8AB0-042B91DBA233}"/>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5" name="フローチャート: 判断 804">
          <a:extLst>
            <a:ext uri="{FF2B5EF4-FFF2-40B4-BE49-F238E27FC236}">
              <a16:creationId xmlns:a16="http://schemas.microsoft.com/office/drawing/2014/main" id="{DA0191E2-B28E-49BD-B966-150AA06CCC05}"/>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6" name="フローチャート: 判断 805">
          <a:extLst>
            <a:ext uri="{FF2B5EF4-FFF2-40B4-BE49-F238E27FC236}">
              <a16:creationId xmlns:a16="http://schemas.microsoft.com/office/drawing/2014/main" id="{76EA8155-9691-4B07-B998-14B088F28338}"/>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24F4385-74B6-41E7-8A7B-F5F55D3921D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282AA52F-A54F-40EF-898F-B1A7D9D641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56039DF8-EC77-4FC5-B2A2-F830301690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58550533-0CC7-4805-BFE9-A4792D52BD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85A6E267-58DF-4A91-86BB-B40303E770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2" name="楕円 811">
          <a:extLst>
            <a:ext uri="{FF2B5EF4-FFF2-40B4-BE49-F238E27FC236}">
              <a16:creationId xmlns:a16="http://schemas.microsoft.com/office/drawing/2014/main" id="{5D790235-5B55-4997-A5E6-C892A1A22332}"/>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3" name="【消防施設】&#10;一人当たり面積該当値テキスト">
          <a:extLst>
            <a:ext uri="{FF2B5EF4-FFF2-40B4-BE49-F238E27FC236}">
              <a16:creationId xmlns:a16="http://schemas.microsoft.com/office/drawing/2014/main" id="{55287D6A-BAC7-4138-B9A1-5468DBE846B3}"/>
            </a:ext>
          </a:extLst>
        </xdr:cNvPr>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4" name="楕円 813">
          <a:extLst>
            <a:ext uri="{FF2B5EF4-FFF2-40B4-BE49-F238E27FC236}">
              <a16:creationId xmlns:a16="http://schemas.microsoft.com/office/drawing/2014/main" id="{7ED1CEDF-8681-4689-8017-978E9DD61745}"/>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5" name="直線コネクタ 814">
          <a:extLst>
            <a:ext uri="{FF2B5EF4-FFF2-40B4-BE49-F238E27FC236}">
              <a16:creationId xmlns:a16="http://schemas.microsoft.com/office/drawing/2014/main" id="{DC090848-F627-4BBC-B7E6-0C443DAC140C}"/>
            </a:ext>
          </a:extLst>
        </xdr:cNvPr>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16" name="楕円 815">
          <a:extLst>
            <a:ext uri="{FF2B5EF4-FFF2-40B4-BE49-F238E27FC236}">
              <a16:creationId xmlns:a16="http://schemas.microsoft.com/office/drawing/2014/main" id="{787232DE-452C-4AD0-A0DA-7D3CCE736608}"/>
            </a:ext>
          </a:extLst>
        </xdr:cNvPr>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69850</xdr:rowOff>
    </xdr:to>
    <xdr:cxnSp macro="">
      <xdr:nvCxnSpPr>
        <xdr:cNvPr id="817" name="直線コネクタ 816">
          <a:extLst>
            <a:ext uri="{FF2B5EF4-FFF2-40B4-BE49-F238E27FC236}">
              <a16:creationId xmlns:a16="http://schemas.microsoft.com/office/drawing/2014/main" id="{E60961FF-0FBF-43BE-B07B-71E0CD7030DD}"/>
            </a:ext>
          </a:extLst>
        </xdr:cNvPr>
        <xdr:cNvCxnSpPr/>
      </xdr:nvCxnSpPr>
      <xdr:spPr>
        <a:xfrm flipV="1">
          <a:off x="20434300" y="1428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18" name="楕円 817">
          <a:extLst>
            <a:ext uri="{FF2B5EF4-FFF2-40B4-BE49-F238E27FC236}">
              <a16:creationId xmlns:a16="http://schemas.microsoft.com/office/drawing/2014/main" id="{48C7D389-597C-4861-AC8D-7E586941E10F}"/>
            </a:ext>
          </a:extLst>
        </xdr:cNvPr>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69850</xdr:rowOff>
    </xdr:to>
    <xdr:cxnSp macro="">
      <xdr:nvCxnSpPr>
        <xdr:cNvPr id="819" name="直線コネクタ 818">
          <a:extLst>
            <a:ext uri="{FF2B5EF4-FFF2-40B4-BE49-F238E27FC236}">
              <a16:creationId xmlns:a16="http://schemas.microsoft.com/office/drawing/2014/main" id="{571904C4-05A8-42E0-B280-5FB694923DDC}"/>
            </a:ext>
          </a:extLst>
        </xdr:cNvPr>
        <xdr:cNvCxnSpPr/>
      </xdr:nvCxnSpPr>
      <xdr:spPr>
        <a:xfrm>
          <a:off x="19545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20" name="楕円 819">
          <a:extLst>
            <a:ext uri="{FF2B5EF4-FFF2-40B4-BE49-F238E27FC236}">
              <a16:creationId xmlns:a16="http://schemas.microsoft.com/office/drawing/2014/main" id="{A37FA7BE-C8D6-4EF3-8E85-796BDC893253}"/>
            </a:ext>
          </a:extLst>
        </xdr:cNvPr>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69850</xdr:rowOff>
    </xdr:to>
    <xdr:cxnSp macro="">
      <xdr:nvCxnSpPr>
        <xdr:cNvPr id="821" name="直線コネクタ 820">
          <a:extLst>
            <a:ext uri="{FF2B5EF4-FFF2-40B4-BE49-F238E27FC236}">
              <a16:creationId xmlns:a16="http://schemas.microsoft.com/office/drawing/2014/main" id="{DBEEA970-04E5-47EB-B754-92A2F9DFC4C7}"/>
            </a:ext>
          </a:extLst>
        </xdr:cNvPr>
        <xdr:cNvCxnSpPr/>
      </xdr:nvCxnSpPr>
      <xdr:spPr>
        <a:xfrm>
          <a:off x="18656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2" name="n_1aveValue【消防施設】&#10;一人当たり面積">
          <a:extLst>
            <a:ext uri="{FF2B5EF4-FFF2-40B4-BE49-F238E27FC236}">
              <a16:creationId xmlns:a16="http://schemas.microsoft.com/office/drawing/2014/main" id="{5652BE56-04EB-48C3-B9FD-3AF9D05733BD}"/>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3" name="n_2aveValue【消防施設】&#10;一人当たり面積">
          <a:extLst>
            <a:ext uri="{FF2B5EF4-FFF2-40B4-BE49-F238E27FC236}">
              <a16:creationId xmlns:a16="http://schemas.microsoft.com/office/drawing/2014/main" id="{7B5E1EE5-9755-4CE9-9275-F90F9CA2803D}"/>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4" name="n_3aveValue【消防施設】&#10;一人当たり面積">
          <a:extLst>
            <a:ext uri="{FF2B5EF4-FFF2-40B4-BE49-F238E27FC236}">
              <a16:creationId xmlns:a16="http://schemas.microsoft.com/office/drawing/2014/main" id="{AB26AA4C-1080-4EC5-A33F-987EDA32A064}"/>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5" name="n_4aveValue【消防施設】&#10;一人当たり面積">
          <a:extLst>
            <a:ext uri="{FF2B5EF4-FFF2-40B4-BE49-F238E27FC236}">
              <a16:creationId xmlns:a16="http://schemas.microsoft.com/office/drawing/2014/main" id="{0C1235E6-7775-46CE-A64C-FFC6E83880B4}"/>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6" name="n_1mainValue【消防施設】&#10;一人当たり面積">
          <a:extLst>
            <a:ext uri="{FF2B5EF4-FFF2-40B4-BE49-F238E27FC236}">
              <a16:creationId xmlns:a16="http://schemas.microsoft.com/office/drawing/2014/main" id="{A8754ADD-4098-4B85-BDDA-C40878F9D41D}"/>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827" name="n_2mainValue【消防施設】&#10;一人当たり面積">
          <a:extLst>
            <a:ext uri="{FF2B5EF4-FFF2-40B4-BE49-F238E27FC236}">
              <a16:creationId xmlns:a16="http://schemas.microsoft.com/office/drawing/2014/main" id="{B1362863-56FB-42CA-B4A6-8C216DF7DA84}"/>
            </a:ext>
          </a:extLst>
        </xdr:cNvPr>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828" name="n_3mainValue【消防施設】&#10;一人当たり面積">
          <a:extLst>
            <a:ext uri="{FF2B5EF4-FFF2-40B4-BE49-F238E27FC236}">
              <a16:creationId xmlns:a16="http://schemas.microsoft.com/office/drawing/2014/main" id="{B5846985-5922-4CA8-9503-0D70E23B9C20}"/>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829" name="n_4mainValue【消防施設】&#10;一人当たり面積">
          <a:extLst>
            <a:ext uri="{FF2B5EF4-FFF2-40B4-BE49-F238E27FC236}">
              <a16:creationId xmlns:a16="http://schemas.microsoft.com/office/drawing/2014/main" id="{A0FB61C2-85D1-41EC-90E8-071A4A77C790}"/>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3FB07247-9B95-4AB3-B702-06BEF0A6F5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9336FE46-3FE8-43B5-9879-0805BB618A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5DEFC4B4-EE2C-4C0B-841F-FADBBE5C4F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92DC5136-BD76-48E3-918F-4179E01137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C3D97F18-B84B-4468-9512-BEE6554028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477509BC-D5B2-44C8-BCF1-C45E56AC7F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41FB7D8E-24F4-4C67-8971-50054AD40B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0A8E41A4-4CD9-414D-9D53-7F07307A0E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3464D599-E464-4FC0-A95B-29D0984774B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7957F56C-A608-49B4-8153-8DBFE2D40C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FFCCAFCE-2455-4490-93DA-E892AD6ED2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a:extLst>
            <a:ext uri="{FF2B5EF4-FFF2-40B4-BE49-F238E27FC236}">
              <a16:creationId xmlns:a16="http://schemas.microsoft.com/office/drawing/2014/main" id="{99555991-5BD8-4401-9F3F-D630DD818D5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a:extLst>
            <a:ext uri="{FF2B5EF4-FFF2-40B4-BE49-F238E27FC236}">
              <a16:creationId xmlns:a16="http://schemas.microsoft.com/office/drawing/2014/main" id="{2C04F0BA-D9CC-4B5A-BBED-2358F20047F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a:extLst>
            <a:ext uri="{FF2B5EF4-FFF2-40B4-BE49-F238E27FC236}">
              <a16:creationId xmlns:a16="http://schemas.microsoft.com/office/drawing/2014/main" id="{CCF07DD8-BFAE-41DD-8888-85494AC8549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a:extLst>
            <a:ext uri="{FF2B5EF4-FFF2-40B4-BE49-F238E27FC236}">
              <a16:creationId xmlns:a16="http://schemas.microsoft.com/office/drawing/2014/main" id="{C5D5E0AC-B774-4497-A415-655A7779AEF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a:extLst>
            <a:ext uri="{FF2B5EF4-FFF2-40B4-BE49-F238E27FC236}">
              <a16:creationId xmlns:a16="http://schemas.microsoft.com/office/drawing/2014/main" id="{C7D88EBB-EE91-4AC6-9806-66619675EA2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a:extLst>
            <a:ext uri="{FF2B5EF4-FFF2-40B4-BE49-F238E27FC236}">
              <a16:creationId xmlns:a16="http://schemas.microsoft.com/office/drawing/2014/main" id="{B98A026F-FF38-43BA-BBCD-AEDBD8F5B20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a:extLst>
            <a:ext uri="{FF2B5EF4-FFF2-40B4-BE49-F238E27FC236}">
              <a16:creationId xmlns:a16="http://schemas.microsoft.com/office/drawing/2014/main" id="{24782A2E-E2B3-49DE-A0CD-340427EDA91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a:extLst>
            <a:ext uri="{FF2B5EF4-FFF2-40B4-BE49-F238E27FC236}">
              <a16:creationId xmlns:a16="http://schemas.microsoft.com/office/drawing/2014/main" id="{2AAA51F0-7C0F-47A5-BA6D-2658E6F6599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a:extLst>
            <a:ext uri="{FF2B5EF4-FFF2-40B4-BE49-F238E27FC236}">
              <a16:creationId xmlns:a16="http://schemas.microsoft.com/office/drawing/2014/main" id="{85B33C96-764F-4B4C-853F-EECC9D19CE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a:extLst>
            <a:ext uri="{FF2B5EF4-FFF2-40B4-BE49-F238E27FC236}">
              <a16:creationId xmlns:a16="http://schemas.microsoft.com/office/drawing/2014/main" id="{7C1C3394-4D2F-4F10-972C-6F70C091AA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CF63E55-673C-454A-B818-46969CFDB4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a:extLst>
            <a:ext uri="{FF2B5EF4-FFF2-40B4-BE49-F238E27FC236}">
              <a16:creationId xmlns:a16="http://schemas.microsoft.com/office/drawing/2014/main" id="{3F55BFF8-5BD4-45D9-93E5-4737BE1359C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5C43B447-3090-4102-91BC-D29E093CA9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4" name="直線コネクタ 853">
          <a:extLst>
            <a:ext uri="{FF2B5EF4-FFF2-40B4-BE49-F238E27FC236}">
              <a16:creationId xmlns:a16="http://schemas.microsoft.com/office/drawing/2014/main" id="{1C11EBDE-8926-4BE5-B941-B34EA24A8F3C}"/>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5" name="【庁舎】&#10;有形固定資産減価償却率最小値テキスト">
          <a:extLst>
            <a:ext uri="{FF2B5EF4-FFF2-40B4-BE49-F238E27FC236}">
              <a16:creationId xmlns:a16="http://schemas.microsoft.com/office/drawing/2014/main" id="{4B5CB23B-9FC5-4C80-BA91-1EE36D0C518D}"/>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6" name="直線コネクタ 855">
          <a:extLst>
            <a:ext uri="{FF2B5EF4-FFF2-40B4-BE49-F238E27FC236}">
              <a16:creationId xmlns:a16="http://schemas.microsoft.com/office/drawing/2014/main" id="{A8AEBB46-8C97-497B-A868-AF9AA892F87D}"/>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7" name="【庁舎】&#10;有形固定資産減価償却率最大値テキスト">
          <a:extLst>
            <a:ext uri="{FF2B5EF4-FFF2-40B4-BE49-F238E27FC236}">
              <a16:creationId xmlns:a16="http://schemas.microsoft.com/office/drawing/2014/main" id="{178D06E4-45E7-48F2-B7D7-538FC1056931}"/>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8" name="直線コネクタ 857">
          <a:extLst>
            <a:ext uri="{FF2B5EF4-FFF2-40B4-BE49-F238E27FC236}">
              <a16:creationId xmlns:a16="http://schemas.microsoft.com/office/drawing/2014/main" id="{89417628-8AFB-4722-AFAD-AD33DCC2525B}"/>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9" name="【庁舎】&#10;有形固定資産減価償却率平均値テキスト">
          <a:extLst>
            <a:ext uri="{FF2B5EF4-FFF2-40B4-BE49-F238E27FC236}">
              <a16:creationId xmlns:a16="http://schemas.microsoft.com/office/drawing/2014/main" id="{418D43A0-F665-4F2A-B340-CA1C3394B13B}"/>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60" name="フローチャート: 判断 859">
          <a:extLst>
            <a:ext uri="{FF2B5EF4-FFF2-40B4-BE49-F238E27FC236}">
              <a16:creationId xmlns:a16="http://schemas.microsoft.com/office/drawing/2014/main" id="{FBC9AB35-93B2-42BE-AD64-3B1E3291F1B0}"/>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61" name="フローチャート: 判断 860">
          <a:extLst>
            <a:ext uri="{FF2B5EF4-FFF2-40B4-BE49-F238E27FC236}">
              <a16:creationId xmlns:a16="http://schemas.microsoft.com/office/drawing/2014/main" id="{1D446234-42A9-4696-960D-88CFBC6A198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62" name="フローチャート: 判断 861">
          <a:extLst>
            <a:ext uri="{FF2B5EF4-FFF2-40B4-BE49-F238E27FC236}">
              <a16:creationId xmlns:a16="http://schemas.microsoft.com/office/drawing/2014/main" id="{10B2A519-FF2B-41CA-A6D3-78A3F359E829}"/>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3" name="フローチャート: 判断 862">
          <a:extLst>
            <a:ext uri="{FF2B5EF4-FFF2-40B4-BE49-F238E27FC236}">
              <a16:creationId xmlns:a16="http://schemas.microsoft.com/office/drawing/2014/main" id="{4B686DBA-33A2-437B-ACF0-CA148E4C0D06}"/>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4" name="フローチャート: 判断 863">
          <a:extLst>
            <a:ext uri="{FF2B5EF4-FFF2-40B4-BE49-F238E27FC236}">
              <a16:creationId xmlns:a16="http://schemas.microsoft.com/office/drawing/2014/main" id="{CFF1ED68-AAA0-4852-909B-48807BD3DE1C}"/>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5DF11295-DCE4-4EDF-8921-C909CC9176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9A64F880-5F4A-4049-99E1-9230BDF4D8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42A615F-BA6F-4D83-803B-133DD1B768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4A1A8143-0A49-42E6-B85E-27963EB594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EBB7D36F-F51F-4D4A-BF1B-E03A8BAE3B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870" name="楕円 869">
          <a:extLst>
            <a:ext uri="{FF2B5EF4-FFF2-40B4-BE49-F238E27FC236}">
              <a16:creationId xmlns:a16="http://schemas.microsoft.com/office/drawing/2014/main" id="{B0F397D4-D15B-4462-B906-BB3E03551253}"/>
            </a:ext>
          </a:extLst>
        </xdr:cNvPr>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74947</xdr:rowOff>
    </xdr:from>
    <xdr:ext cx="405111" cy="259045"/>
    <xdr:sp macro="" textlink="">
      <xdr:nvSpPr>
        <xdr:cNvPr id="871" name="【庁舎】&#10;有形固定資産減価償却率該当値テキスト">
          <a:extLst>
            <a:ext uri="{FF2B5EF4-FFF2-40B4-BE49-F238E27FC236}">
              <a16:creationId xmlns:a16="http://schemas.microsoft.com/office/drawing/2014/main" id="{777436D9-EF76-4664-95A3-9BA4EF3357D9}"/>
            </a:ext>
          </a:extLst>
        </xdr:cNvPr>
        <xdr:cNvSpPr txBox="1"/>
      </xdr:nvSpPr>
      <xdr:spPr>
        <a:xfrm>
          <a:off x="16357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xdr:rowOff>
    </xdr:from>
    <xdr:to>
      <xdr:col>81</xdr:col>
      <xdr:colOff>101600</xdr:colOff>
      <xdr:row>103</xdr:row>
      <xdr:rowOff>106045</xdr:rowOff>
    </xdr:to>
    <xdr:sp macro="" textlink="">
      <xdr:nvSpPr>
        <xdr:cNvPr id="872" name="楕円 871">
          <a:extLst>
            <a:ext uri="{FF2B5EF4-FFF2-40B4-BE49-F238E27FC236}">
              <a16:creationId xmlns:a16="http://schemas.microsoft.com/office/drawing/2014/main" id="{1247BD0A-AD9C-48CE-ADC8-2E29A5306A8D}"/>
            </a:ext>
          </a:extLst>
        </xdr:cNvPr>
        <xdr:cNvSpPr/>
      </xdr:nvSpPr>
      <xdr:spPr>
        <a:xfrm>
          <a:off x="15430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55245</xdr:rowOff>
    </xdr:from>
    <xdr:to>
      <xdr:col>85</xdr:col>
      <xdr:colOff>127000</xdr:colOff>
      <xdr:row>103</xdr:row>
      <xdr:rowOff>102870</xdr:rowOff>
    </xdr:to>
    <xdr:cxnSp macro="">
      <xdr:nvCxnSpPr>
        <xdr:cNvPr id="873" name="直線コネクタ 872">
          <a:extLst>
            <a:ext uri="{FF2B5EF4-FFF2-40B4-BE49-F238E27FC236}">
              <a16:creationId xmlns:a16="http://schemas.microsoft.com/office/drawing/2014/main" id="{0BE0C9D9-562A-4E47-847D-8BBE976D59DF}"/>
            </a:ext>
          </a:extLst>
        </xdr:cNvPr>
        <xdr:cNvCxnSpPr/>
      </xdr:nvCxnSpPr>
      <xdr:spPr>
        <a:xfrm>
          <a:off x="15481300" y="17714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874" name="楕円 873">
          <a:extLst>
            <a:ext uri="{FF2B5EF4-FFF2-40B4-BE49-F238E27FC236}">
              <a16:creationId xmlns:a16="http://schemas.microsoft.com/office/drawing/2014/main" id="{B7055190-5F95-44E6-B5A8-48BADD7A34C9}"/>
            </a:ext>
          </a:extLst>
        </xdr:cNvPr>
        <xdr:cNvSpPr/>
      </xdr:nvSpPr>
      <xdr:spPr>
        <a:xfrm>
          <a:off x="1454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103</xdr:row>
      <xdr:rowOff>55245</xdr:rowOff>
    </xdr:to>
    <xdr:cxnSp macro="">
      <xdr:nvCxnSpPr>
        <xdr:cNvPr id="875" name="直線コネクタ 874">
          <a:extLst>
            <a:ext uri="{FF2B5EF4-FFF2-40B4-BE49-F238E27FC236}">
              <a16:creationId xmlns:a16="http://schemas.microsoft.com/office/drawing/2014/main" id="{0712345D-37AC-4A67-A3EB-4EB734FA61C8}"/>
            </a:ext>
          </a:extLst>
        </xdr:cNvPr>
        <xdr:cNvCxnSpPr/>
      </xdr:nvCxnSpPr>
      <xdr:spPr>
        <a:xfrm>
          <a:off x="14592300" y="17706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156845</xdr:rowOff>
    </xdr:from>
    <xdr:to>
      <xdr:col>72</xdr:col>
      <xdr:colOff>38100</xdr:colOff>
      <xdr:row>103</xdr:row>
      <xdr:rowOff>86995</xdr:rowOff>
    </xdr:to>
    <xdr:sp macro="" textlink="">
      <xdr:nvSpPr>
        <xdr:cNvPr id="876" name="楕円 875">
          <a:extLst>
            <a:ext uri="{FF2B5EF4-FFF2-40B4-BE49-F238E27FC236}">
              <a16:creationId xmlns:a16="http://schemas.microsoft.com/office/drawing/2014/main" id="{439FC761-AE34-40D8-83E2-331FC969218E}"/>
            </a:ext>
          </a:extLst>
        </xdr:cNvPr>
        <xdr:cNvSpPr/>
      </xdr:nvSpPr>
      <xdr:spPr>
        <a:xfrm>
          <a:off x="13652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36195</xdr:rowOff>
    </xdr:from>
    <xdr:to>
      <xdr:col>76</xdr:col>
      <xdr:colOff>114300</xdr:colOff>
      <xdr:row>103</xdr:row>
      <xdr:rowOff>47625</xdr:rowOff>
    </xdr:to>
    <xdr:cxnSp macro="">
      <xdr:nvCxnSpPr>
        <xdr:cNvPr id="877" name="直線コネクタ 876">
          <a:extLst>
            <a:ext uri="{FF2B5EF4-FFF2-40B4-BE49-F238E27FC236}">
              <a16:creationId xmlns:a16="http://schemas.microsoft.com/office/drawing/2014/main" id="{3B620592-118F-44E5-96AE-79698E947B44}"/>
            </a:ext>
          </a:extLst>
        </xdr:cNvPr>
        <xdr:cNvCxnSpPr/>
      </xdr:nvCxnSpPr>
      <xdr:spPr>
        <a:xfrm>
          <a:off x="13703300" y="1769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92075</xdr:rowOff>
    </xdr:from>
    <xdr:to>
      <xdr:col>67</xdr:col>
      <xdr:colOff>101600</xdr:colOff>
      <xdr:row>103</xdr:row>
      <xdr:rowOff>22225</xdr:rowOff>
    </xdr:to>
    <xdr:sp macro="" textlink="">
      <xdr:nvSpPr>
        <xdr:cNvPr id="878" name="楕円 877">
          <a:extLst>
            <a:ext uri="{FF2B5EF4-FFF2-40B4-BE49-F238E27FC236}">
              <a16:creationId xmlns:a16="http://schemas.microsoft.com/office/drawing/2014/main" id="{E2D9D1B0-B8CE-4BB8-B020-0E1353B80AC6}"/>
            </a:ext>
          </a:extLst>
        </xdr:cNvPr>
        <xdr:cNvSpPr/>
      </xdr:nvSpPr>
      <xdr:spPr>
        <a:xfrm>
          <a:off x="12763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142875</xdr:rowOff>
    </xdr:from>
    <xdr:to>
      <xdr:col>71</xdr:col>
      <xdr:colOff>177800</xdr:colOff>
      <xdr:row>103</xdr:row>
      <xdr:rowOff>36195</xdr:rowOff>
    </xdr:to>
    <xdr:cxnSp macro="">
      <xdr:nvCxnSpPr>
        <xdr:cNvPr id="879" name="直線コネクタ 878">
          <a:extLst>
            <a:ext uri="{FF2B5EF4-FFF2-40B4-BE49-F238E27FC236}">
              <a16:creationId xmlns:a16="http://schemas.microsoft.com/office/drawing/2014/main" id="{2FB0AC06-8504-4A1E-8905-DE86FB2A2CEE}"/>
            </a:ext>
          </a:extLst>
        </xdr:cNvPr>
        <xdr:cNvCxnSpPr/>
      </xdr:nvCxnSpPr>
      <xdr:spPr>
        <a:xfrm>
          <a:off x="12814300" y="176307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80" name="n_1aveValue【庁舎】&#10;有形固定資産減価償却率">
          <a:extLst>
            <a:ext uri="{FF2B5EF4-FFF2-40B4-BE49-F238E27FC236}">
              <a16:creationId xmlns:a16="http://schemas.microsoft.com/office/drawing/2014/main" id="{D54A78EC-0B3A-46F1-8ACC-EFF427D4440B}"/>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81" name="n_2aveValue【庁舎】&#10;有形固定資産減価償却率">
          <a:extLst>
            <a:ext uri="{FF2B5EF4-FFF2-40B4-BE49-F238E27FC236}">
              <a16:creationId xmlns:a16="http://schemas.microsoft.com/office/drawing/2014/main" id="{707157ED-CFAA-4541-A3BD-9347948E0DDD}"/>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82" name="n_3aveValue【庁舎】&#10;有形固定資産減価償却率">
          <a:extLst>
            <a:ext uri="{FF2B5EF4-FFF2-40B4-BE49-F238E27FC236}">
              <a16:creationId xmlns:a16="http://schemas.microsoft.com/office/drawing/2014/main" id="{F6D6F10A-98EE-4165-AC5B-4572BE5038AB}"/>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3" name="n_4aveValue【庁舎】&#10;有形固定資産減価償却率">
          <a:extLst>
            <a:ext uri="{FF2B5EF4-FFF2-40B4-BE49-F238E27FC236}">
              <a16:creationId xmlns:a16="http://schemas.microsoft.com/office/drawing/2014/main" id="{49E11756-D6D9-4921-9F74-54EC2EF26465}"/>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122572</xdr:rowOff>
    </xdr:from>
    <xdr:ext cx="405111" cy="259045"/>
    <xdr:sp macro="" textlink="">
      <xdr:nvSpPr>
        <xdr:cNvPr id="884" name="n_1mainValue【庁舎】&#10;有形固定資産減価償却率">
          <a:extLst>
            <a:ext uri="{FF2B5EF4-FFF2-40B4-BE49-F238E27FC236}">
              <a16:creationId xmlns:a16="http://schemas.microsoft.com/office/drawing/2014/main" id="{DE1E932C-172F-4F07-9EBA-222021043B53}"/>
            </a:ext>
          </a:extLst>
        </xdr:cNvPr>
        <xdr:cNvSpPr txBox="1"/>
      </xdr:nvSpPr>
      <xdr:spPr>
        <a:xfrm>
          <a:off x="152660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885" name="n_2mainValue【庁舎】&#10;有形固定資産減価償却率">
          <a:extLst>
            <a:ext uri="{FF2B5EF4-FFF2-40B4-BE49-F238E27FC236}">
              <a16:creationId xmlns:a16="http://schemas.microsoft.com/office/drawing/2014/main" id="{8092073C-C6A7-4F7E-BCB1-01D9890F6E8C}"/>
            </a:ext>
          </a:extLst>
        </xdr:cNvPr>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103522</xdr:rowOff>
    </xdr:from>
    <xdr:ext cx="405111" cy="259045"/>
    <xdr:sp macro="" textlink="">
      <xdr:nvSpPr>
        <xdr:cNvPr id="886" name="n_3mainValue【庁舎】&#10;有形固定資産減価償却率">
          <a:extLst>
            <a:ext uri="{FF2B5EF4-FFF2-40B4-BE49-F238E27FC236}">
              <a16:creationId xmlns:a16="http://schemas.microsoft.com/office/drawing/2014/main" id="{A67BD0D5-D3B1-47D5-B6F7-B0865C02FEE1}"/>
            </a:ext>
          </a:extLst>
        </xdr:cNvPr>
        <xdr:cNvSpPr txBox="1"/>
      </xdr:nvSpPr>
      <xdr:spPr>
        <a:xfrm>
          <a:off x="13500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38752</xdr:rowOff>
    </xdr:from>
    <xdr:ext cx="405111" cy="259045"/>
    <xdr:sp macro="" textlink="">
      <xdr:nvSpPr>
        <xdr:cNvPr id="887" name="n_4mainValue【庁舎】&#10;有形固定資産減価償却率">
          <a:extLst>
            <a:ext uri="{FF2B5EF4-FFF2-40B4-BE49-F238E27FC236}">
              <a16:creationId xmlns:a16="http://schemas.microsoft.com/office/drawing/2014/main" id="{BB6015B7-4335-4A46-AEE5-23BEA92304F5}"/>
            </a:ext>
          </a:extLst>
        </xdr:cNvPr>
        <xdr:cNvSpPr txBox="1"/>
      </xdr:nvSpPr>
      <xdr:spPr>
        <a:xfrm>
          <a:off x="12611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198DF5A0-A01B-4A40-B5DF-E534EF1795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EC682AFC-0AC3-4670-8F6B-919B16D0E8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2FED243D-746E-4AB7-ACC4-39B59F1494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4475C4F9-3395-4092-B493-9F101EC819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8A2C7450-B849-48B6-9AC7-67AF1C71C5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B96FBCFE-0FB3-4C45-A953-B59CA6E7A2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F543B56A-B078-45DE-A914-0D595E9BBE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455FA183-D39D-4918-A9CA-5A23F02EEF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F3FC353A-3552-4DA9-B6D3-6DA091AD62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D510D62-86D7-4342-8D23-11462C3AB8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a:extLst>
            <a:ext uri="{FF2B5EF4-FFF2-40B4-BE49-F238E27FC236}">
              <a16:creationId xmlns:a16="http://schemas.microsoft.com/office/drawing/2014/main" id="{0D1F6069-4AEF-41E7-AA2D-3AEFA8D740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a:extLst>
            <a:ext uri="{FF2B5EF4-FFF2-40B4-BE49-F238E27FC236}">
              <a16:creationId xmlns:a16="http://schemas.microsoft.com/office/drawing/2014/main" id="{B6187B56-9BB8-434B-96F1-7F3B9D37BF7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a:extLst>
            <a:ext uri="{FF2B5EF4-FFF2-40B4-BE49-F238E27FC236}">
              <a16:creationId xmlns:a16="http://schemas.microsoft.com/office/drawing/2014/main" id="{24A7FE6E-DB40-43D3-9D8C-F5AB0863438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a:extLst>
            <a:ext uri="{FF2B5EF4-FFF2-40B4-BE49-F238E27FC236}">
              <a16:creationId xmlns:a16="http://schemas.microsoft.com/office/drawing/2014/main" id="{E4408E90-30AA-4410-8A38-9C6D903EF56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F6B79653-B1DD-47DB-9269-EF17B6D7AF7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B7852F06-8F09-49F4-88F1-5282D00DC14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a:extLst>
            <a:ext uri="{FF2B5EF4-FFF2-40B4-BE49-F238E27FC236}">
              <a16:creationId xmlns:a16="http://schemas.microsoft.com/office/drawing/2014/main" id="{683CBABB-B8E4-435A-9630-6AD614B695E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a:extLst>
            <a:ext uri="{FF2B5EF4-FFF2-40B4-BE49-F238E27FC236}">
              <a16:creationId xmlns:a16="http://schemas.microsoft.com/office/drawing/2014/main" id="{659303EC-F8A1-4889-AD6E-7597F95E619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a:extLst>
            <a:ext uri="{FF2B5EF4-FFF2-40B4-BE49-F238E27FC236}">
              <a16:creationId xmlns:a16="http://schemas.microsoft.com/office/drawing/2014/main" id="{4137A9F8-F37D-40FE-82D9-930FBC3B40E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a:extLst>
            <a:ext uri="{FF2B5EF4-FFF2-40B4-BE49-F238E27FC236}">
              <a16:creationId xmlns:a16="http://schemas.microsoft.com/office/drawing/2014/main" id="{0F7E638B-EA4E-4A7F-A6A6-AA4E2859D08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27673C7A-5567-4CC2-A97C-5EFA9958CE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EE71ACF8-DA88-40FA-9455-3E3E6FF5C2D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A0616291-D110-46E9-8E9A-566B5775C2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11" name="直線コネクタ 910">
          <a:extLst>
            <a:ext uri="{FF2B5EF4-FFF2-40B4-BE49-F238E27FC236}">
              <a16:creationId xmlns:a16="http://schemas.microsoft.com/office/drawing/2014/main" id="{398996BF-381A-45DE-A328-2187A4865CD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2" name="【庁舎】&#10;一人当たり面積最小値テキスト">
          <a:extLst>
            <a:ext uri="{FF2B5EF4-FFF2-40B4-BE49-F238E27FC236}">
              <a16:creationId xmlns:a16="http://schemas.microsoft.com/office/drawing/2014/main" id="{5EFF9FD0-505E-49F2-A331-401354EA3BEE}"/>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3" name="直線コネクタ 912">
          <a:extLst>
            <a:ext uri="{FF2B5EF4-FFF2-40B4-BE49-F238E27FC236}">
              <a16:creationId xmlns:a16="http://schemas.microsoft.com/office/drawing/2014/main" id="{58C61F72-8EE4-4CCF-9F42-2471A2C72276}"/>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4" name="【庁舎】&#10;一人当たり面積最大値テキスト">
          <a:extLst>
            <a:ext uri="{FF2B5EF4-FFF2-40B4-BE49-F238E27FC236}">
              <a16:creationId xmlns:a16="http://schemas.microsoft.com/office/drawing/2014/main" id="{896E3C9F-C048-4E65-81AC-4E99D938AFFE}"/>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5" name="直線コネクタ 914">
          <a:extLst>
            <a:ext uri="{FF2B5EF4-FFF2-40B4-BE49-F238E27FC236}">
              <a16:creationId xmlns:a16="http://schemas.microsoft.com/office/drawing/2014/main" id="{0201A749-B0C2-4794-B8A5-D0DD9E1E9361}"/>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6" name="【庁舎】&#10;一人当たり面積平均値テキスト">
          <a:extLst>
            <a:ext uri="{FF2B5EF4-FFF2-40B4-BE49-F238E27FC236}">
              <a16:creationId xmlns:a16="http://schemas.microsoft.com/office/drawing/2014/main" id="{A99AD819-E552-4545-98D5-8A5CC0A1D063}"/>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7" name="フローチャート: 判断 916">
          <a:extLst>
            <a:ext uri="{FF2B5EF4-FFF2-40B4-BE49-F238E27FC236}">
              <a16:creationId xmlns:a16="http://schemas.microsoft.com/office/drawing/2014/main" id="{A4009881-5D7D-41C3-8E97-82B980C54579}"/>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8" name="フローチャート: 判断 917">
          <a:extLst>
            <a:ext uri="{FF2B5EF4-FFF2-40B4-BE49-F238E27FC236}">
              <a16:creationId xmlns:a16="http://schemas.microsoft.com/office/drawing/2014/main" id="{149E3CC9-A097-4D92-8BA5-DD0F6560082D}"/>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9" name="フローチャート: 判断 918">
          <a:extLst>
            <a:ext uri="{FF2B5EF4-FFF2-40B4-BE49-F238E27FC236}">
              <a16:creationId xmlns:a16="http://schemas.microsoft.com/office/drawing/2014/main" id="{DC9A012F-558D-4B4F-B644-6BD4DBAADA3E}"/>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20" name="フローチャート: 判断 919">
          <a:extLst>
            <a:ext uri="{FF2B5EF4-FFF2-40B4-BE49-F238E27FC236}">
              <a16:creationId xmlns:a16="http://schemas.microsoft.com/office/drawing/2014/main" id="{5A1DC069-D1B4-4848-BE82-760D8929AD33}"/>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21" name="フローチャート: 判断 920">
          <a:extLst>
            <a:ext uri="{FF2B5EF4-FFF2-40B4-BE49-F238E27FC236}">
              <a16:creationId xmlns:a16="http://schemas.microsoft.com/office/drawing/2014/main" id="{39145F5F-D746-4C0A-A62C-A7C5C162F282}"/>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9FF1EE8C-A262-4260-84D1-433EEDF720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60362DCB-0E48-417A-B85D-4F27C6EA63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B5CCB359-BF40-4B63-8972-C3E029B6A4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47ACA630-6EF9-4CB3-B214-E92E6817FCE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A8B3581E-2B08-485F-9D64-20B9E2D4CD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927" name="楕円 926">
          <a:extLst>
            <a:ext uri="{FF2B5EF4-FFF2-40B4-BE49-F238E27FC236}">
              <a16:creationId xmlns:a16="http://schemas.microsoft.com/office/drawing/2014/main" id="{B37E714F-A45C-4578-AE35-ECA464B83411}"/>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928" name="【庁舎】&#10;一人当たり面積該当値テキスト">
          <a:extLst>
            <a:ext uri="{FF2B5EF4-FFF2-40B4-BE49-F238E27FC236}">
              <a16:creationId xmlns:a16="http://schemas.microsoft.com/office/drawing/2014/main" id="{AA747823-8AEA-42CE-8F1F-AF5C3F812C67}"/>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929" name="楕円 928">
          <a:extLst>
            <a:ext uri="{FF2B5EF4-FFF2-40B4-BE49-F238E27FC236}">
              <a16:creationId xmlns:a16="http://schemas.microsoft.com/office/drawing/2014/main" id="{093403EF-57DC-4D7E-8085-91AF3A9C21CE}"/>
            </a:ext>
          </a:extLst>
        </xdr:cNvPr>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19050</xdr:rowOff>
    </xdr:to>
    <xdr:cxnSp macro="">
      <xdr:nvCxnSpPr>
        <xdr:cNvPr id="930" name="直線コネクタ 929">
          <a:extLst>
            <a:ext uri="{FF2B5EF4-FFF2-40B4-BE49-F238E27FC236}">
              <a16:creationId xmlns:a16="http://schemas.microsoft.com/office/drawing/2014/main" id="{BA05D4CA-1CA6-4FC0-AD4A-9A4ECB9175CA}"/>
            </a:ext>
          </a:extLst>
        </xdr:cNvPr>
        <xdr:cNvCxnSpPr/>
      </xdr:nvCxnSpPr>
      <xdr:spPr>
        <a:xfrm>
          <a:off x="21323300" y="17998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931" name="楕円 930">
          <a:extLst>
            <a:ext uri="{FF2B5EF4-FFF2-40B4-BE49-F238E27FC236}">
              <a16:creationId xmlns:a16="http://schemas.microsoft.com/office/drawing/2014/main" id="{6BD8349F-7004-42B8-804C-167F1E5185E8}"/>
            </a:ext>
          </a:extLst>
        </xdr:cNvPr>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22861</xdr:rowOff>
    </xdr:to>
    <xdr:cxnSp macro="">
      <xdr:nvCxnSpPr>
        <xdr:cNvPr id="932" name="直線コネクタ 931">
          <a:extLst>
            <a:ext uri="{FF2B5EF4-FFF2-40B4-BE49-F238E27FC236}">
              <a16:creationId xmlns:a16="http://schemas.microsoft.com/office/drawing/2014/main" id="{B901479A-691E-492D-9F71-F1E1401AC1E2}"/>
            </a:ext>
          </a:extLst>
        </xdr:cNvPr>
        <xdr:cNvCxnSpPr/>
      </xdr:nvCxnSpPr>
      <xdr:spPr>
        <a:xfrm flipV="1">
          <a:off x="20434300" y="17998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933" name="楕円 932">
          <a:extLst>
            <a:ext uri="{FF2B5EF4-FFF2-40B4-BE49-F238E27FC236}">
              <a16:creationId xmlns:a16="http://schemas.microsoft.com/office/drawing/2014/main" id="{99AFCBBB-F8CA-4CF0-BD4D-579E45006F9B}"/>
            </a:ext>
          </a:extLst>
        </xdr:cNvPr>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105</xdr:row>
      <xdr:rowOff>22861</xdr:rowOff>
    </xdr:to>
    <xdr:cxnSp macro="">
      <xdr:nvCxnSpPr>
        <xdr:cNvPr id="934" name="直線コネクタ 933">
          <a:extLst>
            <a:ext uri="{FF2B5EF4-FFF2-40B4-BE49-F238E27FC236}">
              <a16:creationId xmlns:a16="http://schemas.microsoft.com/office/drawing/2014/main" id="{4A24E8C8-5907-4783-B650-02A69BDE8870}"/>
            </a:ext>
          </a:extLst>
        </xdr:cNvPr>
        <xdr:cNvCxnSpPr/>
      </xdr:nvCxnSpPr>
      <xdr:spPr>
        <a:xfrm>
          <a:off x="19545300" y="17983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5" name="楕円 934">
          <a:extLst>
            <a:ext uri="{FF2B5EF4-FFF2-40B4-BE49-F238E27FC236}">
              <a16:creationId xmlns:a16="http://schemas.microsoft.com/office/drawing/2014/main" id="{56ED7956-2AD5-461B-B888-4CC337F25311}"/>
            </a:ext>
          </a:extLst>
        </xdr:cNvPr>
        <xdr:cNvSpPr/>
      </xdr:nvSpPr>
      <xdr:spPr>
        <a:xfrm>
          <a:off x="18605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152400</xdr:rowOff>
    </xdr:from>
    <xdr:to>
      <xdr:col>102</xdr:col>
      <xdr:colOff>114300</xdr:colOff>
      <xdr:row>104</xdr:row>
      <xdr:rowOff>156211</xdr:rowOff>
    </xdr:to>
    <xdr:cxnSp macro="">
      <xdr:nvCxnSpPr>
        <xdr:cNvPr id="936" name="直線コネクタ 935">
          <a:extLst>
            <a:ext uri="{FF2B5EF4-FFF2-40B4-BE49-F238E27FC236}">
              <a16:creationId xmlns:a16="http://schemas.microsoft.com/office/drawing/2014/main" id="{E638CB5A-F6B9-4A36-9A00-11C0401F4878}"/>
            </a:ext>
          </a:extLst>
        </xdr:cNvPr>
        <xdr:cNvCxnSpPr/>
      </xdr:nvCxnSpPr>
      <xdr:spPr>
        <a:xfrm flipV="1">
          <a:off x="18656300" y="1798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7" name="n_1aveValue【庁舎】&#10;一人当たり面積">
          <a:extLst>
            <a:ext uri="{FF2B5EF4-FFF2-40B4-BE49-F238E27FC236}">
              <a16:creationId xmlns:a16="http://schemas.microsoft.com/office/drawing/2014/main" id="{E7E3911A-A6B7-4FEA-BEB1-CC2D00C67EC5}"/>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8" name="n_2aveValue【庁舎】&#10;一人当たり面積">
          <a:extLst>
            <a:ext uri="{FF2B5EF4-FFF2-40B4-BE49-F238E27FC236}">
              <a16:creationId xmlns:a16="http://schemas.microsoft.com/office/drawing/2014/main" id="{8DCD26ED-5EDC-422D-BAD7-EB31072D4651}"/>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9" name="n_3aveValue【庁舎】&#10;一人当たり面積">
          <a:extLst>
            <a:ext uri="{FF2B5EF4-FFF2-40B4-BE49-F238E27FC236}">
              <a16:creationId xmlns:a16="http://schemas.microsoft.com/office/drawing/2014/main" id="{B4B26436-A12B-4235-A8BB-9D6CA30E8596}"/>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40" name="n_4aveValue【庁舎】&#10;一人当たり面積">
          <a:extLst>
            <a:ext uri="{FF2B5EF4-FFF2-40B4-BE49-F238E27FC236}">
              <a16:creationId xmlns:a16="http://schemas.microsoft.com/office/drawing/2014/main" id="{EEA45004-574B-4D2D-A860-DEA3A2F6989E}"/>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941" name="n_1mainValue【庁舎】&#10;一人当たり面積">
          <a:extLst>
            <a:ext uri="{FF2B5EF4-FFF2-40B4-BE49-F238E27FC236}">
              <a16:creationId xmlns:a16="http://schemas.microsoft.com/office/drawing/2014/main" id="{474AD65B-6BB6-479E-9E00-7BD2C3A0914B}"/>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942" name="n_2mainValue【庁舎】&#10;一人当たり面積">
          <a:extLst>
            <a:ext uri="{FF2B5EF4-FFF2-40B4-BE49-F238E27FC236}">
              <a16:creationId xmlns:a16="http://schemas.microsoft.com/office/drawing/2014/main" id="{367720D5-C38C-48A8-8F55-3E14BAA06D1F}"/>
            </a:ext>
          </a:extLst>
        </xdr:cNvPr>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43" name="n_3mainValue【庁舎】&#10;一人当たり面積">
          <a:extLst>
            <a:ext uri="{FF2B5EF4-FFF2-40B4-BE49-F238E27FC236}">
              <a16:creationId xmlns:a16="http://schemas.microsoft.com/office/drawing/2014/main" id="{99DA8C46-601E-4A7B-B5FF-E6636BE595E6}"/>
            </a:ext>
          </a:extLst>
        </xdr:cNvPr>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4" name="n_4mainValue【庁舎】&#10;一人当たり面積">
          <a:extLst>
            <a:ext uri="{FF2B5EF4-FFF2-40B4-BE49-F238E27FC236}">
              <a16:creationId xmlns:a16="http://schemas.microsoft.com/office/drawing/2014/main" id="{C4E1C8EE-E385-4557-86C3-A373D1897EB9}"/>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B942EDFC-B305-44FA-979C-D76D1588E9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50F14952-CD22-43BE-9E69-6D4B1F8AF3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940A346E-BD23-4CC0-A895-D2BF55E5AD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多くの類型において、有形固定資産減価償却率は類似団体内平均値を下回っているものの、体育館、図書館、保健センター・保健所については、類似団体内平均値を上回っている。これは昭和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年代にこれらの施設の多くが建設されていることから、耐用年数を経過しつつあるためである。いずれの施設も、平成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年度に策定した保全計画（長期修繕計画）に基づいて、順次耐震改修をはじめとした修繕を行っていく予定であり、今後も適切な維持管理に努めていく。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84088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84088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effectLst/>
              <a:latin typeface="ＭＳ ゴシック" panose="020B0609070205080204" pitchFamily="49" charset="-128"/>
              <a:ea typeface="ＭＳ ゴシック" panose="020B0609070205080204" pitchFamily="49" charset="-128"/>
            </a:rPr>
            <a:t>※</a:t>
          </a:r>
          <a:r>
            <a:rPr lang="ja-JP" altLang="en-US" sz="1000">
              <a:effectLst/>
              <a:latin typeface="ＭＳ ゴシック" panose="020B0609070205080204" pitchFamily="49" charset="-128"/>
              <a:ea typeface="ＭＳ ゴシック" panose="020B0609070205080204" pitchFamily="49" charset="-128"/>
            </a:rPr>
            <a:t>「定員管理の状況」の「人口</a:t>
          </a:r>
          <a:r>
            <a:rPr lang="en-US" altLang="ja-JP" sz="1000">
              <a:effectLst/>
              <a:latin typeface="ＭＳ ゴシック" panose="020B0609070205080204" pitchFamily="49" charset="-128"/>
              <a:ea typeface="ＭＳ ゴシック" panose="020B0609070205080204" pitchFamily="49" charset="-128"/>
            </a:rPr>
            <a:t>1,000</a:t>
          </a:r>
          <a:r>
            <a:rPr lang="ja-JP" altLang="en-US" sz="1000">
              <a:effectLst/>
              <a:latin typeface="ＭＳ ゴシック" panose="020B0609070205080204" pitchFamily="49" charset="-128"/>
              <a:ea typeface="ＭＳ ゴシック" panose="020B0609070205080204" pitchFamily="49" charset="-128"/>
            </a:rPr>
            <a:t>人当たり職員数」の算出に用いる職員数及び「給与水準（国との比較）」の「ラスパイレス指数」については、</a:t>
          </a:r>
          <a:br>
            <a:rPr lang="ja-JP" altLang="en-US" sz="1000">
              <a:effectLst/>
              <a:latin typeface="ＭＳ ゴシック" panose="020B0609070205080204" pitchFamily="49" charset="-128"/>
              <a:ea typeface="ＭＳ ゴシック" panose="020B0609070205080204" pitchFamily="49" charset="-128"/>
            </a:rPr>
          </a:br>
          <a:r>
            <a:rPr lang="ja-JP" altLang="en-US" sz="1000">
              <a:effectLst/>
              <a:latin typeface="ＭＳ ゴシック" panose="020B0609070205080204" pitchFamily="49" charset="-128"/>
              <a:ea typeface="ＭＳ ゴシック" panose="020B0609070205080204" pitchFamily="49" charset="-128"/>
            </a:rPr>
            <a:t>　各調査対象年度の翌年の地方公務員給与実態調査に基づいているが、令和</a:t>
          </a:r>
          <a:r>
            <a:rPr lang="en-US" altLang="ja-JP" sz="1000">
              <a:effectLst/>
              <a:latin typeface="ＭＳ ゴシック" panose="020B0609070205080204" pitchFamily="49" charset="-128"/>
              <a:ea typeface="ＭＳ ゴシック" panose="020B0609070205080204" pitchFamily="49" charset="-128"/>
            </a:rPr>
            <a:t>3</a:t>
          </a:r>
          <a:r>
            <a:rPr lang="ja-JP" altLang="en-US" sz="1000">
              <a:effectLst/>
              <a:latin typeface="ＭＳ ゴシック" panose="020B0609070205080204" pitchFamily="49" charset="-128"/>
              <a:ea typeface="ＭＳ ゴシック" panose="020B0609070205080204" pitchFamily="49" charset="-128"/>
            </a:rPr>
            <a:t>年度は令和</a:t>
          </a:r>
          <a:r>
            <a:rPr lang="en-US" altLang="ja-JP" sz="1000">
              <a:effectLst/>
              <a:latin typeface="ＭＳ ゴシック" panose="020B0609070205080204" pitchFamily="49" charset="-128"/>
              <a:ea typeface="ＭＳ ゴシック" panose="020B0609070205080204" pitchFamily="49" charset="-128"/>
            </a:rPr>
            <a:t>3</a:t>
          </a:r>
          <a:r>
            <a:rPr lang="ja-JP" altLang="en-US" sz="1000">
              <a:effectLst/>
              <a:latin typeface="ＭＳ ゴシック" panose="020B0609070205080204" pitchFamily="49" charset="-128"/>
              <a:ea typeface="ＭＳ ゴシック" panose="020B0609070205080204" pitchFamily="49"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横ばいペースで推移しているところではあるが、類似団体内平均値と比較すると、やや下回っている状況にある。これは社会保障関係経費の割合が大きいことが要因といえる。今後もなお厳しい状況が見込まれる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市税収入率の維持（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％）や職員数の削減（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着実に行財政改革の取組をすすめ、改善を図っていく必要がある。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退職者数の増加による退職手当の増や障害者自立支援給付費の増、中学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校給食の段階的実施により、人件費や物件費、扶助費において経常経費充当一般財源は増加したものの、分母となる経常一般財源総額が、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地方交付税の増加により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大きく増加したことにより、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93.1</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88.7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すると</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依然高水準にあり、硬直化した財政状況にあるといえる。今後も引き続き事務事業の見直し等により歳出の抑制を図るとともに、歳入の確保に努め、一層の改善を図る。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157480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44344"/>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8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8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行財政改革プランに基づく職員数計画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の実行に加え、職員の削減後も安易にアルバイトの雇用や委託に頼ることなく、創意工夫により、業務効率の向上を図った結果、類似団体内順位でも上位の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112,137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円となった。今後も民間で実施可能な事業については委託化を進めるなど、新たな行財政改革プランを実行し、引き続きコストの縮減を図っていく方針である。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45472</xdr:rowOff>
    </xdr:from>
    <xdr:to>
      <xdr:col>23</xdr:col>
      <xdr:colOff>133350</xdr:colOff>
      <xdr:row>83</xdr:row>
      <xdr:rowOff>66768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04372"/>
          <a:ext cx="838200" cy="1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78018</xdr:rowOff>
    </xdr:from>
    <xdr:to>
      <xdr:col>19</xdr:col>
      <xdr:colOff>133350</xdr:colOff>
      <xdr:row>82</xdr:row>
      <xdr:rowOff>45472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65468"/>
          <a:ext cx="889000" cy="1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16436</xdr:rowOff>
    </xdr:from>
    <xdr:to>
      <xdr:col>15</xdr:col>
      <xdr:colOff>82550</xdr:colOff>
      <xdr:row>81</xdr:row>
      <xdr:rowOff>78018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0388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164117</xdr:rowOff>
    </xdr:from>
    <xdr:to>
      <xdr:col>11</xdr:col>
      <xdr:colOff>31750</xdr:colOff>
      <xdr:row>81</xdr:row>
      <xdr:rowOff>16436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80117"/>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15968</xdr:rowOff>
    </xdr:from>
    <xdr:to>
      <xdr:col>23</xdr:col>
      <xdr:colOff>184150</xdr:colOff>
      <xdr:row>83</xdr:row>
      <xdr:rowOff>117568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32495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9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166122</xdr:rowOff>
    </xdr:from>
    <xdr:to>
      <xdr:col>19</xdr:col>
      <xdr:colOff>184150</xdr:colOff>
      <xdr:row>82</xdr:row>
      <xdr:rowOff>96272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106449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2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27218</xdr:rowOff>
    </xdr:from>
    <xdr:to>
      <xdr:col>15</xdr:col>
      <xdr:colOff>133350</xdr:colOff>
      <xdr:row>81</xdr:row>
      <xdr:rowOff>128818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138995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137086</xdr:rowOff>
    </xdr:from>
    <xdr:to>
      <xdr:col>11</xdr:col>
      <xdr:colOff>82550</xdr:colOff>
      <xdr:row>81</xdr:row>
      <xdr:rowOff>67236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77413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2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113317</xdr:rowOff>
    </xdr:from>
    <xdr:to>
      <xdr:col>7</xdr:col>
      <xdr:colOff>31750</xdr:colOff>
      <xdr:row>81</xdr:row>
      <xdr:rowOff>43467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53644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年に給料表の独自見直し（水準引き下げ）を行い、また、同年に初任給基準の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給引き下げ及びそれに伴う在職者調整（昇給抑制）を実施した。これらの見直しにより中長期的には効果が表れると見込んでいるが、依然として全国市平均を上回っている状況にあり、今後も適正な給与水準の確保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88</xdr:row>
      <xdr:rowOff>17236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86353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68943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51048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68943</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これまで行財政改革の一環として、職員数の削減など人件費の総量抑制を進めてきた。また、現在も行財政改革プランに基づき職員数計画を策定し、着実に定員管理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る。職員数計画は、現業職種職員を除き、現在の執行体制の水準を維持することを基本とし、新たな行政課題等への対応については、民間活力の活用などを図った上で、必要な調整を加えることと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60</xdr:row>
      <xdr:rowOff>5292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620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160655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158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48048</xdr:rowOff>
    </xdr:from>
    <xdr:to>
      <xdr:col>72</xdr:col>
      <xdr:colOff>203200</xdr:colOff>
      <xdr:row>59</xdr:row>
      <xdr:rowOff>100330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6359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48048</xdr:rowOff>
    </xdr:from>
    <xdr:to>
      <xdr:col>68</xdr:col>
      <xdr:colOff>152400</xdr:colOff>
      <xdr:row>59</xdr:row>
      <xdr:rowOff>52070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1635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142469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168698</xdr:rowOff>
    </xdr:from>
    <xdr:to>
      <xdr:col>68</xdr:col>
      <xdr:colOff>203200</xdr:colOff>
      <xdr:row>59</xdr:row>
      <xdr:rowOff>98848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109025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した。要因としては、令和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年度の花園ラグビー場整備や文化創造館建設といった大型建設事業の元金償還が始まったことにより公債費が増加したことである。</a:t>
          </a:r>
          <a:endParaRPr kumimoji="0"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やや高い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数値となっているが、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今後とも、緊急度・住民ニーズを的確に把握した事業の選択により、起債に大きく頼ることのない財政運営に努める。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157163</xdr:rowOff>
    </xdr:from>
    <xdr:to>
      <xdr:col>81</xdr:col>
      <xdr:colOff>44450</xdr:colOff>
      <xdr:row>41</xdr:row>
      <xdr:rowOff>5821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0151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157163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8945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40</xdr:row>
      <xdr:rowOff>36513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8844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26458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8241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126471</xdr:rowOff>
    </xdr:from>
    <xdr:to>
      <xdr:col>81</xdr:col>
      <xdr:colOff>95250</xdr:colOff>
      <xdr:row>41</xdr:row>
      <xdr:rowOff>56621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98548</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9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106363</xdr:rowOff>
    </xdr:from>
    <xdr:to>
      <xdr:col>77</xdr:col>
      <xdr:colOff>95250</xdr:colOff>
      <xdr:row>41</xdr:row>
      <xdr:rowOff>36513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21290</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地方債残高や公営企業繰出見込額の減少により、将来負担比率は前年度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に引き続き「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も将来世代への負担が増加することのないよう健全な財政運営に努める。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13801</xdr:rowOff>
    </xdr:from>
    <xdr:to>
      <xdr:col>72</xdr:col>
      <xdr:colOff>203200</xdr:colOff>
      <xdr:row>14</xdr:row>
      <xdr:rowOff>25866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141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25866</xdr:rowOff>
    </xdr:from>
    <xdr:to>
      <xdr:col>68</xdr:col>
      <xdr:colOff>152400</xdr:colOff>
      <xdr:row>14</xdr:row>
      <xdr:rowOff>40344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4261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134451</xdr:rowOff>
    </xdr:from>
    <xdr:to>
      <xdr:col>73</xdr:col>
      <xdr:colOff>44450</xdr:colOff>
      <xdr:row>14</xdr:row>
      <xdr:rowOff>64601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74778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146516</xdr:rowOff>
    </xdr:from>
    <xdr:to>
      <xdr:col>68</xdr:col>
      <xdr:colOff>203200</xdr:colOff>
      <xdr:row>14</xdr:row>
      <xdr:rowOff>76666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86843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160994</xdr:rowOff>
    </xdr:from>
    <xdr:to>
      <xdr:col>64</xdr:col>
      <xdr:colOff>152400</xdr:colOff>
      <xdr:row>14</xdr:row>
      <xdr:rowOff>91144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101321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定年退職者数の増により、人件費の経常経費充当一般財源は増加したものの、分母となる経常一般財源総額が、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地方交付税の増加により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大きく増加したことにより、人件費にかかる経常収支比率は前年度より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今後も民間でも実施可能な業務については委託化を進めるなど、一層の行財政改革により、人件費の抑制に努める。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物件費にかかる経常収支比率については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ポイント悪化した。これは中学校給食の段階的実施などによるものである。一方で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行財政改革プランの着実な実行などにより類似団体内平均値の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今後も更なる事務事業の見直しを行い、経費の削減に取り組んでいく。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29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障害者自立支援給付費の増などによる事業費の増加に加え年度間のずれにより特定財源が減少したことにより、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扶助費にかかる経常収支比率は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類似団体内平均値と比較すると依然として比率は高くなっており、本市財政状況の硬直化の大きな要因となっているため、今後もより一層の適正化に努めていく必要がある。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83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60</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8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88900</xdr:rowOff>
    </xdr:from>
    <xdr:to>
      <xdr:col>15</xdr:col>
      <xdr:colOff>149225</xdr:colOff>
      <xdr:row>61</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その他の経常収支比率については、類似団体内平均値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今後も、これまでに整備した施設等の老朽化に伴い維持補修費の増加が見込まれることもあり、引き続き計画的な保全に努める。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8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補助費等にかかる経常収支比率については、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分母となる経常一般財源総額が、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地方交付税の増加により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大きく増加したことにより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％となった。将来世代への負担圧縮を見据えた借換債の発行抑制を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借換債の対象額が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したことが大きな要因である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。花園ラグビー場の整備や文化創造館の建設等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の大規模事業が一段落したため、現時点では今後の公債費は減少傾向であるが、令和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年度以降に体育館空調の導入など新たな大規模建設事業が予定されているため、再度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公債費の負担が増加すること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も考えられる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。後年度世代に過度な負担を強いることのない市債の管理に努めていく必要がある。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93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09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27939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63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％と比較しても依然高水準で硬直した状態であるといえる。主な内容として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人件費、扶助費、補助費等の合計で</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52.1</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％となっており、前年度と比較して人件費は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もより一層の行財政改革の推進に努める。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44704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40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131572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17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102296</xdr:rowOff>
    </xdr:from>
    <xdr:to>
      <xdr:col>29</xdr:col>
      <xdr:colOff>127000</xdr:colOff>
      <xdr:row>17</xdr:row>
      <xdr:rowOff>157800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64571"/>
          <a:ext cx="647700" cy="55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157800</xdr:rowOff>
    </xdr:from>
    <xdr:to>
      <xdr:col>26</xdr:col>
      <xdr:colOff>50800</xdr:colOff>
      <xdr:row>18</xdr:row>
      <xdr:rowOff>59319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0075"/>
          <a:ext cx="6985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59319</xdr:rowOff>
    </xdr:from>
    <xdr:to>
      <xdr:col>22</xdr:col>
      <xdr:colOff>114300</xdr:colOff>
      <xdr:row>18</xdr:row>
      <xdr:rowOff>95804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3044"/>
          <a:ext cx="698500" cy="3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79390</xdr:rowOff>
    </xdr:from>
    <xdr:to>
      <xdr:col>18</xdr:col>
      <xdr:colOff>177800</xdr:colOff>
      <xdr:row>18</xdr:row>
      <xdr:rowOff>95804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13115"/>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51496</xdr:rowOff>
    </xdr:from>
    <xdr:to>
      <xdr:col>29</xdr:col>
      <xdr:colOff>177800</xdr:colOff>
      <xdr:row>17</xdr:row>
      <xdr:rowOff>153096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23573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8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107000</xdr:rowOff>
    </xdr:from>
    <xdr:to>
      <xdr:col>26</xdr:col>
      <xdr:colOff>101600</xdr:colOff>
      <xdr:row>18</xdr:row>
      <xdr:rowOff>37150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21927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8519</xdr:rowOff>
    </xdr:from>
    <xdr:to>
      <xdr:col>22</xdr:col>
      <xdr:colOff>165100</xdr:colOff>
      <xdr:row>18</xdr:row>
      <xdr:rowOff>110119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94896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45004</xdr:rowOff>
    </xdr:from>
    <xdr:to>
      <xdr:col>19</xdr:col>
      <xdr:colOff>38100</xdr:colOff>
      <xdr:row>18</xdr:row>
      <xdr:rowOff>146603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87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131381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28590</xdr:rowOff>
    </xdr:from>
    <xdr:to>
      <xdr:col>15</xdr:col>
      <xdr:colOff>101600</xdr:colOff>
      <xdr:row>18</xdr:row>
      <xdr:rowOff>130191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114967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309728</xdr:rowOff>
    </xdr:from>
    <xdr:to>
      <xdr:col>29</xdr:col>
      <xdr:colOff>127000</xdr:colOff>
      <xdr:row>35</xdr:row>
      <xdr:rowOff>33655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77178"/>
          <a:ext cx="647700" cy="6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309728</xdr:rowOff>
    </xdr:from>
    <xdr:to>
      <xdr:col>26</xdr:col>
      <xdr:colOff>50800</xdr:colOff>
      <xdr:row>35</xdr:row>
      <xdr:rowOff>200343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77178"/>
          <a:ext cx="698500" cy="23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105054</xdr:rowOff>
    </xdr:from>
    <xdr:to>
      <xdr:col>22</xdr:col>
      <xdr:colOff>114300</xdr:colOff>
      <xdr:row>35</xdr:row>
      <xdr:rowOff>200343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15404"/>
          <a:ext cx="698500" cy="9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105054</xdr:rowOff>
    </xdr:from>
    <xdr:to>
      <xdr:col>18</xdr:col>
      <xdr:colOff>177800</xdr:colOff>
      <xdr:row>35</xdr:row>
      <xdr:rowOff>260236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1540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325755</xdr:rowOff>
    </xdr:from>
    <xdr:to>
      <xdr:col>29</xdr:col>
      <xdr:colOff>177800</xdr:colOff>
      <xdr:row>35</xdr:row>
      <xdr:rowOff>84455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9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170832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3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258928</xdr:rowOff>
    </xdr:from>
    <xdr:to>
      <xdr:col>26</xdr:col>
      <xdr:colOff>101600</xdr:colOff>
      <xdr:row>35</xdr:row>
      <xdr:rowOff>17628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27805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9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149543</xdr:rowOff>
    </xdr:from>
    <xdr:to>
      <xdr:col>22</xdr:col>
      <xdr:colOff>165100</xdr:colOff>
      <xdr:row>35</xdr:row>
      <xdr:rowOff>251143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5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235920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4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54254</xdr:rowOff>
    </xdr:from>
    <xdr:to>
      <xdr:col>19</xdr:col>
      <xdr:colOff>38100</xdr:colOff>
      <xdr:row>35</xdr:row>
      <xdr:rowOff>155854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6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166031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209436</xdr:rowOff>
    </xdr:from>
    <xdr:to>
      <xdr:col>15</xdr:col>
      <xdr:colOff>101600</xdr:colOff>
      <xdr:row>35</xdr:row>
      <xdr:rowOff>311036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1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295813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0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166936</xdr:rowOff>
    </xdr:from>
    <xdr:to>
      <xdr:col>24</xdr:col>
      <xdr:colOff>63500</xdr:colOff>
      <xdr:row>36</xdr:row>
      <xdr:rowOff>67103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7686"/>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67103</xdr:rowOff>
    </xdr:from>
    <xdr:to>
      <xdr:col>19</xdr:col>
      <xdr:colOff>177800</xdr:colOff>
      <xdr:row>36</xdr:row>
      <xdr:rowOff>139635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9303"/>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139635</xdr:rowOff>
    </xdr:from>
    <xdr:to>
      <xdr:col>15</xdr:col>
      <xdr:colOff>50800</xdr:colOff>
      <xdr:row>36</xdr:row>
      <xdr:rowOff>153416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11835"/>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136892</xdr:rowOff>
    </xdr:from>
    <xdr:to>
      <xdr:col>10</xdr:col>
      <xdr:colOff>114300</xdr:colOff>
      <xdr:row>36</xdr:row>
      <xdr:rowOff>153416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09092"/>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116136</xdr:rowOff>
    </xdr:from>
    <xdr:to>
      <xdr:col>24</xdr:col>
      <xdr:colOff>114300</xdr:colOff>
      <xdr:row>36</xdr:row>
      <xdr:rowOff>46286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94563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16303</xdr:rowOff>
    </xdr:from>
    <xdr:to>
      <xdr:col>20</xdr:col>
      <xdr:colOff>38100</xdr:colOff>
      <xdr:row>36</xdr:row>
      <xdr:rowOff>117903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109030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88835</xdr:rowOff>
    </xdr:from>
    <xdr:to>
      <xdr:col>15</xdr:col>
      <xdr:colOff>101600</xdr:colOff>
      <xdr:row>37</xdr:row>
      <xdr:rowOff>18985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102616</xdr:rowOff>
    </xdr:from>
    <xdr:to>
      <xdr:col>10</xdr:col>
      <xdr:colOff>165100</xdr:colOff>
      <xdr:row>37</xdr:row>
      <xdr:rowOff>32766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23893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86092</xdr:rowOff>
    </xdr:from>
    <xdr:to>
      <xdr:col>6</xdr:col>
      <xdr:colOff>38100</xdr:colOff>
      <xdr:row>37</xdr:row>
      <xdr:rowOff>16242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79826</xdr:rowOff>
    </xdr:from>
    <xdr:to>
      <xdr:col>24</xdr:col>
      <xdr:colOff>63500</xdr:colOff>
      <xdr:row>56</xdr:row>
      <xdr:rowOff>97637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9576"/>
          <a:ext cx="838200" cy="18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97637</xdr:rowOff>
    </xdr:from>
    <xdr:to>
      <xdr:col>19</xdr:col>
      <xdr:colOff>177800</xdr:colOff>
      <xdr:row>57</xdr:row>
      <xdr:rowOff>49403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8837"/>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49403</xdr:rowOff>
    </xdr:from>
    <xdr:to>
      <xdr:col>15</xdr:col>
      <xdr:colOff>50800</xdr:colOff>
      <xdr:row>57</xdr:row>
      <xdr:rowOff>101924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205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101924</xdr:rowOff>
    </xdr:from>
    <xdr:to>
      <xdr:col>10</xdr:col>
      <xdr:colOff>114300</xdr:colOff>
      <xdr:row>57</xdr:row>
      <xdr:rowOff>131928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4574"/>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118370</xdr:rowOff>
    </xdr:from>
    <xdr:to>
      <xdr:col>10</xdr:col>
      <xdr:colOff>165100</xdr:colOff>
      <xdr:row>56</xdr:row>
      <xdr:rowOff>48520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65047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162147</xdr:rowOff>
    </xdr:from>
    <xdr:to>
      <xdr:col>6</xdr:col>
      <xdr:colOff>38100</xdr:colOff>
      <xdr:row>56</xdr:row>
      <xdr:rowOff>92297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108824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29026</xdr:rowOff>
    </xdr:from>
    <xdr:to>
      <xdr:col>24</xdr:col>
      <xdr:colOff>114300</xdr:colOff>
      <xdr:row>55</xdr:row>
      <xdr:rowOff>130626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46837</xdr:rowOff>
    </xdr:from>
    <xdr:to>
      <xdr:col>20</xdr:col>
      <xdr:colOff>38100</xdr:colOff>
      <xdr:row>56</xdr:row>
      <xdr:rowOff>148437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170053</xdr:rowOff>
    </xdr:from>
    <xdr:to>
      <xdr:col>15</xdr:col>
      <xdr:colOff>101600</xdr:colOff>
      <xdr:row>57</xdr:row>
      <xdr:rowOff>100203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91330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51124</xdr:rowOff>
    </xdr:from>
    <xdr:to>
      <xdr:col>10</xdr:col>
      <xdr:colOff>165100</xdr:colOff>
      <xdr:row>57</xdr:row>
      <xdr:rowOff>152724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143851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81128</xdr:rowOff>
    </xdr:from>
    <xdr:to>
      <xdr:col>6</xdr:col>
      <xdr:colOff>38100</xdr:colOff>
      <xdr:row>58</xdr:row>
      <xdr:rowOff>11278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163063</xdr:rowOff>
    </xdr:from>
    <xdr:to>
      <xdr:col>24</xdr:col>
      <xdr:colOff>63500</xdr:colOff>
      <xdr:row>77</xdr:row>
      <xdr:rowOff>165624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4713"/>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164069</xdr:rowOff>
    </xdr:from>
    <xdr:to>
      <xdr:col>19</xdr:col>
      <xdr:colOff>177800</xdr:colOff>
      <xdr:row>77</xdr:row>
      <xdr:rowOff>165624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6571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164069</xdr:rowOff>
    </xdr:from>
    <xdr:to>
      <xdr:col>15</xdr:col>
      <xdr:colOff>50800</xdr:colOff>
      <xdr:row>77</xdr:row>
      <xdr:rowOff>171064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6571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170562</xdr:rowOff>
    </xdr:from>
    <xdr:to>
      <xdr:col>10</xdr:col>
      <xdr:colOff>114300</xdr:colOff>
      <xdr:row>77</xdr:row>
      <xdr:rowOff>171064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7221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112263</xdr:rowOff>
    </xdr:from>
    <xdr:to>
      <xdr:col>24</xdr:col>
      <xdr:colOff>114300</xdr:colOff>
      <xdr:row>78</xdr:row>
      <xdr:rowOff>42413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90690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114824</xdr:rowOff>
    </xdr:from>
    <xdr:to>
      <xdr:col>20</xdr:col>
      <xdr:colOff>38100</xdr:colOff>
      <xdr:row>78</xdr:row>
      <xdr:rowOff>44974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113269</xdr:rowOff>
    </xdr:from>
    <xdr:to>
      <xdr:col>15</xdr:col>
      <xdr:colOff>101600</xdr:colOff>
      <xdr:row>78</xdr:row>
      <xdr:rowOff>43419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34546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120264</xdr:rowOff>
    </xdr:from>
    <xdr:to>
      <xdr:col>10</xdr:col>
      <xdr:colOff>165100</xdr:colOff>
      <xdr:row>78</xdr:row>
      <xdr:rowOff>50414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41541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1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119762</xdr:rowOff>
    </xdr:from>
    <xdr:to>
      <xdr:col>6</xdr:col>
      <xdr:colOff>38100</xdr:colOff>
      <xdr:row>78</xdr:row>
      <xdr:rowOff>49912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41039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48349</xdr:rowOff>
    </xdr:from>
    <xdr:to>
      <xdr:col>24</xdr:col>
      <xdr:colOff>63500</xdr:colOff>
      <xdr:row>94</xdr:row>
      <xdr:rowOff>73952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821749"/>
          <a:ext cx="8382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73952</xdr:rowOff>
    </xdr:from>
    <xdr:to>
      <xdr:col>19</xdr:col>
      <xdr:colOff>177800</xdr:colOff>
      <xdr:row>94</xdr:row>
      <xdr:rowOff>93587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90252"/>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93587</xdr:rowOff>
    </xdr:from>
    <xdr:to>
      <xdr:col>15</xdr:col>
      <xdr:colOff>50800</xdr:colOff>
      <xdr:row>94</xdr:row>
      <xdr:rowOff>135979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09887"/>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86233</xdr:rowOff>
    </xdr:from>
    <xdr:to>
      <xdr:col>10</xdr:col>
      <xdr:colOff>114300</xdr:colOff>
      <xdr:row>94</xdr:row>
      <xdr:rowOff>135979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202533"/>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168999</xdr:rowOff>
    </xdr:from>
    <xdr:to>
      <xdr:col>24</xdr:col>
      <xdr:colOff>114300</xdr:colOff>
      <xdr:row>92</xdr:row>
      <xdr:rowOff>99149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20426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2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23152</xdr:rowOff>
    </xdr:from>
    <xdr:to>
      <xdr:col>20</xdr:col>
      <xdr:colOff>38100</xdr:colOff>
      <xdr:row>94</xdr:row>
      <xdr:rowOff>124752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141279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42787</xdr:rowOff>
    </xdr:from>
    <xdr:to>
      <xdr:col>15</xdr:col>
      <xdr:colOff>101600</xdr:colOff>
      <xdr:row>94</xdr:row>
      <xdr:rowOff>144387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160914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3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85179</xdr:rowOff>
    </xdr:from>
    <xdr:to>
      <xdr:col>10</xdr:col>
      <xdr:colOff>165100</xdr:colOff>
      <xdr:row>95</xdr:row>
      <xdr:rowOff>15329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31856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97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35433</xdr:rowOff>
    </xdr:from>
    <xdr:to>
      <xdr:col>6</xdr:col>
      <xdr:colOff>38100</xdr:colOff>
      <xdr:row>94</xdr:row>
      <xdr:rowOff>137033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153560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92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54497</xdr:rowOff>
    </xdr:from>
    <xdr:to>
      <xdr:col>55</xdr:col>
      <xdr:colOff>0</xdr:colOff>
      <xdr:row>36</xdr:row>
      <xdr:rowOff>101818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97997"/>
          <a:ext cx="838200" cy="10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54497</xdr:rowOff>
    </xdr:from>
    <xdr:to>
      <xdr:col>50</xdr:col>
      <xdr:colOff>114300</xdr:colOff>
      <xdr:row>37</xdr:row>
      <xdr:rowOff>29874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97997"/>
          <a:ext cx="889000" cy="11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29874</xdr:rowOff>
    </xdr:from>
    <xdr:to>
      <xdr:col>45</xdr:col>
      <xdr:colOff>177800</xdr:colOff>
      <xdr:row>37</xdr:row>
      <xdr:rowOff>56990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73524"/>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48064</xdr:rowOff>
    </xdr:from>
    <xdr:to>
      <xdr:col>41</xdr:col>
      <xdr:colOff>50800</xdr:colOff>
      <xdr:row>37</xdr:row>
      <xdr:rowOff>56990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91714"/>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51018</xdr:rowOff>
    </xdr:from>
    <xdr:to>
      <xdr:col>55</xdr:col>
      <xdr:colOff>50800</xdr:colOff>
      <xdr:row>36</xdr:row>
      <xdr:rowOff>152618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73895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3697</xdr:rowOff>
    </xdr:from>
    <xdr:to>
      <xdr:col>50</xdr:col>
      <xdr:colOff>165100</xdr:colOff>
      <xdr:row>30</xdr:row>
      <xdr:rowOff>105297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121824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2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150524</xdr:rowOff>
    </xdr:from>
    <xdr:to>
      <xdr:col>46</xdr:col>
      <xdr:colOff>38100</xdr:colOff>
      <xdr:row>37</xdr:row>
      <xdr:rowOff>80674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97201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9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6190</xdr:rowOff>
    </xdr:from>
    <xdr:to>
      <xdr:col>41</xdr:col>
      <xdr:colOff>101600</xdr:colOff>
      <xdr:row>37</xdr:row>
      <xdr:rowOff>107790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168714</xdr:rowOff>
    </xdr:from>
    <xdr:to>
      <xdr:col>36</xdr:col>
      <xdr:colOff>165100</xdr:colOff>
      <xdr:row>37</xdr:row>
      <xdr:rowOff>98864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115391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7150</xdr:rowOff>
    </xdr:from>
    <xdr:to>
      <xdr:col>55</xdr:col>
      <xdr:colOff>0</xdr:colOff>
      <xdr:row>59</xdr:row>
      <xdr:rowOff>10655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22700"/>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99638</xdr:rowOff>
    </xdr:from>
    <xdr:to>
      <xdr:col>50</xdr:col>
      <xdr:colOff>114300</xdr:colOff>
      <xdr:row>59</xdr:row>
      <xdr:rowOff>7150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72288"/>
          <a:ext cx="889000" cy="2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80855</xdr:rowOff>
    </xdr:from>
    <xdr:to>
      <xdr:col>45</xdr:col>
      <xdr:colOff>177800</xdr:colOff>
      <xdr:row>57</xdr:row>
      <xdr:rowOff>99638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82055"/>
          <a:ext cx="889000" cy="19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80855</xdr:rowOff>
    </xdr:from>
    <xdr:to>
      <xdr:col>41</xdr:col>
      <xdr:colOff>50800</xdr:colOff>
      <xdr:row>57</xdr:row>
      <xdr:rowOff>88360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82055"/>
          <a:ext cx="889000" cy="1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131305</xdr:rowOff>
    </xdr:from>
    <xdr:to>
      <xdr:col>55</xdr:col>
      <xdr:colOff>50800</xdr:colOff>
      <xdr:row>59</xdr:row>
      <xdr:rowOff>61455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46232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127800</xdr:rowOff>
    </xdr:from>
    <xdr:to>
      <xdr:col>50</xdr:col>
      <xdr:colOff>165100</xdr:colOff>
      <xdr:row>59</xdr:row>
      <xdr:rowOff>57950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49077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48838</xdr:rowOff>
    </xdr:from>
    <xdr:to>
      <xdr:col>46</xdr:col>
      <xdr:colOff>38100</xdr:colOff>
      <xdr:row>57</xdr:row>
      <xdr:rowOff>150438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141565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30055</xdr:rowOff>
    </xdr:from>
    <xdr:to>
      <xdr:col>41</xdr:col>
      <xdr:colOff>101600</xdr:colOff>
      <xdr:row>56</xdr:row>
      <xdr:rowOff>131655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122782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37560</xdr:rowOff>
    </xdr:from>
    <xdr:to>
      <xdr:col>36</xdr:col>
      <xdr:colOff>165100</xdr:colOff>
      <xdr:row>57</xdr:row>
      <xdr:rowOff>139160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130287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77194</xdr:rowOff>
    </xdr:from>
    <xdr:to>
      <xdr:col>55</xdr:col>
      <xdr:colOff>0</xdr:colOff>
      <xdr:row>79</xdr:row>
      <xdr:rowOff>92511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621744"/>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77194</xdr:rowOff>
    </xdr:from>
    <xdr:to>
      <xdr:col>50</xdr:col>
      <xdr:colOff>114300</xdr:colOff>
      <xdr:row>79</xdr:row>
      <xdr:rowOff>96723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621744"/>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95025</xdr:rowOff>
    </xdr:from>
    <xdr:to>
      <xdr:col>45</xdr:col>
      <xdr:colOff>177800</xdr:colOff>
      <xdr:row>79</xdr:row>
      <xdr:rowOff>96723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639575"/>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156257</xdr:rowOff>
    </xdr:from>
    <xdr:to>
      <xdr:col>41</xdr:col>
      <xdr:colOff>50800</xdr:colOff>
      <xdr:row>79</xdr:row>
      <xdr:rowOff>95025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29357"/>
          <a:ext cx="8890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41711</xdr:rowOff>
    </xdr:from>
    <xdr:to>
      <xdr:col>55</xdr:col>
      <xdr:colOff>50800</xdr:colOff>
      <xdr:row>79</xdr:row>
      <xdr:rowOff>143311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128088</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50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26394</xdr:rowOff>
    </xdr:from>
    <xdr:to>
      <xdr:col>50</xdr:col>
      <xdr:colOff>165100</xdr:colOff>
      <xdr:row>79</xdr:row>
      <xdr:rowOff>127994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119121</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6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45923</xdr:rowOff>
    </xdr:from>
    <xdr:to>
      <xdr:col>46</xdr:col>
      <xdr:colOff>38100</xdr:colOff>
      <xdr:row>79</xdr:row>
      <xdr:rowOff>147523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138650</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93333" y="13683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44225</xdr:rowOff>
    </xdr:from>
    <xdr:to>
      <xdr:col>41</xdr:col>
      <xdr:colOff>101600</xdr:colOff>
      <xdr:row>79</xdr:row>
      <xdr:rowOff>145825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136952</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2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105457</xdr:rowOff>
    </xdr:from>
    <xdr:to>
      <xdr:col>36</xdr:col>
      <xdr:colOff>165100</xdr:colOff>
      <xdr:row>79</xdr:row>
      <xdr:rowOff>35607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26734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49803</xdr:rowOff>
    </xdr:from>
    <xdr:to>
      <xdr:col>55</xdr:col>
      <xdr:colOff>0</xdr:colOff>
      <xdr:row>97</xdr:row>
      <xdr:rowOff>112516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680453"/>
          <a:ext cx="8382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13246</xdr:rowOff>
    </xdr:from>
    <xdr:to>
      <xdr:col>50</xdr:col>
      <xdr:colOff>114300</xdr:colOff>
      <xdr:row>97</xdr:row>
      <xdr:rowOff>49803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472446"/>
          <a:ext cx="889000" cy="20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167723</xdr:rowOff>
    </xdr:from>
    <xdr:to>
      <xdr:col>45</xdr:col>
      <xdr:colOff>177800</xdr:colOff>
      <xdr:row>96</xdr:row>
      <xdr:rowOff>13246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84023"/>
          <a:ext cx="889000" cy="1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167723</xdr:rowOff>
    </xdr:from>
    <xdr:to>
      <xdr:col>41</xdr:col>
      <xdr:colOff>50800</xdr:colOff>
      <xdr:row>96</xdr:row>
      <xdr:rowOff>51594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284023"/>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61716</xdr:rowOff>
    </xdr:from>
    <xdr:to>
      <xdr:col>55</xdr:col>
      <xdr:colOff>50800</xdr:colOff>
      <xdr:row>97</xdr:row>
      <xdr:rowOff>163316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40143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170453</xdr:rowOff>
    </xdr:from>
    <xdr:to>
      <xdr:col>50</xdr:col>
      <xdr:colOff>165100</xdr:colOff>
      <xdr:row>97</xdr:row>
      <xdr:rowOff>100603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91730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133896</xdr:rowOff>
    </xdr:from>
    <xdr:to>
      <xdr:col>46</xdr:col>
      <xdr:colOff>38100</xdr:colOff>
      <xdr:row>96</xdr:row>
      <xdr:rowOff>64046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80573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1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116923</xdr:rowOff>
    </xdr:from>
    <xdr:to>
      <xdr:col>41</xdr:col>
      <xdr:colOff>101600</xdr:colOff>
      <xdr:row>95</xdr:row>
      <xdr:rowOff>47073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63600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794</xdr:rowOff>
    </xdr:from>
    <xdr:to>
      <xdr:col>36</xdr:col>
      <xdr:colOff>165100</xdr:colOff>
      <xdr:row>96</xdr:row>
      <xdr:rowOff>102394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118921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133390</xdr:rowOff>
    </xdr:from>
    <xdr:to>
      <xdr:col>85</xdr:col>
      <xdr:colOff>127000</xdr:colOff>
      <xdr:row>38</xdr:row>
      <xdr:rowOff>138877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4849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133390</xdr:rowOff>
    </xdr:from>
    <xdr:to>
      <xdr:col>81</xdr:col>
      <xdr:colOff>50800</xdr:colOff>
      <xdr:row>38</xdr:row>
      <xdr:rowOff>137460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4849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119080</xdr:rowOff>
    </xdr:from>
    <xdr:to>
      <xdr:col>76</xdr:col>
      <xdr:colOff>114300</xdr:colOff>
      <xdr:row>38</xdr:row>
      <xdr:rowOff>137460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34180"/>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119080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34180"/>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88077</xdr:rowOff>
    </xdr:from>
    <xdr:to>
      <xdr:col>85</xdr:col>
      <xdr:colOff>177800</xdr:colOff>
      <xdr:row>39</xdr:row>
      <xdr:rowOff>18227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82590</xdr:rowOff>
    </xdr:from>
    <xdr:to>
      <xdr:col>81</xdr:col>
      <xdr:colOff>101600</xdr:colOff>
      <xdr:row>39</xdr:row>
      <xdr:rowOff>12740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3867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86660</xdr:rowOff>
    </xdr:from>
    <xdr:to>
      <xdr:col>76</xdr:col>
      <xdr:colOff>165100</xdr:colOff>
      <xdr:row>39</xdr:row>
      <xdr:rowOff>16810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7937</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68280</xdr:rowOff>
    </xdr:from>
    <xdr:to>
      <xdr:col>72</xdr:col>
      <xdr:colOff>38100</xdr:colOff>
      <xdr:row>38</xdr:row>
      <xdr:rowOff>169880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161007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84779</xdr:rowOff>
    </xdr:from>
    <xdr:to>
      <xdr:col>85</xdr:col>
      <xdr:colOff>127000</xdr:colOff>
      <xdr:row>74</xdr:row>
      <xdr:rowOff>104925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772079"/>
          <a:ext cx="8382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84779</xdr:rowOff>
    </xdr:from>
    <xdr:to>
      <xdr:col>81</xdr:col>
      <xdr:colOff>50800</xdr:colOff>
      <xdr:row>75</xdr:row>
      <xdr:rowOff>91094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772079"/>
          <a:ext cx="889000" cy="1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28801</xdr:rowOff>
    </xdr:from>
    <xdr:to>
      <xdr:col>76</xdr:col>
      <xdr:colOff>114300</xdr:colOff>
      <xdr:row>75</xdr:row>
      <xdr:rowOff>91094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887551"/>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28801</xdr:rowOff>
    </xdr:from>
    <xdr:to>
      <xdr:col>71</xdr:col>
      <xdr:colOff>177800</xdr:colOff>
      <xdr:row>75</xdr:row>
      <xdr:rowOff>165046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887551"/>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54125</xdr:rowOff>
    </xdr:from>
    <xdr:to>
      <xdr:col>85</xdr:col>
      <xdr:colOff>177800</xdr:colOff>
      <xdr:row>74</xdr:row>
      <xdr:rowOff>155725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77002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33979</xdr:rowOff>
    </xdr:from>
    <xdr:to>
      <xdr:col>81</xdr:col>
      <xdr:colOff>101600</xdr:colOff>
      <xdr:row>74</xdr:row>
      <xdr:rowOff>135579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152106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4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40294</xdr:rowOff>
    </xdr:from>
    <xdr:to>
      <xdr:col>76</xdr:col>
      <xdr:colOff>165100</xdr:colOff>
      <xdr:row>75</xdr:row>
      <xdr:rowOff>141894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133021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9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149451</xdr:rowOff>
    </xdr:from>
    <xdr:to>
      <xdr:col>72</xdr:col>
      <xdr:colOff>38100</xdr:colOff>
      <xdr:row>75</xdr:row>
      <xdr:rowOff>79601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8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70728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92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114246</xdr:rowOff>
    </xdr:from>
    <xdr:to>
      <xdr:col>67</xdr:col>
      <xdr:colOff>101600</xdr:colOff>
      <xdr:row>76</xdr:row>
      <xdr:rowOff>44396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35523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0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87464</xdr:rowOff>
    </xdr:from>
    <xdr:to>
      <xdr:col>85</xdr:col>
      <xdr:colOff>127000</xdr:colOff>
      <xdr:row>97</xdr:row>
      <xdr:rowOff>64224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375214"/>
          <a:ext cx="838200" cy="3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62128</xdr:rowOff>
    </xdr:from>
    <xdr:to>
      <xdr:col>81</xdr:col>
      <xdr:colOff>50800</xdr:colOff>
      <xdr:row>97</xdr:row>
      <xdr:rowOff>64224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521328"/>
          <a:ext cx="889000" cy="1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62128</xdr:rowOff>
    </xdr:from>
    <xdr:to>
      <xdr:col>76</xdr:col>
      <xdr:colOff>114300</xdr:colOff>
      <xdr:row>97</xdr:row>
      <xdr:rowOff>164922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521328"/>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87885</xdr:rowOff>
    </xdr:from>
    <xdr:to>
      <xdr:col>71</xdr:col>
      <xdr:colOff>177800</xdr:colOff>
      <xdr:row>97</xdr:row>
      <xdr:rowOff>164922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18535"/>
          <a:ext cx="8890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36664</xdr:rowOff>
    </xdr:from>
    <xdr:to>
      <xdr:col>85</xdr:col>
      <xdr:colOff>177800</xdr:colOff>
      <xdr:row>95</xdr:row>
      <xdr:rowOff>138264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59541</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1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13424</xdr:rowOff>
    </xdr:from>
    <xdr:to>
      <xdr:col>81</xdr:col>
      <xdr:colOff>101600</xdr:colOff>
      <xdr:row>97</xdr:row>
      <xdr:rowOff>115024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131551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4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11328</xdr:rowOff>
    </xdr:from>
    <xdr:to>
      <xdr:col>76</xdr:col>
      <xdr:colOff>165100</xdr:colOff>
      <xdr:row>96</xdr:row>
      <xdr:rowOff>112928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129455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2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114122</xdr:rowOff>
    </xdr:from>
    <xdr:to>
      <xdr:col>72</xdr:col>
      <xdr:colOff>38100</xdr:colOff>
      <xdr:row>98</xdr:row>
      <xdr:rowOff>44272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7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35399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8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37085</xdr:rowOff>
    </xdr:from>
    <xdr:to>
      <xdr:col>67</xdr:col>
      <xdr:colOff>101600</xdr:colOff>
      <xdr:row>97</xdr:row>
      <xdr:rowOff>138685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155212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44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120432</xdr:rowOff>
    </xdr:from>
    <xdr:to>
      <xdr:col>116</xdr:col>
      <xdr:colOff>63500</xdr:colOff>
      <xdr:row>36</xdr:row>
      <xdr:rowOff>127127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292632"/>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105900</xdr:rowOff>
    </xdr:from>
    <xdr:to>
      <xdr:col>111</xdr:col>
      <xdr:colOff>177800</xdr:colOff>
      <xdr:row>36</xdr:row>
      <xdr:rowOff>120432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278100"/>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74059</xdr:rowOff>
    </xdr:from>
    <xdr:to>
      <xdr:col>107</xdr:col>
      <xdr:colOff>50800</xdr:colOff>
      <xdr:row>36</xdr:row>
      <xdr:rowOff>105900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2462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61649</xdr:rowOff>
    </xdr:from>
    <xdr:to>
      <xdr:col>102</xdr:col>
      <xdr:colOff>114300</xdr:colOff>
      <xdr:row>36</xdr:row>
      <xdr:rowOff>74059</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23384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76327</xdr:rowOff>
    </xdr:from>
    <xdr:to>
      <xdr:col>116</xdr:col>
      <xdr:colOff>114300</xdr:colOff>
      <xdr:row>37</xdr:row>
      <xdr:rowOff>6477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99204</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0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69632</xdr:rowOff>
    </xdr:from>
    <xdr:to>
      <xdr:col>112</xdr:col>
      <xdr:colOff>38100</xdr:colOff>
      <xdr:row>36</xdr:row>
      <xdr:rowOff>171232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2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16309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55100</xdr:rowOff>
    </xdr:from>
    <xdr:to>
      <xdr:col>107</xdr:col>
      <xdr:colOff>101600</xdr:colOff>
      <xdr:row>36</xdr:row>
      <xdr:rowOff>156700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1777</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0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23259</xdr:rowOff>
    </xdr:from>
    <xdr:to>
      <xdr:col>102</xdr:col>
      <xdr:colOff>165100</xdr:colOff>
      <xdr:row>36</xdr:row>
      <xdr:rowOff>124859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141386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59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10849</xdr:rowOff>
    </xdr:from>
    <xdr:to>
      <xdr:col>98</xdr:col>
      <xdr:colOff>38100</xdr:colOff>
      <xdr:row>36</xdr:row>
      <xdr:rowOff>112449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128976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5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151740</xdr:rowOff>
    </xdr:from>
    <xdr:to>
      <xdr:col>116</xdr:col>
      <xdr:colOff>63500</xdr:colOff>
      <xdr:row>59</xdr:row>
      <xdr:rowOff>12618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95840"/>
          <a:ext cx="8382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148730</xdr:rowOff>
    </xdr:from>
    <xdr:to>
      <xdr:col>111</xdr:col>
      <xdr:colOff>177800</xdr:colOff>
      <xdr:row>58</xdr:row>
      <xdr:rowOff>151740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09283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124784</xdr:rowOff>
    </xdr:from>
    <xdr:to>
      <xdr:col>107</xdr:col>
      <xdr:colOff>50800</xdr:colOff>
      <xdr:row>58</xdr:row>
      <xdr:rowOff>148730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68884"/>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112344</xdr:rowOff>
    </xdr:from>
    <xdr:to>
      <xdr:col>102</xdr:col>
      <xdr:colOff>114300</xdr:colOff>
      <xdr:row>58</xdr:row>
      <xdr:rowOff>124784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056444"/>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133268</xdr:rowOff>
    </xdr:from>
    <xdr:to>
      <xdr:col>116</xdr:col>
      <xdr:colOff>114300</xdr:colOff>
      <xdr:row>59</xdr:row>
      <xdr:rowOff>63418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48195</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9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100940</xdr:rowOff>
    </xdr:from>
    <xdr:to>
      <xdr:col>112</xdr:col>
      <xdr:colOff>38100</xdr:colOff>
      <xdr:row>59</xdr:row>
      <xdr:rowOff>31090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22217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1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97930</xdr:rowOff>
    </xdr:from>
    <xdr:to>
      <xdr:col>107</xdr:col>
      <xdr:colOff>101600</xdr:colOff>
      <xdr:row>59</xdr:row>
      <xdr:rowOff>28080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19207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13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73984</xdr:rowOff>
    </xdr:from>
    <xdr:to>
      <xdr:col>102</xdr:col>
      <xdr:colOff>165100</xdr:colOff>
      <xdr:row>59</xdr:row>
      <xdr:rowOff>4134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166711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61544</xdr:rowOff>
    </xdr:from>
    <xdr:to>
      <xdr:col>98</xdr:col>
      <xdr:colOff>38100</xdr:colOff>
      <xdr:row>58</xdr:row>
      <xdr:rowOff>163144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154271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0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147663</xdr:rowOff>
    </xdr:from>
    <xdr:to>
      <xdr:col>116</xdr:col>
      <xdr:colOff>63500</xdr:colOff>
      <xdr:row>74</xdr:row>
      <xdr:rowOff>26276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663513"/>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26276</xdr:rowOff>
    </xdr:from>
    <xdr:to>
      <xdr:col>111</xdr:col>
      <xdr:colOff>177800</xdr:colOff>
      <xdr:row>74</xdr:row>
      <xdr:rowOff>121945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713576"/>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121945</xdr:rowOff>
    </xdr:from>
    <xdr:to>
      <xdr:col>107</xdr:col>
      <xdr:colOff>50800</xdr:colOff>
      <xdr:row>75</xdr:row>
      <xdr:rowOff>46393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809245"/>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46393</xdr:rowOff>
    </xdr:from>
    <xdr:to>
      <xdr:col>102</xdr:col>
      <xdr:colOff>114300</xdr:colOff>
      <xdr:row>75</xdr:row>
      <xdr:rowOff>48489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9051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96863</xdr:rowOff>
    </xdr:from>
    <xdr:to>
      <xdr:col>116</xdr:col>
      <xdr:colOff>114300</xdr:colOff>
      <xdr:row>74</xdr:row>
      <xdr:rowOff>27013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6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119740</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46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146926</xdr:rowOff>
    </xdr:from>
    <xdr:to>
      <xdr:col>112</xdr:col>
      <xdr:colOff>38100</xdr:colOff>
      <xdr:row>74</xdr:row>
      <xdr:rowOff>77076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6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93603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4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71145</xdr:rowOff>
    </xdr:from>
    <xdr:to>
      <xdr:col>107</xdr:col>
      <xdr:colOff>101600</xdr:colOff>
      <xdr:row>75</xdr:row>
      <xdr:rowOff>1295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17822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5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167043</xdr:rowOff>
    </xdr:from>
    <xdr:to>
      <xdr:col>102</xdr:col>
      <xdr:colOff>165100</xdr:colOff>
      <xdr:row>75</xdr:row>
      <xdr:rowOff>97193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113720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169139</xdr:rowOff>
    </xdr:from>
    <xdr:to>
      <xdr:col>98</xdr:col>
      <xdr:colOff>38100</xdr:colOff>
      <xdr:row>75</xdr:row>
      <xdr:rowOff>99289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8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115816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定年退職者数の増等</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により昨年度より増加しており、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財政改革による総コストの縮減を図っていく方針である。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184,193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円となっている。本市においては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生活保護費受給者の割合（保護率）は減少しているものの、類似団体と比較して高いことに加え、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近年は認定子ども園の運営にかかる経費や障害者福祉施策に係る経費が増大している事が扶助費を押し上げている原因である。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普通建設事業においては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大型建設事業が完了したため減少し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、類似団体内平均値を下回った。今後は公共施設の長寿命化などの更新整備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や学校施設の体育館空調整備など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が見込まれることから、事業の取捨選択を徹底していく必要がある。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補助費等においては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特別定額給付金支給経費の減などにより著しく減少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している。類似団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体内平均値と比較しても依然として高い数値であることから、市独自の補助金や上乗せ補助金などの見直しを検討し、経費の削減に努める必要がある。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土地売却収入など増収分の財政調整基金への積立てや今後の義務教育施設の長寿命化等、新たに生じた財政需要に備え公共施設整備基金への積立てををおこなった結果、類似団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体内平均値</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153416</xdr:rowOff>
    </xdr:from>
    <xdr:to>
      <xdr:col>24</xdr:col>
      <xdr:colOff>63500</xdr:colOff>
      <xdr:row>36</xdr:row>
      <xdr:rowOff>154178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561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129032</xdr:rowOff>
    </xdr:from>
    <xdr:to>
      <xdr:col>19</xdr:col>
      <xdr:colOff>177800</xdr:colOff>
      <xdr:row>36</xdr:row>
      <xdr:rowOff>154178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12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129032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67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108458</xdr:rowOff>
    </xdr:from>
    <xdr:to>
      <xdr:col>10</xdr:col>
      <xdr:colOff>114300</xdr:colOff>
      <xdr:row>36</xdr:row>
      <xdr:rowOff>114554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06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102616</xdr:rowOff>
    </xdr:from>
    <xdr:to>
      <xdr:col>24</xdr:col>
      <xdr:colOff>114300</xdr:colOff>
      <xdr:row>37</xdr:row>
      <xdr:rowOff>32766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81043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103378</xdr:rowOff>
    </xdr:from>
    <xdr:to>
      <xdr:col>20</xdr:col>
      <xdr:colOff>38100</xdr:colOff>
      <xdr:row>37</xdr:row>
      <xdr:rowOff>33528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24655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78232</xdr:rowOff>
    </xdr:from>
    <xdr:to>
      <xdr:col>15</xdr:col>
      <xdr:colOff>101600</xdr:colOff>
      <xdr:row>37</xdr:row>
      <xdr:rowOff>8382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170959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63754</xdr:rowOff>
    </xdr:from>
    <xdr:to>
      <xdr:col>10</xdr:col>
      <xdr:colOff>165100</xdr:colOff>
      <xdr:row>36</xdr:row>
      <xdr:rowOff>165354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156481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57658</xdr:rowOff>
    </xdr:from>
    <xdr:to>
      <xdr:col>6</xdr:col>
      <xdr:colOff>38100</xdr:colOff>
      <xdr:row>36</xdr:row>
      <xdr:rowOff>159258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150385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16365</xdr:rowOff>
    </xdr:from>
    <xdr:to>
      <xdr:col>24</xdr:col>
      <xdr:colOff>63500</xdr:colOff>
      <xdr:row>56</xdr:row>
      <xdr:rowOff>169407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60315"/>
          <a:ext cx="838200" cy="10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16365</xdr:rowOff>
    </xdr:from>
    <xdr:to>
      <xdr:col>19</xdr:col>
      <xdr:colOff>177800</xdr:colOff>
      <xdr:row>56</xdr:row>
      <xdr:rowOff>150335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60315"/>
          <a:ext cx="889000" cy="9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129816</xdr:rowOff>
    </xdr:from>
    <xdr:to>
      <xdr:col>15</xdr:col>
      <xdr:colOff>50800</xdr:colOff>
      <xdr:row>56</xdr:row>
      <xdr:rowOff>150335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31016"/>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129816</xdr:rowOff>
    </xdr:from>
    <xdr:to>
      <xdr:col>10</xdr:col>
      <xdr:colOff>114300</xdr:colOff>
      <xdr:row>57</xdr:row>
      <xdr:rowOff>35404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31016"/>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118607</xdr:rowOff>
    </xdr:from>
    <xdr:to>
      <xdr:col>24</xdr:col>
      <xdr:colOff>114300</xdr:colOff>
      <xdr:row>57</xdr:row>
      <xdr:rowOff>48757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97034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137015</xdr:rowOff>
    </xdr:from>
    <xdr:to>
      <xdr:col>20</xdr:col>
      <xdr:colOff>38100</xdr:colOff>
      <xdr:row>51</xdr:row>
      <xdr:rowOff>67165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58292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0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99535</xdr:rowOff>
    </xdr:from>
    <xdr:to>
      <xdr:col>15</xdr:col>
      <xdr:colOff>101600</xdr:colOff>
      <xdr:row>57</xdr:row>
      <xdr:rowOff>29685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46212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79016</xdr:rowOff>
    </xdr:from>
    <xdr:to>
      <xdr:col>10</xdr:col>
      <xdr:colOff>165100</xdr:colOff>
      <xdr:row>57</xdr:row>
      <xdr:rowOff>9166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25693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156054</xdr:rowOff>
    </xdr:from>
    <xdr:to>
      <xdr:col>6</xdr:col>
      <xdr:colOff>38100</xdr:colOff>
      <xdr:row>57</xdr:row>
      <xdr:rowOff>86204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102731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154232</xdr:rowOff>
    </xdr:from>
    <xdr:to>
      <xdr:col>24</xdr:col>
      <xdr:colOff>63500</xdr:colOff>
      <xdr:row>75</xdr:row>
      <xdr:rowOff>52168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98632"/>
          <a:ext cx="838200" cy="4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52168</xdr:rowOff>
    </xdr:from>
    <xdr:to>
      <xdr:col>19</xdr:col>
      <xdr:colOff>177800</xdr:colOff>
      <xdr:row>75</xdr:row>
      <xdr:rowOff>76966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10918"/>
          <a:ext cx="8890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76966</xdr:rowOff>
    </xdr:from>
    <xdr:to>
      <xdr:col>15</xdr:col>
      <xdr:colOff>50800</xdr:colOff>
      <xdr:row>75</xdr:row>
      <xdr:rowOff>153394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35716"/>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104833</xdr:rowOff>
    </xdr:from>
    <xdr:to>
      <xdr:col>10</xdr:col>
      <xdr:colOff>114300</xdr:colOff>
      <xdr:row>75</xdr:row>
      <xdr:rowOff>153394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63583"/>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103432</xdr:rowOff>
    </xdr:from>
    <xdr:to>
      <xdr:col>24</xdr:col>
      <xdr:colOff>114300</xdr:colOff>
      <xdr:row>73</xdr:row>
      <xdr:rowOff>33582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126309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9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1368</xdr:rowOff>
    </xdr:from>
    <xdr:to>
      <xdr:col>20</xdr:col>
      <xdr:colOff>38100</xdr:colOff>
      <xdr:row>75</xdr:row>
      <xdr:rowOff>102968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119495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3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26166</xdr:rowOff>
    </xdr:from>
    <xdr:to>
      <xdr:col>15</xdr:col>
      <xdr:colOff>101600</xdr:colOff>
      <xdr:row>75</xdr:row>
      <xdr:rowOff>127766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144293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6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102595</xdr:rowOff>
    </xdr:from>
    <xdr:to>
      <xdr:col>10</xdr:col>
      <xdr:colOff>165100</xdr:colOff>
      <xdr:row>76</xdr:row>
      <xdr:rowOff>32745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49272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3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54033</xdr:rowOff>
    </xdr:from>
    <xdr:to>
      <xdr:col>6</xdr:col>
      <xdr:colOff>38100</xdr:colOff>
      <xdr:row>75</xdr:row>
      <xdr:rowOff>155634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127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8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113982</xdr:rowOff>
    </xdr:from>
    <xdr:to>
      <xdr:col>24</xdr:col>
      <xdr:colOff>63500</xdr:colOff>
      <xdr:row>97</xdr:row>
      <xdr:rowOff>86962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01732"/>
          <a:ext cx="838200" cy="3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86962</xdr:rowOff>
    </xdr:from>
    <xdr:to>
      <xdr:col>19</xdr:col>
      <xdr:colOff>177800</xdr:colOff>
      <xdr:row>97</xdr:row>
      <xdr:rowOff>137483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76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137483</xdr:rowOff>
    </xdr:from>
    <xdr:to>
      <xdr:col>15</xdr:col>
      <xdr:colOff>50800</xdr:colOff>
      <xdr:row>97</xdr:row>
      <xdr:rowOff>148135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813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148135</xdr:rowOff>
    </xdr:from>
    <xdr:to>
      <xdr:col>10</xdr:col>
      <xdr:colOff>114300</xdr:colOff>
      <xdr:row>97</xdr:row>
      <xdr:rowOff>159634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78785"/>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63182</xdr:rowOff>
    </xdr:from>
    <xdr:to>
      <xdr:col>24</xdr:col>
      <xdr:colOff>114300</xdr:colOff>
      <xdr:row>95</xdr:row>
      <xdr:rowOff>164782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41609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36162</xdr:rowOff>
    </xdr:from>
    <xdr:to>
      <xdr:col>20</xdr:col>
      <xdr:colOff>38100</xdr:colOff>
      <xdr:row>97</xdr:row>
      <xdr:rowOff>137762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128889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86683</xdr:rowOff>
    </xdr:from>
    <xdr:to>
      <xdr:col>15</xdr:col>
      <xdr:colOff>101600</xdr:colOff>
      <xdr:row>98</xdr:row>
      <xdr:rowOff>16833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97335</xdr:rowOff>
    </xdr:from>
    <xdr:to>
      <xdr:col>10</xdr:col>
      <xdr:colOff>165100</xdr:colOff>
      <xdr:row>98</xdr:row>
      <xdr:rowOff>27485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18612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108834</xdr:rowOff>
    </xdr:from>
    <xdr:to>
      <xdr:col>6</xdr:col>
      <xdr:colOff>38100</xdr:colOff>
      <xdr:row>98</xdr:row>
      <xdr:rowOff>38984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30111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83007</xdr:rowOff>
    </xdr:from>
    <xdr:to>
      <xdr:col>55</xdr:col>
      <xdr:colOff>0</xdr:colOff>
      <xdr:row>37</xdr:row>
      <xdr:rowOff>119583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2665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20828</xdr:rowOff>
    </xdr:from>
    <xdr:to>
      <xdr:col>50</xdr:col>
      <xdr:colOff>114300</xdr:colOff>
      <xdr:row>37</xdr:row>
      <xdr:rowOff>83007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6447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20828</xdr:rowOff>
    </xdr:from>
    <xdr:to>
      <xdr:col>45</xdr:col>
      <xdr:colOff>177800</xdr:colOff>
      <xdr:row>37</xdr:row>
      <xdr:rowOff>82093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6447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82093</xdr:rowOff>
    </xdr:from>
    <xdr:to>
      <xdr:col>41</xdr:col>
      <xdr:colOff>50800</xdr:colOff>
      <xdr:row>37</xdr:row>
      <xdr:rowOff>96723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257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68783</xdr:rowOff>
    </xdr:from>
    <xdr:to>
      <xdr:col>55</xdr:col>
      <xdr:colOff>50800</xdr:colOff>
      <xdr:row>37</xdr:row>
      <xdr:rowOff>170383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47210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9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32207</xdr:rowOff>
    </xdr:from>
    <xdr:to>
      <xdr:col>50</xdr:col>
      <xdr:colOff>165100</xdr:colOff>
      <xdr:row>37</xdr:row>
      <xdr:rowOff>133807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124934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141478</xdr:rowOff>
    </xdr:from>
    <xdr:to>
      <xdr:col>46</xdr:col>
      <xdr:colOff>38100</xdr:colOff>
      <xdr:row>37</xdr:row>
      <xdr:rowOff>71628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62755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31293</xdr:rowOff>
    </xdr:from>
    <xdr:to>
      <xdr:col>41</xdr:col>
      <xdr:colOff>101600</xdr:colOff>
      <xdr:row>37</xdr:row>
      <xdr:rowOff>132893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124020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45923</xdr:rowOff>
    </xdr:from>
    <xdr:to>
      <xdr:col>36</xdr:col>
      <xdr:colOff>165100</xdr:colOff>
      <xdr:row>37</xdr:row>
      <xdr:rowOff>147523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138651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166732</xdr:rowOff>
    </xdr:from>
    <xdr:to>
      <xdr:col>55</xdr:col>
      <xdr:colOff>0</xdr:colOff>
      <xdr:row>58</xdr:row>
      <xdr:rowOff>8769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39382"/>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4255</xdr:rowOff>
    </xdr:from>
    <xdr:to>
      <xdr:col>50</xdr:col>
      <xdr:colOff>114300</xdr:colOff>
      <xdr:row>58</xdr:row>
      <xdr:rowOff>8769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48355"/>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4255</xdr:rowOff>
    </xdr:from>
    <xdr:to>
      <xdr:col>45</xdr:col>
      <xdr:colOff>177800</xdr:colOff>
      <xdr:row>58</xdr:row>
      <xdr:rowOff>7798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4835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7798</xdr:rowOff>
    </xdr:from>
    <xdr:to>
      <xdr:col>41</xdr:col>
      <xdr:colOff>50800</xdr:colOff>
      <xdr:row>58</xdr:row>
      <xdr:rowOff>9513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5189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115932</xdr:rowOff>
    </xdr:from>
    <xdr:to>
      <xdr:col>55</xdr:col>
      <xdr:colOff>50800</xdr:colOff>
      <xdr:row>58</xdr:row>
      <xdr:rowOff>46082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30859</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129419</xdr:rowOff>
    </xdr:from>
    <xdr:to>
      <xdr:col>50</xdr:col>
      <xdr:colOff>165100</xdr:colOff>
      <xdr:row>58</xdr:row>
      <xdr:rowOff>59569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50696</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9994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124905</xdr:rowOff>
    </xdr:from>
    <xdr:to>
      <xdr:col>46</xdr:col>
      <xdr:colOff>38100</xdr:colOff>
      <xdr:row>58</xdr:row>
      <xdr:rowOff>55055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46182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9990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128448</xdr:rowOff>
    </xdr:from>
    <xdr:to>
      <xdr:col>41</xdr:col>
      <xdr:colOff>101600</xdr:colOff>
      <xdr:row>58</xdr:row>
      <xdr:rowOff>58598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49725</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999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130163</xdr:rowOff>
    </xdr:from>
    <xdr:to>
      <xdr:col>36</xdr:col>
      <xdr:colOff>165100</xdr:colOff>
      <xdr:row>58</xdr:row>
      <xdr:rowOff>60313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51440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999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59902</xdr:rowOff>
    </xdr:from>
    <xdr:to>
      <xdr:col>55</xdr:col>
      <xdr:colOff>0</xdr:colOff>
      <xdr:row>78</xdr:row>
      <xdr:rowOff>152763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33002"/>
          <a:ext cx="838200" cy="9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59902</xdr:rowOff>
    </xdr:from>
    <xdr:to>
      <xdr:col>50</xdr:col>
      <xdr:colOff>114300</xdr:colOff>
      <xdr:row>78</xdr:row>
      <xdr:rowOff>171345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33002"/>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171345</xdr:rowOff>
    </xdr:from>
    <xdr:to>
      <xdr:col>45</xdr:col>
      <xdr:colOff>177800</xdr:colOff>
      <xdr:row>79</xdr:row>
      <xdr:rowOff>18052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44445"/>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18052</xdr:rowOff>
    </xdr:from>
    <xdr:to>
      <xdr:col>41</xdr:col>
      <xdr:colOff>50800</xdr:colOff>
      <xdr:row>79</xdr:row>
      <xdr:rowOff>21073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62602"/>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101963</xdr:rowOff>
    </xdr:from>
    <xdr:to>
      <xdr:col>55</xdr:col>
      <xdr:colOff>50800</xdr:colOff>
      <xdr:row>79</xdr:row>
      <xdr:rowOff>32113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16890</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9102</xdr:rowOff>
    </xdr:from>
    <xdr:to>
      <xdr:col>50</xdr:col>
      <xdr:colOff>165100</xdr:colOff>
      <xdr:row>78</xdr:row>
      <xdr:rowOff>110702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101829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120545</xdr:rowOff>
    </xdr:from>
    <xdr:to>
      <xdr:col>46</xdr:col>
      <xdr:colOff>38100</xdr:colOff>
      <xdr:row>79</xdr:row>
      <xdr:rowOff>50695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41822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138702</xdr:rowOff>
    </xdr:from>
    <xdr:to>
      <xdr:col>41</xdr:col>
      <xdr:colOff>101600</xdr:colOff>
      <xdr:row>79</xdr:row>
      <xdr:rowOff>68852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59979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141723</xdr:rowOff>
    </xdr:from>
    <xdr:to>
      <xdr:col>36</xdr:col>
      <xdr:colOff>165100</xdr:colOff>
      <xdr:row>79</xdr:row>
      <xdr:rowOff>71873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63000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0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91408</xdr:rowOff>
    </xdr:from>
    <xdr:to>
      <xdr:col>55</xdr:col>
      <xdr:colOff>0</xdr:colOff>
      <xdr:row>97</xdr:row>
      <xdr:rowOff>94856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2205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101639</xdr:rowOff>
    </xdr:from>
    <xdr:to>
      <xdr:col>50</xdr:col>
      <xdr:colOff>114300</xdr:colOff>
      <xdr:row>97</xdr:row>
      <xdr:rowOff>94856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60839"/>
          <a:ext cx="889000" cy="1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48222</xdr:rowOff>
    </xdr:from>
    <xdr:to>
      <xdr:col>45</xdr:col>
      <xdr:colOff>177800</xdr:colOff>
      <xdr:row>96</xdr:row>
      <xdr:rowOff>101639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07422"/>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48222</xdr:rowOff>
    </xdr:from>
    <xdr:to>
      <xdr:col>41</xdr:col>
      <xdr:colOff>50800</xdr:colOff>
      <xdr:row>96</xdr:row>
      <xdr:rowOff>148444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07422"/>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40608</xdr:rowOff>
    </xdr:from>
    <xdr:to>
      <xdr:col>55</xdr:col>
      <xdr:colOff>50800</xdr:colOff>
      <xdr:row>97</xdr:row>
      <xdr:rowOff>142208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19035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44056</xdr:rowOff>
    </xdr:from>
    <xdr:to>
      <xdr:col>50</xdr:col>
      <xdr:colOff>165100</xdr:colOff>
      <xdr:row>97</xdr:row>
      <xdr:rowOff>145656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136783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50839</xdr:rowOff>
    </xdr:from>
    <xdr:to>
      <xdr:col>46</xdr:col>
      <xdr:colOff>38100</xdr:colOff>
      <xdr:row>96</xdr:row>
      <xdr:rowOff>152439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168966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168872</xdr:rowOff>
    </xdr:from>
    <xdr:to>
      <xdr:col>41</xdr:col>
      <xdr:colOff>101600</xdr:colOff>
      <xdr:row>96</xdr:row>
      <xdr:rowOff>99022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115549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97644</xdr:rowOff>
    </xdr:from>
    <xdr:to>
      <xdr:col>36</xdr:col>
      <xdr:colOff>165100</xdr:colOff>
      <xdr:row>97</xdr:row>
      <xdr:rowOff>27794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18921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150477</xdr:rowOff>
    </xdr:from>
    <xdr:to>
      <xdr:col>85</xdr:col>
      <xdr:colOff>127000</xdr:colOff>
      <xdr:row>37</xdr:row>
      <xdr:rowOff>3846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22677"/>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3846</xdr:rowOff>
    </xdr:from>
    <xdr:to>
      <xdr:col>81</xdr:col>
      <xdr:colOff>50800</xdr:colOff>
      <xdr:row>37</xdr:row>
      <xdr:rowOff>46301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4749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46301</xdr:rowOff>
    </xdr:from>
    <xdr:to>
      <xdr:col>76</xdr:col>
      <xdr:colOff>114300</xdr:colOff>
      <xdr:row>37</xdr:row>
      <xdr:rowOff>56751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8995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155865</xdr:rowOff>
    </xdr:from>
    <xdr:to>
      <xdr:col>71</xdr:col>
      <xdr:colOff>177800</xdr:colOff>
      <xdr:row>37</xdr:row>
      <xdr:rowOff>56751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813715"/>
          <a:ext cx="889000" cy="58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99677</xdr:rowOff>
    </xdr:from>
    <xdr:to>
      <xdr:col>85</xdr:col>
      <xdr:colOff>177800</xdr:colOff>
      <xdr:row>37</xdr:row>
      <xdr:rowOff>29827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78104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124496</xdr:rowOff>
    </xdr:from>
    <xdr:to>
      <xdr:col>81</xdr:col>
      <xdr:colOff>101600</xdr:colOff>
      <xdr:row>37</xdr:row>
      <xdr:rowOff>54646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45773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166951</xdr:rowOff>
    </xdr:from>
    <xdr:to>
      <xdr:col>76</xdr:col>
      <xdr:colOff>165100</xdr:colOff>
      <xdr:row>37</xdr:row>
      <xdr:rowOff>97101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5951</xdr:rowOff>
    </xdr:from>
    <xdr:to>
      <xdr:col>72</xdr:col>
      <xdr:colOff>38100</xdr:colOff>
      <xdr:row>37</xdr:row>
      <xdr:rowOff>107551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98678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105065</xdr:rowOff>
    </xdr:from>
    <xdr:to>
      <xdr:col>67</xdr:col>
      <xdr:colOff>101600</xdr:colOff>
      <xdr:row>34</xdr:row>
      <xdr:rowOff>35215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51742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17334</xdr:rowOff>
    </xdr:from>
    <xdr:to>
      <xdr:col>85</xdr:col>
      <xdr:colOff>127000</xdr:colOff>
      <xdr:row>57</xdr:row>
      <xdr:rowOff>133266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89984"/>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17334</xdr:rowOff>
    </xdr:from>
    <xdr:to>
      <xdr:col>81</xdr:col>
      <xdr:colOff>50800</xdr:colOff>
      <xdr:row>58</xdr:row>
      <xdr:rowOff>140222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89984"/>
          <a:ext cx="889000" cy="29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140222</xdr:rowOff>
    </xdr:from>
    <xdr:to>
      <xdr:col>76</xdr:col>
      <xdr:colOff>114300</xdr:colOff>
      <xdr:row>59</xdr:row>
      <xdr:rowOff>76051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084322"/>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10509</xdr:rowOff>
    </xdr:from>
    <xdr:to>
      <xdr:col>71</xdr:col>
      <xdr:colOff>177800</xdr:colOff>
      <xdr:row>59</xdr:row>
      <xdr:rowOff>76051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126059"/>
          <a:ext cx="889000" cy="6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82466</xdr:rowOff>
    </xdr:from>
    <xdr:to>
      <xdr:col>85</xdr:col>
      <xdr:colOff>177800</xdr:colOff>
      <xdr:row>58</xdr:row>
      <xdr:rowOff>12616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60893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137984</xdr:rowOff>
    </xdr:from>
    <xdr:to>
      <xdr:col>81</xdr:col>
      <xdr:colOff>101600</xdr:colOff>
      <xdr:row>57</xdr:row>
      <xdr:rowOff>68134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59261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89422</xdr:rowOff>
    </xdr:from>
    <xdr:to>
      <xdr:col>76</xdr:col>
      <xdr:colOff>165100</xdr:colOff>
      <xdr:row>59</xdr:row>
      <xdr:rowOff>19572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0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10699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25251</xdr:rowOff>
    </xdr:from>
    <xdr:to>
      <xdr:col>72</xdr:col>
      <xdr:colOff>38100</xdr:colOff>
      <xdr:row>59</xdr:row>
      <xdr:rowOff>126851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117978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131159</xdr:rowOff>
    </xdr:from>
    <xdr:to>
      <xdr:col>67</xdr:col>
      <xdr:colOff>101600</xdr:colOff>
      <xdr:row>59</xdr:row>
      <xdr:rowOff>61309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52436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133390</xdr:rowOff>
    </xdr:from>
    <xdr:to>
      <xdr:col>85</xdr:col>
      <xdr:colOff>127000</xdr:colOff>
      <xdr:row>78</xdr:row>
      <xdr:rowOff>138877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649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133390</xdr:rowOff>
    </xdr:from>
    <xdr:to>
      <xdr:col>81</xdr:col>
      <xdr:colOff>50800</xdr:colOff>
      <xdr:row>78</xdr:row>
      <xdr:rowOff>137460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649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119080</xdr:rowOff>
    </xdr:from>
    <xdr:to>
      <xdr:col>76</xdr:col>
      <xdr:colOff>114300</xdr:colOff>
      <xdr:row>78</xdr:row>
      <xdr:rowOff>137460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2180"/>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119080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92180"/>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88077</xdr:rowOff>
    </xdr:from>
    <xdr:to>
      <xdr:col>85</xdr:col>
      <xdr:colOff>177800</xdr:colOff>
      <xdr:row>79</xdr:row>
      <xdr:rowOff>18227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82590</xdr:rowOff>
    </xdr:from>
    <xdr:to>
      <xdr:col>81</xdr:col>
      <xdr:colOff>101600</xdr:colOff>
      <xdr:row>79</xdr:row>
      <xdr:rowOff>12740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3867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86660</xdr:rowOff>
    </xdr:from>
    <xdr:to>
      <xdr:col>76</xdr:col>
      <xdr:colOff>165100</xdr:colOff>
      <xdr:row>79</xdr:row>
      <xdr:rowOff>16810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7937</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2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68280</xdr:rowOff>
    </xdr:from>
    <xdr:to>
      <xdr:col>72</xdr:col>
      <xdr:colOff>38100</xdr:colOff>
      <xdr:row>78</xdr:row>
      <xdr:rowOff>169880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161007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84779</xdr:rowOff>
    </xdr:from>
    <xdr:to>
      <xdr:col>85</xdr:col>
      <xdr:colOff>127000</xdr:colOff>
      <xdr:row>94</xdr:row>
      <xdr:rowOff>104924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201079"/>
          <a:ext cx="838200" cy="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84779</xdr:rowOff>
    </xdr:from>
    <xdr:to>
      <xdr:col>81</xdr:col>
      <xdr:colOff>50800</xdr:colOff>
      <xdr:row>95</xdr:row>
      <xdr:rowOff>91094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201079"/>
          <a:ext cx="889000" cy="1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28800</xdr:rowOff>
    </xdr:from>
    <xdr:to>
      <xdr:col>76</xdr:col>
      <xdr:colOff>114300</xdr:colOff>
      <xdr:row>95</xdr:row>
      <xdr:rowOff>91094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316550"/>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28800</xdr:rowOff>
    </xdr:from>
    <xdr:to>
      <xdr:col>71</xdr:col>
      <xdr:colOff>177800</xdr:colOff>
      <xdr:row>95</xdr:row>
      <xdr:rowOff>165046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1655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54124</xdr:rowOff>
    </xdr:from>
    <xdr:to>
      <xdr:col>85</xdr:col>
      <xdr:colOff>177800</xdr:colOff>
      <xdr:row>94</xdr:row>
      <xdr:rowOff>155724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1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77001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33979</xdr:rowOff>
    </xdr:from>
    <xdr:to>
      <xdr:col>81</xdr:col>
      <xdr:colOff>101600</xdr:colOff>
      <xdr:row>94</xdr:row>
      <xdr:rowOff>135579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1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152106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9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40294</xdr:rowOff>
    </xdr:from>
    <xdr:to>
      <xdr:col>76</xdr:col>
      <xdr:colOff>165100</xdr:colOff>
      <xdr:row>95</xdr:row>
      <xdr:rowOff>141894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133021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149450</xdr:rowOff>
    </xdr:from>
    <xdr:to>
      <xdr:col>72</xdr:col>
      <xdr:colOff>38100</xdr:colOff>
      <xdr:row>95</xdr:row>
      <xdr:rowOff>79600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70727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3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114246</xdr:rowOff>
    </xdr:from>
    <xdr:to>
      <xdr:col>67</xdr:col>
      <xdr:colOff>101600</xdr:colOff>
      <xdr:row>96</xdr:row>
      <xdr:rowOff>44396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35523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特別定額給付金</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支給経費の減</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などの要因により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著しく減少しており、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水準となっている。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生活保護費受給者の割合（保護率）は減少しているものの、近年は認定子ども園等運営にかかる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経費や障害者福祉施策に係る経費が増大している事が要因となり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類似団体内平均値と比べると依然として高い水準となっている。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商工費は、新型コロナウイルス感染症対策として令和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年度に実施したチームひがしおおさか商品券事業などが減少したことにより、前年度より大きく減少し、類似団体平均値と比べ低い水準となっている。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土木費は、街路用地取得費などが減少したものの、大阪モノレール南伸事業が本格化したことによる事業費が増加し、前年度より微増となったが、類似団体平均値よりも低い水準を維持している。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、新型コロナウイルス感染症対策としてのワクチン接種事業や感染症対策事業費が増加したことにより</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スクール構想の推進として一人一台タブレットの導入が令和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年度に完了したことなどに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年度の標準財政規模に占める財政調整基金の残高は、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％となった。長期的視野に立った計画的な財政運営を行うため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の必要額は確保している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年度における実質収支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分子である実質収支額は、前年度より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万円の微増であったが、分母である標準財政規模が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億円程度増加したため令和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今後もより一層健全な財政運営に努める。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連結実質赤字比率について対象となる一般会計等及び公営企業会計の実質収支額及び資金余剰額（不足額）は全会計で黒字となっている。平成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年間をみても、連結実質収支額は黒字である。今後も市全体として健全な財政運営に努める。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233182226</v>
      </c>
      <c r="BO4" s="488"/>
      <c r="BP4" s="488"/>
      <c r="BQ4" s="488"/>
      <c r="BR4" s="488"/>
      <c r="BS4" s="488"/>
      <c r="BT4" s="488"/>
      <c r="BU4" s="489"/>
      <c r="BV4" s="487">
        <v>259651004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2.8</v>
      </c>
      <c r="CU4" s="628"/>
      <c r="CV4" s="628"/>
      <c r="CW4" s="628"/>
      <c r="CX4" s="628"/>
      <c r="CY4" s="628"/>
      <c r="CZ4" s="628"/>
      <c r="DA4" s="629"/>
      <c r="DB4" s="627">
        <v>2.9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229635436</v>
      </c>
      <c r="BO5" s="459"/>
      <c r="BP5" s="459"/>
      <c r="BQ5" s="459"/>
      <c r="BR5" s="459"/>
      <c r="BS5" s="459"/>
      <c r="BT5" s="459"/>
      <c r="BU5" s="460"/>
      <c r="BV5" s="458">
        <v>256074412</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93.1</v>
      </c>
      <c r="CU5" s="456"/>
      <c r="CV5" s="456"/>
      <c r="CW5" s="456"/>
      <c r="CX5" s="456"/>
      <c r="CY5" s="456"/>
      <c r="CZ5" s="456"/>
      <c r="DA5" s="457"/>
      <c r="DB5" s="455">
        <v>96.3</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3546790</v>
      </c>
      <c r="BO6" s="459"/>
      <c r="BP6" s="459"/>
      <c r="BQ6" s="459"/>
      <c r="BR6" s="459"/>
      <c r="BS6" s="459"/>
      <c r="BT6" s="459"/>
      <c r="BU6" s="460"/>
      <c r="BV6" s="458">
        <v>3576592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99.3</v>
      </c>
      <c r="CU6" s="602"/>
      <c r="CV6" s="602"/>
      <c r="CW6" s="602"/>
      <c r="CX6" s="602"/>
      <c r="CY6" s="602"/>
      <c r="CZ6" s="602"/>
      <c r="DA6" s="603"/>
      <c r="DB6" s="601">
        <v>103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254745</v>
      </c>
      <c r="BO7" s="459"/>
      <c r="BP7" s="459"/>
      <c r="BQ7" s="459"/>
      <c r="BR7" s="459"/>
      <c r="BS7" s="459"/>
      <c r="BT7" s="459"/>
      <c r="BU7" s="460"/>
      <c r="BV7" s="458">
        <v>383204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115592720</v>
      </c>
      <c r="CU7" s="459"/>
      <c r="CV7" s="459"/>
      <c r="CW7" s="459"/>
      <c r="CX7" s="459"/>
      <c r="CY7" s="459"/>
      <c r="CZ7" s="459"/>
      <c r="DA7" s="460"/>
      <c r="DB7" s="458">
        <v>111085282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3292045</v>
      </c>
      <c r="BO8" s="459"/>
      <c r="BP8" s="459"/>
      <c r="BQ8" s="459"/>
      <c r="BR8" s="459"/>
      <c r="BS8" s="459"/>
      <c r="BT8" s="459"/>
      <c r="BU8" s="460"/>
      <c r="BV8" s="458">
        <v>3193388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0.75</v>
      </c>
      <c r="CU8" s="562"/>
      <c r="CV8" s="562"/>
      <c r="CW8" s="562"/>
      <c r="CX8" s="562"/>
      <c r="CY8" s="562"/>
      <c r="CZ8" s="562"/>
      <c r="DA8" s="563"/>
      <c r="DB8" s="561">
        <v>0.77</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493940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98657</v>
      </c>
      <c r="BO9" s="459"/>
      <c r="BP9" s="459"/>
      <c r="BQ9" s="459"/>
      <c r="BR9" s="459"/>
      <c r="BS9" s="459"/>
      <c r="BT9" s="459"/>
      <c r="BU9" s="460"/>
      <c r="BV9" s="458">
        <v>279346</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14.2</v>
      </c>
      <c r="CU9" s="456"/>
      <c r="CV9" s="456"/>
      <c r="CW9" s="456"/>
      <c r="CX9" s="456"/>
      <c r="CY9" s="456"/>
      <c r="CZ9" s="456"/>
      <c r="DA9" s="457"/>
      <c r="DB9" s="455">
        <v>15.3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502784</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101</v>
      </c>
      <c r="AV10" s="517"/>
      <c r="AW10" s="517"/>
      <c r="AX10" s="517"/>
      <c r="AY10" s="472" t="s">
        <v>120</v>
      </c>
      <c r="AZ10" s="473"/>
      <c r="BA10" s="473"/>
      <c r="BB10" s="473"/>
      <c r="BC10" s="473"/>
      <c r="BD10" s="473"/>
      <c r="BE10" s="473"/>
      <c r="BF10" s="473"/>
      <c r="BG10" s="473"/>
      <c r="BH10" s="473"/>
      <c r="BI10" s="473"/>
      <c r="BJ10" s="473"/>
      <c r="BK10" s="473"/>
      <c r="BL10" s="473"/>
      <c r="BM10" s="474"/>
      <c r="BN10" s="458">
        <v>4095700</v>
      </c>
      <c r="BO10" s="459"/>
      <c r="BP10" s="459"/>
      <c r="BQ10" s="459"/>
      <c r="BR10" s="459"/>
      <c r="BS10" s="459"/>
      <c r="BT10" s="459"/>
      <c r="BU10" s="460"/>
      <c r="BV10" s="458">
        <v>2047500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101</v>
      </c>
      <c r="AV11" s="517"/>
      <c r="AW11" s="517"/>
      <c r="AX11" s="517"/>
      <c r="AY11" s="472" t="s">
        <v>125</v>
      </c>
      <c r="AZ11" s="473"/>
      <c r="BA11" s="473"/>
      <c r="BB11" s="473"/>
      <c r="BC11" s="473"/>
      <c r="BD11" s="473"/>
      <c r="BE11" s="473"/>
      <c r="BF11" s="473"/>
      <c r="BG11" s="473"/>
      <c r="BH11" s="473"/>
      <c r="BI11" s="473"/>
      <c r="BJ11" s="473"/>
      <c r="BK11" s="473"/>
      <c r="BL11" s="473"/>
      <c r="BM11" s="474"/>
      <c r="BN11" s="458">
        <v>22</v>
      </c>
      <c r="BO11" s="459"/>
      <c r="BP11" s="459"/>
      <c r="BQ11" s="459"/>
      <c r="BR11" s="459"/>
      <c r="BS11" s="459"/>
      <c r="BT11" s="459"/>
      <c r="BU11" s="460"/>
      <c r="BV11" s="458">
        <v>21194</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482133</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3000000</v>
      </c>
      <c r="BO12" s="459"/>
      <c r="BP12" s="459"/>
      <c r="BQ12" s="459"/>
      <c r="BR12" s="459"/>
      <c r="BS12" s="459"/>
      <c r="BT12" s="459"/>
      <c r="BU12" s="460"/>
      <c r="BV12" s="458">
        <v>2500000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463693</v>
      </c>
      <c r="S13" s="546"/>
      <c r="T13" s="546"/>
      <c r="U13" s="546"/>
      <c r="V13" s="547"/>
      <c r="W13" s="548" t="s">
        <v>138</v>
      </c>
      <c r="X13" s="444"/>
      <c r="Y13" s="444"/>
      <c r="Z13" s="444"/>
      <c r="AA13" s="444"/>
      <c r="AB13" s="445"/>
      <c r="AC13" s="411">
        <v>525</v>
      </c>
      <c r="AD13" s="412"/>
      <c r="AE13" s="412"/>
      <c r="AF13" s="412"/>
      <c r="AG13" s="413"/>
      <c r="AH13" s="411">
        <v>591</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1194379</v>
      </c>
      <c r="BO13" s="459"/>
      <c r="BP13" s="459"/>
      <c r="BQ13" s="459"/>
      <c r="BR13" s="459"/>
      <c r="BS13" s="459"/>
      <c r="BT13" s="459"/>
      <c r="BU13" s="460"/>
      <c r="BV13" s="458">
        <v>-151960</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6.5</v>
      </c>
      <c r="CU13" s="456"/>
      <c r="CV13" s="456"/>
      <c r="CW13" s="456"/>
      <c r="CX13" s="456"/>
      <c r="CY13" s="456"/>
      <c r="CZ13" s="456"/>
      <c r="DA13" s="457"/>
      <c r="DB13" s="455">
        <v>6.3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485928</v>
      </c>
      <c r="S14" s="546"/>
      <c r="T14" s="546"/>
      <c r="U14" s="546"/>
      <c r="V14" s="547"/>
      <c r="W14" s="549"/>
      <c r="X14" s="447"/>
      <c r="Y14" s="447"/>
      <c r="Z14" s="447"/>
      <c r="AA14" s="447"/>
      <c r="AB14" s="448"/>
      <c r="AC14" s="538">
        <v>0.3</v>
      </c>
      <c r="AD14" s="539"/>
      <c r="AE14" s="539"/>
      <c r="AF14" s="539"/>
      <c r="AG14" s="540"/>
      <c r="AH14" s="538">
        <v>0.3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146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467206</v>
      </c>
      <c r="S15" s="546"/>
      <c r="T15" s="546"/>
      <c r="U15" s="546"/>
      <c r="V15" s="547"/>
      <c r="W15" s="548" t="s">
        <v>148</v>
      </c>
      <c r="X15" s="444"/>
      <c r="Y15" s="444"/>
      <c r="Z15" s="444"/>
      <c r="AA15" s="444"/>
      <c r="AB15" s="445"/>
      <c r="AC15" s="411">
        <v>53330</v>
      </c>
      <c r="AD15" s="412"/>
      <c r="AE15" s="412"/>
      <c r="AF15" s="412"/>
      <c r="AG15" s="413"/>
      <c r="AH15" s="411">
        <v>58967</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63344388</v>
      </c>
      <c r="BO15" s="488"/>
      <c r="BP15" s="488"/>
      <c r="BQ15" s="488"/>
      <c r="BR15" s="488"/>
      <c r="BS15" s="488"/>
      <c r="BT15" s="488"/>
      <c r="BU15" s="489"/>
      <c r="BV15" s="487">
        <v>65773551</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29.1</v>
      </c>
      <c r="AD16" s="539"/>
      <c r="AE16" s="539"/>
      <c r="AF16" s="539"/>
      <c r="AG16" s="540"/>
      <c r="AH16" s="538">
        <v>30.7</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87893731</v>
      </c>
      <c r="BO16" s="459"/>
      <c r="BP16" s="459"/>
      <c r="BQ16" s="459"/>
      <c r="BR16" s="459"/>
      <c r="BS16" s="459"/>
      <c r="BT16" s="459"/>
      <c r="BU16" s="460"/>
      <c r="BV16" s="458">
        <v>85350810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129166</v>
      </c>
      <c r="AD17" s="412"/>
      <c r="AE17" s="412"/>
      <c r="AF17" s="412"/>
      <c r="AG17" s="413"/>
      <c r="AH17" s="411">
        <v>132312</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80862997</v>
      </c>
      <c r="BO17" s="459"/>
      <c r="BP17" s="459"/>
      <c r="BQ17" s="459"/>
      <c r="BR17" s="459"/>
      <c r="BS17" s="459"/>
      <c r="BT17" s="459"/>
      <c r="BU17" s="460"/>
      <c r="BV17" s="458">
        <v>84186935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61.78</v>
      </c>
      <c r="M18" s="511"/>
      <c r="N18" s="511"/>
      <c r="O18" s="511"/>
      <c r="P18" s="511"/>
      <c r="Q18" s="511"/>
      <c r="R18" s="512"/>
      <c r="S18" s="512"/>
      <c r="T18" s="512"/>
      <c r="U18" s="512"/>
      <c r="V18" s="513"/>
      <c r="W18" s="529"/>
      <c r="X18" s="530"/>
      <c r="Y18" s="530"/>
      <c r="Z18" s="530"/>
      <c r="AA18" s="530"/>
      <c r="AB18" s="554"/>
      <c r="AC18" s="428">
        <v>70.599999999999994</v>
      </c>
      <c r="AD18" s="429"/>
      <c r="AE18" s="429"/>
      <c r="AF18" s="429"/>
      <c r="AG18" s="514"/>
      <c r="AH18" s="428">
        <v>69</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111550831</v>
      </c>
      <c r="BO18" s="459"/>
      <c r="BP18" s="459"/>
      <c r="BQ18" s="459"/>
      <c r="BR18" s="459"/>
      <c r="BS18" s="459"/>
      <c r="BT18" s="459"/>
      <c r="BU18" s="460"/>
      <c r="BV18" s="458">
        <v>108046405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7995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140335278</v>
      </c>
      <c r="BO19" s="459"/>
      <c r="BP19" s="459"/>
      <c r="BQ19" s="459"/>
      <c r="BR19" s="459"/>
      <c r="BS19" s="459"/>
      <c r="BT19" s="459"/>
      <c r="BU19" s="460"/>
      <c r="BV19" s="458">
        <v>133274689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232303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174459881</v>
      </c>
      <c r="BO22" s="488"/>
      <c r="BP22" s="488"/>
      <c r="BQ22" s="488"/>
      <c r="BR22" s="488"/>
      <c r="BS22" s="488"/>
      <c r="BT22" s="488"/>
      <c r="BU22" s="489"/>
      <c r="BV22" s="487">
        <v>182821162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131008312</v>
      </c>
      <c r="BO23" s="459"/>
      <c r="BP23" s="459"/>
      <c r="BQ23" s="459"/>
      <c r="BR23" s="459"/>
      <c r="BS23" s="459"/>
      <c r="BT23" s="459"/>
      <c r="BU23" s="460"/>
      <c r="BV23" s="458">
        <v>133395167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10300</v>
      </c>
      <c r="R24" s="412"/>
      <c r="S24" s="412"/>
      <c r="T24" s="412"/>
      <c r="U24" s="412"/>
      <c r="V24" s="413"/>
      <c r="W24" s="501"/>
      <c r="X24" s="438"/>
      <c r="Y24" s="439"/>
      <c r="Z24" s="414" t="s">
        <v>173</v>
      </c>
      <c r="AA24" s="415"/>
      <c r="AB24" s="415"/>
      <c r="AC24" s="415"/>
      <c r="AD24" s="415"/>
      <c r="AE24" s="415"/>
      <c r="AF24" s="415"/>
      <c r="AG24" s="416"/>
      <c r="AH24" s="411">
        <v>2575</v>
      </c>
      <c r="AI24" s="412"/>
      <c r="AJ24" s="412"/>
      <c r="AK24" s="412"/>
      <c r="AL24" s="413"/>
      <c r="AM24" s="411">
        <v>7779075</v>
      </c>
      <c r="AN24" s="412"/>
      <c r="AO24" s="412"/>
      <c r="AP24" s="412"/>
      <c r="AQ24" s="412"/>
      <c r="AR24" s="413"/>
      <c r="AS24" s="411">
        <v>3021</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81848481</v>
      </c>
      <c r="BO24" s="459"/>
      <c r="BP24" s="459"/>
      <c r="BQ24" s="459"/>
      <c r="BR24" s="459"/>
      <c r="BS24" s="459"/>
      <c r="BT24" s="459"/>
      <c r="BU24" s="460"/>
      <c r="BV24" s="458">
        <v>89681036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3</v>
      </c>
      <c r="M25" s="412"/>
      <c r="N25" s="412"/>
      <c r="O25" s="412"/>
      <c r="P25" s="413"/>
      <c r="Q25" s="411">
        <v>8700</v>
      </c>
      <c r="R25" s="412"/>
      <c r="S25" s="412"/>
      <c r="T25" s="412"/>
      <c r="U25" s="412"/>
      <c r="V25" s="413"/>
      <c r="W25" s="501"/>
      <c r="X25" s="438"/>
      <c r="Y25" s="439"/>
      <c r="Z25" s="414" t="s">
        <v>176</v>
      </c>
      <c r="AA25" s="415"/>
      <c r="AB25" s="415"/>
      <c r="AC25" s="415"/>
      <c r="AD25" s="415"/>
      <c r="AE25" s="415"/>
      <c r="AF25" s="415"/>
      <c r="AG25" s="416"/>
      <c r="AH25" s="411">
        <v>514</v>
      </c>
      <c r="AI25" s="412"/>
      <c r="AJ25" s="412"/>
      <c r="AK25" s="412"/>
      <c r="AL25" s="413"/>
      <c r="AM25" s="411">
        <v>1496768</v>
      </c>
      <c r="AN25" s="412"/>
      <c r="AO25" s="412"/>
      <c r="AP25" s="412"/>
      <c r="AQ25" s="412"/>
      <c r="AR25" s="413"/>
      <c r="AS25" s="411">
        <v>2912</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29148550</v>
      </c>
      <c r="BO25" s="488"/>
      <c r="BP25" s="488"/>
      <c r="BQ25" s="488"/>
      <c r="BR25" s="488"/>
      <c r="BS25" s="488"/>
      <c r="BT25" s="488"/>
      <c r="BU25" s="489"/>
      <c r="BV25" s="487">
        <v>22263800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7600</v>
      </c>
      <c r="R26" s="412"/>
      <c r="S26" s="412"/>
      <c r="T26" s="412"/>
      <c r="U26" s="412"/>
      <c r="V26" s="413"/>
      <c r="W26" s="501"/>
      <c r="X26" s="438"/>
      <c r="Y26" s="439"/>
      <c r="Z26" s="414" t="s">
        <v>179</v>
      </c>
      <c r="AA26" s="469"/>
      <c r="AB26" s="469"/>
      <c r="AC26" s="469"/>
      <c r="AD26" s="469"/>
      <c r="AE26" s="469"/>
      <c r="AF26" s="469"/>
      <c r="AG26" s="470"/>
      <c r="AH26" s="411">
        <v>5</v>
      </c>
      <c r="AI26" s="412"/>
      <c r="AJ26" s="412"/>
      <c r="AK26" s="412"/>
      <c r="AL26" s="413"/>
      <c r="AM26" s="411">
        <v>17500</v>
      </c>
      <c r="AN26" s="412"/>
      <c r="AO26" s="412"/>
      <c r="AP26" s="412"/>
      <c r="AQ26" s="412"/>
      <c r="AR26" s="413"/>
      <c r="AS26" s="411">
        <v>3500</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v>400923</v>
      </c>
      <c r="BO26" s="459"/>
      <c r="BP26" s="459"/>
      <c r="BQ26" s="459"/>
      <c r="BR26" s="459"/>
      <c r="BS26" s="459"/>
      <c r="BT26" s="459"/>
      <c r="BU26" s="460"/>
      <c r="BV26" s="458">
        <v>259658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7200</v>
      </c>
      <c r="R27" s="412"/>
      <c r="S27" s="412"/>
      <c r="T27" s="412"/>
      <c r="U27" s="412"/>
      <c r="V27" s="413"/>
      <c r="W27" s="501"/>
      <c r="X27" s="438"/>
      <c r="Y27" s="439"/>
      <c r="Z27" s="414" t="s">
        <v>182</v>
      </c>
      <c r="AA27" s="415"/>
      <c r="AB27" s="415"/>
      <c r="AC27" s="415"/>
      <c r="AD27" s="415"/>
      <c r="AE27" s="415"/>
      <c r="AF27" s="415"/>
      <c r="AG27" s="416"/>
      <c r="AH27" s="411">
        <v>160</v>
      </c>
      <c r="AI27" s="412"/>
      <c r="AJ27" s="412"/>
      <c r="AK27" s="412"/>
      <c r="AL27" s="413"/>
      <c r="AM27" s="411">
        <v>557008</v>
      </c>
      <c r="AN27" s="412"/>
      <c r="AO27" s="412"/>
      <c r="AP27" s="412"/>
      <c r="AQ27" s="412"/>
      <c r="AR27" s="413"/>
      <c r="AS27" s="411">
        <v>3481</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1911000</v>
      </c>
      <c r="BO27" s="493"/>
      <c r="BP27" s="493"/>
      <c r="BQ27" s="493"/>
      <c r="BR27" s="493"/>
      <c r="BS27" s="493"/>
      <c r="BT27" s="493"/>
      <c r="BU27" s="494"/>
      <c r="BV27" s="492">
        <v>1911000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6660</v>
      </c>
      <c r="R28" s="412"/>
      <c r="S28" s="412"/>
      <c r="T28" s="412"/>
      <c r="U28" s="412"/>
      <c r="V28" s="413"/>
      <c r="W28" s="501"/>
      <c r="X28" s="438"/>
      <c r="Y28" s="439"/>
      <c r="Z28" s="414" t="s">
        <v>185</v>
      </c>
      <c r="AA28" s="415"/>
      <c r="AB28" s="415"/>
      <c r="AC28" s="415"/>
      <c r="AD28" s="415"/>
      <c r="AE28" s="415"/>
      <c r="AF28" s="415"/>
      <c r="AG28" s="416"/>
      <c r="AH28" s="411">
        <v>39</v>
      </c>
      <c r="AI28" s="412"/>
      <c r="AJ28" s="412"/>
      <c r="AK28" s="412"/>
      <c r="AL28" s="413"/>
      <c r="AM28" s="411">
        <v>108186</v>
      </c>
      <c r="AN28" s="412"/>
      <c r="AO28" s="412"/>
      <c r="AP28" s="412"/>
      <c r="AQ28" s="412"/>
      <c r="AR28" s="413"/>
      <c r="AS28" s="411">
        <v>2774</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17748520</v>
      </c>
      <c r="BO28" s="488"/>
      <c r="BP28" s="488"/>
      <c r="BQ28" s="488"/>
      <c r="BR28" s="488"/>
      <c r="BS28" s="488"/>
      <c r="BT28" s="488"/>
      <c r="BU28" s="489"/>
      <c r="BV28" s="487">
        <v>16652820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36</v>
      </c>
      <c r="M29" s="412"/>
      <c r="N29" s="412"/>
      <c r="O29" s="412"/>
      <c r="P29" s="413"/>
      <c r="Q29" s="411">
        <v>6300</v>
      </c>
      <c r="R29" s="412"/>
      <c r="S29" s="412"/>
      <c r="T29" s="412"/>
      <c r="U29" s="412"/>
      <c r="V29" s="413"/>
      <c r="W29" s="502"/>
      <c r="X29" s="503"/>
      <c r="Y29" s="504"/>
      <c r="Z29" s="414" t="s">
        <v>188</v>
      </c>
      <c r="AA29" s="415"/>
      <c r="AB29" s="415"/>
      <c r="AC29" s="415"/>
      <c r="AD29" s="415"/>
      <c r="AE29" s="415"/>
      <c r="AF29" s="415"/>
      <c r="AG29" s="416"/>
      <c r="AH29" s="411">
        <v>2774</v>
      </c>
      <c r="AI29" s="412"/>
      <c r="AJ29" s="412"/>
      <c r="AK29" s="412"/>
      <c r="AL29" s="413"/>
      <c r="AM29" s="411">
        <v>8444269</v>
      </c>
      <c r="AN29" s="412"/>
      <c r="AO29" s="412"/>
      <c r="AP29" s="412"/>
      <c r="AQ29" s="412"/>
      <c r="AR29" s="413"/>
      <c r="AS29" s="411">
        <v>3044</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5360400</v>
      </c>
      <c r="BO29" s="459"/>
      <c r="BP29" s="459"/>
      <c r="BQ29" s="459"/>
      <c r="BR29" s="459"/>
      <c r="BS29" s="459"/>
      <c r="BT29" s="459"/>
      <c r="BU29" s="460"/>
      <c r="BV29" s="458">
        <v>4804900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100.5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9943959</v>
      </c>
      <c r="BO30" s="493"/>
      <c r="BP30" s="493"/>
      <c r="BQ30" s="493"/>
      <c r="BR30" s="493"/>
      <c r="BS30" s="493"/>
      <c r="BT30" s="493"/>
      <c r="BU30" s="494"/>
      <c r="BV30" s="492">
        <v>6648614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197</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7</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11</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13</v>
      </c>
      <c r="BX34" s="406"/>
      <c r="BY34" s="407" t="str">
        <f>IF('各会計、関係団体の財政状況及び健全化判断比率'!B68="","",'各会計、関係団体の財政状況及び健全化判断比率'!B68)</f>
        <v>東大阪都市清掃施設組合（一般会計）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22</v>
      </c>
      <c r="CP34" s="406"/>
      <c r="CQ34" s="407" t="str">
        <f>IF('各会計、関係団体の財政状況及び健全化判断比率'!BS7="","",'各会計、関係団体の財政状況及び健全化判断比率'!BS7)</f>
        <v>（公財）東大阪市公園環境協会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奨学事業特別会計</v>
      </c>
      <c r="F35" s="407"/>
      <c r="G35" s="407"/>
      <c r="H35" s="407"/>
      <c r="I35" s="407"/>
      <c r="J35" s="407"/>
      <c r="K35" s="407"/>
      <c r="L35" s="407"/>
      <c r="M35" s="407"/>
      <c r="N35" s="407"/>
      <c r="O35" s="407"/>
      <c r="P35" s="407"/>
      <c r="Q35" s="407"/>
      <c r="R35" s="407"/>
      <c r="S35" s="407"/>
      <c r="T35" s="178"/>
      <c r="U35" s="406">
        <f>IF(W35="","",U34+1)</f>
        <v>8</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12</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14</v>
      </c>
      <c r="BX35" s="406"/>
      <c r="BY35" s="407" t="str">
        <f>IF('各会計、関係団体の財政状況及び健全化判断比率'!B69="","",'各会計、関係団体の財政状況及び健全化判断比率'!B69)</f>
        <v>恩智川水防事務組合（一般会計）</v>
      </c>
      <c r="BZ35" s="407"/>
      <c r="CA35" s="407"/>
      <c r="CB35" s="407"/>
      <c r="CC35" s="407"/>
      <c r="CD35" s="407"/>
      <c r="CE35" s="407"/>
      <c r="CF35" s="407"/>
      <c r="CG35" s="407"/>
      <c r="CH35" s="407"/>
      <c r="CI35" s="407"/>
      <c r="CJ35" s="407"/>
      <c r="CK35" s="407"/>
      <c r="CL35" s="407"/>
      <c r="CM35" s="407"/>
      <c r="CN35" s="178"/>
      <c r="CO35" s="406">
        <f t="shared" ref="CO35:CO43" si="3">IF(CQ35="","",CO34+1)</f>
        <v>23</v>
      </c>
      <c r="CP35" s="406"/>
      <c r="CQ35" s="407" t="str">
        <f>IF('各会計、関係団体の財政状況及び健全化判断比率'!BS8="","",'各会計、関係団体の財政状況及び健全化判断比率'!BS8)</f>
        <v>（公財）東大阪市学校給食会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公共用地先行取得事業特別会計</v>
      </c>
      <c r="F36" s="407"/>
      <c r="G36" s="407"/>
      <c r="H36" s="407"/>
      <c r="I36" s="407"/>
      <c r="J36" s="407"/>
      <c r="K36" s="407"/>
      <c r="L36" s="407"/>
      <c r="M36" s="407"/>
      <c r="N36" s="407"/>
      <c r="O36" s="407"/>
      <c r="P36" s="407"/>
      <c r="Q36" s="407"/>
      <c r="R36" s="407"/>
      <c r="S36" s="407"/>
      <c r="T36" s="178"/>
      <c r="U36" s="406">
        <f t="shared" ref="U36:U43" si="4">IF(W36="","",U35+1)</f>
        <v>9</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15</v>
      </c>
      <c r="BX36" s="406"/>
      <c r="BY36" s="407" t="str">
        <f>IF('各会計、関係団体の財政状況及び健全化判断比率'!B70="","",'各会計、関係団体の財政状況及び健全化判断比率'!B70)</f>
        <v>淀川左岸水防事務組合（一般会計）</v>
      </c>
      <c r="BZ36" s="407"/>
      <c r="CA36" s="407"/>
      <c r="CB36" s="407"/>
      <c r="CC36" s="407"/>
      <c r="CD36" s="407"/>
      <c r="CE36" s="407"/>
      <c r="CF36" s="407"/>
      <c r="CG36" s="407"/>
      <c r="CH36" s="407"/>
      <c r="CI36" s="407"/>
      <c r="CJ36" s="407"/>
      <c r="CK36" s="407"/>
      <c r="CL36" s="407"/>
      <c r="CM36" s="407"/>
      <c r="CN36" s="178"/>
      <c r="CO36" s="406">
        <f t="shared" si="3"/>
        <v>24</v>
      </c>
      <c r="CP36" s="406"/>
      <c r="CQ36" s="407" t="str">
        <f>IF('各会計、関係団体の財政状況及び健全化判断比率'!BS9="","",'各会計、関係団体の財政状況及び健全化判断比率'!BS9)</f>
        <v>（公財）東大阪市文化振興協会</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f>IF(E37="","",C36+1)</f>
        <v>4</v>
      </c>
      <c r="D37" s="406"/>
      <c r="E37" s="407" t="str">
        <f>IF('各会計、関係団体の財政状況及び健全化判断比率'!B10="","",'各会計、関係団体の財政状況及び健全化判断比率'!B10)</f>
        <v>火災共済事業特別会計</v>
      </c>
      <c r="F37" s="407"/>
      <c r="G37" s="407"/>
      <c r="H37" s="407"/>
      <c r="I37" s="407"/>
      <c r="J37" s="407"/>
      <c r="K37" s="407"/>
      <c r="L37" s="407"/>
      <c r="M37" s="407"/>
      <c r="N37" s="407"/>
      <c r="O37" s="407"/>
      <c r="P37" s="407"/>
      <c r="Q37" s="407"/>
      <c r="R37" s="407"/>
      <c r="S37" s="407"/>
      <c r="T37" s="178"/>
      <c r="U37" s="406">
        <f t="shared" si="4"/>
        <v>10</v>
      </c>
      <c r="V37" s="406"/>
      <c r="W37" s="407" t="str">
        <f>IF('各会計、関係団体の財政状況及び健全化判断比率'!B31="","",'各会計、関係団体の財政状況及び健全化判断比率'!B31)</f>
        <v>交通災害共済事業特別会計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16</v>
      </c>
      <c r="BX37" s="406"/>
      <c r="BY37" s="407" t="str">
        <f>IF('各会計、関係団体の財政状況及び健全化判断比率'!B71="","",'各会計、関係団体の財政状況及び健全化判断比率'!B71)</f>
        <v>大和川右岸水防事務組合（一般会計）</v>
      </c>
      <c r="BZ37" s="407"/>
      <c r="CA37" s="407"/>
      <c r="CB37" s="407"/>
      <c r="CC37" s="407"/>
      <c r="CD37" s="407"/>
      <c r="CE37" s="407"/>
      <c r="CF37" s="407"/>
      <c r="CG37" s="407"/>
      <c r="CH37" s="407"/>
      <c r="CI37" s="407"/>
      <c r="CJ37" s="407"/>
      <c r="CK37" s="407"/>
      <c r="CL37" s="407"/>
      <c r="CM37" s="407"/>
      <c r="CN37" s="178"/>
      <c r="CO37" s="406">
        <f t="shared" si="3"/>
        <v>25</v>
      </c>
      <c r="CP37" s="406"/>
      <c r="CQ37" s="407" t="str">
        <f>IF('各会計、関係団体の財政状況及び健全化判断比率'!BS10="","",'各会計、関係団体の財政状況及び健全化判断比率'!BS10)</f>
        <v>東大阪再開発（株）</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f t="shared" ref="C38:C43" si="5">IF(E38="","",C37+1)</f>
        <v>5</v>
      </c>
      <c r="D38" s="406"/>
      <c r="E38" s="407" t="str">
        <f>IF('各会計、関係団体の財政状況及び健全化判断比率'!B11="","",'各会計、関係団体の財政状況及び健全化判断比率'!B11)</f>
        <v>母子父子寡婦福祉資金貸付事業特別会計</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17</v>
      </c>
      <c r="BX38" s="406"/>
      <c r="BY38" s="407" t="str">
        <f>IF('各会計、関係団体の財政状況及び健全化判断比率'!B72="","",'各会計、関係団体の財政状況及び健全化判断比率'!B72)</f>
        <v>大阪府後期高齢者医療広域連合（一般会計）</v>
      </c>
      <c r="BZ38" s="407"/>
      <c r="CA38" s="407"/>
      <c r="CB38" s="407"/>
      <c r="CC38" s="407"/>
      <c r="CD38" s="407"/>
      <c r="CE38" s="407"/>
      <c r="CF38" s="407"/>
      <c r="CG38" s="407"/>
      <c r="CH38" s="407"/>
      <c r="CI38" s="407"/>
      <c r="CJ38" s="407"/>
      <c r="CK38" s="407"/>
      <c r="CL38" s="407"/>
      <c r="CM38" s="407"/>
      <c r="CN38" s="178"/>
      <c r="CO38" s="406">
        <f t="shared" si="3"/>
        <v>26</v>
      </c>
      <c r="CP38" s="406"/>
      <c r="CQ38" s="407" t="str">
        <f>IF('各会計、関係団体の財政状況及び健全化判断比率'!BS11="","",'各会計、関係団体の財政状況及び健全化判断比率'!BS11)</f>
        <v>（公財）東大阪市産業創造勤労者支援機構</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f t="shared" si="5"/>
        <v>6</v>
      </c>
      <c r="D39" s="406"/>
      <c r="E39" s="407" t="str">
        <f>IF('各会計、関係団体の財政状況及び健全化判断比率'!B12="","",'各会計、関係団体の財政状況及び健全化判断比率'!B12)</f>
        <v>病院事業債管理特別会計</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18</v>
      </c>
      <c r="BX39" s="406"/>
      <c r="BY39" s="407" t="str">
        <f>IF('各会計、関係団体の財政状況及び健全化判断比率'!B73="","",'各会計、関係団体の財政状況及び健全化判断比率'!B73)</f>
        <v>大阪府後期高齢者医療広域連合（後期高齢者医療特別会計）</v>
      </c>
      <c r="BZ39" s="407"/>
      <c r="CA39" s="407"/>
      <c r="CB39" s="407"/>
      <c r="CC39" s="407"/>
      <c r="CD39" s="407"/>
      <c r="CE39" s="407"/>
      <c r="CF39" s="407"/>
      <c r="CG39" s="407"/>
      <c r="CH39" s="407"/>
      <c r="CI39" s="407"/>
      <c r="CJ39" s="407"/>
      <c r="CK39" s="407"/>
      <c r="CL39" s="407"/>
      <c r="CM39" s="407"/>
      <c r="CN39" s="178"/>
      <c r="CO39" s="406">
        <f t="shared" si="3"/>
        <v>27</v>
      </c>
      <c r="CP39" s="406"/>
      <c r="CQ39" s="407" t="str">
        <f>IF('各会計、関係団体の財政状況及び健全化判断比率'!BS12="","",'各会計、関係団体の財政状況及び健全化判断比率'!BS12)</f>
        <v>市立東大阪医療センター</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19</v>
      </c>
      <c r="BX40" s="406"/>
      <c r="BY40" s="407" t="str">
        <f>IF('各会計、関係団体の財政状況及び健全化判断比率'!B74="","",'各会計、関係団体の財政状況及び健全化判断比率'!B74)</f>
        <v>大阪広域水道企業団（水道事業会計）</v>
      </c>
      <c r="BZ40" s="407"/>
      <c r="CA40" s="407"/>
      <c r="CB40" s="407"/>
      <c r="CC40" s="407"/>
      <c r="CD40" s="407"/>
      <c r="CE40" s="407"/>
      <c r="CF40" s="407"/>
      <c r="CG40" s="407"/>
      <c r="CH40" s="407"/>
      <c r="CI40" s="407"/>
      <c r="CJ40" s="407"/>
      <c r="CK40" s="407"/>
      <c r="CL40" s="407"/>
      <c r="CM40" s="407"/>
      <c r="CN40" s="178"/>
      <c r="CO40" s="406">
        <f t="shared" si="3"/>
        <v>28</v>
      </c>
      <c r="CP40" s="406"/>
      <c r="CQ40" s="407" t="str">
        <f>IF('各会計、関係団体の財政状況及び健全化判断比率'!BS13="","",'各会計、関係団体の財政状況及び健全化判断比率'!BS13)</f>
        <v>大阪外環状線鉄道(株)</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20</v>
      </c>
      <c r="BX41" s="406"/>
      <c r="BY41" s="407" t="str">
        <f>IF('各会計、関係団体の財政状況及び健全化判断比率'!B75="","",'各会計、関係団体の財政状況及び健全化判断比率'!B75)</f>
        <v>大阪広域水道企業団（工業用水道事業会計）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21</v>
      </c>
      <c r="BX42" s="406"/>
      <c r="BY42" s="407" t="str">
        <f>IF('各会計、関係団体の財政状況及び健全化判断比率'!B76="","",'各会計、関係団体の財政状況及び健全化判断比率'!B76)</f>
        <v>大阪府都市競艇企業団（モーターボート競走事業会計）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5" t="s">
        <v>571</v>
      </c>
      <c r="D34" s="1215"/>
      <c r="E34" s="1216"/>
      <c r="F34" s="32">
        <v>5.35</v>
      </c>
      <c r="G34" s="33">
        <v>6.08</v>
      </c>
      <c r="H34" s="33">
        <v>6.52</v>
      </c>
      <c r="I34" s="33">
        <v>6.85</v>
      </c>
      <c r="J34" s="34">
        <v>6.95</v>
      </c>
      <c r="K34" s="22"/>
      <c r="L34" s="22"/>
      <c r="M34" s="22"/>
      <c r="N34" s="22"/>
      <c r="O34" s="22"/>
      <c r="P34" s="22"/>
    </row>
    <row r="35" spans="1:16" ht="39" customHeight="1" x14ac:dyDescent="0.15">
      <c r="A35" s="22"/>
      <c r="B35" s="35"/>
      <c r="C35" s="1209" t="s">
        <v>572</v>
      </c>
      <c r="D35" s="1210"/>
      <c r="E35" s="1211"/>
      <c r="F35" s="36">
        <v>4.87</v>
      </c>
      <c r="G35" s="37">
        <v>4.6100000000000003</v>
      </c>
      <c r="H35" s="37">
        <v>4.8499999999999996</v>
      </c>
      <c r="I35" s="37">
        <v>4.66</v>
      </c>
      <c r="J35" s="38">
        <v>5.03</v>
      </c>
      <c r="K35" s="22"/>
      <c r="L35" s="22"/>
      <c r="M35" s="22"/>
      <c r="N35" s="22"/>
      <c r="O35" s="22"/>
      <c r="P35" s="22"/>
    </row>
    <row r="36" spans="1:16" ht="39" customHeight="1" x14ac:dyDescent="0.15">
      <c r="A36" s="22"/>
      <c r="B36" s="35"/>
      <c r="C36" s="1209" t="s">
        <v>573</v>
      </c>
      <c r="D36" s="1210"/>
      <c r="E36" s="1211"/>
      <c r="F36" s="36">
        <v>1.38</v>
      </c>
      <c r="G36" s="37">
        <v>1.81</v>
      </c>
      <c r="H36" s="37">
        <v>2.0499999999999998</v>
      </c>
      <c r="I36" s="37">
        <v>2.2400000000000002</v>
      </c>
      <c r="J36" s="38">
        <v>2.2799999999999998</v>
      </c>
      <c r="K36" s="22"/>
      <c r="L36" s="22"/>
      <c r="M36" s="22"/>
      <c r="N36" s="22"/>
      <c r="O36" s="22"/>
      <c r="P36" s="22"/>
    </row>
    <row r="37" spans="1:16" ht="39" customHeight="1" x14ac:dyDescent="0.15">
      <c r="A37" s="22"/>
      <c r="B37" s="35"/>
      <c r="C37" s="1209" t="s">
        <v>574</v>
      </c>
      <c r="D37" s="1210"/>
      <c r="E37" s="1211"/>
      <c r="F37" s="36">
        <v>1.71</v>
      </c>
      <c r="G37" s="37">
        <v>0.37</v>
      </c>
      <c r="H37" s="37">
        <v>0.36</v>
      </c>
      <c r="I37" s="37">
        <v>1.19</v>
      </c>
      <c r="J37" s="38">
        <v>1.29</v>
      </c>
      <c r="K37" s="22"/>
      <c r="L37" s="22"/>
      <c r="M37" s="22"/>
      <c r="N37" s="22"/>
      <c r="O37" s="22"/>
      <c r="P37" s="22"/>
    </row>
    <row r="38" spans="1:16" ht="39" customHeight="1" x14ac:dyDescent="0.15">
      <c r="A38" s="22"/>
      <c r="B38" s="35"/>
      <c r="C38" s="1209" t="s">
        <v>575</v>
      </c>
      <c r="D38" s="1210"/>
      <c r="E38" s="1211"/>
      <c r="F38" s="36">
        <v>0.49</v>
      </c>
      <c r="G38" s="37">
        <v>0.95</v>
      </c>
      <c r="H38" s="37">
        <v>0.36</v>
      </c>
      <c r="I38" s="37">
        <v>0.63</v>
      </c>
      <c r="J38" s="38">
        <v>0.85</v>
      </c>
      <c r="K38" s="22"/>
      <c r="L38" s="22"/>
      <c r="M38" s="22"/>
      <c r="N38" s="22"/>
      <c r="O38" s="22"/>
      <c r="P38" s="22"/>
    </row>
    <row r="39" spans="1:16" ht="39" customHeight="1" x14ac:dyDescent="0.15">
      <c r="A39" s="22"/>
      <c r="B39" s="35"/>
      <c r="C39" s="1209" t="s">
        <v>576</v>
      </c>
      <c r="D39" s="1210"/>
      <c r="E39" s="1211"/>
      <c r="F39" s="36">
        <v>0.23</v>
      </c>
      <c r="G39" s="37">
        <v>0.3</v>
      </c>
      <c r="H39" s="37">
        <v>0.32</v>
      </c>
      <c r="I39" s="37">
        <v>0.35</v>
      </c>
      <c r="J39" s="38">
        <v>0.34</v>
      </c>
      <c r="K39" s="22"/>
      <c r="L39" s="22"/>
      <c r="M39" s="22"/>
      <c r="N39" s="22"/>
      <c r="O39" s="22"/>
      <c r="P39" s="22"/>
    </row>
    <row r="40" spans="1:16" ht="39" customHeight="1" x14ac:dyDescent="0.15">
      <c r="A40" s="22"/>
      <c r="B40" s="35"/>
      <c r="C40" s="1209" t="s">
        <v>577</v>
      </c>
      <c r="D40" s="1210"/>
      <c r="E40" s="1211"/>
      <c r="F40" s="36">
        <v>0.3</v>
      </c>
      <c r="G40" s="37">
        <v>0.3</v>
      </c>
      <c r="H40" s="37">
        <v>0.3</v>
      </c>
      <c r="I40" s="37">
        <v>0.3</v>
      </c>
      <c r="J40" s="38">
        <v>0.3</v>
      </c>
      <c r="K40" s="22"/>
      <c r="L40" s="22"/>
      <c r="M40" s="22"/>
      <c r="N40" s="22"/>
      <c r="O40" s="22"/>
      <c r="P40" s="22"/>
    </row>
    <row r="41" spans="1:16" ht="39" customHeight="1" x14ac:dyDescent="0.15">
      <c r="A41" s="22"/>
      <c r="B41" s="35"/>
      <c r="C41" s="1209" t="s">
        <v>578</v>
      </c>
      <c r="D41" s="1210"/>
      <c r="E41" s="1211"/>
      <c r="F41" s="36">
        <v>0.18</v>
      </c>
      <c r="G41" s="37">
        <v>0.18</v>
      </c>
      <c r="H41" s="37">
        <v>0.18</v>
      </c>
      <c r="I41" s="37">
        <v>0.18</v>
      </c>
      <c r="J41" s="38">
        <v>0.17</v>
      </c>
      <c r="K41" s="22"/>
      <c r="L41" s="22"/>
      <c r="M41" s="22"/>
      <c r="N41" s="22"/>
      <c r="O41" s="22"/>
      <c r="P41" s="22"/>
    </row>
    <row r="42" spans="1:16" ht="39" customHeight="1" x14ac:dyDescent="0.15">
      <c r="A42" s="22"/>
      <c r="B42" s="39"/>
      <c r="C42" s="1209" t="s">
        <v>579</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580</v>
      </c>
      <c r="D43" s="1213"/>
      <c r="E43" s="1214"/>
      <c r="F43" s="41">
        <v>0.18</v>
      </c>
      <c r="G43" s="42">
        <v>0.24</v>
      </c>
      <c r="H43" s="42">
        <v>0.3</v>
      </c>
      <c r="I43" s="42">
        <v>0.32</v>
      </c>
      <c r="J43" s="43">
        <v>0.25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p3y0Vc5XIeE+LlEdY5MIh2yAMXG6q6e68fQRHqgnFZnMQwPRq7gWIgXMp/kc2sbpEl3sAVEYu9qihmKwn137g==" saltValue="ZX+l4hLIasXl6NF8MaLH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17793</v>
      </c>
      <c r="L45" s="60">
        <v>20049</v>
      </c>
      <c r="M45" s="60">
        <v>19201</v>
      </c>
      <c r="N45" s="60">
        <v>22287</v>
      </c>
      <c r="O45" s="61">
        <v>21865</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15">
      <c r="A48" s="48"/>
      <c r="B48" s="1237"/>
      <c r="C48" s="1238"/>
      <c r="D48" s="62"/>
      <c r="E48" s="1219" t="s">
        <v>14</v>
      </c>
      <c r="F48" s="1219"/>
      <c r="G48" s="1219"/>
      <c r="H48" s="1219"/>
      <c r="I48" s="1219"/>
      <c r="J48" s="1220"/>
      <c r="K48" s="63">
        <v>7016</v>
      </c>
      <c r="L48" s="64">
        <v>6873</v>
      </c>
      <c r="M48" s="64">
        <v>6731</v>
      </c>
      <c r="N48" s="64">
        <v>6546</v>
      </c>
      <c r="O48" s="65">
        <v>6407</v>
      </c>
      <c r="P48" s="48"/>
      <c r="Q48" s="48"/>
      <c r="R48" s="48"/>
      <c r="S48" s="48"/>
      <c r="T48" s="48"/>
      <c r="U48" s="48"/>
    </row>
    <row r="49" spans="1:21" ht="30.75" customHeight="1" x14ac:dyDescent="0.15">
      <c r="A49" s="48"/>
      <c r="B49" s="1237"/>
      <c r="C49" s="1238"/>
      <c r="D49" s="62"/>
      <c r="E49" s="1219" t="s">
        <v>15</v>
      </c>
      <c r="F49" s="1219"/>
      <c r="G49" s="1219"/>
      <c r="H49" s="1219"/>
      <c r="I49" s="1219"/>
      <c r="J49" s="1220"/>
      <c r="K49" s="63">
        <v>83</v>
      </c>
      <c r="L49" s="64">
        <v>193</v>
      </c>
      <c r="M49" s="64">
        <v>368</v>
      </c>
      <c r="N49" s="64">
        <v>663</v>
      </c>
      <c r="O49" s="65">
        <v>667</v>
      </c>
      <c r="P49" s="48"/>
      <c r="Q49" s="48"/>
      <c r="R49" s="48"/>
      <c r="S49" s="48"/>
      <c r="T49" s="48"/>
      <c r="U49" s="48"/>
    </row>
    <row r="50" spans="1:21" ht="30.75" customHeight="1" x14ac:dyDescent="0.15">
      <c r="A50" s="48"/>
      <c r="B50" s="1237"/>
      <c r="C50" s="1238"/>
      <c r="D50" s="62"/>
      <c r="E50" s="1219" t="s">
        <v>16</v>
      </c>
      <c r="F50" s="1219"/>
      <c r="G50" s="1219"/>
      <c r="H50" s="1219"/>
      <c r="I50" s="1219"/>
      <c r="J50" s="1220"/>
      <c r="K50" s="63">
        <v>400</v>
      </c>
      <c r="L50" s="64">
        <v>207</v>
      </c>
      <c r="M50" s="64">
        <v>438</v>
      </c>
      <c r="N50" s="64">
        <v>570</v>
      </c>
      <c r="O50" s="65">
        <v>552</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523</v>
      </c>
      <c r="L51" s="64" t="s">
        <v>523</v>
      </c>
      <c r="M51" s="64" t="s">
        <v>523</v>
      </c>
      <c r="N51" s="64" t="s">
        <v>523</v>
      </c>
      <c r="O51" s="65" t="s">
        <v>523</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21356</v>
      </c>
      <c r="L52" s="64">
        <v>21402</v>
      </c>
      <c r="M52" s="64">
        <v>22059</v>
      </c>
      <c r="N52" s="64">
        <v>22436</v>
      </c>
      <c r="O52" s="65">
        <v>22765</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3936</v>
      </c>
      <c r="L53" s="69">
        <v>5920</v>
      </c>
      <c r="M53" s="69">
        <v>4679</v>
      </c>
      <c r="N53" s="69">
        <v>7630</v>
      </c>
      <c r="O53" s="70">
        <v>6726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9zZS86EWinG49Q7VezwxiNcPWXF98+Bl+lZYbzWFxPtBBVMLwC3vJIDnJyX1o9otWWodKapKW2CE0LB+l1OJQ==" saltValue="IGK2M1Jw/eGyyFKo5Xku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55" t="s">
        <v>29</v>
      </c>
      <c r="C41" s="1256"/>
      <c r="D41" s="102"/>
      <c r="E41" s="1257" t="s">
        <v>30</v>
      </c>
      <c r="F41" s="1257"/>
      <c r="G41" s="1257"/>
      <c r="H41" s="1258"/>
      <c r="I41" s="351">
        <v>201474</v>
      </c>
      <c r="J41" s="352">
        <v>204848</v>
      </c>
      <c r="K41" s="352">
        <v>203317</v>
      </c>
      <c r="L41" s="352">
        <v>193826</v>
      </c>
      <c r="M41" s="353">
        <v>183967</v>
      </c>
    </row>
    <row r="42" spans="2:13" ht="27.75" customHeight="1" x14ac:dyDescent="0.15">
      <c r="B42" s="1245"/>
      <c r="C42" s="1246"/>
      <c r="D42" s="103"/>
      <c r="E42" s="1249" t="s">
        <v>31</v>
      </c>
      <c r="F42" s="1249"/>
      <c r="G42" s="1249"/>
      <c r="H42" s="1250"/>
      <c r="I42" s="354">
        <v>1712</v>
      </c>
      <c r="J42" s="355">
        <v>1515</v>
      </c>
      <c r="K42" s="355">
        <v>5945</v>
      </c>
      <c r="L42" s="355">
        <v>5456</v>
      </c>
      <c r="M42" s="356">
        <v>4919</v>
      </c>
    </row>
    <row r="43" spans="2:13" ht="27.75" customHeight="1" x14ac:dyDescent="0.15">
      <c r="B43" s="1245"/>
      <c r="C43" s="1246"/>
      <c r="D43" s="103"/>
      <c r="E43" s="1249" t="s">
        <v>32</v>
      </c>
      <c r="F43" s="1249"/>
      <c r="G43" s="1249"/>
      <c r="H43" s="1250"/>
      <c r="I43" s="354">
        <v>101380</v>
      </c>
      <c r="J43" s="355">
        <v>99758</v>
      </c>
      <c r="K43" s="355">
        <v>94706</v>
      </c>
      <c r="L43" s="355">
        <v>89452</v>
      </c>
      <c r="M43" s="356">
        <v>83830</v>
      </c>
    </row>
    <row r="44" spans="2:13" ht="27.75" customHeight="1" x14ac:dyDescent="0.15">
      <c r="B44" s="1245"/>
      <c r="C44" s="1246"/>
      <c r="D44" s="103"/>
      <c r="E44" s="1249" t="s">
        <v>33</v>
      </c>
      <c r="F44" s="1249"/>
      <c r="G44" s="1249"/>
      <c r="H44" s="1250"/>
      <c r="I44" s="354">
        <v>7361</v>
      </c>
      <c r="J44" s="355">
        <v>7315</v>
      </c>
      <c r="K44" s="355">
        <v>7034</v>
      </c>
      <c r="L44" s="355">
        <v>6498</v>
      </c>
      <c r="M44" s="356">
        <v>5883</v>
      </c>
    </row>
    <row r="45" spans="2:13" ht="27.75" customHeight="1" x14ac:dyDescent="0.15">
      <c r="B45" s="1245"/>
      <c r="C45" s="1246"/>
      <c r="D45" s="103"/>
      <c r="E45" s="1249" t="s">
        <v>34</v>
      </c>
      <c r="F45" s="1249"/>
      <c r="G45" s="1249"/>
      <c r="H45" s="1250"/>
      <c r="I45" s="354">
        <v>16149</v>
      </c>
      <c r="J45" s="355">
        <v>15436</v>
      </c>
      <c r="K45" s="355">
        <v>15224</v>
      </c>
      <c r="L45" s="355">
        <v>14854</v>
      </c>
      <c r="M45" s="356">
        <v>14191</v>
      </c>
    </row>
    <row r="46" spans="2:13" ht="27.75" customHeight="1" x14ac:dyDescent="0.15">
      <c r="B46" s="1245"/>
      <c r="C46" s="1246"/>
      <c r="D46" s="104"/>
      <c r="E46" s="1249" t="s">
        <v>35</v>
      </c>
      <c r="F46" s="1249"/>
      <c r="G46" s="1249"/>
      <c r="H46" s="1250"/>
      <c r="I46" s="354">
        <v>1282</v>
      </c>
      <c r="J46" s="355">
        <v>1170</v>
      </c>
      <c r="K46" s="355">
        <v>1314</v>
      </c>
      <c r="L46" s="355">
        <v>1052</v>
      </c>
      <c r="M46" s="356" t="s">
        <v>523</v>
      </c>
    </row>
    <row r="47" spans="2:13" ht="27.75" customHeight="1" x14ac:dyDescent="0.15">
      <c r="B47" s="1245"/>
      <c r="C47" s="1246"/>
      <c r="D47" s="105"/>
      <c r="E47" s="1259" t="s">
        <v>36</v>
      </c>
      <c r="F47" s="1260"/>
      <c r="G47" s="1260"/>
      <c r="H47" s="1261"/>
      <c r="I47" s="354" t="s">
        <v>523</v>
      </c>
      <c r="J47" s="355" t="s">
        <v>523</v>
      </c>
      <c r="K47" s="355" t="s">
        <v>523</v>
      </c>
      <c r="L47" s="355" t="s">
        <v>523</v>
      </c>
      <c r="M47" s="356" t="s">
        <v>523</v>
      </c>
    </row>
    <row r="48" spans="2:13" ht="27.75" customHeight="1" x14ac:dyDescent="0.15">
      <c r="B48" s="1245"/>
      <c r="C48" s="1246"/>
      <c r="D48" s="103"/>
      <c r="E48" s="1249" t="s">
        <v>37</v>
      </c>
      <c r="F48" s="1249"/>
      <c r="G48" s="1249"/>
      <c r="H48" s="1250"/>
      <c r="I48" s="354" t="s">
        <v>523</v>
      </c>
      <c r="J48" s="355" t="s">
        <v>523</v>
      </c>
      <c r="K48" s="355" t="s">
        <v>523</v>
      </c>
      <c r="L48" s="355" t="s">
        <v>523</v>
      </c>
      <c r="M48" s="356" t="s">
        <v>523</v>
      </c>
    </row>
    <row r="49" spans="2:13" ht="27.75" customHeight="1" x14ac:dyDescent="0.15">
      <c r="B49" s="1247"/>
      <c r="C49" s="1248"/>
      <c r="D49" s="103"/>
      <c r="E49" s="1249" t="s">
        <v>38</v>
      </c>
      <c r="F49" s="1249"/>
      <c r="G49" s="1249"/>
      <c r="H49" s="1250"/>
      <c r="I49" s="354" t="s">
        <v>523</v>
      </c>
      <c r="J49" s="355" t="s">
        <v>523</v>
      </c>
      <c r="K49" s="355" t="s">
        <v>523</v>
      </c>
      <c r="L49" s="355" t="s">
        <v>523</v>
      </c>
      <c r="M49" s="356" t="s">
        <v>523</v>
      </c>
    </row>
    <row r="50" spans="2:13" ht="27.75" customHeight="1" x14ac:dyDescent="0.15">
      <c r="B50" s="1243" t="s">
        <v>39</v>
      </c>
      <c r="C50" s="1244"/>
      <c r="D50" s="106"/>
      <c r="E50" s="1249" t="s">
        <v>40</v>
      </c>
      <c r="F50" s="1249"/>
      <c r="G50" s="1249"/>
      <c r="H50" s="1250"/>
      <c r="I50" s="354">
        <v>26996</v>
      </c>
      <c r="J50" s="355">
        <v>29156</v>
      </c>
      <c r="K50" s="355">
        <v>32360</v>
      </c>
      <c r="L50" s="355">
        <v>33737</v>
      </c>
      <c r="M50" s="356">
        <v>40210</v>
      </c>
    </row>
    <row r="51" spans="2:13" ht="27.75" customHeight="1" x14ac:dyDescent="0.15">
      <c r="B51" s="1245"/>
      <c r="C51" s="1246"/>
      <c r="D51" s="103"/>
      <c r="E51" s="1249" t="s">
        <v>41</v>
      </c>
      <c r="F51" s="1249"/>
      <c r="G51" s="1249"/>
      <c r="H51" s="1250"/>
      <c r="I51" s="354">
        <v>92394</v>
      </c>
      <c r="J51" s="355">
        <v>90988</v>
      </c>
      <c r="K51" s="355">
        <v>89478</v>
      </c>
      <c r="L51" s="355">
        <v>85791</v>
      </c>
      <c r="M51" s="356">
        <v>84166</v>
      </c>
    </row>
    <row r="52" spans="2:13" ht="27.75" customHeight="1" x14ac:dyDescent="0.15">
      <c r="B52" s="1247"/>
      <c r="C52" s="1248"/>
      <c r="D52" s="103"/>
      <c r="E52" s="1249" t="s">
        <v>42</v>
      </c>
      <c r="F52" s="1249"/>
      <c r="G52" s="1249"/>
      <c r="H52" s="1250"/>
      <c r="I52" s="354">
        <v>201787</v>
      </c>
      <c r="J52" s="355">
        <v>203324</v>
      </c>
      <c r="K52" s="355">
        <v>200501</v>
      </c>
      <c r="L52" s="355">
        <v>197668</v>
      </c>
      <c r="M52" s="356">
        <v>192979</v>
      </c>
    </row>
    <row r="53" spans="2:13" ht="27.75" customHeight="1" thickBot="1" x14ac:dyDescent="0.2">
      <c r="B53" s="1251" t="s">
        <v>43</v>
      </c>
      <c r="C53" s="1252"/>
      <c r="D53" s="107"/>
      <c r="E53" s="1253" t="s">
        <v>44</v>
      </c>
      <c r="F53" s="1253"/>
      <c r="G53" s="1253"/>
      <c r="H53" s="1254"/>
      <c r="I53" s="357">
        <v>8180</v>
      </c>
      <c r="J53" s="358">
        <v>6574</v>
      </c>
      <c r="K53" s="358">
        <v>5200</v>
      </c>
      <c r="L53" s="358">
        <v>-6058</v>
      </c>
      <c r="M53" s="359">
        <v>-24565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1fMJFfYfQqTiY8XlmhuUzC3RYn+1exYKWpY65n/i1i/nkgxRdTd6iLfmrKmDB4ggtnOieLE0U1aUtY7sMKJBQ==" saltValue="Tj23kMZsXNICZqjRljM8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0" t="s">
        <v>47</v>
      </c>
      <c r="D55" s="1270"/>
      <c r="E55" s="1271"/>
      <c r="F55" s="119">
        <v>17105</v>
      </c>
      <c r="G55" s="119">
        <v>16653</v>
      </c>
      <c r="H55" s="120">
        <v>17749</v>
      </c>
    </row>
    <row r="56" spans="2:8" ht="52.5" customHeight="1" x14ac:dyDescent="0.15">
      <c r="B56" s="121"/>
      <c r="C56" s="1272" t="s">
        <v>48</v>
      </c>
      <c r="D56" s="1272"/>
      <c r="E56" s="1273"/>
      <c r="F56" s="122">
        <v>4371</v>
      </c>
      <c r="G56" s="122">
        <v>4805</v>
      </c>
      <c r="H56" s="123">
        <v>5360</v>
      </c>
    </row>
    <row r="57" spans="2:8" ht="53.25" customHeight="1" x14ac:dyDescent="0.15">
      <c r="B57" s="121"/>
      <c r="C57" s="1274" t="s">
        <v>49</v>
      </c>
      <c r="D57" s="1274"/>
      <c r="E57" s="1275"/>
      <c r="F57" s="124">
        <v>5259</v>
      </c>
      <c r="G57" s="124">
        <v>6649</v>
      </c>
      <c r="H57" s="125">
        <v>9944</v>
      </c>
    </row>
    <row r="58" spans="2:8" ht="45.75" customHeight="1" x14ac:dyDescent="0.15">
      <c r="B58" s="126"/>
      <c r="C58" s="1262" t="s">
        <v>604</v>
      </c>
      <c r="D58" s="1263"/>
      <c r="E58" s="1264"/>
      <c r="F58" s="127">
        <v>2527</v>
      </c>
      <c r="G58" s="127">
        <v>3986</v>
      </c>
      <c r="H58" s="128">
        <v>6603</v>
      </c>
    </row>
    <row r="59" spans="2:8" ht="45.75" customHeight="1" x14ac:dyDescent="0.15">
      <c r="B59" s="126"/>
      <c r="C59" s="1262" t="s">
        <v>605</v>
      </c>
      <c r="D59" s="1263"/>
      <c r="E59" s="1264"/>
      <c r="F59" s="127">
        <v>1610</v>
      </c>
      <c r="G59" s="127">
        <v>1479</v>
      </c>
      <c r="H59" s="128">
        <v>1434</v>
      </c>
    </row>
    <row r="60" spans="2:8" ht="45.75" customHeight="1" x14ac:dyDescent="0.15">
      <c r="B60" s="126"/>
      <c r="C60" s="1262" t="s">
        <v>606</v>
      </c>
      <c r="D60" s="1263"/>
      <c r="E60" s="1264"/>
      <c r="F60" s="127">
        <v>19</v>
      </c>
      <c r="G60" s="127">
        <v>34</v>
      </c>
      <c r="H60" s="128">
        <v>565</v>
      </c>
    </row>
    <row r="61" spans="2:8" ht="45.75" customHeight="1" x14ac:dyDescent="0.15">
      <c r="B61" s="126"/>
      <c r="C61" s="1262" t="s">
        <v>607</v>
      </c>
      <c r="D61" s="1263"/>
      <c r="E61" s="1264"/>
      <c r="F61" s="127">
        <v>221</v>
      </c>
      <c r="G61" s="127">
        <v>246</v>
      </c>
      <c r="H61" s="128">
        <v>302</v>
      </c>
    </row>
    <row r="62" spans="2:8" ht="45.75" customHeight="1" thickBot="1" x14ac:dyDescent="0.2">
      <c r="B62" s="129"/>
      <c r="C62" s="1265" t="s">
        <v>608</v>
      </c>
      <c r="D62" s="1266"/>
      <c r="E62" s="1267"/>
      <c r="F62" s="130">
        <v>284</v>
      </c>
      <c r="G62" s="130">
        <v>283</v>
      </c>
      <c r="H62" s="131">
        <v>283</v>
      </c>
    </row>
    <row r="63" spans="2:8" ht="52.5" customHeight="1" thickBot="1" x14ac:dyDescent="0.2">
      <c r="B63" s="132"/>
      <c r="C63" s="1268" t="s">
        <v>50</v>
      </c>
      <c r="D63" s="1268"/>
      <c r="E63" s="1269"/>
      <c r="F63" s="133">
        <v>26735</v>
      </c>
      <c r="G63" s="133">
        <v>28106</v>
      </c>
      <c r="H63" s="134">
        <v>33053</v>
      </c>
    </row>
    <row r="64" spans="2:8" x14ac:dyDescent="0.15"/>
  </sheetData>
  <sheetProtection algorithmName="SHA-512" hashValue="drwZLyAHXH7H7zIwjuMxnUhweyLL1kedMXU3+duxZjncaOGz7OaEib3o3qrEs3/Z/oSNahxhMRqYf7elZDcdCQ==" saltValue="Bq0preHnyLuPiS7UiJU5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615</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564</v>
      </c>
      <c r="BQ50" s="1281"/>
      <c r="BR50" s="1281"/>
      <c r="BS50" s="1281"/>
      <c r="BT50" s="1281"/>
      <c r="BU50" s="1281"/>
      <c r="BV50" s="1281"/>
      <c r="BW50" s="1281"/>
      <c r="BX50" s="1281" t="s">
        <v>565</v>
      </c>
      <c r="BY50" s="1281"/>
      <c r="BZ50" s="1281"/>
      <c r="CA50" s="1281"/>
      <c r="CB50" s="1281"/>
      <c r="CC50" s="1281"/>
      <c r="CD50" s="1281"/>
      <c r="CE50" s="1281"/>
      <c r="CF50" s="1281" t="s">
        <v>566</v>
      </c>
      <c r="CG50" s="1281"/>
      <c r="CH50" s="1281"/>
      <c r="CI50" s="1281"/>
      <c r="CJ50" s="1281"/>
      <c r="CK50" s="1281"/>
      <c r="CL50" s="1281"/>
      <c r="CM50" s="1281"/>
      <c r="CN50" s="1281" t="s">
        <v>567</v>
      </c>
      <c r="CO50" s="1281"/>
      <c r="CP50" s="1281"/>
      <c r="CQ50" s="1281"/>
      <c r="CR50" s="1281"/>
      <c r="CS50" s="1281"/>
      <c r="CT50" s="1281"/>
      <c r="CU50" s="1281"/>
      <c r="CV50" s="1281" t="s">
        <v>568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616</v>
      </c>
      <c r="AO51" s="1279"/>
      <c r="AP51" s="1279"/>
      <c r="AQ51" s="1279"/>
      <c r="AR51" s="1279"/>
      <c r="AS51" s="1279"/>
      <c r="AT51" s="1279"/>
      <c r="AU51" s="1279"/>
      <c r="AV51" s="1279"/>
      <c r="AW51" s="1279"/>
      <c r="AX51" s="1279"/>
      <c r="AY51" s="1279"/>
      <c r="AZ51" s="1279"/>
      <c r="BA51" s="1279"/>
      <c r="BB51" s="1279" t="s">
        <v>617</v>
      </c>
      <c r="BC51" s="1279"/>
      <c r="BD51" s="1279"/>
      <c r="BE51" s="1279"/>
      <c r="BF51" s="1279"/>
      <c r="BG51" s="1279"/>
      <c r="BH51" s="1279"/>
      <c r="BI51" s="1279"/>
      <c r="BJ51" s="1279"/>
      <c r="BK51" s="1279"/>
      <c r="BL51" s="1279"/>
      <c r="BM51" s="1279"/>
      <c r="BN51" s="1279"/>
      <c r="BO51" s="1279"/>
      <c r="BP51" s="1276">
        <v>8.6999999999999993</v>
      </c>
      <c r="BQ51" s="1276"/>
      <c r="BR51" s="1276"/>
      <c r="BS51" s="1276"/>
      <c r="BT51" s="1276"/>
      <c r="BU51" s="1276"/>
      <c r="BV51" s="1276"/>
      <c r="BW51" s="1276"/>
      <c r="BX51" s="1276">
        <v>6.9</v>
      </c>
      <c r="BY51" s="1276"/>
      <c r="BZ51" s="1276"/>
      <c r="CA51" s="1276"/>
      <c r="CB51" s="1276"/>
      <c r="CC51" s="1276"/>
      <c r="CD51" s="1276"/>
      <c r="CE51" s="1276"/>
      <c r="CF51" s="1276">
        <v>5.4</v>
      </c>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618</v>
      </c>
      <c r="BC53" s="1279"/>
      <c r="BD53" s="1279"/>
      <c r="BE53" s="1279"/>
      <c r="BF53" s="1279"/>
      <c r="BG53" s="1279"/>
      <c r="BH53" s="1279"/>
      <c r="BI53" s="1279"/>
      <c r="BJ53" s="1279"/>
      <c r="BK53" s="1279"/>
      <c r="BL53" s="1279"/>
      <c r="BM53" s="1279"/>
      <c r="BN53" s="1279"/>
      <c r="BO53" s="1279"/>
      <c r="BP53" s="1276">
        <v>59.4</v>
      </c>
      <c r="BQ53" s="1276"/>
      <c r="BR53" s="1276"/>
      <c r="BS53" s="1276"/>
      <c r="BT53" s="1276"/>
      <c r="BU53" s="1276"/>
      <c r="BV53" s="1276"/>
      <c r="BW53" s="1276"/>
      <c r="BX53" s="1276">
        <v>58.5</v>
      </c>
      <c r="BY53" s="1276"/>
      <c r="BZ53" s="1276"/>
      <c r="CA53" s="1276"/>
      <c r="CB53" s="1276"/>
      <c r="CC53" s="1276"/>
      <c r="CD53" s="1276"/>
      <c r="CE53" s="1276"/>
      <c r="CF53" s="1276">
        <v>53.5</v>
      </c>
      <c r="CG53" s="1276"/>
      <c r="CH53" s="1276"/>
      <c r="CI53" s="1276"/>
      <c r="CJ53" s="1276"/>
      <c r="CK53" s="1276"/>
      <c r="CL53" s="1276"/>
      <c r="CM53" s="1276"/>
      <c r="CN53" s="1276">
        <v>57.5</v>
      </c>
      <c r="CO53" s="1276"/>
      <c r="CP53" s="1276"/>
      <c r="CQ53" s="1276"/>
      <c r="CR53" s="1276"/>
      <c r="CS53" s="1276"/>
      <c r="CT53" s="1276"/>
      <c r="CU53" s="1276"/>
      <c r="CV53" s="1276">
        <v>59.1</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619</v>
      </c>
      <c r="AO55" s="1281"/>
      <c r="AP55" s="1281"/>
      <c r="AQ55" s="1281"/>
      <c r="AR55" s="1281"/>
      <c r="AS55" s="1281"/>
      <c r="AT55" s="1281"/>
      <c r="AU55" s="1281"/>
      <c r="AV55" s="1281"/>
      <c r="AW55" s="1281"/>
      <c r="AX55" s="1281"/>
      <c r="AY55" s="1281"/>
      <c r="AZ55" s="1281"/>
      <c r="BA55" s="1281"/>
      <c r="BB55" s="1279" t="s">
        <v>617</v>
      </c>
      <c r="BC55" s="1279"/>
      <c r="BD55" s="1279"/>
      <c r="BE55" s="1279"/>
      <c r="BF55" s="1279"/>
      <c r="BG55" s="1279"/>
      <c r="BH55" s="1279"/>
      <c r="BI55" s="1279"/>
      <c r="BJ55" s="1279"/>
      <c r="BK55" s="1279"/>
      <c r="BL55" s="1279"/>
      <c r="BM55" s="1279"/>
      <c r="BN55" s="1279"/>
      <c r="BO55" s="1279"/>
      <c r="BP55" s="1276">
        <v>37.6</v>
      </c>
      <c r="BQ55" s="1276"/>
      <c r="BR55" s="1276"/>
      <c r="BS55" s="1276"/>
      <c r="BT55" s="1276"/>
      <c r="BU55" s="1276"/>
      <c r="BV55" s="1276"/>
      <c r="BW55" s="1276"/>
      <c r="BX55" s="1276">
        <v>34</v>
      </c>
      <c r="BY55" s="1276"/>
      <c r="BZ55" s="1276"/>
      <c r="CA55" s="1276"/>
      <c r="CB55" s="1276"/>
      <c r="CC55" s="1276"/>
      <c r="CD55" s="1276"/>
      <c r="CE55" s="1276"/>
      <c r="CF55" s="1276">
        <v>33.9</v>
      </c>
      <c r="CG55" s="1276"/>
      <c r="CH55" s="1276"/>
      <c r="CI55" s="1276"/>
      <c r="CJ55" s="1276"/>
      <c r="CK55" s="1276"/>
      <c r="CL55" s="1276"/>
      <c r="CM55" s="1276"/>
      <c r="CN55" s="1276">
        <v>31.5</v>
      </c>
      <c r="CO55" s="1276"/>
      <c r="CP55" s="1276"/>
      <c r="CQ55" s="1276"/>
      <c r="CR55" s="1276"/>
      <c r="CS55" s="1276"/>
      <c r="CT55" s="1276"/>
      <c r="CU55" s="1276"/>
      <c r="CV55" s="1276">
        <v>23.4</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618</v>
      </c>
      <c r="BC57" s="1279"/>
      <c r="BD57" s="1279"/>
      <c r="BE57" s="1279"/>
      <c r="BF57" s="1279"/>
      <c r="BG57" s="1279"/>
      <c r="BH57" s="1279"/>
      <c r="BI57" s="1279"/>
      <c r="BJ57" s="1279"/>
      <c r="BK57" s="1279"/>
      <c r="BL57" s="1279"/>
      <c r="BM57" s="1279"/>
      <c r="BN57" s="1279"/>
      <c r="BO57" s="1279"/>
      <c r="BP57" s="1276">
        <v>60</v>
      </c>
      <c r="BQ57" s="1276"/>
      <c r="BR57" s="1276"/>
      <c r="BS57" s="1276"/>
      <c r="BT57" s="1276"/>
      <c r="BU57" s="1276"/>
      <c r="BV57" s="1276"/>
      <c r="BW57" s="1276"/>
      <c r="BX57" s="1276">
        <v>61.1</v>
      </c>
      <c r="BY57" s="1276"/>
      <c r="BZ57" s="1276"/>
      <c r="CA57" s="1276"/>
      <c r="CB57" s="1276"/>
      <c r="CC57" s="1276"/>
      <c r="CD57" s="1276"/>
      <c r="CE57" s="1276"/>
      <c r="CF57" s="1276">
        <v>61.9</v>
      </c>
      <c r="CG57" s="1276"/>
      <c r="CH57" s="1276"/>
      <c r="CI57" s="1276"/>
      <c r="CJ57" s="1276"/>
      <c r="CK57" s="1276"/>
      <c r="CL57" s="1276"/>
      <c r="CM57" s="1276"/>
      <c r="CN57" s="1276">
        <v>62.7</v>
      </c>
      <c r="CO57" s="1276"/>
      <c r="CP57" s="1276"/>
      <c r="CQ57" s="1276"/>
      <c r="CR57" s="1276"/>
      <c r="CS57" s="1276"/>
      <c r="CT57" s="1276"/>
      <c r="CU57" s="1276"/>
      <c r="CV57" s="1276">
        <v>63.9</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620</v>
      </c>
    </row>
    <row r="64" spans="1:109" x14ac:dyDescent="0.15">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615</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564</v>
      </c>
      <c r="BQ72" s="1281"/>
      <c r="BR72" s="1281"/>
      <c r="BS72" s="1281"/>
      <c r="BT72" s="1281"/>
      <c r="BU72" s="1281"/>
      <c r="BV72" s="1281"/>
      <c r="BW72" s="1281"/>
      <c r="BX72" s="1281" t="s">
        <v>565</v>
      </c>
      <c r="BY72" s="1281"/>
      <c r="BZ72" s="1281"/>
      <c r="CA72" s="1281"/>
      <c r="CB72" s="1281"/>
      <c r="CC72" s="1281"/>
      <c r="CD72" s="1281"/>
      <c r="CE72" s="1281"/>
      <c r="CF72" s="1281" t="s">
        <v>566</v>
      </c>
      <c r="CG72" s="1281"/>
      <c r="CH72" s="1281"/>
      <c r="CI72" s="1281"/>
      <c r="CJ72" s="1281"/>
      <c r="CK72" s="1281"/>
      <c r="CL72" s="1281"/>
      <c r="CM72" s="1281"/>
      <c r="CN72" s="1281" t="s">
        <v>567</v>
      </c>
      <c r="CO72" s="1281"/>
      <c r="CP72" s="1281"/>
      <c r="CQ72" s="1281"/>
      <c r="CR72" s="1281"/>
      <c r="CS72" s="1281"/>
      <c r="CT72" s="1281"/>
      <c r="CU72" s="1281"/>
      <c r="CV72" s="1281" t="s">
        <v>568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616</v>
      </c>
      <c r="AO73" s="1279"/>
      <c r="AP73" s="1279"/>
      <c r="AQ73" s="1279"/>
      <c r="AR73" s="1279"/>
      <c r="AS73" s="1279"/>
      <c r="AT73" s="1279"/>
      <c r="AU73" s="1279"/>
      <c r="AV73" s="1279"/>
      <c r="AW73" s="1279"/>
      <c r="AX73" s="1279"/>
      <c r="AY73" s="1279"/>
      <c r="AZ73" s="1279"/>
      <c r="BA73" s="1279"/>
      <c r="BB73" s="1279" t="s">
        <v>617</v>
      </c>
      <c r="BC73" s="1279"/>
      <c r="BD73" s="1279"/>
      <c r="BE73" s="1279"/>
      <c r="BF73" s="1279"/>
      <c r="BG73" s="1279"/>
      <c r="BH73" s="1279"/>
      <c r="BI73" s="1279"/>
      <c r="BJ73" s="1279"/>
      <c r="BK73" s="1279"/>
      <c r="BL73" s="1279"/>
      <c r="BM73" s="1279"/>
      <c r="BN73" s="1279"/>
      <c r="BO73" s="1279"/>
      <c r="BP73" s="1276">
        <v>8.6999999999999993</v>
      </c>
      <c r="BQ73" s="1276"/>
      <c r="BR73" s="1276"/>
      <c r="BS73" s="1276"/>
      <c r="BT73" s="1276"/>
      <c r="BU73" s="1276"/>
      <c r="BV73" s="1276"/>
      <c r="BW73" s="1276"/>
      <c r="BX73" s="1276">
        <v>6.9</v>
      </c>
      <c r="BY73" s="1276"/>
      <c r="BZ73" s="1276"/>
      <c r="CA73" s="1276"/>
      <c r="CB73" s="1276"/>
      <c r="CC73" s="1276"/>
      <c r="CD73" s="1276"/>
      <c r="CE73" s="1276"/>
      <c r="CF73" s="1276">
        <v>5.4</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622</v>
      </c>
      <c r="BC75" s="1279"/>
      <c r="BD75" s="1279"/>
      <c r="BE75" s="1279"/>
      <c r="BF75" s="1279"/>
      <c r="BG75" s="1279"/>
      <c r="BH75" s="1279"/>
      <c r="BI75" s="1279"/>
      <c r="BJ75" s="1279"/>
      <c r="BK75" s="1279"/>
      <c r="BL75" s="1279"/>
      <c r="BM75" s="1279"/>
      <c r="BN75" s="1279"/>
      <c r="BO75" s="1279"/>
      <c r="BP75" s="1276">
        <v>4.4000000000000004</v>
      </c>
      <c r="BQ75" s="1276"/>
      <c r="BR75" s="1276"/>
      <c r="BS75" s="1276"/>
      <c r="BT75" s="1276"/>
      <c r="BU75" s="1276"/>
      <c r="BV75" s="1276"/>
      <c r="BW75" s="1276"/>
      <c r="BX75" s="1276">
        <v>5</v>
      </c>
      <c r="BY75" s="1276"/>
      <c r="BZ75" s="1276"/>
      <c r="CA75" s="1276"/>
      <c r="CB75" s="1276"/>
      <c r="CC75" s="1276"/>
      <c r="CD75" s="1276"/>
      <c r="CE75" s="1276"/>
      <c r="CF75" s="1276">
        <v>5.0999999999999996</v>
      </c>
      <c r="CG75" s="1276"/>
      <c r="CH75" s="1276"/>
      <c r="CI75" s="1276"/>
      <c r="CJ75" s="1276"/>
      <c r="CK75" s="1276"/>
      <c r="CL75" s="1276"/>
      <c r="CM75" s="1276"/>
      <c r="CN75" s="1276">
        <v>6.3</v>
      </c>
      <c r="CO75" s="1276"/>
      <c r="CP75" s="1276"/>
      <c r="CQ75" s="1276"/>
      <c r="CR75" s="1276"/>
      <c r="CS75" s="1276"/>
      <c r="CT75" s="1276"/>
      <c r="CU75" s="1276"/>
      <c r="CV75" s="1276">
        <v>6.5</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619</v>
      </c>
      <c r="AO77" s="1281"/>
      <c r="AP77" s="1281"/>
      <c r="AQ77" s="1281"/>
      <c r="AR77" s="1281"/>
      <c r="AS77" s="1281"/>
      <c r="AT77" s="1281"/>
      <c r="AU77" s="1281"/>
      <c r="AV77" s="1281"/>
      <c r="AW77" s="1281"/>
      <c r="AX77" s="1281"/>
      <c r="AY77" s="1281"/>
      <c r="AZ77" s="1281"/>
      <c r="BA77" s="1281"/>
      <c r="BB77" s="1279" t="s">
        <v>617</v>
      </c>
      <c r="BC77" s="1279"/>
      <c r="BD77" s="1279"/>
      <c r="BE77" s="1279"/>
      <c r="BF77" s="1279"/>
      <c r="BG77" s="1279"/>
      <c r="BH77" s="1279"/>
      <c r="BI77" s="1279"/>
      <c r="BJ77" s="1279"/>
      <c r="BK77" s="1279"/>
      <c r="BL77" s="1279"/>
      <c r="BM77" s="1279"/>
      <c r="BN77" s="1279"/>
      <c r="BO77" s="1279"/>
      <c r="BP77" s="1276">
        <v>37.6</v>
      </c>
      <c r="BQ77" s="1276"/>
      <c r="BR77" s="1276"/>
      <c r="BS77" s="1276"/>
      <c r="BT77" s="1276"/>
      <c r="BU77" s="1276"/>
      <c r="BV77" s="1276"/>
      <c r="BW77" s="1276"/>
      <c r="BX77" s="1276">
        <v>34</v>
      </c>
      <c r="BY77" s="1276"/>
      <c r="BZ77" s="1276"/>
      <c r="CA77" s="1276"/>
      <c r="CB77" s="1276"/>
      <c r="CC77" s="1276"/>
      <c r="CD77" s="1276"/>
      <c r="CE77" s="1276"/>
      <c r="CF77" s="1276">
        <v>33.9</v>
      </c>
      <c r="CG77" s="1276"/>
      <c r="CH77" s="1276"/>
      <c r="CI77" s="1276"/>
      <c r="CJ77" s="1276"/>
      <c r="CK77" s="1276"/>
      <c r="CL77" s="1276"/>
      <c r="CM77" s="1276"/>
      <c r="CN77" s="1276">
        <v>31.5</v>
      </c>
      <c r="CO77" s="1276"/>
      <c r="CP77" s="1276"/>
      <c r="CQ77" s="1276"/>
      <c r="CR77" s="1276"/>
      <c r="CS77" s="1276"/>
      <c r="CT77" s="1276"/>
      <c r="CU77" s="1276"/>
      <c r="CV77" s="1276">
        <v>23.4</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622</v>
      </c>
      <c r="BC79" s="1279"/>
      <c r="BD79" s="1279"/>
      <c r="BE79" s="1279"/>
      <c r="BF79" s="1279"/>
      <c r="BG79" s="1279"/>
      <c r="BH79" s="1279"/>
      <c r="BI79" s="1279"/>
      <c r="BJ79" s="1279"/>
      <c r="BK79" s="1279"/>
      <c r="BL79" s="1279"/>
      <c r="BM79" s="1279"/>
      <c r="BN79" s="1279"/>
      <c r="BO79" s="1279"/>
      <c r="BP79" s="1276">
        <v>6.1</v>
      </c>
      <c r="BQ79" s="1276"/>
      <c r="BR79" s="1276"/>
      <c r="BS79" s="1276"/>
      <c r="BT79" s="1276"/>
      <c r="BU79" s="1276"/>
      <c r="BV79" s="1276"/>
      <c r="BW79" s="1276"/>
      <c r="BX79" s="1276">
        <v>5.9</v>
      </c>
      <c r="BY79" s="1276"/>
      <c r="BZ79" s="1276"/>
      <c r="CA79" s="1276"/>
      <c r="CB79" s="1276"/>
      <c r="CC79" s="1276"/>
      <c r="CD79" s="1276"/>
      <c r="CE79" s="1276"/>
      <c r="CF79" s="1276">
        <v>5.7</v>
      </c>
      <c r="CG79" s="1276"/>
      <c r="CH79" s="1276"/>
      <c r="CI79" s="1276"/>
      <c r="CJ79" s="1276"/>
      <c r="CK79" s="1276"/>
      <c r="CL79" s="1276"/>
      <c r="CM79" s="1276"/>
      <c r="CN79" s="1276">
        <v>5.4</v>
      </c>
      <c r="CO79" s="1276"/>
      <c r="CP79" s="1276"/>
      <c r="CQ79" s="1276"/>
      <c r="CR79" s="1276"/>
      <c r="CS79" s="1276"/>
      <c r="CT79" s="1276"/>
      <c r="CU79" s="1276"/>
      <c r="CV79" s="1276">
        <v>5.2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iqzQP9D4wzlCcAavtz3oITck2eDDQyC1mBBXpYca7U7yE+DlXwuzwtBLlgQvMk8W9N4r73uSIKdnkJeRryNVDQ==" saltValue="RpYBjjR+0YjzsPqXZEZf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EPOUJjaBQGGOqfVgyWO8StI6dTv+jN/ntJIL6VHoAqVC/iCKz7peD8PcM+bCtVp8bK+s+bIpWvLDddFUWYFRHg==" saltValue="8wALQBgaxkycIu/F1MVt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eD43v9YMDkPoc93dAWdwf2YRlcIJfDlWs1swFoyoO8HFg6doBuZ0YEjVH4fqY8v3eAP7jgNcsksWmG+hy78v2g==" saltValue="RrNlmvF/HyltBtVxQv1a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561</v>
      </c>
      <c r="G2" s="148"/>
      <c r="H2" s="149"/>
    </row>
    <row r="3" spans="1:8" x14ac:dyDescent="0.15">
      <c r="A3" s="145" t="s">
        <v>554</v>
      </c>
      <c r="B3" s="150"/>
      <c r="C3" s="151"/>
      <c r="D3" s="152">
        <v>35695</v>
      </c>
      <c r="E3" s="153"/>
      <c r="F3" s="154">
        <v>48088</v>
      </c>
      <c r="G3" s="155"/>
      <c r="H3" s="156"/>
    </row>
    <row r="4" spans="1:8" x14ac:dyDescent="0.15">
      <c r="A4" s="157"/>
      <c r="B4" s="158"/>
      <c r="C4" s="159"/>
      <c r="D4" s="160">
        <v>20620</v>
      </c>
      <c r="E4" s="161"/>
      <c r="F4" s="162">
        <v>25183</v>
      </c>
      <c r="G4" s="163"/>
      <c r="H4" s="164"/>
    </row>
    <row r="5" spans="1:8" x14ac:dyDescent="0.15">
      <c r="A5" s="145" t="s">
        <v>556</v>
      </c>
      <c r="B5" s="150"/>
      <c r="C5" s="151"/>
      <c r="D5" s="152">
        <v>45089</v>
      </c>
      <c r="E5" s="153"/>
      <c r="F5" s="154">
        <v>46457</v>
      </c>
      <c r="G5" s="155"/>
      <c r="H5" s="156"/>
    </row>
    <row r="6" spans="1:8" x14ac:dyDescent="0.15">
      <c r="A6" s="157"/>
      <c r="B6" s="158"/>
      <c r="C6" s="159"/>
      <c r="D6" s="160">
        <v>25936</v>
      </c>
      <c r="E6" s="161"/>
      <c r="F6" s="162">
        <v>24020</v>
      </c>
      <c r="G6" s="163"/>
      <c r="H6" s="164"/>
    </row>
    <row r="7" spans="1:8" x14ac:dyDescent="0.15">
      <c r="A7" s="145" t="s">
        <v>557</v>
      </c>
      <c r="B7" s="150"/>
      <c r="C7" s="151"/>
      <c r="D7" s="152">
        <v>35103</v>
      </c>
      <c r="E7" s="153"/>
      <c r="F7" s="154">
        <v>51849</v>
      </c>
      <c r="G7" s="155"/>
      <c r="H7" s="156"/>
    </row>
    <row r="8" spans="1:8" x14ac:dyDescent="0.15">
      <c r="A8" s="157"/>
      <c r="B8" s="158"/>
      <c r="C8" s="159"/>
      <c r="D8" s="160">
        <v>16658</v>
      </c>
      <c r="E8" s="161"/>
      <c r="F8" s="162">
        <v>26326</v>
      </c>
      <c r="G8" s="163"/>
      <c r="H8" s="164"/>
    </row>
    <row r="9" spans="1:8" x14ac:dyDescent="0.15">
      <c r="A9" s="145" t="s">
        <v>558</v>
      </c>
      <c r="B9" s="150"/>
      <c r="C9" s="151"/>
      <c r="D9" s="152">
        <v>21958</v>
      </c>
      <c r="E9" s="153"/>
      <c r="F9" s="154">
        <v>52191</v>
      </c>
      <c r="G9" s="155"/>
      <c r="H9" s="156"/>
    </row>
    <row r="10" spans="1:8" x14ac:dyDescent="0.15">
      <c r="A10" s="157"/>
      <c r="B10" s="158"/>
      <c r="C10" s="159"/>
      <c r="D10" s="160">
        <v>14476</v>
      </c>
      <c r="E10" s="161"/>
      <c r="F10" s="162">
        <v>26807</v>
      </c>
      <c r="G10" s="163"/>
      <c r="H10" s="164"/>
    </row>
    <row r="11" spans="1:8" x14ac:dyDescent="0.15">
      <c r="A11" s="145" t="s">
        <v>559</v>
      </c>
      <c r="B11" s="150"/>
      <c r="C11" s="151"/>
      <c r="D11" s="152">
        <v>21774</v>
      </c>
      <c r="E11" s="153"/>
      <c r="F11" s="154">
        <v>48105</v>
      </c>
      <c r="G11" s="155"/>
      <c r="H11" s="156"/>
    </row>
    <row r="12" spans="1:8" x14ac:dyDescent="0.15">
      <c r="A12" s="157"/>
      <c r="B12" s="158"/>
      <c r="C12" s="165"/>
      <c r="D12" s="160">
        <v>12602</v>
      </c>
      <c r="E12" s="161"/>
      <c r="F12" s="162">
        <v>24072</v>
      </c>
      <c r="G12" s="163"/>
      <c r="H12" s="164"/>
    </row>
    <row r="13" spans="1:8" x14ac:dyDescent="0.15">
      <c r="A13" s="145"/>
      <c r="B13" s="150"/>
      <c r="C13" s="166"/>
      <c r="D13" s="167">
        <v>31924</v>
      </c>
      <c r="E13" s="168"/>
      <c r="F13" s="169">
        <v>49338</v>
      </c>
      <c r="G13" s="170"/>
      <c r="H13" s="156"/>
    </row>
    <row r="14" spans="1:8" x14ac:dyDescent="0.15">
      <c r="A14" s="157"/>
      <c r="B14" s="158"/>
      <c r="C14" s="159"/>
      <c r="D14" s="160">
        <v>18058</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1.87</v>
      </c>
      <c r="C19" s="171">
        <f>ROUND(VALUE(SUBSTITUTE(実質収支比率等に係る経年分析!G$48,"▲","-")),2)</f>
        <v>2.37</v>
      </c>
      <c r="D19" s="171">
        <f>ROUND(VALUE(SUBSTITUTE(実質収支比率等に係る経年分析!H$48,"▲","-")),2)</f>
        <v>2.66</v>
      </c>
      <c r="E19" s="171">
        <f>ROUND(VALUE(SUBSTITUTE(実質収支比率等に係る経年分析!I$48,"▲","-")),2)</f>
        <v>2.87</v>
      </c>
      <c r="F19" s="171">
        <f>ROUND(VALUE(SUBSTITUTE(実質収支比率等に係る経年分析!J$48,"▲","-")),2)</f>
        <v>2.85</v>
      </c>
    </row>
    <row r="20" spans="1:11" x14ac:dyDescent="0.15">
      <c r="A20" s="171" t="s">
        <v>54</v>
      </c>
      <c r="B20" s="171">
        <f>ROUND(VALUE(SUBSTITUTE(実質収支比率等に係る経年分析!F$47,"▲","-")),2)</f>
        <v>14.2</v>
      </c>
      <c r="C20" s="171">
        <f>ROUND(VALUE(SUBSTITUTE(実質収支比率等に係る経年分析!G$47,"▲","-")),2)</f>
        <v>15.11</v>
      </c>
      <c r="D20" s="171">
        <f>ROUND(VALUE(SUBSTITUTE(実質収支比率等に係る経年分析!H$47,"▲","-")),2)</f>
        <v>15.64</v>
      </c>
      <c r="E20" s="171">
        <f>ROUND(VALUE(SUBSTITUTE(実質収支比率等に係る経年分析!I$47,"▲","-")),2)</f>
        <v>14.99</v>
      </c>
      <c r="F20" s="171">
        <f>ROUND(VALUE(SUBSTITUTE(実質収支比率等に係る経年分析!J$47,"▲","-")),2)</f>
        <v>15.35</v>
      </c>
    </row>
    <row r="21" spans="1:11" x14ac:dyDescent="0.15">
      <c r="A21" s="171" t="s">
        <v>55</v>
      </c>
      <c r="B21" s="171">
        <f>IF(ISNUMBER(VALUE(SUBSTITUTE(実質収支比率等に係る経年分析!F$49,"▲","-"))),ROUND(VALUE(SUBSTITUTE(実質収支比率等に係る経年分析!F$49,"▲","-")),2),NA())</f>
        <v>0</v>
      </c>
      <c r="C21" s="171">
        <f>IF(ISNUMBER(VALUE(SUBSTITUTE(実質収支比率等に係る経年分析!G$49,"▲","-"))),ROUND(VALUE(SUBSTITUTE(実質収支比率等に係る経年分析!G$49,"▲","-")),2),NA())</f>
        <v>1.67</v>
      </c>
      <c r="D21" s="171">
        <f>IF(ISNUMBER(VALUE(SUBSTITUTE(実質収支比率等に係る経年分析!H$49,"▲","-"))),ROUND(VALUE(SUBSTITUTE(実質収支比率等に係る経年分析!H$49,"▲","-")),2),NA())</f>
        <v>0.91</v>
      </c>
      <c r="E21" s="171">
        <f>IF(ISNUMBER(VALUE(SUBSTITUTE(実質収支比率等に係る経年分析!I$49,"▲","-"))),ROUND(VALUE(SUBSTITUTE(実質収支比率等に係る経年分析!I$49,"▲","-")),2),NA())</f>
        <v>-0.14000000000000001</v>
      </c>
      <c r="F21" s="171">
        <f>IF(ISNUMBER(VALUE(SUBSTITUTE(実質収支比率等に係る経年分析!J$49,"▲","-"))),ROUND(VALUE(SUBSTITUTE(実質収支比率等に係る経年分析!J$49,"▲","-")),2),NA())</f>
        <v>1.03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交通災害共済事業特別会計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15">
      <c r="A30" s="172" t="str">
        <f>IF(連結実質赤字比率に係る赤字・黒字の構成分析!C$40="",NA(),連結実質赤字比率に係る赤字・黒字の構成分析!C$40)</f>
        <v>火災共済事業特別会計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2.0499999999999998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2.2400000000000002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2.2799999999999998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4.6100000000000003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5.03</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21356</v>
      </c>
      <c r="E42" s="173"/>
      <c r="F42" s="173"/>
      <c r="G42" s="173">
        <f>'実質公債費比率（分子）の構造'!L$52</f>
        <v>21402</v>
      </c>
      <c r="H42" s="173"/>
      <c r="I42" s="173"/>
      <c r="J42" s="173">
        <f>'実質公債費比率（分子）の構造'!M$52</f>
        <v>22059</v>
      </c>
      <c r="K42" s="173"/>
      <c r="L42" s="173"/>
      <c r="M42" s="173">
        <f>'実質公債費比率（分子）の構造'!N$52</f>
        <v>22436</v>
      </c>
      <c r="N42" s="173"/>
      <c r="O42" s="173"/>
      <c r="P42" s="173">
        <f>'実質公債費比率（分子）の構造'!O$52</f>
        <v>22765</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400</v>
      </c>
      <c r="C44" s="173"/>
      <c r="D44" s="173"/>
      <c r="E44" s="173">
        <f>'実質公債費比率（分子）の構造'!L$50</f>
        <v>207</v>
      </c>
      <c r="F44" s="173"/>
      <c r="G44" s="173"/>
      <c r="H44" s="173">
        <f>'実質公債費比率（分子）の構造'!M$50</f>
        <v>438</v>
      </c>
      <c r="I44" s="173"/>
      <c r="J44" s="173"/>
      <c r="K44" s="173">
        <f>'実質公債費比率（分子）の構造'!N$50</f>
        <v>570</v>
      </c>
      <c r="L44" s="173"/>
      <c r="M44" s="173"/>
      <c r="N44" s="173">
        <f>'実質公債費比率（分子）の構造'!O$50</f>
        <v>552</v>
      </c>
      <c r="O44" s="173"/>
      <c r="P44" s="173"/>
    </row>
    <row r="45" spans="1:16" x14ac:dyDescent="0.15">
      <c r="A45" s="173" t="s">
        <v>65</v>
      </c>
      <c r="B45" s="173">
        <f>'実質公債費比率（分子）の構造'!K$49</f>
        <v>83</v>
      </c>
      <c r="C45" s="173"/>
      <c r="D45" s="173"/>
      <c r="E45" s="173">
        <f>'実質公債費比率（分子）の構造'!L$49</f>
        <v>193</v>
      </c>
      <c r="F45" s="173"/>
      <c r="G45" s="173"/>
      <c r="H45" s="173">
        <f>'実質公債費比率（分子）の構造'!M$49</f>
        <v>368</v>
      </c>
      <c r="I45" s="173"/>
      <c r="J45" s="173"/>
      <c r="K45" s="173">
        <f>'実質公債費比率（分子）の構造'!N$49</f>
        <v>663</v>
      </c>
      <c r="L45" s="173"/>
      <c r="M45" s="173"/>
      <c r="N45" s="173">
        <f>'実質公債費比率（分子）の構造'!O$49</f>
        <v>667</v>
      </c>
      <c r="O45" s="173"/>
      <c r="P45" s="173"/>
    </row>
    <row r="46" spans="1:16" x14ac:dyDescent="0.15">
      <c r="A46" s="173" t="s">
        <v>66</v>
      </c>
      <c r="B46" s="173">
        <f>'実質公債費比率（分子）の構造'!K$48</f>
        <v>7016</v>
      </c>
      <c r="C46" s="173"/>
      <c r="D46" s="173"/>
      <c r="E46" s="173">
        <f>'実質公債費比率（分子）の構造'!L$48</f>
        <v>6873</v>
      </c>
      <c r="F46" s="173"/>
      <c r="G46" s="173"/>
      <c r="H46" s="173">
        <f>'実質公債費比率（分子）の構造'!M$48</f>
        <v>6731</v>
      </c>
      <c r="I46" s="173"/>
      <c r="J46" s="173"/>
      <c r="K46" s="173">
        <f>'実質公債費比率（分子）の構造'!N$48</f>
        <v>6546</v>
      </c>
      <c r="L46" s="173"/>
      <c r="M46" s="173"/>
      <c r="N46" s="173">
        <f>'実質公債費比率（分子）の構造'!O$48</f>
        <v>6407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17793</v>
      </c>
      <c r="C49" s="173"/>
      <c r="D49" s="173"/>
      <c r="E49" s="173">
        <f>'実質公債費比率（分子）の構造'!L$45</f>
        <v>20049</v>
      </c>
      <c r="F49" s="173"/>
      <c r="G49" s="173"/>
      <c r="H49" s="173">
        <f>'実質公債費比率（分子）の構造'!M$45</f>
        <v>19201</v>
      </c>
      <c r="I49" s="173"/>
      <c r="J49" s="173"/>
      <c r="K49" s="173">
        <f>'実質公債費比率（分子）の構造'!N$45</f>
        <v>22287</v>
      </c>
      <c r="L49" s="173"/>
      <c r="M49" s="173"/>
      <c r="N49" s="173">
        <f>'実質公債費比率（分子）の構造'!O$45</f>
        <v>21865</v>
      </c>
      <c r="O49" s="173"/>
      <c r="P49" s="173"/>
    </row>
    <row r="50" spans="1:16" x14ac:dyDescent="0.15">
      <c r="A50" s="173" t="s">
        <v>70</v>
      </c>
      <c r="B50" s="173" t="e">
        <f>NA()</f>
        <v>#N/A</v>
      </c>
      <c r="C50" s="173">
        <f>IF(ISNUMBER('実質公債費比率（分子）の構造'!K$53),'実質公債費比率（分子）の構造'!K$53,NA())</f>
        <v>3936</v>
      </c>
      <c r="D50" s="173" t="e">
        <f>NA()</f>
        <v>#N/A</v>
      </c>
      <c r="E50" s="173" t="e">
        <f>NA()</f>
        <v>#N/A</v>
      </c>
      <c r="F50" s="173">
        <f>IF(ISNUMBER('実質公債費比率（分子）の構造'!L$53),'実質公債費比率（分子）の構造'!L$53,NA())</f>
        <v>5920</v>
      </c>
      <c r="G50" s="173" t="e">
        <f>NA()</f>
        <v>#N/A</v>
      </c>
      <c r="H50" s="173" t="e">
        <f>NA()</f>
        <v>#N/A</v>
      </c>
      <c r="I50" s="173">
        <f>IF(ISNUMBER('実質公債費比率（分子）の構造'!M$53),'実質公債費比率（分子）の構造'!M$53,NA())</f>
        <v>4679</v>
      </c>
      <c r="J50" s="173" t="e">
        <f>NA()</f>
        <v>#N/A</v>
      </c>
      <c r="K50" s="173" t="e">
        <f>NA()</f>
        <v>#N/A</v>
      </c>
      <c r="L50" s="173">
        <f>IF(ISNUMBER('実質公債費比率（分子）の構造'!N$53),'実質公債費比率（分子）の構造'!N$53,NA())</f>
        <v>7630</v>
      </c>
      <c r="M50" s="173" t="e">
        <f>NA()</f>
        <v>#N/A</v>
      </c>
      <c r="N50" s="173" t="e">
        <f>NA()</f>
        <v>#N/A</v>
      </c>
      <c r="O50" s="173">
        <f>IF(ISNUMBER('実質公債費比率（分子）の構造'!O$53),'実質公債費比率（分子）の構造'!O$53,NA())</f>
        <v>6726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201787</v>
      </c>
      <c r="E56" s="172"/>
      <c r="F56" s="172"/>
      <c r="G56" s="172">
        <f>'将来負担比率（分子）の構造'!J$52</f>
        <v>203324</v>
      </c>
      <c r="H56" s="172"/>
      <c r="I56" s="172"/>
      <c r="J56" s="172">
        <f>'将来負担比率（分子）の構造'!K$52</f>
        <v>200501</v>
      </c>
      <c r="K56" s="172"/>
      <c r="L56" s="172"/>
      <c r="M56" s="172">
        <f>'将来負担比率（分子）の構造'!L$52</f>
        <v>197668</v>
      </c>
      <c r="N56" s="172"/>
      <c r="O56" s="172"/>
      <c r="P56" s="172">
        <f>'将来負担比率（分子）の構造'!M$52</f>
        <v>192979</v>
      </c>
    </row>
    <row r="57" spans="1:16" x14ac:dyDescent="0.15">
      <c r="A57" s="172" t="s">
        <v>41</v>
      </c>
      <c r="B57" s="172"/>
      <c r="C57" s="172"/>
      <c r="D57" s="172">
        <f>'将来負担比率（分子）の構造'!I$51</f>
        <v>92394</v>
      </c>
      <c r="E57" s="172"/>
      <c r="F57" s="172"/>
      <c r="G57" s="172">
        <f>'将来負担比率（分子）の構造'!J$51</f>
        <v>90988</v>
      </c>
      <c r="H57" s="172"/>
      <c r="I57" s="172"/>
      <c r="J57" s="172">
        <f>'将来負担比率（分子）の構造'!K$51</f>
        <v>89478</v>
      </c>
      <c r="K57" s="172"/>
      <c r="L57" s="172"/>
      <c r="M57" s="172">
        <f>'将来負担比率（分子）の構造'!L$51</f>
        <v>85791</v>
      </c>
      <c r="N57" s="172"/>
      <c r="O57" s="172"/>
      <c r="P57" s="172">
        <f>'将来負担比率（分子）の構造'!M$51</f>
        <v>84166</v>
      </c>
    </row>
    <row r="58" spans="1:16" x14ac:dyDescent="0.15">
      <c r="A58" s="172" t="s">
        <v>40</v>
      </c>
      <c r="B58" s="172"/>
      <c r="C58" s="172"/>
      <c r="D58" s="172">
        <f>'将来負担比率（分子）の構造'!I$50</f>
        <v>26996</v>
      </c>
      <c r="E58" s="172"/>
      <c r="F58" s="172"/>
      <c r="G58" s="172">
        <f>'将来負担比率（分子）の構造'!J$50</f>
        <v>29156</v>
      </c>
      <c r="H58" s="172"/>
      <c r="I58" s="172"/>
      <c r="J58" s="172">
        <f>'将来負担比率（分子）の構造'!K$50</f>
        <v>32360</v>
      </c>
      <c r="K58" s="172"/>
      <c r="L58" s="172"/>
      <c r="M58" s="172">
        <f>'将来負担比率（分子）の構造'!L$50</f>
        <v>33737</v>
      </c>
      <c r="N58" s="172"/>
      <c r="O58" s="172"/>
      <c r="P58" s="172">
        <f>'将来負担比率（分子）の構造'!M$50</f>
        <v>40210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1282</v>
      </c>
      <c r="C61" s="172"/>
      <c r="D61" s="172"/>
      <c r="E61" s="172">
        <f>'将来負担比率（分子）の構造'!J$46</f>
        <v>1170</v>
      </c>
      <c r="F61" s="172"/>
      <c r="G61" s="172"/>
      <c r="H61" s="172">
        <f>'将来負担比率（分子）の構造'!K$46</f>
        <v>1314</v>
      </c>
      <c r="I61" s="172"/>
      <c r="J61" s="172"/>
      <c r="K61" s="172">
        <f>'将来負担比率（分子）の構造'!L$46</f>
        <v>1052</v>
      </c>
      <c r="L61" s="172"/>
      <c r="M61" s="172"/>
      <c r="N61" s="172" t="str">
        <f>'将来負担比率（分子）の構造'!M$46</f>
        <v>-</v>
      </c>
      <c r="O61" s="172"/>
      <c r="P61" s="172"/>
    </row>
    <row r="62" spans="1:16" x14ac:dyDescent="0.15">
      <c r="A62" s="172" t="s">
        <v>34</v>
      </c>
      <c r="B62" s="172">
        <f>'将来負担比率（分子）の構造'!I$45</f>
        <v>16149</v>
      </c>
      <c r="C62" s="172"/>
      <c r="D62" s="172"/>
      <c r="E62" s="172">
        <f>'将来負担比率（分子）の構造'!J$45</f>
        <v>15436</v>
      </c>
      <c r="F62" s="172"/>
      <c r="G62" s="172"/>
      <c r="H62" s="172">
        <f>'将来負担比率（分子）の構造'!K$45</f>
        <v>15224</v>
      </c>
      <c r="I62" s="172"/>
      <c r="J62" s="172"/>
      <c r="K62" s="172">
        <f>'将来負担比率（分子）の構造'!L$45</f>
        <v>14854</v>
      </c>
      <c r="L62" s="172"/>
      <c r="M62" s="172"/>
      <c r="N62" s="172">
        <f>'将来負担比率（分子）の構造'!M$45</f>
        <v>14191</v>
      </c>
      <c r="O62" s="172"/>
      <c r="P62" s="172"/>
    </row>
    <row r="63" spans="1:16" x14ac:dyDescent="0.15">
      <c r="A63" s="172" t="s">
        <v>33</v>
      </c>
      <c r="B63" s="172">
        <f>'将来負担比率（分子）の構造'!I$44</f>
        <v>7361</v>
      </c>
      <c r="C63" s="172"/>
      <c r="D63" s="172"/>
      <c r="E63" s="172">
        <f>'将来負担比率（分子）の構造'!J$44</f>
        <v>7315</v>
      </c>
      <c r="F63" s="172"/>
      <c r="G63" s="172"/>
      <c r="H63" s="172">
        <f>'将来負担比率（分子）の構造'!K$44</f>
        <v>7034</v>
      </c>
      <c r="I63" s="172"/>
      <c r="J63" s="172"/>
      <c r="K63" s="172">
        <f>'将来負担比率（分子）の構造'!L$44</f>
        <v>6498</v>
      </c>
      <c r="L63" s="172"/>
      <c r="M63" s="172"/>
      <c r="N63" s="172">
        <f>'将来負担比率（分子）の構造'!M$44</f>
        <v>5883</v>
      </c>
      <c r="O63" s="172"/>
      <c r="P63" s="172"/>
    </row>
    <row r="64" spans="1:16" x14ac:dyDescent="0.15">
      <c r="A64" s="172" t="s">
        <v>32</v>
      </c>
      <c r="B64" s="172">
        <f>'将来負担比率（分子）の構造'!I$43</f>
        <v>101380</v>
      </c>
      <c r="C64" s="172"/>
      <c r="D64" s="172"/>
      <c r="E64" s="172">
        <f>'将来負担比率（分子）の構造'!J$43</f>
        <v>99758</v>
      </c>
      <c r="F64" s="172"/>
      <c r="G64" s="172"/>
      <c r="H64" s="172">
        <f>'将来負担比率（分子）の構造'!K$43</f>
        <v>94706</v>
      </c>
      <c r="I64" s="172"/>
      <c r="J64" s="172"/>
      <c r="K64" s="172">
        <f>'将来負担比率（分子）の構造'!L$43</f>
        <v>89452</v>
      </c>
      <c r="L64" s="172"/>
      <c r="M64" s="172"/>
      <c r="N64" s="172">
        <f>'将来負担比率（分子）の構造'!M$43</f>
        <v>83830</v>
      </c>
      <c r="O64" s="172"/>
      <c r="P64" s="172"/>
    </row>
    <row r="65" spans="1:16" x14ac:dyDescent="0.15">
      <c r="A65" s="172" t="s">
        <v>31</v>
      </c>
      <c r="B65" s="172">
        <f>'将来負担比率（分子）の構造'!I$42</f>
        <v>1712</v>
      </c>
      <c r="C65" s="172"/>
      <c r="D65" s="172"/>
      <c r="E65" s="172">
        <f>'将来負担比率（分子）の構造'!J$42</f>
        <v>1515</v>
      </c>
      <c r="F65" s="172"/>
      <c r="G65" s="172"/>
      <c r="H65" s="172">
        <f>'将来負担比率（分子）の構造'!K$42</f>
        <v>5945</v>
      </c>
      <c r="I65" s="172"/>
      <c r="J65" s="172"/>
      <c r="K65" s="172">
        <f>'将来負担比率（分子）の構造'!L$42</f>
        <v>5456</v>
      </c>
      <c r="L65" s="172"/>
      <c r="M65" s="172"/>
      <c r="N65" s="172">
        <f>'将来負担比率（分子）の構造'!M$42</f>
        <v>4919</v>
      </c>
      <c r="O65" s="172"/>
      <c r="P65" s="172"/>
    </row>
    <row r="66" spans="1:16" x14ac:dyDescent="0.15">
      <c r="A66" s="172" t="s">
        <v>30</v>
      </c>
      <c r="B66" s="172">
        <f>'将来負担比率（分子）の構造'!I$41</f>
        <v>201474</v>
      </c>
      <c r="C66" s="172"/>
      <c r="D66" s="172"/>
      <c r="E66" s="172">
        <f>'将来負担比率（分子）の構造'!J$41</f>
        <v>204848</v>
      </c>
      <c r="F66" s="172"/>
      <c r="G66" s="172"/>
      <c r="H66" s="172">
        <f>'将来負担比率（分子）の構造'!K$41</f>
        <v>203317</v>
      </c>
      <c r="I66" s="172"/>
      <c r="J66" s="172"/>
      <c r="K66" s="172">
        <f>'将来負担比率（分子）の構造'!L$41</f>
        <v>193826</v>
      </c>
      <c r="L66" s="172"/>
      <c r="M66" s="172"/>
      <c r="N66" s="172">
        <f>'将来負担比率（分子）の構造'!M$41</f>
        <v>183967</v>
      </c>
      <c r="O66" s="172"/>
      <c r="P66" s="172"/>
    </row>
    <row r="67" spans="1:16" x14ac:dyDescent="0.15">
      <c r="A67" s="172" t="s">
        <v>74</v>
      </c>
      <c r="B67" s="172" t="e">
        <f>NA()</f>
        <v>#N/A</v>
      </c>
      <c r="C67" s="172">
        <f>IF(ISNUMBER('将来負担比率（分子）の構造'!I$53), IF('将来負担比率（分子）の構造'!I$53 &lt; 0, 0, '将来負担比率（分子）の構造'!I$53), NA())</f>
        <v>8180</v>
      </c>
      <c r="D67" s="172" t="e">
        <f>NA()</f>
        <v>#N/A</v>
      </c>
      <c r="E67" s="172" t="e">
        <f>NA()</f>
        <v>#N/A</v>
      </c>
      <c r="F67" s="172">
        <f>IF(ISNUMBER('将来負担比率（分子）の構造'!J$53), IF('将来負担比率（分子）の構造'!J$53 &lt; 0, 0, '将来負担比率（分子）の構造'!J$53), NA())</f>
        <v>6574</v>
      </c>
      <c r="G67" s="172" t="e">
        <f>NA()</f>
        <v>#N/A</v>
      </c>
      <c r="H67" s="172" t="e">
        <f>NA()</f>
        <v>#N/A</v>
      </c>
      <c r="I67" s="172">
        <f>IF(ISNUMBER('将来負担比率（分子）の構造'!K$53), IF('将来負担比率（分子）の構造'!K$53 &lt; 0, 0, '将来負担比率（分子）の構造'!K$53), NA())</f>
        <v>5200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17105</v>
      </c>
      <c r="C72" s="176">
        <f>基金残高に係る経年分析!G55</f>
        <v>16653</v>
      </c>
      <c r="D72" s="176">
        <f>基金残高に係る経年分析!H55</f>
        <v>17749</v>
      </c>
    </row>
    <row r="73" spans="1:16" x14ac:dyDescent="0.15">
      <c r="A73" s="175" t="s">
        <v>77</v>
      </c>
      <c r="B73" s="176">
        <f>基金残高に係る経年分析!F56</f>
        <v>4371</v>
      </c>
      <c r="C73" s="176">
        <f>基金残高に係る経年分析!G56</f>
        <v>4805</v>
      </c>
      <c r="D73" s="176">
        <f>基金残高に係る経年分析!H56</f>
        <v>5360</v>
      </c>
    </row>
    <row r="74" spans="1:16" x14ac:dyDescent="0.15">
      <c r="A74" s="175" t="s">
        <v>78</v>
      </c>
      <c r="B74" s="176">
        <f>基金残高に係る経年分析!F57</f>
        <v>5259</v>
      </c>
      <c r="C74" s="176">
        <f>基金残高に係る経年分析!G57</f>
        <v>6649</v>
      </c>
      <c r="D74" s="176">
        <f>基金残高に係る経年分析!H57</f>
        <v>9944</v>
      </c>
    </row>
  </sheetData>
  <sheetProtection algorithmName="SHA-512" hashValue="wH0KD7VndRjggaCmpHm7eZTKcu0fTDHxWAb7Jym5ayQIzh164S49kVvVfsXp4jPZAA5Tgl3Jzd9JrpQh7G9xzw==" saltValue="CWfAbRngnB7rLcQhQlJY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227</v>
      </c>
      <c r="C5" s="652"/>
      <c r="D5" s="652"/>
      <c r="E5" s="652"/>
      <c r="F5" s="652"/>
      <c r="G5" s="652"/>
      <c r="H5" s="652"/>
      <c r="I5" s="652"/>
      <c r="J5" s="652"/>
      <c r="K5" s="652"/>
      <c r="L5" s="652"/>
      <c r="M5" s="652"/>
      <c r="N5" s="652"/>
      <c r="O5" s="652"/>
      <c r="P5" s="652"/>
      <c r="Q5" s="653"/>
      <c r="R5" s="654">
        <v>77467415</v>
      </c>
      <c r="S5" s="655"/>
      <c r="T5" s="655"/>
      <c r="U5" s="655"/>
      <c r="V5" s="655"/>
      <c r="W5" s="655"/>
      <c r="X5" s="655"/>
      <c r="Y5" s="656"/>
      <c r="Z5" s="657">
        <v>33.200000000000003</v>
      </c>
      <c r="AA5" s="657"/>
      <c r="AB5" s="657"/>
      <c r="AC5" s="657"/>
      <c r="AD5" s="658">
        <v>70654433</v>
      </c>
      <c r="AE5" s="658"/>
      <c r="AF5" s="658"/>
      <c r="AG5" s="658"/>
      <c r="AH5" s="658"/>
      <c r="AI5" s="658"/>
      <c r="AJ5" s="658"/>
      <c r="AK5" s="658"/>
      <c r="AL5" s="659">
        <v>62.9</v>
      </c>
      <c r="AM5" s="660"/>
      <c r="AN5" s="660"/>
      <c r="AO5" s="661"/>
      <c r="AP5" s="651" t="s">
        <v>228</v>
      </c>
      <c r="AQ5" s="652"/>
      <c r="AR5" s="652"/>
      <c r="AS5" s="652"/>
      <c r="AT5" s="652"/>
      <c r="AU5" s="652"/>
      <c r="AV5" s="652"/>
      <c r="AW5" s="652"/>
      <c r="AX5" s="652"/>
      <c r="AY5" s="652"/>
      <c r="AZ5" s="652"/>
      <c r="BA5" s="652"/>
      <c r="BB5" s="652"/>
      <c r="BC5" s="652"/>
      <c r="BD5" s="652"/>
      <c r="BE5" s="652"/>
      <c r="BF5" s="653"/>
      <c r="BG5" s="665">
        <v>68284550</v>
      </c>
      <c r="BH5" s="666"/>
      <c r="BI5" s="666"/>
      <c r="BJ5" s="666"/>
      <c r="BK5" s="666"/>
      <c r="BL5" s="666"/>
      <c r="BM5" s="666"/>
      <c r="BN5" s="667"/>
      <c r="BO5" s="668">
        <v>88.1</v>
      </c>
      <c r="BP5" s="668"/>
      <c r="BQ5" s="668"/>
      <c r="BR5" s="668"/>
      <c r="BS5" s="669">
        <v>1095127</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823047</v>
      </c>
      <c r="S6" s="666"/>
      <c r="T6" s="666"/>
      <c r="U6" s="666"/>
      <c r="V6" s="666"/>
      <c r="W6" s="666"/>
      <c r="X6" s="666"/>
      <c r="Y6" s="667"/>
      <c r="Z6" s="668">
        <v>0.4</v>
      </c>
      <c r="AA6" s="668"/>
      <c r="AB6" s="668"/>
      <c r="AC6" s="668"/>
      <c r="AD6" s="669">
        <v>823047</v>
      </c>
      <c r="AE6" s="669"/>
      <c r="AF6" s="669"/>
      <c r="AG6" s="669"/>
      <c r="AH6" s="669"/>
      <c r="AI6" s="669"/>
      <c r="AJ6" s="669"/>
      <c r="AK6" s="669"/>
      <c r="AL6" s="670">
        <v>0.7</v>
      </c>
      <c r="AM6" s="671"/>
      <c r="AN6" s="671"/>
      <c r="AO6" s="672"/>
      <c r="AP6" s="662" t="s">
        <v>233</v>
      </c>
      <c r="AQ6" s="663"/>
      <c r="AR6" s="663"/>
      <c r="AS6" s="663"/>
      <c r="AT6" s="663"/>
      <c r="AU6" s="663"/>
      <c r="AV6" s="663"/>
      <c r="AW6" s="663"/>
      <c r="AX6" s="663"/>
      <c r="AY6" s="663"/>
      <c r="AZ6" s="663"/>
      <c r="BA6" s="663"/>
      <c r="BB6" s="663"/>
      <c r="BC6" s="663"/>
      <c r="BD6" s="663"/>
      <c r="BE6" s="663"/>
      <c r="BF6" s="664"/>
      <c r="BG6" s="665">
        <v>68284550</v>
      </c>
      <c r="BH6" s="666"/>
      <c r="BI6" s="666"/>
      <c r="BJ6" s="666"/>
      <c r="BK6" s="666"/>
      <c r="BL6" s="666"/>
      <c r="BM6" s="666"/>
      <c r="BN6" s="667"/>
      <c r="BO6" s="668">
        <v>88.1</v>
      </c>
      <c r="BP6" s="668"/>
      <c r="BQ6" s="668"/>
      <c r="BR6" s="668"/>
      <c r="BS6" s="669">
        <v>1095127</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738594</v>
      </c>
      <c r="CS6" s="666"/>
      <c r="CT6" s="666"/>
      <c r="CU6" s="666"/>
      <c r="CV6" s="666"/>
      <c r="CW6" s="666"/>
      <c r="CX6" s="666"/>
      <c r="CY6" s="667"/>
      <c r="CZ6" s="659">
        <v>0.3</v>
      </c>
      <c r="DA6" s="660"/>
      <c r="DB6" s="660"/>
      <c r="DC6" s="679"/>
      <c r="DD6" s="674" t="s">
        <v>127</v>
      </c>
      <c r="DE6" s="666"/>
      <c r="DF6" s="666"/>
      <c r="DG6" s="666"/>
      <c r="DH6" s="666"/>
      <c r="DI6" s="666"/>
      <c r="DJ6" s="666"/>
      <c r="DK6" s="666"/>
      <c r="DL6" s="666"/>
      <c r="DM6" s="666"/>
      <c r="DN6" s="666"/>
      <c r="DO6" s="666"/>
      <c r="DP6" s="667"/>
      <c r="DQ6" s="674">
        <v>738594</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71987</v>
      </c>
      <c r="S7" s="666"/>
      <c r="T7" s="666"/>
      <c r="U7" s="666"/>
      <c r="V7" s="666"/>
      <c r="W7" s="666"/>
      <c r="X7" s="666"/>
      <c r="Y7" s="667"/>
      <c r="Z7" s="668">
        <v>0</v>
      </c>
      <c r="AA7" s="668"/>
      <c r="AB7" s="668"/>
      <c r="AC7" s="668"/>
      <c r="AD7" s="669">
        <v>71987</v>
      </c>
      <c r="AE7" s="669"/>
      <c r="AF7" s="669"/>
      <c r="AG7" s="669"/>
      <c r="AH7" s="669"/>
      <c r="AI7" s="669"/>
      <c r="AJ7" s="669"/>
      <c r="AK7" s="669"/>
      <c r="AL7" s="670">
        <v>0.1</v>
      </c>
      <c r="AM7" s="671"/>
      <c r="AN7" s="671"/>
      <c r="AO7" s="672"/>
      <c r="AP7" s="662" t="s">
        <v>236</v>
      </c>
      <c r="AQ7" s="663"/>
      <c r="AR7" s="663"/>
      <c r="AS7" s="663"/>
      <c r="AT7" s="663"/>
      <c r="AU7" s="663"/>
      <c r="AV7" s="663"/>
      <c r="AW7" s="663"/>
      <c r="AX7" s="663"/>
      <c r="AY7" s="663"/>
      <c r="AZ7" s="663"/>
      <c r="BA7" s="663"/>
      <c r="BB7" s="663"/>
      <c r="BC7" s="663"/>
      <c r="BD7" s="663"/>
      <c r="BE7" s="663"/>
      <c r="BF7" s="664"/>
      <c r="BG7" s="665">
        <v>31038512</v>
      </c>
      <c r="BH7" s="666"/>
      <c r="BI7" s="666"/>
      <c r="BJ7" s="666"/>
      <c r="BK7" s="666"/>
      <c r="BL7" s="666"/>
      <c r="BM7" s="666"/>
      <c r="BN7" s="667"/>
      <c r="BO7" s="668">
        <v>40.1</v>
      </c>
      <c r="BP7" s="668"/>
      <c r="BQ7" s="668"/>
      <c r="BR7" s="668"/>
      <c r="BS7" s="669">
        <v>1095127</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19657267</v>
      </c>
      <c r="CS7" s="666"/>
      <c r="CT7" s="666"/>
      <c r="CU7" s="666"/>
      <c r="CV7" s="666"/>
      <c r="CW7" s="666"/>
      <c r="CX7" s="666"/>
      <c r="CY7" s="667"/>
      <c r="CZ7" s="668">
        <v>8.6</v>
      </c>
      <c r="DA7" s="668"/>
      <c r="DB7" s="668"/>
      <c r="DC7" s="668"/>
      <c r="DD7" s="674">
        <v>1122250</v>
      </c>
      <c r="DE7" s="666"/>
      <c r="DF7" s="666"/>
      <c r="DG7" s="666"/>
      <c r="DH7" s="666"/>
      <c r="DI7" s="666"/>
      <c r="DJ7" s="666"/>
      <c r="DK7" s="666"/>
      <c r="DL7" s="666"/>
      <c r="DM7" s="666"/>
      <c r="DN7" s="666"/>
      <c r="DO7" s="666"/>
      <c r="DP7" s="667"/>
      <c r="DQ7" s="674">
        <v>16788735</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570543</v>
      </c>
      <c r="S8" s="666"/>
      <c r="T8" s="666"/>
      <c r="U8" s="666"/>
      <c r="V8" s="666"/>
      <c r="W8" s="666"/>
      <c r="X8" s="666"/>
      <c r="Y8" s="667"/>
      <c r="Z8" s="668">
        <v>0.2</v>
      </c>
      <c r="AA8" s="668"/>
      <c r="AB8" s="668"/>
      <c r="AC8" s="668"/>
      <c r="AD8" s="669">
        <v>570543</v>
      </c>
      <c r="AE8" s="669"/>
      <c r="AF8" s="669"/>
      <c r="AG8" s="669"/>
      <c r="AH8" s="669"/>
      <c r="AI8" s="669"/>
      <c r="AJ8" s="669"/>
      <c r="AK8" s="669"/>
      <c r="AL8" s="670">
        <v>0.5</v>
      </c>
      <c r="AM8" s="671"/>
      <c r="AN8" s="671"/>
      <c r="AO8" s="672"/>
      <c r="AP8" s="662" t="s">
        <v>239</v>
      </c>
      <c r="AQ8" s="663"/>
      <c r="AR8" s="663"/>
      <c r="AS8" s="663"/>
      <c r="AT8" s="663"/>
      <c r="AU8" s="663"/>
      <c r="AV8" s="663"/>
      <c r="AW8" s="663"/>
      <c r="AX8" s="663"/>
      <c r="AY8" s="663"/>
      <c r="AZ8" s="663"/>
      <c r="BA8" s="663"/>
      <c r="BB8" s="663"/>
      <c r="BC8" s="663"/>
      <c r="BD8" s="663"/>
      <c r="BE8" s="663"/>
      <c r="BF8" s="664"/>
      <c r="BG8" s="665">
        <v>798787</v>
      </c>
      <c r="BH8" s="666"/>
      <c r="BI8" s="666"/>
      <c r="BJ8" s="666"/>
      <c r="BK8" s="666"/>
      <c r="BL8" s="666"/>
      <c r="BM8" s="666"/>
      <c r="BN8" s="667"/>
      <c r="BO8" s="668">
        <v>1</v>
      </c>
      <c r="BP8" s="668"/>
      <c r="BQ8" s="668"/>
      <c r="BR8" s="668"/>
      <c r="BS8" s="669" t="s">
        <v>127</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123023471</v>
      </c>
      <c r="CS8" s="666"/>
      <c r="CT8" s="666"/>
      <c r="CU8" s="666"/>
      <c r="CV8" s="666"/>
      <c r="CW8" s="666"/>
      <c r="CX8" s="666"/>
      <c r="CY8" s="667"/>
      <c r="CZ8" s="668">
        <v>53.6</v>
      </c>
      <c r="DA8" s="668"/>
      <c r="DB8" s="668"/>
      <c r="DC8" s="668"/>
      <c r="DD8" s="674">
        <v>1152166</v>
      </c>
      <c r="DE8" s="666"/>
      <c r="DF8" s="666"/>
      <c r="DG8" s="666"/>
      <c r="DH8" s="666"/>
      <c r="DI8" s="666"/>
      <c r="DJ8" s="666"/>
      <c r="DK8" s="666"/>
      <c r="DL8" s="666"/>
      <c r="DM8" s="666"/>
      <c r="DN8" s="666"/>
      <c r="DO8" s="666"/>
      <c r="DP8" s="667"/>
      <c r="DQ8" s="674">
        <v>48423136</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642622</v>
      </c>
      <c r="S9" s="666"/>
      <c r="T9" s="666"/>
      <c r="U9" s="666"/>
      <c r="V9" s="666"/>
      <c r="W9" s="666"/>
      <c r="X9" s="666"/>
      <c r="Y9" s="667"/>
      <c r="Z9" s="668">
        <v>0.3</v>
      </c>
      <c r="AA9" s="668"/>
      <c r="AB9" s="668"/>
      <c r="AC9" s="668"/>
      <c r="AD9" s="669">
        <v>642622</v>
      </c>
      <c r="AE9" s="669"/>
      <c r="AF9" s="669"/>
      <c r="AG9" s="669"/>
      <c r="AH9" s="669"/>
      <c r="AI9" s="669"/>
      <c r="AJ9" s="669"/>
      <c r="AK9" s="669"/>
      <c r="AL9" s="670">
        <v>0.6</v>
      </c>
      <c r="AM9" s="671"/>
      <c r="AN9" s="671"/>
      <c r="AO9" s="672"/>
      <c r="AP9" s="662" t="s">
        <v>242</v>
      </c>
      <c r="AQ9" s="663"/>
      <c r="AR9" s="663"/>
      <c r="AS9" s="663"/>
      <c r="AT9" s="663"/>
      <c r="AU9" s="663"/>
      <c r="AV9" s="663"/>
      <c r="AW9" s="663"/>
      <c r="AX9" s="663"/>
      <c r="AY9" s="663"/>
      <c r="AZ9" s="663"/>
      <c r="BA9" s="663"/>
      <c r="BB9" s="663"/>
      <c r="BC9" s="663"/>
      <c r="BD9" s="663"/>
      <c r="BE9" s="663"/>
      <c r="BF9" s="664"/>
      <c r="BG9" s="665">
        <v>24533496</v>
      </c>
      <c r="BH9" s="666"/>
      <c r="BI9" s="666"/>
      <c r="BJ9" s="666"/>
      <c r="BK9" s="666"/>
      <c r="BL9" s="666"/>
      <c r="BM9" s="666"/>
      <c r="BN9" s="667"/>
      <c r="BO9" s="668">
        <v>31.7</v>
      </c>
      <c r="BP9" s="668"/>
      <c r="BQ9" s="668"/>
      <c r="BR9" s="668"/>
      <c r="BS9" s="669" t="s">
        <v>127</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21033254</v>
      </c>
      <c r="CS9" s="666"/>
      <c r="CT9" s="666"/>
      <c r="CU9" s="666"/>
      <c r="CV9" s="666"/>
      <c r="CW9" s="666"/>
      <c r="CX9" s="666"/>
      <c r="CY9" s="667"/>
      <c r="CZ9" s="668">
        <v>9.1999999999999993</v>
      </c>
      <c r="DA9" s="668"/>
      <c r="DB9" s="668"/>
      <c r="DC9" s="668"/>
      <c r="DD9" s="674">
        <v>293304</v>
      </c>
      <c r="DE9" s="666"/>
      <c r="DF9" s="666"/>
      <c r="DG9" s="666"/>
      <c r="DH9" s="666"/>
      <c r="DI9" s="666"/>
      <c r="DJ9" s="666"/>
      <c r="DK9" s="666"/>
      <c r="DL9" s="666"/>
      <c r="DM9" s="666"/>
      <c r="DN9" s="666"/>
      <c r="DO9" s="666"/>
      <c r="DP9" s="667"/>
      <c r="DQ9" s="674">
        <v>13588405</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1562755</v>
      </c>
      <c r="BH10" s="666"/>
      <c r="BI10" s="666"/>
      <c r="BJ10" s="666"/>
      <c r="BK10" s="666"/>
      <c r="BL10" s="666"/>
      <c r="BM10" s="666"/>
      <c r="BN10" s="667"/>
      <c r="BO10" s="668">
        <v>2</v>
      </c>
      <c r="BP10" s="668"/>
      <c r="BQ10" s="668"/>
      <c r="BR10" s="668"/>
      <c r="BS10" s="669" t="s">
        <v>127</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202087</v>
      </c>
      <c r="CS10" s="666"/>
      <c r="CT10" s="666"/>
      <c r="CU10" s="666"/>
      <c r="CV10" s="666"/>
      <c r="CW10" s="666"/>
      <c r="CX10" s="666"/>
      <c r="CY10" s="667"/>
      <c r="CZ10" s="668">
        <v>0.1</v>
      </c>
      <c r="DA10" s="668"/>
      <c r="DB10" s="668"/>
      <c r="DC10" s="668"/>
      <c r="DD10" s="674">
        <v>1383</v>
      </c>
      <c r="DE10" s="666"/>
      <c r="DF10" s="666"/>
      <c r="DG10" s="666"/>
      <c r="DH10" s="666"/>
      <c r="DI10" s="666"/>
      <c r="DJ10" s="666"/>
      <c r="DK10" s="666"/>
      <c r="DL10" s="666"/>
      <c r="DM10" s="666"/>
      <c r="DN10" s="666"/>
      <c r="DO10" s="666"/>
      <c r="DP10" s="667"/>
      <c r="DQ10" s="674">
        <v>195375</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11555086</v>
      </c>
      <c r="S11" s="666"/>
      <c r="T11" s="666"/>
      <c r="U11" s="666"/>
      <c r="V11" s="666"/>
      <c r="W11" s="666"/>
      <c r="X11" s="666"/>
      <c r="Y11" s="667"/>
      <c r="Z11" s="670">
        <v>5</v>
      </c>
      <c r="AA11" s="671"/>
      <c r="AB11" s="671"/>
      <c r="AC11" s="683"/>
      <c r="AD11" s="674">
        <v>11555086</v>
      </c>
      <c r="AE11" s="666"/>
      <c r="AF11" s="666"/>
      <c r="AG11" s="666"/>
      <c r="AH11" s="666"/>
      <c r="AI11" s="666"/>
      <c r="AJ11" s="666"/>
      <c r="AK11" s="667"/>
      <c r="AL11" s="670">
        <v>10.3</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4143474</v>
      </c>
      <c r="BH11" s="666"/>
      <c r="BI11" s="666"/>
      <c r="BJ11" s="666"/>
      <c r="BK11" s="666"/>
      <c r="BL11" s="666"/>
      <c r="BM11" s="666"/>
      <c r="BN11" s="667"/>
      <c r="BO11" s="668">
        <v>5.3</v>
      </c>
      <c r="BP11" s="668"/>
      <c r="BQ11" s="668"/>
      <c r="BR11" s="668"/>
      <c r="BS11" s="669">
        <v>1095127</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254107</v>
      </c>
      <c r="CS11" s="666"/>
      <c r="CT11" s="666"/>
      <c r="CU11" s="666"/>
      <c r="CV11" s="666"/>
      <c r="CW11" s="666"/>
      <c r="CX11" s="666"/>
      <c r="CY11" s="667"/>
      <c r="CZ11" s="668">
        <v>0.1</v>
      </c>
      <c r="DA11" s="668"/>
      <c r="DB11" s="668"/>
      <c r="DC11" s="668"/>
      <c r="DD11" s="674">
        <v>138655</v>
      </c>
      <c r="DE11" s="666"/>
      <c r="DF11" s="666"/>
      <c r="DG11" s="666"/>
      <c r="DH11" s="666"/>
      <c r="DI11" s="666"/>
      <c r="DJ11" s="666"/>
      <c r="DK11" s="666"/>
      <c r="DL11" s="666"/>
      <c r="DM11" s="666"/>
      <c r="DN11" s="666"/>
      <c r="DO11" s="666"/>
      <c r="DP11" s="667"/>
      <c r="DQ11" s="674">
        <v>131496</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32115667</v>
      </c>
      <c r="BH12" s="666"/>
      <c r="BI12" s="666"/>
      <c r="BJ12" s="666"/>
      <c r="BK12" s="666"/>
      <c r="BL12" s="666"/>
      <c r="BM12" s="666"/>
      <c r="BN12" s="667"/>
      <c r="BO12" s="668">
        <v>41.5</v>
      </c>
      <c r="BP12" s="668"/>
      <c r="BQ12" s="668"/>
      <c r="BR12" s="668"/>
      <c r="BS12" s="669" t="s">
        <v>127</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3471499</v>
      </c>
      <c r="CS12" s="666"/>
      <c r="CT12" s="666"/>
      <c r="CU12" s="666"/>
      <c r="CV12" s="666"/>
      <c r="CW12" s="666"/>
      <c r="CX12" s="666"/>
      <c r="CY12" s="667"/>
      <c r="CZ12" s="668">
        <v>1.5</v>
      </c>
      <c r="DA12" s="668"/>
      <c r="DB12" s="668"/>
      <c r="DC12" s="668"/>
      <c r="DD12" s="674">
        <v>26462</v>
      </c>
      <c r="DE12" s="666"/>
      <c r="DF12" s="666"/>
      <c r="DG12" s="666"/>
      <c r="DH12" s="666"/>
      <c r="DI12" s="666"/>
      <c r="DJ12" s="666"/>
      <c r="DK12" s="666"/>
      <c r="DL12" s="666"/>
      <c r="DM12" s="666"/>
      <c r="DN12" s="666"/>
      <c r="DO12" s="666"/>
      <c r="DP12" s="667"/>
      <c r="DQ12" s="674">
        <v>2642388</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31776954</v>
      </c>
      <c r="BH13" s="666"/>
      <c r="BI13" s="666"/>
      <c r="BJ13" s="666"/>
      <c r="BK13" s="666"/>
      <c r="BL13" s="666"/>
      <c r="BM13" s="666"/>
      <c r="BN13" s="667"/>
      <c r="BO13" s="668">
        <v>41</v>
      </c>
      <c r="BP13" s="668"/>
      <c r="BQ13" s="668"/>
      <c r="BR13" s="668"/>
      <c r="BS13" s="669" t="s">
        <v>127</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17132396</v>
      </c>
      <c r="CS13" s="666"/>
      <c r="CT13" s="666"/>
      <c r="CU13" s="666"/>
      <c r="CV13" s="666"/>
      <c r="CW13" s="666"/>
      <c r="CX13" s="666"/>
      <c r="CY13" s="667"/>
      <c r="CZ13" s="668">
        <v>7.5</v>
      </c>
      <c r="DA13" s="668"/>
      <c r="DB13" s="668"/>
      <c r="DC13" s="668"/>
      <c r="DD13" s="674">
        <v>4260052</v>
      </c>
      <c r="DE13" s="666"/>
      <c r="DF13" s="666"/>
      <c r="DG13" s="666"/>
      <c r="DH13" s="666"/>
      <c r="DI13" s="666"/>
      <c r="DJ13" s="666"/>
      <c r="DK13" s="666"/>
      <c r="DL13" s="666"/>
      <c r="DM13" s="666"/>
      <c r="DN13" s="666"/>
      <c r="DO13" s="666"/>
      <c r="DP13" s="667"/>
      <c r="DQ13" s="674">
        <v>13328573</v>
      </c>
      <c r="DR13" s="666"/>
      <c r="DS13" s="666"/>
      <c r="DT13" s="666"/>
      <c r="DU13" s="666"/>
      <c r="DV13" s="666"/>
      <c r="DW13" s="666"/>
      <c r="DX13" s="666"/>
      <c r="DY13" s="666"/>
      <c r="DZ13" s="666"/>
      <c r="EA13" s="666"/>
      <c r="EB13" s="666"/>
      <c r="EC13" s="675"/>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700532</v>
      </c>
      <c r="BH14" s="666"/>
      <c r="BI14" s="666"/>
      <c r="BJ14" s="666"/>
      <c r="BK14" s="666"/>
      <c r="BL14" s="666"/>
      <c r="BM14" s="666"/>
      <c r="BN14" s="667"/>
      <c r="BO14" s="668">
        <v>0.9</v>
      </c>
      <c r="BP14" s="668"/>
      <c r="BQ14" s="668"/>
      <c r="BR14" s="668"/>
      <c r="BS14" s="669" t="s">
        <v>127</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5223476</v>
      </c>
      <c r="CS14" s="666"/>
      <c r="CT14" s="666"/>
      <c r="CU14" s="666"/>
      <c r="CV14" s="666"/>
      <c r="CW14" s="666"/>
      <c r="CX14" s="666"/>
      <c r="CY14" s="667"/>
      <c r="CZ14" s="668">
        <v>2.2999999999999998</v>
      </c>
      <c r="DA14" s="668"/>
      <c r="DB14" s="668"/>
      <c r="DC14" s="668"/>
      <c r="DD14" s="674">
        <v>350633</v>
      </c>
      <c r="DE14" s="666"/>
      <c r="DF14" s="666"/>
      <c r="DG14" s="666"/>
      <c r="DH14" s="666"/>
      <c r="DI14" s="666"/>
      <c r="DJ14" s="666"/>
      <c r="DK14" s="666"/>
      <c r="DL14" s="666"/>
      <c r="DM14" s="666"/>
      <c r="DN14" s="666"/>
      <c r="DO14" s="666"/>
      <c r="DP14" s="667"/>
      <c r="DQ14" s="674">
        <v>5167056</v>
      </c>
      <c r="DR14" s="666"/>
      <c r="DS14" s="666"/>
      <c r="DT14" s="666"/>
      <c r="DU14" s="666"/>
      <c r="DV14" s="666"/>
      <c r="DW14" s="666"/>
      <c r="DX14" s="666"/>
      <c r="DY14" s="666"/>
      <c r="DZ14" s="666"/>
      <c r="EA14" s="666"/>
      <c r="EB14" s="666"/>
      <c r="EC14" s="675"/>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4429839</v>
      </c>
      <c r="BH15" s="666"/>
      <c r="BI15" s="666"/>
      <c r="BJ15" s="666"/>
      <c r="BK15" s="666"/>
      <c r="BL15" s="666"/>
      <c r="BM15" s="666"/>
      <c r="BN15" s="667"/>
      <c r="BO15" s="668">
        <v>5.7</v>
      </c>
      <c r="BP15" s="668"/>
      <c r="BQ15" s="668"/>
      <c r="BR15" s="668"/>
      <c r="BS15" s="669" t="s">
        <v>127</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19018534</v>
      </c>
      <c r="CS15" s="666"/>
      <c r="CT15" s="666"/>
      <c r="CU15" s="666"/>
      <c r="CV15" s="666"/>
      <c r="CW15" s="666"/>
      <c r="CX15" s="666"/>
      <c r="CY15" s="667"/>
      <c r="CZ15" s="668">
        <v>8.3000000000000007</v>
      </c>
      <c r="DA15" s="668"/>
      <c r="DB15" s="668"/>
      <c r="DC15" s="668"/>
      <c r="DD15" s="674">
        <v>3152849</v>
      </c>
      <c r="DE15" s="666"/>
      <c r="DF15" s="666"/>
      <c r="DG15" s="666"/>
      <c r="DH15" s="666"/>
      <c r="DI15" s="666"/>
      <c r="DJ15" s="666"/>
      <c r="DK15" s="666"/>
      <c r="DL15" s="666"/>
      <c r="DM15" s="666"/>
      <c r="DN15" s="666"/>
      <c r="DO15" s="666"/>
      <c r="DP15" s="667"/>
      <c r="DQ15" s="674">
        <v>15912596</v>
      </c>
      <c r="DR15" s="666"/>
      <c r="DS15" s="666"/>
      <c r="DT15" s="666"/>
      <c r="DU15" s="666"/>
      <c r="DV15" s="666"/>
      <c r="DW15" s="666"/>
      <c r="DX15" s="666"/>
      <c r="DY15" s="666"/>
      <c r="DZ15" s="666"/>
      <c r="EA15" s="666"/>
      <c r="EB15" s="666"/>
      <c r="EC15" s="675"/>
    </row>
    <row r="16" spans="2:143" ht="11.25" customHeight="1" x14ac:dyDescent="0.15">
      <c r="B16" s="662" t="s">
        <v>262</v>
      </c>
      <c r="C16" s="663"/>
      <c r="D16" s="663"/>
      <c r="E16" s="663"/>
      <c r="F16" s="663"/>
      <c r="G16" s="663"/>
      <c r="H16" s="663"/>
      <c r="I16" s="663"/>
      <c r="J16" s="663"/>
      <c r="K16" s="663"/>
      <c r="L16" s="663"/>
      <c r="M16" s="663"/>
      <c r="N16" s="663"/>
      <c r="O16" s="663"/>
      <c r="P16" s="663"/>
      <c r="Q16" s="664"/>
      <c r="R16" s="665">
        <v>161579</v>
      </c>
      <c r="S16" s="666"/>
      <c r="T16" s="666"/>
      <c r="U16" s="666"/>
      <c r="V16" s="666"/>
      <c r="W16" s="666"/>
      <c r="X16" s="666"/>
      <c r="Y16" s="667"/>
      <c r="Z16" s="668">
        <v>0.1</v>
      </c>
      <c r="AA16" s="668"/>
      <c r="AB16" s="668"/>
      <c r="AC16" s="668"/>
      <c r="AD16" s="669">
        <v>161579</v>
      </c>
      <c r="AE16" s="669"/>
      <c r="AF16" s="669"/>
      <c r="AG16" s="669"/>
      <c r="AH16" s="669"/>
      <c r="AI16" s="669"/>
      <c r="AJ16" s="669"/>
      <c r="AK16" s="669"/>
      <c r="AL16" s="670">
        <v>0.1</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v>8595</v>
      </c>
      <c r="CS16" s="666"/>
      <c r="CT16" s="666"/>
      <c r="CU16" s="666"/>
      <c r="CV16" s="666"/>
      <c r="CW16" s="666"/>
      <c r="CX16" s="666"/>
      <c r="CY16" s="667"/>
      <c r="CZ16" s="668">
        <v>0</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15">
      <c r="B17" s="662" t="s">
        <v>265</v>
      </c>
      <c r="C17" s="663"/>
      <c r="D17" s="663"/>
      <c r="E17" s="663"/>
      <c r="F17" s="663"/>
      <c r="G17" s="663"/>
      <c r="H17" s="663"/>
      <c r="I17" s="663"/>
      <c r="J17" s="663"/>
      <c r="K17" s="663"/>
      <c r="L17" s="663"/>
      <c r="M17" s="663"/>
      <c r="N17" s="663"/>
      <c r="O17" s="663"/>
      <c r="P17" s="663"/>
      <c r="Q17" s="664"/>
      <c r="R17" s="665">
        <v>1039486</v>
      </c>
      <c r="S17" s="666"/>
      <c r="T17" s="666"/>
      <c r="U17" s="666"/>
      <c r="V17" s="666"/>
      <c r="W17" s="666"/>
      <c r="X17" s="666"/>
      <c r="Y17" s="667"/>
      <c r="Z17" s="668">
        <v>0.4</v>
      </c>
      <c r="AA17" s="668"/>
      <c r="AB17" s="668"/>
      <c r="AC17" s="668"/>
      <c r="AD17" s="669">
        <v>1039486</v>
      </c>
      <c r="AE17" s="669"/>
      <c r="AF17" s="669"/>
      <c r="AG17" s="669"/>
      <c r="AH17" s="669"/>
      <c r="AI17" s="669"/>
      <c r="AJ17" s="669"/>
      <c r="AK17" s="669"/>
      <c r="AL17" s="670">
        <v>0.9</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19872156</v>
      </c>
      <c r="CS17" s="666"/>
      <c r="CT17" s="666"/>
      <c r="CU17" s="666"/>
      <c r="CV17" s="666"/>
      <c r="CW17" s="666"/>
      <c r="CX17" s="666"/>
      <c r="CY17" s="667"/>
      <c r="CZ17" s="668">
        <v>8.6999999999999993</v>
      </c>
      <c r="DA17" s="668"/>
      <c r="DB17" s="668"/>
      <c r="DC17" s="668"/>
      <c r="DD17" s="674" t="s">
        <v>127</v>
      </c>
      <c r="DE17" s="666"/>
      <c r="DF17" s="666"/>
      <c r="DG17" s="666"/>
      <c r="DH17" s="666"/>
      <c r="DI17" s="666"/>
      <c r="DJ17" s="666"/>
      <c r="DK17" s="666"/>
      <c r="DL17" s="666"/>
      <c r="DM17" s="666"/>
      <c r="DN17" s="666"/>
      <c r="DO17" s="666"/>
      <c r="DP17" s="667"/>
      <c r="DQ17" s="674">
        <v>19872134</v>
      </c>
      <c r="DR17" s="666"/>
      <c r="DS17" s="666"/>
      <c r="DT17" s="666"/>
      <c r="DU17" s="666"/>
      <c r="DV17" s="666"/>
      <c r="DW17" s="666"/>
      <c r="DX17" s="666"/>
      <c r="DY17" s="666"/>
      <c r="DZ17" s="666"/>
      <c r="EA17" s="666"/>
      <c r="EB17" s="666"/>
      <c r="EC17" s="675"/>
    </row>
    <row r="18" spans="2:133" ht="11.25" customHeight="1" x14ac:dyDescent="0.15">
      <c r="B18" s="662" t="s">
        <v>268</v>
      </c>
      <c r="C18" s="663"/>
      <c r="D18" s="663"/>
      <c r="E18" s="663"/>
      <c r="F18" s="663"/>
      <c r="G18" s="663"/>
      <c r="H18" s="663"/>
      <c r="I18" s="663"/>
      <c r="J18" s="663"/>
      <c r="K18" s="663"/>
      <c r="L18" s="663"/>
      <c r="M18" s="663"/>
      <c r="N18" s="663"/>
      <c r="O18" s="663"/>
      <c r="P18" s="663"/>
      <c r="Q18" s="664"/>
      <c r="R18" s="665">
        <v>1327645</v>
      </c>
      <c r="S18" s="666"/>
      <c r="T18" s="666"/>
      <c r="U18" s="666"/>
      <c r="V18" s="666"/>
      <c r="W18" s="666"/>
      <c r="X18" s="666"/>
      <c r="Y18" s="667"/>
      <c r="Z18" s="668">
        <v>0.6</v>
      </c>
      <c r="AA18" s="668"/>
      <c r="AB18" s="668"/>
      <c r="AC18" s="668"/>
      <c r="AD18" s="669">
        <v>1218486</v>
      </c>
      <c r="AE18" s="669"/>
      <c r="AF18" s="669"/>
      <c r="AG18" s="669"/>
      <c r="AH18" s="669"/>
      <c r="AI18" s="669"/>
      <c r="AJ18" s="669"/>
      <c r="AK18" s="669"/>
      <c r="AL18" s="670">
        <v>1.1000000238418579</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271</v>
      </c>
      <c r="C19" s="663"/>
      <c r="D19" s="663"/>
      <c r="E19" s="663"/>
      <c r="F19" s="663"/>
      <c r="G19" s="663"/>
      <c r="H19" s="663"/>
      <c r="I19" s="663"/>
      <c r="J19" s="663"/>
      <c r="K19" s="663"/>
      <c r="L19" s="663"/>
      <c r="M19" s="663"/>
      <c r="N19" s="663"/>
      <c r="O19" s="663"/>
      <c r="P19" s="663"/>
      <c r="Q19" s="664"/>
      <c r="R19" s="665">
        <v>396917</v>
      </c>
      <c r="S19" s="666"/>
      <c r="T19" s="666"/>
      <c r="U19" s="666"/>
      <c r="V19" s="666"/>
      <c r="W19" s="666"/>
      <c r="X19" s="666"/>
      <c r="Y19" s="667"/>
      <c r="Z19" s="668">
        <v>0.2</v>
      </c>
      <c r="AA19" s="668"/>
      <c r="AB19" s="668"/>
      <c r="AC19" s="668"/>
      <c r="AD19" s="669">
        <v>396917</v>
      </c>
      <c r="AE19" s="669"/>
      <c r="AF19" s="669"/>
      <c r="AG19" s="669"/>
      <c r="AH19" s="669"/>
      <c r="AI19" s="669"/>
      <c r="AJ19" s="669"/>
      <c r="AK19" s="669"/>
      <c r="AL19" s="670">
        <v>0.4</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9182865</v>
      </c>
      <c r="BH19" s="666"/>
      <c r="BI19" s="666"/>
      <c r="BJ19" s="666"/>
      <c r="BK19" s="666"/>
      <c r="BL19" s="666"/>
      <c r="BM19" s="666"/>
      <c r="BN19" s="667"/>
      <c r="BO19" s="668">
        <v>11.9</v>
      </c>
      <c r="BP19" s="668"/>
      <c r="BQ19" s="668"/>
      <c r="BR19" s="668"/>
      <c r="BS19" s="669" t="s">
        <v>127</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274</v>
      </c>
      <c r="C20" s="663"/>
      <c r="D20" s="663"/>
      <c r="E20" s="663"/>
      <c r="F20" s="663"/>
      <c r="G20" s="663"/>
      <c r="H20" s="663"/>
      <c r="I20" s="663"/>
      <c r="J20" s="663"/>
      <c r="K20" s="663"/>
      <c r="L20" s="663"/>
      <c r="M20" s="663"/>
      <c r="N20" s="663"/>
      <c r="O20" s="663"/>
      <c r="P20" s="663"/>
      <c r="Q20" s="664"/>
      <c r="R20" s="665">
        <v>47715</v>
      </c>
      <c r="S20" s="666"/>
      <c r="T20" s="666"/>
      <c r="U20" s="666"/>
      <c r="V20" s="666"/>
      <c r="W20" s="666"/>
      <c r="X20" s="666"/>
      <c r="Y20" s="667"/>
      <c r="Z20" s="668">
        <v>0</v>
      </c>
      <c r="AA20" s="668"/>
      <c r="AB20" s="668"/>
      <c r="AC20" s="668"/>
      <c r="AD20" s="669">
        <v>47715</v>
      </c>
      <c r="AE20" s="669"/>
      <c r="AF20" s="669"/>
      <c r="AG20" s="669"/>
      <c r="AH20" s="669"/>
      <c r="AI20" s="669"/>
      <c r="AJ20" s="669"/>
      <c r="AK20" s="669"/>
      <c r="AL20" s="670">
        <v>0</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9182865</v>
      </c>
      <c r="BH20" s="666"/>
      <c r="BI20" s="666"/>
      <c r="BJ20" s="666"/>
      <c r="BK20" s="666"/>
      <c r="BL20" s="666"/>
      <c r="BM20" s="666"/>
      <c r="BN20" s="667"/>
      <c r="BO20" s="668">
        <v>11.9</v>
      </c>
      <c r="BP20" s="668"/>
      <c r="BQ20" s="668"/>
      <c r="BR20" s="668"/>
      <c r="BS20" s="669" t="s">
        <v>127</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229635436</v>
      </c>
      <c r="CS20" s="666"/>
      <c r="CT20" s="666"/>
      <c r="CU20" s="666"/>
      <c r="CV20" s="666"/>
      <c r="CW20" s="666"/>
      <c r="CX20" s="666"/>
      <c r="CY20" s="667"/>
      <c r="CZ20" s="668">
        <v>100</v>
      </c>
      <c r="DA20" s="668"/>
      <c r="DB20" s="668"/>
      <c r="DC20" s="668"/>
      <c r="DD20" s="674">
        <v>10497754</v>
      </c>
      <c r="DE20" s="666"/>
      <c r="DF20" s="666"/>
      <c r="DG20" s="666"/>
      <c r="DH20" s="666"/>
      <c r="DI20" s="666"/>
      <c r="DJ20" s="666"/>
      <c r="DK20" s="666"/>
      <c r="DL20" s="666"/>
      <c r="DM20" s="666"/>
      <c r="DN20" s="666"/>
      <c r="DO20" s="666"/>
      <c r="DP20" s="667"/>
      <c r="DQ20" s="674">
        <v>136788488</v>
      </c>
      <c r="DR20" s="666"/>
      <c r="DS20" s="666"/>
      <c r="DT20" s="666"/>
      <c r="DU20" s="666"/>
      <c r="DV20" s="666"/>
      <c r="DW20" s="666"/>
      <c r="DX20" s="666"/>
      <c r="DY20" s="666"/>
      <c r="DZ20" s="666"/>
      <c r="EA20" s="666"/>
      <c r="EB20" s="666"/>
      <c r="EC20" s="675"/>
    </row>
    <row r="21" spans="2:133" ht="11.25" customHeight="1" x14ac:dyDescent="0.15">
      <c r="B21" s="662" t="s">
        <v>277</v>
      </c>
      <c r="C21" s="663"/>
      <c r="D21" s="663"/>
      <c r="E21" s="663"/>
      <c r="F21" s="663"/>
      <c r="G21" s="663"/>
      <c r="H21" s="663"/>
      <c r="I21" s="663"/>
      <c r="J21" s="663"/>
      <c r="K21" s="663"/>
      <c r="L21" s="663"/>
      <c r="M21" s="663"/>
      <c r="N21" s="663"/>
      <c r="O21" s="663"/>
      <c r="P21" s="663"/>
      <c r="Q21" s="664"/>
      <c r="R21" s="665">
        <v>13910</v>
      </c>
      <c r="S21" s="666"/>
      <c r="T21" s="666"/>
      <c r="U21" s="666"/>
      <c r="V21" s="666"/>
      <c r="W21" s="666"/>
      <c r="X21" s="666"/>
      <c r="Y21" s="667"/>
      <c r="Z21" s="668">
        <v>0</v>
      </c>
      <c r="AA21" s="668"/>
      <c r="AB21" s="668"/>
      <c r="AC21" s="668"/>
      <c r="AD21" s="669">
        <v>13910</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583</v>
      </c>
      <c r="BH21" s="666"/>
      <c r="BI21" s="666"/>
      <c r="BJ21" s="666"/>
      <c r="BK21" s="666"/>
      <c r="BL21" s="666"/>
      <c r="BM21" s="666"/>
      <c r="BN21" s="667"/>
      <c r="BO21" s="668">
        <v>0</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279</v>
      </c>
      <c r="C22" s="704"/>
      <c r="D22" s="704"/>
      <c r="E22" s="704"/>
      <c r="F22" s="704"/>
      <c r="G22" s="704"/>
      <c r="H22" s="704"/>
      <c r="I22" s="704"/>
      <c r="J22" s="704"/>
      <c r="K22" s="704"/>
      <c r="L22" s="704"/>
      <c r="M22" s="704"/>
      <c r="N22" s="704"/>
      <c r="O22" s="704"/>
      <c r="P22" s="704"/>
      <c r="Q22" s="705"/>
      <c r="R22" s="665">
        <v>869103</v>
      </c>
      <c r="S22" s="666"/>
      <c r="T22" s="666"/>
      <c r="U22" s="666"/>
      <c r="V22" s="666"/>
      <c r="W22" s="666"/>
      <c r="X22" s="666"/>
      <c r="Y22" s="667"/>
      <c r="Z22" s="668">
        <v>0.4</v>
      </c>
      <c r="AA22" s="668"/>
      <c r="AB22" s="668"/>
      <c r="AC22" s="668"/>
      <c r="AD22" s="669">
        <v>759944</v>
      </c>
      <c r="AE22" s="669"/>
      <c r="AF22" s="669"/>
      <c r="AG22" s="669"/>
      <c r="AH22" s="669"/>
      <c r="AI22" s="669"/>
      <c r="AJ22" s="669"/>
      <c r="AK22" s="669"/>
      <c r="AL22" s="670">
        <v>0.69999998807907104</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v>2369300</v>
      </c>
      <c r="BH22" s="666"/>
      <c r="BI22" s="666"/>
      <c r="BJ22" s="666"/>
      <c r="BK22" s="666"/>
      <c r="BL22" s="666"/>
      <c r="BM22" s="666"/>
      <c r="BN22" s="667"/>
      <c r="BO22" s="668">
        <v>3.1</v>
      </c>
      <c r="BP22" s="668"/>
      <c r="BQ22" s="668"/>
      <c r="BR22" s="668"/>
      <c r="BS22" s="669" t="s">
        <v>127</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282</v>
      </c>
      <c r="C23" s="663"/>
      <c r="D23" s="663"/>
      <c r="E23" s="663"/>
      <c r="F23" s="663"/>
      <c r="G23" s="663"/>
      <c r="H23" s="663"/>
      <c r="I23" s="663"/>
      <c r="J23" s="663"/>
      <c r="K23" s="663"/>
      <c r="L23" s="663"/>
      <c r="M23" s="663"/>
      <c r="N23" s="663"/>
      <c r="O23" s="663"/>
      <c r="P23" s="663"/>
      <c r="Q23" s="664"/>
      <c r="R23" s="665">
        <v>25252571</v>
      </c>
      <c r="S23" s="666"/>
      <c r="T23" s="666"/>
      <c r="U23" s="666"/>
      <c r="V23" s="666"/>
      <c r="W23" s="666"/>
      <c r="X23" s="666"/>
      <c r="Y23" s="667"/>
      <c r="Z23" s="668">
        <v>10.8</v>
      </c>
      <c r="AA23" s="668"/>
      <c r="AB23" s="668"/>
      <c r="AC23" s="668"/>
      <c r="AD23" s="669">
        <v>24549343</v>
      </c>
      <c r="AE23" s="669"/>
      <c r="AF23" s="669"/>
      <c r="AG23" s="669"/>
      <c r="AH23" s="669"/>
      <c r="AI23" s="669"/>
      <c r="AJ23" s="669"/>
      <c r="AK23" s="669"/>
      <c r="AL23" s="670">
        <v>21.8</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v>6812982</v>
      </c>
      <c r="BH23" s="666"/>
      <c r="BI23" s="666"/>
      <c r="BJ23" s="666"/>
      <c r="BK23" s="666"/>
      <c r="BL23" s="666"/>
      <c r="BM23" s="666"/>
      <c r="BN23" s="667"/>
      <c r="BO23" s="668">
        <v>8.8000000000000007</v>
      </c>
      <c r="BP23" s="668"/>
      <c r="BQ23" s="668"/>
      <c r="BR23" s="668"/>
      <c r="BS23" s="669" t="s">
        <v>127</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15">
      <c r="B24" s="662" t="s">
        <v>289</v>
      </c>
      <c r="C24" s="663"/>
      <c r="D24" s="663"/>
      <c r="E24" s="663"/>
      <c r="F24" s="663"/>
      <c r="G24" s="663"/>
      <c r="H24" s="663"/>
      <c r="I24" s="663"/>
      <c r="J24" s="663"/>
      <c r="K24" s="663"/>
      <c r="L24" s="663"/>
      <c r="M24" s="663"/>
      <c r="N24" s="663"/>
      <c r="O24" s="663"/>
      <c r="P24" s="663"/>
      <c r="Q24" s="664"/>
      <c r="R24" s="665">
        <v>24549343</v>
      </c>
      <c r="S24" s="666"/>
      <c r="T24" s="666"/>
      <c r="U24" s="666"/>
      <c r="V24" s="666"/>
      <c r="W24" s="666"/>
      <c r="X24" s="666"/>
      <c r="Y24" s="667"/>
      <c r="Z24" s="668">
        <v>10.5</v>
      </c>
      <c r="AA24" s="668"/>
      <c r="AB24" s="668"/>
      <c r="AC24" s="668"/>
      <c r="AD24" s="669">
        <v>24549343</v>
      </c>
      <c r="AE24" s="669"/>
      <c r="AF24" s="669"/>
      <c r="AG24" s="669"/>
      <c r="AH24" s="669"/>
      <c r="AI24" s="669"/>
      <c r="AJ24" s="669"/>
      <c r="AK24" s="669"/>
      <c r="AL24" s="670">
        <v>21.8</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137083233</v>
      </c>
      <c r="CS24" s="655"/>
      <c r="CT24" s="655"/>
      <c r="CU24" s="655"/>
      <c r="CV24" s="655"/>
      <c r="CW24" s="655"/>
      <c r="CX24" s="655"/>
      <c r="CY24" s="656"/>
      <c r="CZ24" s="659">
        <v>59.7</v>
      </c>
      <c r="DA24" s="660"/>
      <c r="DB24" s="660"/>
      <c r="DC24" s="679"/>
      <c r="DD24" s="706">
        <v>68029922</v>
      </c>
      <c r="DE24" s="655"/>
      <c r="DF24" s="655"/>
      <c r="DG24" s="655"/>
      <c r="DH24" s="655"/>
      <c r="DI24" s="655"/>
      <c r="DJ24" s="655"/>
      <c r="DK24" s="656"/>
      <c r="DL24" s="706">
        <v>67329299</v>
      </c>
      <c r="DM24" s="655"/>
      <c r="DN24" s="655"/>
      <c r="DO24" s="655"/>
      <c r="DP24" s="655"/>
      <c r="DQ24" s="655"/>
      <c r="DR24" s="655"/>
      <c r="DS24" s="655"/>
      <c r="DT24" s="655"/>
      <c r="DU24" s="655"/>
      <c r="DV24" s="656"/>
      <c r="DW24" s="659">
        <v>56.2</v>
      </c>
      <c r="DX24" s="660"/>
      <c r="DY24" s="660"/>
      <c r="DZ24" s="660"/>
      <c r="EA24" s="660"/>
      <c r="EB24" s="660"/>
      <c r="EC24" s="661"/>
    </row>
    <row r="25" spans="2:133" ht="11.25" customHeight="1" x14ac:dyDescent="0.15">
      <c r="B25" s="662" t="s">
        <v>292</v>
      </c>
      <c r="C25" s="663"/>
      <c r="D25" s="663"/>
      <c r="E25" s="663"/>
      <c r="F25" s="663"/>
      <c r="G25" s="663"/>
      <c r="H25" s="663"/>
      <c r="I25" s="663"/>
      <c r="J25" s="663"/>
      <c r="K25" s="663"/>
      <c r="L25" s="663"/>
      <c r="M25" s="663"/>
      <c r="N25" s="663"/>
      <c r="O25" s="663"/>
      <c r="P25" s="663"/>
      <c r="Q25" s="664"/>
      <c r="R25" s="665">
        <v>703228</v>
      </c>
      <c r="S25" s="666"/>
      <c r="T25" s="666"/>
      <c r="U25" s="666"/>
      <c r="V25" s="666"/>
      <c r="W25" s="666"/>
      <c r="X25" s="666"/>
      <c r="Y25" s="667"/>
      <c r="Z25" s="668">
        <v>0.3</v>
      </c>
      <c r="AA25" s="668"/>
      <c r="AB25" s="668"/>
      <c r="AC25" s="668"/>
      <c r="AD25" s="669" t="s">
        <v>127</v>
      </c>
      <c r="AE25" s="669"/>
      <c r="AF25" s="669"/>
      <c r="AG25" s="669"/>
      <c r="AH25" s="669"/>
      <c r="AI25" s="669"/>
      <c r="AJ25" s="669"/>
      <c r="AK25" s="669"/>
      <c r="AL25" s="670" t="s">
        <v>127</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28405519</v>
      </c>
      <c r="CS25" s="699"/>
      <c r="CT25" s="699"/>
      <c r="CU25" s="699"/>
      <c r="CV25" s="699"/>
      <c r="CW25" s="699"/>
      <c r="CX25" s="699"/>
      <c r="CY25" s="700"/>
      <c r="CZ25" s="670">
        <v>12.4</v>
      </c>
      <c r="DA25" s="701"/>
      <c r="DB25" s="701"/>
      <c r="DC25" s="707"/>
      <c r="DD25" s="674">
        <v>26880324</v>
      </c>
      <c r="DE25" s="699"/>
      <c r="DF25" s="699"/>
      <c r="DG25" s="699"/>
      <c r="DH25" s="699"/>
      <c r="DI25" s="699"/>
      <c r="DJ25" s="699"/>
      <c r="DK25" s="700"/>
      <c r="DL25" s="674">
        <v>26412918</v>
      </c>
      <c r="DM25" s="699"/>
      <c r="DN25" s="699"/>
      <c r="DO25" s="699"/>
      <c r="DP25" s="699"/>
      <c r="DQ25" s="699"/>
      <c r="DR25" s="699"/>
      <c r="DS25" s="699"/>
      <c r="DT25" s="699"/>
      <c r="DU25" s="699"/>
      <c r="DV25" s="700"/>
      <c r="DW25" s="670">
        <v>22.1</v>
      </c>
      <c r="DX25" s="701"/>
      <c r="DY25" s="701"/>
      <c r="DZ25" s="701"/>
      <c r="EA25" s="701"/>
      <c r="EB25" s="701"/>
      <c r="EC25" s="702"/>
    </row>
    <row r="26" spans="2:133" ht="11.25" customHeight="1" x14ac:dyDescent="0.15">
      <c r="B26" s="662" t="s">
        <v>295</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19157097</v>
      </c>
      <c r="CS26" s="666"/>
      <c r="CT26" s="666"/>
      <c r="CU26" s="666"/>
      <c r="CV26" s="666"/>
      <c r="CW26" s="666"/>
      <c r="CX26" s="666"/>
      <c r="CY26" s="667"/>
      <c r="CZ26" s="670">
        <v>8.3000000000000007</v>
      </c>
      <c r="DA26" s="701"/>
      <c r="DB26" s="701"/>
      <c r="DC26" s="707"/>
      <c r="DD26" s="674">
        <v>17939654</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1"/>
      <c r="DY26" s="701"/>
      <c r="DZ26" s="701"/>
      <c r="EA26" s="701"/>
      <c r="EB26" s="701"/>
      <c r="EC26" s="702"/>
    </row>
    <row r="27" spans="2:133" ht="11.25" customHeight="1" x14ac:dyDescent="0.15">
      <c r="B27" s="662" t="s">
        <v>298</v>
      </c>
      <c r="C27" s="663"/>
      <c r="D27" s="663"/>
      <c r="E27" s="663"/>
      <c r="F27" s="663"/>
      <c r="G27" s="663"/>
      <c r="H27" s="663"/>
      <c r="I27" s="663"/>
      <c r="J27" s="663"/>
      <c r="K27" s="663"/>
      <c r="L27" s="663"/>
      <c r="M27" s="663"/>
      <c r="N27" s="663"/>
      <c r="O27" s="663"/>
      <c r="P27" s="663"/>
      <c r="Q27" s="664"/>
      <c r="R27" s="665">
        <v>118911981</v>
      </c>
      <c r="S27" s="666"/>
      <c r="T27" s="666"/>
      <c r="U27" s="666"/>
      <c r="V27" s="666"/>
      <c r="W27" s="666"/>
      <c r="X27" s="666"/>
      <c r="Y27" s="667"/>
      <c r="Z27" s="668">
        <v>51</v>
      </c>
      <c r="AA27" s="668"/>
      <c r="AB27" s="668"/>
      <c r="AC27" s="668"/>
      <c r="AD27" s="669">
        <v>111286612</v>
      </c>
      <c r="AE27" s="669"/>
      <c r="AF27" s="669"/>
      <c r="AG27" s="669"/>
      <c r="AH27" s="669"/>
      <c r="AI27" s="669"/>
      <c r="AJ27" s="669"/>
      <c r="AK27" s="669"/>
      <c r="AL27" s="670">
        <v>99</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77467415</v>
      </c>
      <c r="BH27" s="666"/>
      <c r="BI27" s="666"/>
      <c r="BJ27" s="666"/>
      <c r="BK27" s="666"/>
      <c r="BL27" s="666"/>
      <c r="BM27" s="666"/>
      <c r="BN27" s="667"/>
      <c r="BO27" s="668">
        <v>100</v>
      </c>
      <c r="BP27" s="668"/>
      <c r="BQ27" s="668"/>
      <c r="BR27" s="668"/>
      <c r="BS27" s="669">
        <v>1095127</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88805558</v>
      </c>
      <c r="CS27" s="699"/>
      <c r="CT27" s="699"/>
      <c r="CU27" s="699"/>
      <c r="CV27" s="699"/>
      <c r="CW27" s="699"/>
      <c r="CX27" s="699"/>
      <c r="CY27" s="700"/>
      <c r="CZ27" s="670">
        <v>38.700000000000003</v>
      </c>
      <c r="DA27" s="701"/>
      <c r="DB27" s="701"/>
      <c r="DC27" s="707"/>
      <c r="DD27" s="674">
        <v>21277464</v>
      </c>
      <c r="DE27" s="699"/>
      <c r="DF27" s="699"/>
      <c r="DG27" s="699"/>
      <c r="DH27" s="699"/>
      <c r="DI27" s="699"/>
      <c r="DJ27" s="699"/>
      <c r="DK27" s="700"/>
      <c r="DL27" s="674">
        <v>21044247</v>
      </c>
      <c r="DM27" s="699"/>
      <c r="DN27" s="699"/>
      <c r="DO27" s="699"/>
      <c r="DP27" s="699"/>
      <c r="DQ27" s="699"/>
      <c r="DR27" s="699"/>
      <c r="DS27" s="699"/>
      <c r="DT27" s="699"/>
      <c r="DU27" s="699"/>
      <c r="DV27" s="700"/>
      <c r="DW27" s="670">
        <v>17.600000000000001</v>
      </c>
      <c r="DX27" s="701"/>
      <c r="DY27" s="701"/>
      <c r="DZ27" s="701"/>
      <c r="EA27" s="701"/>
      <c r="EB27" s="701"/>
      <c r="EC27" s="702"/>
    </row>
    <row r="28" spans="2:133" ht="11.25" customHeight="1" x14ac:dyDescent="0.15">
      <c r="B28" s="662" t="s">
        <v>301</v>
      </c>
      <c r="C28" s="663"/>
      <c r="D28" s="663"/>
      <c r="E28" s="663"/>
      <c r="F28" s="663"/>
      <c r="G28" s="663"/>
      <c r="H28" s="663"/>
      <c r="I28" s="663"/>
      <c r="J28" s="663"/>
      <c r="K28" s="663"/>
      <c r="L28" s="663"/>
      <c r="M28" s="663"/>
      <c r="N28" s="663"/>
      <c r="O28" s="663"/>
      <c r="P28" s="663"/>
      <c r="Q28" s="664"/>
      <c r="R28" s="665">
        <v>72678</v>
      </c>
      <c r="S28" s="666"/>
      <c r="T28" s="666"/>
      <c r="U28" s="666"/>
      <c r="V28" s="666"/>
      <c r="W28" s="666"/>
      <c r="X28" s="666"/>
      <c r="Y28" s="667"/>
      <c r="Z28" s="668">
        <v>0</v>
      </c>
      <c r="AA28" s="668"/>
      <c r="AB28" s="668"/>
      <c r="AC28" s="668"/>
      <c r="AD28" s="669">
        <v>72678</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19872156</v>
      </c>
      <c r="CS28" s="666"/>
      <c r="CT28" s="666"/>
      <c r="CU28" s="666"/>
      <c r="CV28" s="666"/>
      <c r="CW28" s="666"/>
      <c r="CX28" s="666"/>
      <c r="CY28" s="667"/>
      <c r="CZ28" s="670">
        <v>8.6999999999999993</v>
      </c>
      <c r="DA28" s="701"/>
      <c r="DB28" s="701"/>
      <c r="DC28" s="707"/>
      <c r="DD28" s="674">
        <v>19872134</v>
      </c>
      <c r="DE28" s="666"/>
      <c r="DF28" s="666"/>
      <c r="DG28" s="666"/>
      <c r="DH28" s="666"/>
      <c r="DI28" s="666"/>
      <c r="DJ28" s="666"/>
      <c r="DK28" s="667"/>
      <c r="DL28" s="674">
        <v>19872134</v>
      </c>
      <c r="DM28" s="666"/>
      <c r="DN28" s="666"/>
      <c r="DO28" s="666"/>
      <c r="DP28" s="666"/>
      <c r="DQ28" s="666"/>
      <c r="DR28" s="666"/>
      <c r="DS28" s="666"/>
      <c r="DT28" s="666"/>
      <c r="DU28" s="666"/>
      <c r="DV28" s="667"/>
      <c r="DW28" s="670">
        <v>16.600000000000001</v>
      </c>
      <c r="DX28" s="701"/>
      <c r="DY28" s="701"/>
      <c r="DZ28" s="701"/>
      <c r="EA28" s="701"/>
      <c r="EB28" s="701"/>
      <c r="EC28" s="702"/>
    </row>
    <row r="29" spans="2:133" ht="11.25" customHeight="1" x14ac:dyDescent="0.15">
      <c r="B29" s="662" t="s">
        <v>303</v>
      </c>
      <c r="C29" s="663"/>
      <c r="D29" s="663"/>
      <c r="E29" s="663"/>
      <c r="F29" s="663"/>
      <c r="G29" s="663"/>
      <c r="H29" s="663"/>
      <c r="I29" s="663"/>
      <c r="J29" s="663"/>
      <c r="K29" s="663"/>
      <c r="L29" s="663"/>
      <c r="M29" s="663"/>
      <c r="N29" s="663"/>
      <c r="O29" s="663"/>
      <c r="P29" s="663"/>
      <c r="Q29" s="664"/>
      <c r="R29" s="665">
        <v>1709541</v>
      </c>
      <c r="S29" s="666"/>
      <c r="T29" s="666"/>
      <c r="U29" s="666"/>
      <c r="V29" s="666"/>
      <c r="W29" s="666"/>
      <c r="X29" s="666"/>
      <c r="Y29" s="667"/>
      <c r="Z29" s="668">
        <v>0.7</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69</v>
      </c>
      <c r="CG29" s="681"/>
      <c r="CH29" s="681"/>
      <c r="CI29" s="681"/>
      <c r="CJ29" s="681"/>
      <c r="CK29" s="681"/>
      <c r="CL29" s="681"/>
      <c r="CM29" s="681"/>
      <c r="CN29" s="681"/>
      <c r="CO29" s="681"/>
      <c r="CP29" s="681"/>
      <c r="CQ29" s="682"/>
      <c r="CR29" s="665">
        <v>19871305</v>
      </c>
      <c r="CS29" s="699"/>
      <c r="CT29" s="699"/>
      <c r="CU29" s="699"/>
      <c r="CV29" s="699"/>
      <c r="CW29" s="699"/>
      <c r="CX29" s="699"/>
      <c r="CY29" s="700"/>
      <c r="CZ29" s="670">
        <v>8.6999999999999993</v>
      </c>
      <c r="DA29" s="701"/>
      <c r="DB29" s="701"/>
      <c r="DC29" s="707"/>
      <c r="DD29" s="674">
        <v>19871283</v>
      </c>
      <c r="DE29" s="699"/>
      <c r="DF29" s="699"/>
      <c r="DG29" s="699"/>
      <c r="DH29" s="699"/>
      <c r="DI29" s="699"/>
      <c r="DJ29" s="699"/>
      <c r="DK29" s="700"/>
      <c r="DL29" s="674">
        <v>19871283</v>
      </c>
      <c r="DM29" s="699"/>
      <c r="DN29" s="699"/>
      <c r="DO29" s="699"/>
      <c r="DP29" s="699"/>
      <c r="DQ29" s="699"/>
      <c r="DR29" s="699"/>
      <c r="DS29" s="699"/>
      <c r="DT29" s="699"/>
      <c r="DU29" s="699"/>
      <c r="DV29" s="700"/>
      <c r="DW29" s="670">
        <v>16.600000000000001</v>
      </c>
      <c r="DX29" s="701"/>
      <c r="DY29" s="701"/>
      <c r="DZ29" s="701"/>
      <c r="EA29" s="701"/>
      <c r="EB29" s="701"/>
      <c r="EC29" s="702"/>
    </row>
    <row r="30" spans="2:133" ht="11.25" customHeight="1" x14ac:dyDescent="0.15">
      <c r="B30" s="662" t="s">
        <v>305</v>
      </c>
      <c r="C30" s="663"/>
      <c r="D30" s="663"/>
      <c r="E30" s="663"/>
      <c r="F30" s="663"/>
      <c r="G30" s="663"/>
      <c r="H30" s="663"/>
      <c r="I30" s="663"/>
      <c r="J30" s="663"/>
      <c r="K30" s="663"/>
      <c r="L30" s="663"/>
      <c r="M30" s="663"/>
      <c r="N30" s="663"/>
      <c r="O30" s="663"/>
      <c r="P30" s="663"/>
      <c r="Q30" s="664"/>
      <c r="R30" s="665">
        <v>1667768</v>
      </c>
      <c r="S30" s="666"/>
      <c r="T30" s="666"/>
      <c r="U30" s="666"/>
      <c r="V30" s="666"/>
      <c r="W30" s="666"/>
      <c r="X30" s="666"/>
      <c r="Y30" s="667"/>
      <c r="Z30" s="668">
        <v>0.7</v>
      </c>
      <c r="AA30" s="668"/>
      <c r="AB30" s="668"/>
      <c r="AC30" s="668"/>
      <c r="AD30" s="669">
        <v>622912</v>
      </c>
      <c r="AE30" s="669"/>
      <c r="AF30" s="669"/>
      <c r="AG30" s="669"/>
      <c r="AH30" s="669"/>
      <c r="AI30" s="669"/>
      <c r="AJ30" s="669"/>
      <c r="AK30" s="669"/>
      <c r="AL30" s="670">
        <v>0.6</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19313181</v>
      </c>
      <c r="CS30" s="666"/>
      <c r="CT30" s="666"/>
      <c r="CU30" s="666"/>
      <c r="CV30" s="666"/>
      <c r="CW30" s="666"/>
      <c r="CX30" s="666"/>
      <c r="CY30" s="667"/>
      <c r="CZ30" s="670">
        <v>8.4</v>
      </c>
      <c r="DA30" s="701"/>
      <c r="DB30" s="701"/>
      <c r="DC30" s="707"/>
      <c r="DD30" s="674">
        <v>19313159</v>
      </c>
      <c r="DE30" s="666"/>
      <c r="DF30" s="666"/>
      <c r="DG30" s="666"/>
      <c r="DH30" s="666"/>
      <c r="DI30" s="666"/>
      <c r="DJ30" s="666"/>
      <c r="DK30" s="667"/>
      <c r="DL30" s="674">
        <v>19313159</v>
      </c>
      <c r="DM30" s="666"/>
      <c r="DN30" s="666"/>
      <c r="DO30" s="666"/>
      <c r="DP30" s="666"/>
      <c r="DQ30" s="666"/>
      <c r="DR30" s="666"/>
      <c r="DS30" s="666"/>
      <c r="DT30" s="666"/>
      <c r="DU30" s="666"/>
      <c r="DV30" s="667"/>
      <c r="DW30" s="670">
        <v>16.100000000000001</v>
      </c>
      <c r="DX30" s="701"/>
      <c r="DY30" s="701"/>
      <c r="DZ30" s="701"/>
      <c r="EA30" s="701"/>
      <c r="EB30" s="701"/>
      <c r="EC30" s="702"/>
    </row>
    <row r="31" spans="2:133" ht="11.25" customHeight="1" x14ac:dyDescent="0.15">
      <c r="B31" s="662" t="s">
        <v>309</v>
      </c>
      <c r="C31" s="663"/>
      <c r="D31" s="663"/>
      <c r="E31" s="663"/>
      <c r="F31" s="663"/>
      <c r="G31" s="663"/>
      <c r="H31" s="663"/>
      <c r="I31" s="663"/>
      <c r="J31" s="663"/>
      <c r="K31" s="663"/>
      <c r="L31" s="663"/>
      <c r="M31" s="663"/>
      <c r="N31" s="663"/>
      <c r="O31" s="663"/>
      <c r="P31" s="663"/>
      <c r="Q31" s="664"/>
      <c r="R31" s="665">
        <v>356852</v>
      </c>
      <c r="S31" s="666"/>
      <c r="T31" s="666"/>
      <c r="U31" s="666"/>
      <c r="V31" s="666"/>
      <c r="W31" s="666"/>
      <c r="X31" s="666"/>
      <c r="Y31" s="667"/>
      <c r="Z31" s="668">
        <v>0.2</v>
      </c>
      <c r="AA31" s="668"/>
      <c r="AB31" s="668"/>
      <c r="AC31" s="668"/>
      <c r="AD31" s="669" t="s">
        <v>127</v>
      </c>
      <c r="AE31" s="669"/>
      <c r="AF31" s="669"/>
      <c r="AG31" s="669"/>
      <c r="AH31" s="669"/>
      <c r="AI31" s="669"/>
      <c r="AJ31" s="669"/>
      <c r="AK31" s="669"/>
      <c r="AL31" s="670" t="s">
        <v>127</v>
      </c>
      <c r="AM31" s="671"/>
      <c r="AN31" s="671"/>
      <c r="AO31" s="672"/>
      <c r="AP31" s="725" t="s">
        <v>310</v>
      </c>
      <c r="AQ31" s="726"/>
      <c r="AR31" s="726"/>
      <c r="AS31" s="726"/>
      <c r="AT31" s="731" t="s">
        <v>311</v>
      </c>
      <c r="AU31" s="360"/>
      <c r="AV31" s="360"/>
      <c r="AW31" s="360"/>
      <c r="AX31" s="651" t="s">
        <v>188</v>
      </c>
      <c r="AY31" s="652"/>
      <c r="AZ31" s="652"/>
      <c r="BA31" s="652"/>
      <c r="BB31" s="652"/>
      <c r="BC31" s="652"/>
      <c r="BD31" s="652"/>
      <c r="BE31" s="652"/>
      <c r="BF31" s="653"/>
      <c r="BG31" s="724">
        <v>99.5</v>
      </c>
      <c r="BH31" s="720"/>
      <c r="BI31" s="720"/>
      <c r="BJ31" s="720"/>
      <c r="BK31" s="720"/>
      <c r="BL31" s="720"/>
      <c r="BM31" s="660">
        <v>98.9</v>
      </c>
      <c r="BN31" s="720"/>
      <c r="BO31" s="720"/>
      <c r="BP31" s="720"/>
      <c r="BQ31" s="721"/>
      <c r="BR31" s="724">
        <v>98.7</v>
      </c>
      <c r="BS31" s="720"/>
      <c r="BT31" s="720"/>
      <c r="BU31" s="720"/>
      <c r="BV31" s="720"/>
      <c r="BW31" s="720"/>
      <c r="BX31" s="660">
        <v>98.1</v>
      </c>
      <c r="BY31" s="720"/>
      <c r="BZ31" s="720"/>
      <c r="CA31" s="720"/>
      <c r="CB31" s="721"/>
      <c r="CD31" s="716"/>
      <c r="CE31" s="717"/>
      <c r="CF31" s="680" t="s">
        <v>312</v>
      </c>
      <c r="CG31" s="681"/>
      <c r="CH31" s="681"/>
      <c r="CI31" s="681"/>
      <c r="CJ31" s="681"/>
      <c r="CK31" s="681"/>
      <c r="CL31" s="681"/>
      <c r="CM31" s="681"/>
      <c r="CN31" s="681"/>
      <c r="CO31" s="681"/>
      <c r="CP31" s="681"/>
      <c r="CQ31" s="682"/>
      <c r="CR31" s="665">
        <v>558124</v>
      </c>
      <c r="CS31" s="699"/>
      <c r="CT31" s="699"/>
      <c r="CU31" s="699"/>
      <c r="CV31" s="699"/>
      <c r="CW31" s="699"/>
      <c r="CX31" s="699"/>
      <c r="CY31" s="700"/>
      <c r="CZ31" s="670">
        <v>0.2</v>
      </c>
      <c r="DA31" s="701"/>
      <c r="DB31" s="701"/>
      <c r="DC31" s="707"/>
      <c r="DD31" s="674">
        <v>558124</v>
      </c>
      <c r="DE31" s="699"/>
      <c r="DF31" s="699"/>
      <c r="DG31" s="699"/>
      <c r="DH31" s="699"/>
      <c r="DI31" s="699"/>
      <c r="DJ31" s="699"/>
      <c r="DK31" s="700"/>
      <c r="DL31" s="674">
        <v>558124</v>
      </c>
      <c r="DM31" s="699"/>
      <c r="DN31" s="699"/>
      <c r="DO31" s="699"/>
      <c r="DP31" s="699"/>
      <c r="DQ31" s="699"/>
      <c r="DR31" s="699"/>
      <c r="DS31" s="699"/>
      <c r="DT31" s="699"/>
      <c r="DU31" s="699"/>
      <c r="DV31" s="700"/>
      <c r="DW31" s="670">
        <v>0.5</v>
      </c>
      <c r="DX31" s="701"/>
      <c r="DY31" s="701"/>
      <c r="DZ31" s="701"/>
      <c r="EA31" s="701"/>
      <c r="EB31" s="701"/>
      <c r="EC31" s="702"/>
    </row>
    <row r="32" spans="2:133" ht="11.25" customHeight="1" x14ac:dyDescent="0.15">
      <c r="B32" s="662" t="s">
        <v>313</v>
      </c>
      <c r="C32" s="663"/>
      <c r="D32" s="663"/>
      <c r="E32" s="663"/>
      <c r="F32" s="663"/>
      <c r="G32" s="663"/>
      <c r="H32" s="663"/>
      <c r="I32" s="663"/>
      <c r="J32" s="663"/>
      <c r="K32" s="663"/>
      <c r="L32" s="663"/>
      <c r="M32" s="663"/>
      <c r="N32" s="663"/>
      <c r="O32" s="663"/>
      <c r="P32" s="663"/>
      <c r="Q32" s="664"/>
      <c r="R32" s="665">
        <v>72710281</v>
      </c>
      <c r="S32" s="666"/>
      <c r="T32" s="666"/>
      <c r="U32" s="666"/>
      <c r="V32" s="666"/>
      <c r="W32" s="666"/>
      <c r="X32" s="666"/>
      <c r="Y32" s="667"/>
      <c r="Z32" s="668">
        <v>31.2</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1" t="s">
        <v>314</v>
      </c>
      <c r="AV32" s="361"/>
      <c r="AW32" s="361"/>
      <c r="AX32" s="662" t="s">
        <v>315</v>
      </c>
      <c r="AY32" s="663"/>
      <c r="AZ32" s="663"/>
      <c r="BA32" s="663"/>
      <c r="BB32" s="663"/>
      <c r="BC32" s="663"/>
      <c r="BD32" s="663"/>
      <c r="BE32" s="663"/>
      <c r="BF32" s="664"/>
      <c r="BG32" s="734">
        <v>99.2</v>
      </c>
      <c r="BH32" s="699"/>
      <c r="BI32" s="699"/>
      <c r="BJ32" s="699"/>
      <c r="BK32" s="699"/>
      <c r="BL32" s="699"/>
      <c r="BM32" s="671">
        <v>98.3</v>
      </c>
      <c r="BN32" s="722"/>
      <c r="BO32" s="722"/>
      <c r="BP32" s="722"/>
      <c r="BQ32" s="723"/>
      <c r="BR32" s="734">
        <v>99</v>
      </c>
      <c r="BS32" s="699"/>
      <c r="BT32" s="699"/>
      <c r="BU32" s="699"/>
      <c r="BV32" s="699"/>
      <c r="BW32" s="699"/>
      <c r="BX32" s="671">
        <v>98.1</v>
      </c>
      <c r="BY32" s="722"/>
      <c r="BZ32" s="722"/>
      <c r="CA32" s="722"/>
      <c r="CB32" s="723"/>
      <c r="CD32" s="718"/>
      <c r="CE32" s="719"/>
      <c r="CF32" s="680" t="s">
        <v>316</v>
      </c>
      <c r="CG32" s="681"/>
      <c r="CH32" s="681"/>
      <c r="CI32" s="681"/>
      <c r="CJ32" s="681"/>
      <c r="CK32" s="681"/>
      <c r="CL32" s="681"/>
      <c r="CM32" s="681"/>
      <c r="CN32" s="681"/>
      <c r="CO32" s="681"/>
      <c r="CP32" s="681"/>
      <c r="CQ32" s="682"/>
      <c r="CR32" s="665">
        <v>851</v>
      </c>
      <c r="CS32" s="666"/>
      <c r="CT32" s="666"/>
      <c r="CU32" s="666"/>
      <c r="CV32" s="666"/>
      <c r="CW32" s="666"/>
      <c r="CX32" s="666"/>
      <c r="CY32" s="667"/>
      <c r="CZ32" s="670">
        <v>0</v>
      </c>
      <c r="DA32" s="701"/>
      <c r="DB32" s="701"/>
      <c r="DC32" s="707"/>
      <c r="DD32" s="674">
        <v>851</v>
      </c>
      <c r="DE32" s="666"/>
      <c r="DF32" s="666"/>
      <c r="DG32" s="666"/>
      <c r="DH32" s="666"/>
      <c r="DI32" s="666"/>
      <c r="DJ32" s="666"/>
      <c r="DK32" s="667"/>
      <c r="DL32" s="674">
        <v>851</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317</v>
      </c>
      <c r="C33" s="704"/>
      <c r="D33" s="704"/>
      <c r="E33" s="704"/>
      <c r="F33" s="704"/>
      <c r="G33" s="704"/>
      <c r="H33" s="704"/>
      <c r="I33" s="704"/>
      <c r="J33" s="704"/>
      <c r="K33" s="704"/>
      <c r="L33" s="704"/>
      <c r="M33" s="704"/>
      <c r="N33" s="704"/>
      <c r="O33" s="704"/>
      <c r="P33" s="704"/>
      <c r="Q33" s="705"/>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2"/>
      <c r="AV33" s="362"/>
      <c r="AW33" s="362"/>
      <c r="AX33" s="709" t="s">
        <v>318</v>
      </c>
      <c r="AY33" s="710"/>
      <c r="AZ33" s="710"/>
      <c r="BA33" s="710"/>
      <c r="BB33" s="710"/>
      <c r="BC33" s="710"/>
      <c r="BD33" s="710"/>
      <c r="BE33" s="710"/>
      <c r="BF33" s="711"/>
      <c r="BG33" s="735">
        <v>99.6</v>
      </c>
      <c r="BH33" s="736"/>
      <c r="BI33" s="736"/>
      <c r="BJ33" s="736"/>
      <c r="BK33" s="736"/>
      <c r="BL33" s="736"/>
      <c r="BM33" s="737">
        <v>99.3</v>
      </c>
      <c r="BN33" s="736"/>
      <c r="BO33" s="736"/>
      <c r="BP33" s="736"/>
      <c r="BQ33" s="738"/>
      <c r="BR33" s="735">
        <v>98.2</v>
      </c>
      <c r="BS33" s="736"/>
      <c r="BT33" s="736"/>
      <c r="BU33" s="736"/>
      <c r="BV33" s="736"/>
      <c r="BW33" s="736"/>
      <c r="BX33" s="737">
        <v>97.9</v>
      </c>
      <c r="BY33" s="736"/>
      <c r="BZ33" s="736"/>
      <c r="CA33" s="736"/>
      <c r="CB33" s="738"/>
      <c r="CD33" s="680" t="s">
        <v>319</v>
      </c>
      <c r="CE33" s="681"/>
      <c r="CF33" s="681"/>
      <c r="CG33" s="681"/>
      <c r="CH33" s="681"/>
      <c r="CI33" s="681"/>
      <c r="CJ33" s="681"/>
      <c r="CK33" s="681"/>
      <c r="CL33" s="681"/>
      <c r="CM33" s="681"/>
      <c r="CN33" s="681"/>
      <c r="CO33" s="681"/>
      <c r="CP33" s="681"/>
      <c r="CQ33" s="682"/>
      <c r="CR33" s="665">
        <v>82045854</v>
      </c>
      <c r="CS33" s="699"/>
      <c r="CT33" s="699"/>
      <c r="CU33" s="699"/>
      <c r="CV33" s="699"/>
      <c r="CW33" s="699"/>
      <c r="CX33" s="699"/>
      <c r="CY33" s="700"/>
      <c r="CZ33" s="670">
        <v>35.700000000000003</v>
      </c>
      <c r="DA33" s="701"/>
      <c r="DB33" s="701"/>
      <c r="DC33" s="707"/>
      <c r="DD33" s="674">
        <v>64602387</v>
      </c>
      <c r="DE33" s="699"/>
      <c r="DF33" s="699"/>
      <c r="DG33" s="699"/>
      <c r="DH33" s="699"/>
      <c r="DI33" s="699"/>
      <c r="DJ33" s="699"/>
      <c r="DK33" s="700"/>
      <c r="DL33" s="674">
        <v>44221532</v>
      </c>
      <c r="DM33" s="699"/>
      <c r="DN33" s="699"/>
      <c r="DO33" s="699"/>
      <c r="DP33" s="699"/>
      <c r="DQ33" s="699"/>
      <c r="DR33" s="699"/>
      <c r="DS33" s="699"/>
      <c r="DT33" s="699"/>
      <c r="DU33" s="699"/>
      <c r="DV33" s="700"/>
      <c r="DW33" s="670">
        <v>36.9</v>
      </c>
      <c r="DX33" s="701"/>
      <c r="DY33" s="701"/>
      <c r="DZ33" s="701"/>
      <c r="EA33" s="701"/>
      <c r="EB33" s="701"/>
      <c r="EC33" s="702"/>
    </row>
    <row r="34" spans="2:133" ht="11.25" customHeight="1" x14ac:dyDescent="0.15">
      <c r="B34" s="662" t="s">
        <v>320</v>
      </c>
      <c r="C34" s="663"/>
      <c r="D34" s="663"/>
      <c r="E34" s="663"/>
      <c r="F34" s="663"/>
      <c r="G34" s="663"/>
      <c r="H34" s="663"/>
      <c r="I34" s="663"/>
      <c r="J34" s="663"/>
      <c r="K34" s="663"/>
      <c r="L34" s="663"/>
      <c r="M34" s="663"/>
      <c r="N34" s="663"/>
      <c r="O34" s="663"/>
      <c r="P34" s="663"/>
      <c r="Q34" s="664"/>
      <c r="R34" s="665">
        <v>15741761</v>
      </c>
      <c r="S34" s="666"/>
      <c r="T34" s="666"/>
      <c r="U34" s="666"/>
      <c r="V34" s="666"/>
      <c r="W34" s="666"/>
      <c r="X34" s="666"/>
      <c r="Y34" s="667"/>
      <c r="Z34" s="668">
        <v>6.8</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65">
        <v>26104230</v>
      </c>
      <c r="CS34" s="666"/>
      <c r="CT34" s="666"/>
      <c r="CU34" s="666"/>
      <c r="CV34" s="666"/>
      <c r="CW34" s="666"/>
      <c r="CX34" s="666"/>
      <c r="CY34" s="667"/>
      <c r="CZ34" s="670">
        <v>11.4</v>
      </c>
      <c r="DA34" s="701"/>
      <c r="DB34" s="701"/>
      <c r="DC34" s="707"/>
      <c r="DD34" s="674">
        <v>17284073</v>
      </c>
      <c r="DE34" s="666"/>
      <c r="DF34" s="666"/>
      <c r="DG34" s="666"/>
      <c r="DH34" s="666"/>
      <c r="DI34" s="666"/>
      <c r="DJ34" s="666"/>
      <c r="DK34" s="667"/>
      <c r="DL34" s="674">
        <v>13731619</v>
      </c>
      <c r="DM34" s="666"/>
      <c r="DN34" s="666"/>
      <c r="DO34" s="666"/>
      <c r="DP34" s="666"/>
      <c r="DQ34" s="666"/>
      <c r="DR34" s="666"/>
      <c r="DS34" s="666"/>
      <c r="DT34" s="666"/>
      <c r="DU34" s="666"/>
      <c r="DV34" s="667"/>
      <c r="DW34" s="670">
        <v>11.5</v>
      </c>
      <c r="DX34" s="701"/>
      <c r="DY34" s="701"/>
      <c r="DZ34" s="701"/>
      <c r="EA34" s="701"/>
      <c r="EB34" s="701"/>
      <c r="EC34" s="702"/>
    </row>
    <row r="35" spans="2:133" ht="11.25" customHeight="1" x14ac:dyDescent="0.15">
      <c r="B35" s="662" t="s">
        <v>322</v>
      </c>
      <c r="C35" s="663"/>
      <c r="D35" s="663"/>
      <c r="E35" s="663"/>
      <c r="F35" s="663"/>
      <c r="G35" s="663"/>
      <c r="H35" s="663"/>
      <c r="I35" s="663"/>
      <c r="J35" s="663"/>
      <c r="K35" s="663"/>
      <c r="L35" s="663"/>
      <c r="M35" s="663"/>
      <c r="N35" s="663"/>
      <c r="O35" s="663"/>
      <c r="P35" s="663"/>
      <c r="Q35" s="664"/>
      <c r="R35" s="665">
        <v>864335</v>
      </c>
      <c r="S35" s="666"/>
      <c r="T35" s="666"/>
      <c r="U35" s="666"/>
      <c r="V35" s="666"/>
      <c r="W35" s="666"/>
      <c r="X35" s="666"/>
      <c r="Y35" s="667"/>
      <c r="Z35" s="668">
        <v>0.4</v>
      </c>
      <c r="AA35" s="668"/>
      <c r="AB35" s="668"/>
      <c r="AC35" s="668"/>
      <c r="AD35" s="669">
        <v>279251</v>
      </c>
      <c r="AE35" s="669"/>
      <c r="AF35" s="669"/>
      <c r="AG35" s="669"/>
      <c r="AH35" s="669"/>
      <c r="AI35" s="669"/>
      <c r="AJ35" s="669"/>
      <c r="AK35" s="669"/>
      <c r="AL35" s="670">
        <v>0.2</v>
      </c>
      <c r="AM35" s="671"/>
      <c r="AN35" s="671"/>
      <c r="AO35" s="672"/>
      <c r="AP35" s="218"/>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1561498</v>
      </c>
      <c r="CS35" s="699"/>
      <c r="CT35" s="699"/>
      <c r="CU35" s="699"/>
      <c r="CV35" s="699"/>
      <c r="CW35" s="699"/>
      <c r="CX35" s="699"/>
      <c r="CY35" s="700"/>
      <c r="CZ35" s="670">
        <v>0.7</v>
      </c>
      <c r="DA35" s="701"/>
      <c r="DB35" s="701"/>
      <c r="DC35" s="707"/>
      <c r="DD35" s="674">
        <v>1397457</v>
      </c>
      <c r="DE35" s="699"/>
      <c r="DF35" s="699"/>
      <c r="DG35" s="699"/>
      <c r="DH35" s="699"/>
      <c r="DI35" s="699"/>
      <c r="DJ35" s="699"/>
      <c r="DK35" s="700"/>
      <c r="DL35" s="674">
        <v>1362606</v>
      </c>
      <c r="DM35" s="699"/>
      <c r="DN35" s="699"/>
      <c r="DO35" s="699"/>
      <c r="DP35" s="699"/>
      <c r="DQ35" s="699"/>
      <c r="DR35" s="699"/>
      <c r="DS35" s="699"/>
      <c r="DT35" s="699"/>
      <c r="DU35" s="699"/>
      <c r="DV35" s="700"/>
      <c r="DW35" s="670">
        <v>1.1000000000000001</v>
      </c>
      <c r="DX35" s="701"/>
      <c r="DY35" s="701"/>
      <c r="DZ35" s="701"/>
      <c r="EA35" s="701"/>
      <c r="EB35" s="701"/>
      <c r="EC35" s="702"/>
    </row>
    <row r="36" spans="2:133" ht="11.25" customHeight="1" x14ac:dyDescent="0.15">
      <c r="B36" s="662" t="s">
        <v>326</v>
      </c>
      <c r="C36" s="663"/>
      <c r="D36" s="663"/>
      <c r="E36" s="663"/>
      <c r="F36" s="663"/>
      <c r="G36" s="663"/>
      <c r="H36" s="663"/>
      <c r="I36" s="663"/>
      <c r="J36" s="663"/>
      <c r="K36" s="663"/>
      <c r="L36" s="663"/>
      <c r="M36" s="663"/>
      <c r="N36" s="663"/>
      <c r="O36" s="663"/>
      <c r="P36" s="663"/>
      <c r="Q36" s="664"/>
      <c r="R36" s="665">
        <v>788291</v>
      </c>
      <c r="S36" s="666"/>
      <c r="T36" s="666"/>
      <c r="U36" s="666"/>
      <c r="V36" s="666"/>
      <c r="W36" s="666"/>
      <c r="X36" s="666"/>
      <c r="Y36" s="667"/>
      <c r="Z36" s="668">
        <v>0.3</v>
      </c>
      <c r="AA36" s="668"/>
      <c r="AB36" s="668"/>
      <c r="AC36" s="668"/>
      <c r="AD36" s="669" t="s">
        <v>127</v>
      </c>
      <c r="AE36" s="669"/>
      <c r="AF36" s="669"/>
      <c r="AG36" s="669"/>
      <c r="AH36" s="669"/>
      <c r="AI36" s="669"/>
      <c r="AJ36" s="669"/>
      <c r="AK36" s="669"/>
      <c r="AL36" s="670" t="s">
        <v>127</v>
      </c>
      <c r="AM36" s="671"/>
      <c r="AN36" s="671"/>
      <c r="AO36" s="672"/>
      <c r="AP36" s="218"/>
      <c r="AQ36" s="739" t="s">
        <v>327</v>
      </c>
      <c r="AR36" s="740"/>
      <c r="AS36" s="740"/>
      <c r="AT36" s="740"/>
      <c r="AU36" s="740"/>
      <c r="AV36" s="740"/>
      <c r="AW36" s="740"/>
      <c r="AX36" s="740"/>
      <c r="AY36" s="741"/>
      <c r="AZ36" s="654">
        <v>30274442</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1495722</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22650583</v>
      </c>
      <c r="CS36" s="666"/>
      <c r="CT36" s="666"/>
      <c r="CU36" s="666"/>
      <c r="CV36" s="666"/>
      <c r="CW36" s="666"/>
      <c r="CX36" s="666"/>
      <c r="CY36" s="667"/>
      <c r="CZ36" s="670">
        <v>9.9</v>
      </c>
      <c r="DA36" s="701"/>
      <c r="DB36" s="701"/>
      <c r="DC36" s="707"/>
      <c r="DD36" s="674">
        <v>20971424</v>
      </c>
      <c r="DE36" s="666"/>
      <c r="DF36" s="666"/>
      <c r="DG36" s="666"/>
      <c r="DH36" s="666"/>
      <c r="DI36" s="666"/>
      <c r="DJ36" s="666"/>
      <c r="DK36" s="667"/>
      <c r="DL36" s="674">
        <v>14843540</v>
      </c>
      <c r="DM36" s="666"/>
      <c r="DN36" s="666"/>
      <c r="DO36" s="666"/>
      <c r="DP36" s="666"/>
      <c r="DQ36" s="666"/>
      <c r="DR36" s="666"/>
      <c r="DS36" s="666"/>
      <c r="DT36" s="666"/>
      <c r="DU36" s="666"/>
      <c r="DV36" s="667"/>
      <c r="DW36" s="670">
        <v>12.4</v>
      </c>
      <c r="DX36" s="701"/>
      <c r="DY36" s="701"/>
      <c r="DZ36" s="701"/>
      <c r="EA36" s="701"/>
      <c r="EB36" s="701"/>
      <c r="EC36" s="702"/>
    </row>
    <row r="37" spans="2:133" ht="11.25" customHeight="1" x14ac:dyDescent="0.15">
      <c r="B37" s="662" t="s">
        <v>330</v>
      </c>
      <c r="C37" s="663"/>
      <c r="D37" s="663"/>
      <c r="E37" s="663"/>
      <c r="F37" s="663"/>
      <c r="G37" s="663"/>
      <c r="H37" s="663"/>
      <c r="I37" s="663"/>
      <c r="J37" s="663"/>
      <c r="K37" s="663"/>
      <c r="L37" s="663"/>
      <c r="M37" s="663"/>
      <c r="N37" s="663"/>
      <c r="O37" s="663"/>
      <c r="P37" s="663"/>
      <c r="Q37" s="664"/>
      <c r="R37" s="665">
        <v>3350967</v>
      </c>
      <c r="S37" s="666"/>
      <c r="T37" s="666"/>
      <c r="U37" s="666"/>
      <c r="V37" s="666"/>
      <c r="W37" s="666"/>
      <c r="X37" s="666"/>
      <c r="Y37" s="667"/>
      <c r="Z37" s="668">
        <v>1.4</v>
      </c>
      <c r="AA37" s="668"/>
      <c r="AB37" s="668"/>
      <c r="AC37" s="668"/>
      <c r="AD37" s="669" t="s">
        <v>127</v>
      </c>
      <c r="AE37" s="669"/>
      <c r="AF37" s="669"/>
      <c r="AG37" s="669"/>
      <c r="AH37" s="669"/>
      <c r="AI37" s="669"/>
      <c r="AJ37" s="669"/>
      <c r="AK37" s="669"/>
      <c r="AL37" s="670" t="s">
        <v>127</v>
      </c>
      <c r="AM37" s="671"/>
      <c r="AN37" s="671"/>
      <c r="AO37" s="672"/>
      <c r="AQ37" s="743" t="s">
        <v>331</v>
      </c>
      <c r="AR37" s="744"/>
      <c r="AS37" s="744"/>
      <c r="AT37" s="744"/>
      <c r="AU37" s="744"/>
      <c r="AV37" s="744"/>
      <c r="AW37" s="744"/>
      <c r="AX37" s="744"/>
      <c r="AY37" s="745"/>
      <c r="AZ37" s="665">
        <v>8640700</v>
      </c>
      <c r="BA37" s="666"/>
      <c r="BB37" s="666"/>
      <c r="BC37" s="666"/>
      <c r="BD37" s="699"/>
      <c r="BE37" s="699"/>
      <c r="BF37" s="723"/>
      <c r="BG37" s="680" t="s">
        <v>332</v>
      </c>
      <c r="BH37" s="681"/>
      <c r="BI37" s="681"/>
      <c r="BJ37" s="681"/>
      <c r="BK37" s="681"/>
      <c r="BL37" s="681"/>
      <c r="BM37" s="681"/>
      <c r="BN37" s="681"/>
      <c r="BO37" s="681"/>
      <c r="BP37" s="681"/>
      <c r="BQ37" s="681"/>
      <c r="BR37" s="681"/>
      <c r="BS37" s="681"/>
      <c r="BT37" s="681"/>
      <c r="BU37" s="682"/>
      <c r="BV37" s="665">
        <v>277566</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2326502</v>
      </c>
      <c r="CS37" s="699"/>
      <c r="CT37" s="699"/>
      <c r="CU37" s="699"/>
      <c r="CV37" s="699"/>
      <c r="CW37" s="699"/>
      <c r="CX37" s="699"/>
      <c r="CY37" s="700"/>
      <c r="CZ37" s="670">
        <v>1</v>
      </c>
      <c r="DA37" s="701"/>
      <c r="DB37" s="701"/>
      <c r="DC37" s="707"/>
      <c r="DD37" s="674">
        <v>2326502</v>
      </c>
      <c r="DE37" s="699"/>
      <c r="DF37" s="699"/>
      <c r="DG37" s="699"/>
      <c r="DH37" s="699"/>
      <c r="DI37" s="699"/>
      <c r="DJ37" s="699"/>
      <c r="DK37" s="700"/>
      <c r="DL37" s="674">
        <v>1951129</v>
      </c>
      <c r="DM37" s="699"/>
      <c r="DN37" s="699"/>
      <c r="DO37" s="699"/>
      <c r="DP37" s="699"/>
      <c r="DQ37" s="699"/>
      <c r="DR37" s="699"/>
      <c r="DS37" s="699"/>
      <c r="DT37" s="699"/>
      <c r="DU37" s="699"/>
      <c r="DV37" s="700"/>
      <c r="DW37" s="670">
        <v>1.6</v>
      </c>
      <c r="DX37" s="701"/>
      <c r="DY37" s="701"/>
      <c r="DZ37" s="701"/>
      <c r="EA37" s="701"/>
      <c r="EB37" s="701"/>
      <c r="EC37" s="702"/>
    </row>
    <row r="38" spans="2:133" ht="11.25" customHeight="1" x14ac:dyDescent="0.15">
      <c r="B38" s="662" t="s">
        <v>334</v>
      </c>
      <c r="C38" s="663"/>
      <c r="D38" s="663"/>
      <c r="E38" s="663"/>
      <c r="F38" s="663"/>
      <c r="G38" s="663"/>
      <c r="H38" s="663"/>
      <c r="I38" s="663"/>
      <c r="J38" s="663"/>
      <c r="K38" s="663"/>
      <c r="L38" s="663"/>
      <c r="M38" s="663"/>
      <c r="N38" s="663"/>
      <c r="O38" s="663"/>
      <c r="P38" s="663"/>
      <c r="Q38" s="664"/>
      <c r="R38" s="665">
        <v>3576592</v>
      </c>
      <c r="S38" s="666"/>
      <c r="T38" s="666"/>
      <c r="U38" s="666"/>
      <c r="V38" s="666"/>
      <c r="W38" s="666"/>
      <c r="X38" s="666"/>
      <c r="Y38" s="667"/>
      <c r="Z38" s="668">
        <v>1.5</v>
      </c>
      <c r="AA38" s="668"/>
      <c r="AB38" s="668"/>
      <c r="AC38" s="668"/>
      <c r="AD38" s="669" t="s">
        <v>127</v>
      </c>
      <c r="AE38" s="669"/>
      <c r="AF38" s="669"/>
      <c r="AG38" s="669"/>
      <c r="AH38" s="669"/>
      <c r="AI38" s="669"/>
      <c r="AJ38" s="669"/>
      <c r="AK38" s="669"/>
      <c r="AL38" s="670" t="s">
        <v>127</v>
      </c>
      <c r="AM38" s="671"/>
      <c r="AN38" s="671"/>
      <c r="AO38" s="672"/>
      <c r="AQ38" s="743" t="s">
        <v>335</v>
      </c>
      <c r="AR38" s="744"/>
      <c r="AS38" s="744"/>
      <c r="AT38" s="744"/>
      <c r="AU38" s="744"/>
      <c r="AV38" s="744"/>
      <c r="AW38" s="744"/>
      <c r="AX38" s="744"/>
      <c r="AY38" s="745"/>
      <c r="AZ38" s="665">
        <v>279444</v>
      </c>
      <c r="BA38" s="666"/>
      <c r="BB38" s="666"/>
      <c r="BC38" s="666"/>
      <c r="BD38" s="699"/>
      <c r="BE38" s="699"/>
      <c r="BF38" s="723"/>
      <c r="BG38" s="680" t="s">
        <v>336</v>
      </c>
      <c r="BH38" s="681"/>
      <c r="BI38" s="681"/>
      <c r="BJ38" s="681"/>
      <c r="BK38" s="681"/>
      <c r="BL38" s="681"/>
      <c r="BM38" s="681"/>
      <c r="BN38" s="681"/>
      <c r="BO38" s="681"/>
      <c r="BP38" s="681"/>
      <c r="BQ38" s="681"/>
      <c r="BR38" s="681"/>
      <c r="BS38" s="681"/>
      <c r="BT38" s="681"/>
      <c r="BU38" s="682"/>
      <c r="BV38" s="665">
        <v>68909</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21354298</v>
      </c>
      <c r="CS38" s="666"/>
      <c r="CT38" s="666"/>
      <c r="CU38" s="666"/>
      <c r="CV38" s="666"/>
      <c r="CW38" s="666"/>
      <c r="CX38" s="666"/>
      <c r="CY38" s="667"/>
      <c r="CZ38" s="670">
        <v>9.3000000000000007</v>
      </c>
      <c r="DA38" s="701"/>
      <c r="DB38" s="701"/>
      <c r="DC38" s="707"/>
      <c r="DD38" s="674">
        <v>16332098</v>
      </c>
      <c r="DE38" s="666"/>
      <c r="DF38" s="666"/>
      <c r="DG38" s="666"/>
      <c r="DH38" s="666"/>
      <c r="DI38" s="666"/>
      <c r="DJ38" s="666"/>
      <c r="DK38" s="667"/>
      <c r="DL38" s="674">
        <v>14283766</v>
      </c>
      <c r="DM38" s="666"/>
      <c r="DN38" s="666"/>
      <c r="DO38" s="666"/>
      <c r="DP38" s="666"/>
      <c r="DQ38" s="666"/>
      <c r="DR38" s="666"/>
      <c r="DS38" s="666"/>
      <c r="DT38" s="666"/>
      <c r="DU38" s="666"/>
      <c r="DV38" s="667"/>
      <c r="DW38" s="670">
        <v>11.9</v>
      </c>
      <c r="DX38" s="701"/>
      <c r="DY38" s="701"/>
      <c r="DZ38" s="701"/>
      <c r="EA38" s="701"/>
      <c r="EB38" s="701"/>
      <c r="EC38" s="702"/>
    </row>
    <row r="39" spans="2:133" ht="11.25" customHeight="1" x14ac:dyDescent="0.15">
      <c r="B39" s="662" t="s">
        <v>338</v>
      </c>
      <c r="C39" s="663"/>
      <c r="D39" s="663"/>
      <c r="E39" s="663"/>
      <c r="F39" s="663"/>
      <c r="G39" s="663"/>
      <c r="H39" s="663"/>
      <c r="I39" s="663"/>
      <c r="J39" s="663"/>
      <c r="K39" s="663"/>
      <c r="L39" s="663"/>
      <c r="M39" s="663"/>
      <c r="N39" s="663"/>
      <c r="O39" s="663"/>
      <c r="P39" s="663"/>
      <c r="Q39" s="664"/>
      <c r="R39" s="665">
        <v>2479279</v>
      </c>
      <c r="S39" s="666"/>
      <c r="T39" s="666"/>
      <c r="U39" s="666"/>
      <c r="V39" s="666"/>
      <c r="W39" s="666"/>
      <c r="X39" s="666"/>
      <c r="Y39" s="667"/>
      <c r="Z39" s="668">
        <v>1.1000000000000001</v>
      </c>
      <c r="AA39" s="668"/>
      <c r="AB39" s="668"/>
      <c r="AC39" s="668"/>
      <c r="AD39" s="669">
        <v>102922</v>
      </c>
      <c r="AE39" s="669"/>
      <c r="AF39" s="669"/>
      <c r="AG39" s="669"/>
      <c r="AH39" s="669"/>
      <c r="AI39" s="669"/>
      <c r="AJ39" s="669"/>
      <c r="AK39" s="669"/>
      <c r="AL39" s="670">
        <v>0.1</v>
      </c>
      <c r="AM39" s="671"/>
      <c r="AN39" s="671"/>
      <c r="AO39" s="672"/>
      <c r="AQ39" s="743" t="s">
        <v>339</v>
      </c>
      <c r="AR39" s="744"/>
      <c r="AS39" s="744"/>
      <c r="AT39" s="744"/>
      <c r="AU39" s="744"/>
      <c r="AV39" s="744"/>
      <c r="AW39" s="744"/>
      <c r="AX39" s="744"/>
      <c r="AY39" s="745"/>
      <c r="AZ39" s="665" t="s">
        <v>127</v>
      </c>
      <c r="BA39" s="666"/>
      <c r="BB39" s="666"/>
      <c r="BC39" s="666"/>
      <c r="BD39" s="699"/>
      <c r="BE39" s="699"/>
      <c r="BF39" s="723"/>
      <c r="BG39" s="680" t="s">
        <v>340</v>
      </c>
      <c r="BH39" s="681"/>
      <c r="BI39" s="681"/>
      <c r="BJ39" s="681"/>
      <c r="BK39" s="681"/>
      <c r="BL39" s="681"/>
      <c r="BM39" s="681"/>
      <c r="BN39" s="681"/>
      <c r="BO39" s="681"/>
      <c r="BP39" s="681"/>
      <c r="BQ39" s="681"/>
      <c r="BR39" s="681"/>
      <c r="BS39" s="681"/>
      <c r="BT39" s="681"/>
      <c r="BU39" s="682"/>
      <c r="BV39" s="665">
        <v>102325</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8134019</v>
      </c>
      <c r="CS39" s="699"/>
      <c r="CT39" s="699"/>
      <c r="CU39" s="699"/>
      <c r="CV39" s="699"/>
      <c r="CW39" s="699"/>
      <c r="CX39" s="699"/>
      <c r="CY39" s="700"/>
      <c r="CZ39" s="670">
        <v>3.5</v>
      </c>
      <c r="DA39" s="701"/>
      <c r="DB39" s="701"/>
      <c r="DC39" s="707"/>
      <c r="DD39" s="674">
        <v>7181819</v>
      </c>
      <c r="DE39" s="699"/>
      <c r="DF39" s="699"/>
      <c r="DG39" s="699"/>
      <c r="DH39" s="699"/>
      <c r="DI39" s="699"/>
      <c r="DJ39" s="699"/>
      <c r="DK39" s="700"/>
      <c r="DL39" s="674" t="s">
        <v>127</v>
      </c>
      <c r="DM39" s="699"/>
      <c r="DN39" s="699"/>
      <c r="DO39" s="699"/>
      <c r="DP39" s="699"/>
      <c r="DQ39" s="699"/>
      <c r="DR39" s="699"/>
      <c r="DS39" s="699"/>
      <c r="DT39" s="699"/>
      <c r="DU39" s="699"/>
      <c r="DV39" s="700"/>
      <c r="DW39" s="670" t="s">
        <v>127</v>
      </c>
      <c r="DX39" s="701"/>
      <c r="DY39" s="701"/>
      <c r="DZ39" s="701"/>
      <c r="EA39" s="701"/>
      <c r="EB39" s="701"/>
      <c r="EC39" s="702"/>
    </row>
    <row r="40" spans="2:133" ht="11.25" customHeight="1" x14ac:dyDescent="0.15">
      <c r="B40" s="662" t="s">
        <v>342</v>
      </c>
      <c r="C40" s="663"/>
      <c r="D40" s="663"/>
      <c r="E40" s="663"/>
      <c r="F40" s="663"/>
      <c r="G40" s="663"/>
      <c r="H40" s="663"/>
      <c r="I40" s="663"/>
      <c r="J40" s="663"/>
      <c r="K40" s="663"/>
      <c r="L40" s="663"/>
      <c r="M40" s="663"/>
      <c r="N40" s="663"/>
      <c r="O40" s="663"/>
      <c r="P40" s="663"/>
      <c r="Q40" s="664"/>
      <c r="R40" s="665">
        <v>10951900</v>
      </c>
      <c r="S40" s="666"/>
      <c r="T40" s="666"/>
      <c r="U40" s="666"/>
      <c r="V40" s="666"/>
      <c r="W40" s="666"/>
      <c r="X40" s="666"/>
      <c r="Y40" s="667"/>
      <c r="Z40" s="668">
        <v>4.7</v>
      </c>
      <c r="AA40" s="668"/>
      <c r="AB40" s="668"/>
      <c r="AC40" s="668"/>
      <c r="AD40" s="669" t="s">
        <v>127</v>
      </c>
      <c r="AE40" s="669"/>
      <c r="AF40" s="669"/>
      <c r="AG40" s="669"/>
      <c r="AH40" s="669"/>
      <c r="AI40" s="669"/>
      <c r="AJ40" s="669"/>
      <c r="AK40" s="669"/>
      <c r="AL40" s="670" t="s">
        <v>127</v>
      </c>
      <c r="AM40" s="671"/>
      <c r="AN40" s="671"/>
      <c r="AO40" s="672"/>
      <c r="AQ40" s="743" t="s">
        <v>343</v>
      </c>
      <c r="AR40" s="744"/>
      <c r="AS40" s="744"/>
      <c r="AT40" s="744"/>
      <c r="AU40" s="744"/>
      <c r="AV40" s="744"/>
      <c r="AW40" s="744"/>
      <c r="AX40" s="744"/>
      <c r="AY40" s="745"/>
      <c r="AZ40" s="665" t="s">
        <v>127</v>
      </c>
      <c r="BA40" s="666"/>
      <c r="BB40" s="666"/>
      <c r="BC40" s="666"/>
      <c r="BD40" s="699"/>
      <c r="BE40" s="699"/>
      <c r="BF40" s="723"/>
      <c r="BG40" s="746" t="s">
        <v>344</v>
      </c>
      <c r="BH40" s="747"/>
      <c r="BI40" s="747"/>
      <c r="BJ40" s="747"/>
      <c r="BK40" s="747"/>
      <c r="BL40" s="363"/>
      <c r="BM40" s="681" t="s">
        <v>345</v>
      </c>
      <c r="BN40" s="681"/>
      <c r="BO40" s="681"/>
      <c r="BP40" s="681"/>
      <c r="BQ40" s="681"/>
      <c r="BR40" s="681"/>
      <c r="BS40" s="681"/>
      <c r="BT40" s="681"/>
      <c r="BU40" s="682"/>
      <c r="BV40" s="665">
        <v>94</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2241226</v>
      </c>
      <c r="CS40" s="666"/>
      <c r="CT40" s="666"/>
      <c r="CU40" s="666"/>
      <c r="CV40" s="666"/>
      <c r="CW40" s="666"/>
      <c r="CX40" s="666"/>
      <c r="CY40" s="667"/>
      <c r="CZ40" s="670">
        <v>1</v>
      </c>
      <c r="DA40" s="701"/>
      <c r="DB40" s="701"/>
      <c r="DC40" s="707"/>
      <c r="DD40" s="674">
        <v>1435516</v>
      </c>
      <c r="DE40" s="666"/>
      <c r="DF40" s="666"/>
      <c r="DG40" s="666"/>
      <c r="DH40" s="666"/>
      <c r="DI40" s="666"/>
      <c r="DJ40" s="666"/>
      <c r="DK40" s="667"/>
      <c r="DL40" s="674">
        <v>1</v>
      </c>
      <c r="DM40" s="666"/>
      <c r="DN40" s="666"/>
      <c r="DO40" s="666"/>
      <c r="DP40" s="666"/>
      <c r="DQ40" s="666"/>
      <c r="DR40" s="666"/>
      <c r="DS40" s="666"/>
      <c r="DT40" s="666"/>
      <c r="DU40" s="666"/>
      <c r="DV40" s="667"/>
      <c r="DW40" s="670">
        <v>0</v>
      </c>
      <c r="DX40" s="701"/>
      <c r="DY40" s="701"/>
      <c r="DZ40" s="701"/>
      <c r="EA40" s="701"/>
      <c r="EB40" s="701"/>
      <c r="EC40" s="702"/>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348</v>
      </c>
      <c r="AR41" s="744"/>
      <c r="AS41" s="744"/>
      <c r="AT41" s="744"/>
      <c r="AU41" s="744"/>
      <c r="AV41" s="744"/>
      <c r="AW41" s="744"/>
      <c r="AX41" s="744"/>
      <c r="AY41" s="745"/>
      <c r="AZ41" s="665">
        <v>6336611</v>
      </c>
      <c r="BA41" s="666"/>
      <c r="BB41" s="666"/>
      <c r="BC41" s="666"/>
      <c r="BD41" s="699"/>
      <c r="BE41" s="699"/>
      <c r="BF41" s="723"/>
      <c r="BG41" s="746"/>
      <c r="BH41" s="747"/>
      <c r="BI41" s="747"/>
      <c r="BJ41" s="747"/>
      <c r="BK41" s="747"/>
      <c r="BL41" s="363"/>
      <c r="BM41" s="681" t="s">
        <v>349</v>
      </c>
      <c r="BN41" s="681"/>
      <c r="BO41" s="681"/>
      <c r="BP41" s="681"/>
      <c r="BQ41" s="681"/>
      <c r="BR41" s="681"/>
      <c r="BS41" s="681"/>
      <c r="BT41" s="681"/>
      <c r="BU41" s="682"/>
      <c r="BV41" s="665">
        <v>2</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127</v>
      </c>
      <c r="CS41" s="699"/>
      <c r="CT41" s="699"/>
      <c r="CU41" s="699"/>
      <c r="CV41" s="699"/>
      <c r="CW41" s="699"/>
      <c r="CX41" s="699"/>
      <c r="CY41" s="700"/>
      <c r="CZ41" s="670" t="s">
        <v>127</v>
      </c>
      <c r="DA41" s="701"/>
      <c r="DB41" s="701"/>
      <c r="DC41" s="707"/>
      <c r="DD41" s="674" t="s">
        <v>127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352</v>
      </c>
      <c r="AR42" s="754"/>
      <c r="AS42" s="754"/>
      <c r="AT42" s="754"/>
      <c r="AU42" s="754"/>
      <c r="AV42" s="754"/>
      <c r="AW42" s="754"/>
      <c r="AX42" s="754"/>
      <c r="AY42" s="755"/>
      <c r="AZ42" s="759">
        <v>15017687</v>
      </c>
      <c r="BA42" s="760"/>
      <c r="BB42" s="760"/>
      <c r="BC42" s="760"/>
      <c r="BD42" s="736"/>
      <c r="BE42" s="736"/>
      <c r="BF42" s="738"/>
      <c r="BG42" s="748"/>
      <c r="BH42" s="749"/>
      <c r="BI42" s="749"/>
      <c r="BJ42" s="749"/>
      <c r="BK42" s="749"/>
      <c r="BL42" s="364"/>
      <c r="BM42" s="691" t="s">
        <v>353</v>
      </c>
      <c r="BN42" s="691"/>
      <c r="BO42" s="691"/>
      <c r="BP42" s="691"/>
      <c r="BQ42" s="691"/>
      <c r="BR42" s="691"/>
      <c r="BS42" s="691"/>
      <c r="BT42" s="691"/>
      <c r="BU42" s="692"/>
      <c r="BV42" s="759">
        <v>374</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10506349</v>
      </c>
      <c r="CS42" s="699"/>
      <c r="CT42" s="699"/>
      <c r="CU42" s="699"/>
      <c r="CV42" s="699"/>
      <c r="CW42" s="699"/>
      <c r="CX42" s="699"/>
      <c r="CY42" s="700"/>
      <c r="CZ42" s="670">
        <v>4.5999999999999996</v>
      </c>
      <c r="DA42" s="701"/>
      <c r="DB42" s="701"/>
      <c r="DC42" s="707"/>
      <c r="DD42" s="674">
        <v>4156179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355</v>
      </c>
      <c r="C43" s="663"/>
      <c r="D43" s="663"/>
      <c r="E43" s="663"/>
      <c r="F43" s="663"/>
      <c r="G43" s="663"/>
      <c r="H43" s="663"/>
      <c r="I43" s="663"/>
      <c r="J43" s="663"/>
      <c r="K43" s="663"/>
      <c r="L43" s="663"/>
      <c r="M43" s="663"/>
      <c r="N43" s="663"/>
      <c r="O43" s="663"/>
      <c r="P43" s="663"/>
      <c r="Q43" s="664"/>
      <c r="R43" s="665">
        <v>7390900</v>
      </c>
      <c r="S43" s="666"/>
      <c r="T43" s="666"/>
      <c r="U43" s="666"/>
      <c r="V43" s="666"/>
      <c r="W43" s="666"/>
      <c r="X43" s="666"/>
      <c r="Y43" s="667"/>
      <c r="Z43" s="668">
        <v>3.2</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152258</v>
      </c>
      <c r="CS43" s="699"/>
      <c r="CT43" s="699"/>
      <c r="CU43" s="699"/>
      <c r="CV43" s="699"/>
      <c r="CW43" s="699"/>
      <c r="CX43" s="699"/>
      <c r="CY43" s="700"/>
      <c r="CZ43" s="670">
        <v>0.1</v>
      </c>
      <c r="DA43" s="701"/>
      <c r="DB43" s="701"/>
      <c r="DC43" s="707"/>
      <c r="DD43" s="674">
        <v>152258</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357</v>
      </c>
      <c r="C44" s="710"/>
      <c r="D44" s="710"/>
      <c r="E44" s="710"/>
      <c r="F44" s="710"/>
      <c r="G44" s="710"/>
      <c r="H44" s="710"/>
      <c r="I44" s="710"/>
      <c r="J44" s="710"/>
      <c r="K44" s="710"/>
      <c r="L44" s="710"/>
      <c r="M44" s="710"/>
      <c r="N44" s="710"/>
      <c r="O44" s="710"/>
      <c r="P44" s="710"/>
      <c r="Q44" s="711"/>
      <c r="R44" s="759">
        <v>233182226</v>
      </c>
      <c r="S44" s="760"/>
      <c r="T44" s="760"/>
      <c r="U44" s="760"/>
      <c r="V44" s="760"/>
      <c r="W44" s="760"/>
      <c r="X44" s="760"/>
      <c r="Y44" s="761"/>
      <c r="Z44" s="762">
        <v>100</v>
      </c>
      <c r="AA44" s="762"/>
      <c r="AB44" s="762"/>
      <c r="AC44" s="762"/>
      <c r="AD44" s="763">
        <v>112364375</v>
      </c>
      <c r="AE44" s="763"/>
      <c r="AF44" s="763"/>
      <c r="AG44" s="763"/>
      <c r="AH44" s="763"/>
      <c r="AI44" s="763"/>
      <c r="AJ44" s="763"/>
      <c r="AK44" s="763"/>
      <c r="AL44" s="764">
        <v>100</v>
      </c>
      <c r="AM44" s="737"/>
      <c r="AN44" s="737"/>
      <c r="AO44" s="765"/>
      <c r="CD44" s="766" t="s">
        <v>304</v>
      </c>
      <c r="CE44" s="767"/>
      <c r="CF44" s="662" t="s">
        <v>358</v>
      </c>
      <c r="CG44" s="663"/>
      <c r="CH44" s="663"/>
      <c r="CI44" s="663"/>
      <c r="CJ44" s="663"/>
      <c r="CK44" s="663"/>
      <c r="CL44" s="663"/>
      <c r="CM44" s="663"/>
      <c r="CN44" s="663"/>
      <c r="CO44" s="663"/>
      <c r="CP44" s="663"/>
      <c r="CQ44" s="664"/>
      <c r="CR44" s="665">
        <v>10497754</v>
      </c>
      <c r="CS44" s="666"/>
      <c r="CT44" s="666"/>
      <c r="CU44" s="666"/>
      <c r="CV44" s="666"/>
      <c r="CW44" s="666"/>
      <c r="CX44" s="666"/>
      <c r="CY44" s="667"/>
      <c r="CZ44" s="670">
        <v>4.5999999999999996</v>
      </c>
      <c r="DA44" s="671"/>
      <c r="DB44" s="671"/>
      <c r="DC44" s="683"/>
      <c r="DD44" s="674">
        <v>4156179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359</v>
      </c>
      <c r="CG45" s="663"/>
      <c r="CH45" s="663"/>
      <c r="CI45" s="663"/>
      <c r="CJ45" s="663"/>
      <c r="CK45" s="663"/>
      <c r="CL45" s="663"/>
      <c r="CM45" s="663"/>
      <c r="CN45" s="663"/>
      <c r="CO45" s="663"/>
      <c r="CP45" s="663"/>
      <c r="CQ45" s="664"/>
      <c r="CR45" s="665">
        <v>4319915</v>
      </c>
      <c r="CS45" s="699"/>
      <c r="CT45" s="699"/>
      <c r="CU45" s="699"/>
      <c r="CV45" s="699"/>
      <c r="CW45" s="699"/>
      <c r="CX45" s="699"/>
      <c r="CY45" s="700"/>
      <c r="CZ45" s="670">
        <v>1.9</v>
      </c>
      <c r="DA45" s="701"/>
      <c r="DB45" s="701"/>
      <c r="DC45" s="707"/>
      <c r="DD45" s="674">
        <v>149238</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361</v>
      </c>
      <c r="CG46" s="663"/>
      <c r="CH46" s="663"/>
      <c r="CI46" s="663"/>
      <c r="CJ46" s="663"/>
      <c r="CK46" s="663"/>
      <c r="CL46" s="663"/>
      <c r="CM46" s="663"/>
      <c r="CN46" s="663"/>
      <c r="CO46" s="663"/>
      <c r="CP46" s="663"/>
      <c r="CQ46" s="664"/>
      <c r="CR46" s="665">
        <v>6075729</v>
      </c>
      <c r="CS46" s="666"/>
      <c r="CT46" s="666"/>
      <c r="CU46" s="666"/>
      <c r="CV46" s="666"/>
      <c r="CW46" s="666"/>
      <c r="CX46" s="666"/>
      <c r="CY46" s="667"/>
      <c r="CZ46" s="670">
        <v>2.6</v>
      </c>
      <c r="DA46" s="671"/>
      <c r="DB46" s="671"/>
      <c r="DC46" s="683"/>
      <c r="DD46" s="674">
        <v>3996531</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v>8595</v>
      </c>
      <c r="CS47" s="699"/>
      <c r="CT47" s="699"/>
      <c r="CU47" s="699"/>
      <c r="CV47" s="699"/>
      <c r="CW47" s="699"/>
      <c r="CX47" s="699"/>
      <c r="CY47" s="700"/>
      <c r="CZ47" s="670">
        <v>0</v>
      </c>
      <c r="DA47" s="701"/>
      <c r="DB47" s="701"/>
      <c r="DC47" s="707"/>
      <c r="DD47" s="674" t="s">
        <v>127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366</v>
      </c>
      <c r="CE49" s="710"/>
      <c r="CF49" s="710"/>
      <c r="CG49" s="710"/>
      <c r="CH49" s="710"/>
      <c r="CI49" s="710"/>
      <c r="CJ49" s="710"/>
      <c r="CK49" s="710"/>
      <c r="CL49" s="710"/>
      <c r="CM49" s="710"/>
      <c r="CN49" s="710"/>
      <c r="CO49" s="710"/>
      <c r="CP49" s="710"/>
      <c r="CQ49" s="711"/>
      <c r="CR49" s="759">
        <v>229635436</v>
      </c>
      <c r="CS49" s="736"/>
      <c r="CT49" s="736"/>
      <c r="CU49" s="736"/>
      <c r="CV49" s="736"/>
      <c r="CW49" s="736"/>
      <c r="CX49" s="736"/>
      <c r="CY49" s="773"/>
      <c r="CZ49" s="764">
        <v>100</v>
      </c>
      <c r="DA49" s="774"/>
      <c r="DB49" s="774"/>
      <c r="DC49" s="775"/>
      <c r="DD49" s="776">
        <v>136788488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368</v>
      </c>
      <c r="DK2" s="1156"/>
      <c r="DL2" s="1156"/>
      <c r="DM2" s="1156"/>
      <c r="DN2" s="1156"/>
      <c r="DO2" s="1157"/>
      <c r="DP2" s="224"/>
      <c r="DQ2" s="1155" t="s">
        <v>369</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28"/>
      <c r="BA5" s="228"/>
      <c r="BB5" s="228"/>
      <c r="BC5" s="228"/>
      <c r="BD5" s="228"/>
      <c r="BE5" s="229"/>
      <c r="BF5" s="229"/>
      <c r="BG5" s="229"/>
      <c r="BH5" s="229"/>
      <c r="BI5" s="229"/>
      <c r="BJ5" s="229"/>
      <c r="BK5" s="229"/>
      <c r="BL5" s="229"/>
      <c r="BM5" s="229"/>
      <c r="BN5" s="229"/>
      <c r="BO5" s="229"/>
      <c r="BP5" s="229"/>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389</v>
      </c>
      <c r="C7" s="1112"/>
      <c r="D7" s="1112"/>
      <c r="E7" s="1112"/>
      <c r="F7" s="1112"/>
      <c r="G7" s="1112"/>
      <c r="H7" s="1112"/>
      <c r="I7" s="1112"/>
      <c r="J7" s="1112"/>
      <c r="K7" s="1112"/>
      <c r="L7" s="1112"/>
      <c r="M7" s="1112"/>
      <c r="N7" s="1112"/>
      <c r="O7" s="1112"/>
      <c r="P7" s="1113"/>
      <c r="Q7" s="1166">
        <v>232670</v>
      </c>
      <c r="R7" s="1167"/>
      <c r="S7" s="1167"/>
      <c r="T7" s="1167"/>
      <c r="U7" s="1167"/>
      <c r="V7" s="1167">
        <v>229769</v>
      </c>
      <c r="W7" s="1167"/>
      <c r="X7" s="1167"/>
      <c r="Y7" s="1167"/>
      <c r="Z7" s="1167"/>
      <c r="AA7" s="1167">
        <v>2901</v>
      </c>
      <c r="AB7" s="1167"/>
      <c r="AC7" s="1167"/>
      <c r="AD7" s="1167"/>
      <c r="AE7" s="1168"/>
      <c r="AF7" s="1169">
        <v>2646</v>
      </c>
      <c r="AG7" s="1170"/>
      <c r="AH7" s="1170"/>
      <c r="AI7" s="1170"/>
      <c r="AJ7" s="1171"/>
      <c r="AK7" s="1172">
        <v>3921</v>
      </c>
      <c r="AL7" s="1173"/>
      <c r="AM7" s="1173"/>
      <c r="AN7" s="1173"/>
      <c r="AO7" s="1173"/>
      <c r="AP7" s="1173">
        <v>173371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597</v>
      </c>
      <c r="BT7" s="1164"/>
      <c r="BU7" s="1164"/>
      <c r="BV7" s="1164"/>
      <c r="BW7" s="1164"/>
      <c r="BX7" s="1164"/>
      <c r="BY7" s="1164"/>
      <c r="BZ7" s="1164"/>
      <c r="CA7" s="1164"/>
      <c r="CB7" s="1164"/>
      <c r="CC7" s="1164"/>
      <c r="CD7" s="1164"/>
      <c r="CE7" s="1164"/>
      <c r="CF7" s="1164"/>
      <c r="CG7" s="1176"/>
      <c r="CH7" s="1160">
        <v>-3</v>
      </c>
      <c r="CI7" s="1161"/>
      <c r="CJ7" s="1161"/>
      <c r="CK7" s="1161"/>
      <c r="CL7" s="1162"/>
      <c r="CM7" s="1160">
        <v>29</v>
      </c>
      <c r="CN7" s="1161"/>
      <c r="CO7" s="1161"/>
      <c r="CP7" s="1161"/>
      <c r="CQ7" s="1162"/>
      <c r="CR7" s="1160">
        <v>1</v>
      </c>
      <c r="CS7" s="1161"/>
      <c r="CT7" s="1161"/>
      <c r="CU7" s="1161"/>
      <c r="CV7" s="1162"/>
      <c r="CW7" s="1160" t="s">
        <v>610</v>
      </c>
      <c r="CX7" s="1161"/>
      <c r="CY7" s="1161"/>
      <c r="CZ7" s="1161"/>
      <c r="DA7" s="1162"/>
      <c r="DB7" s="1160" t="s">
        <v>610</v>
      </c>
      <c r="DC7" s="1161"/>
      <c r="DD7" s="1161"/>
      <c r="DE7" s="1161"/>
      <c r="DF7" s="1162"/>
      <c r="DG7" s="1160" t="s">
        <v>610</v>
      </c>
      <c r="DH7" s="1161"/>
      <c r="DI7" s="1161"/>
      <c r="DJ7" s="1161"/>
      <c r="DK7" s="1162"/>
      <c r="DL7" s="1160" t="s">
        <v>610</v>
      </c>
      <c r="DM7" s="1161"/>
      <c r="DN7" s="1161"/>
      <c r="DO7" s="1161"/>
      <c r="DP7" s="1162"/>
      <c r="DQ7" s="1160" t="s">
        <v>610</v>
      </c>
      <c r="DR7" s="1161"/>
      <c r="DS7" s="1161"/>
      <c r="DT7" s="1161"/>
      <c r="DU7" s="1162"/>
      <c r="DV7" s="1163"/>
      <c r="DW7" s="1164"/>
      <c r="DX7" s="1164"/>
      <c r="DY7" s="1164"/>
      <c r="DZ7" s="1165"/>
      <c r="EA7" s="230"/>
    </row>
    <row r="8" spans="1:131" s="231" customFormat="1" ht="26.25" customHeight="1" x14ac:dyDescent="0.15">
      <c r="A8" s="234">
        <v>2</v>
      </c>
      <c r="B8" s="1094" t="s">
        <v>390</v>
      </c>
      <c r="C8" s="1095"/>
      <c r="D8" s="1095"/>
      <c r="E8" s="1095"/>
      <c r="F8" s="1095"/>
      <c r="G8" s="1095"/>
      <c r="H8" s="1095"/>
      <c r="I8" s="1095"/>
      <c r="J8" s="1095"/>
      <c r="K8" s="1095"/>
      <c r="L8" s="1095"/>
      <c r="M8" s="1095"/>
      <c r="N8" s="1095"/>
      <c r="O8" s="1095"/>
      <c r="P8" s="1096"/>
      <c r="Q8" s="1102">
        <v>149</v>
      </c>
      <c r="R8" s="1103"/>
      <c r="S8" s="1103"/>
      <c r="T8" s="1103"/>
      <c r="U8" s="1103"/>
      <c r="V8" s="1103">
        <v>20</v>
      </c>
      <c r="W8" s="1103"/>
      <c r="X8" s="1103"/>
      <c r="Y8" s="1103"/>
      <c r="Z8" s="1103"/>
      <c r="AA8" s="1103">
        <v>129</v>
      </c>
      <c r="AB8" s="1103"/>
      <c r="AC8" s="1103"/>
      <c r="AD8" s="1103"/>
      <c r="AE8" s="1104"/>
      <c r="AF8" s="1099">
        <v>129</v>
      </c>
      <c r="AG8" s="1100"/>
      <c r="AH8" s="1100"/>
      <c r="AI8" s="1100"/>
      <c r="AJ8" s="1101"/>
      <c r="AK8" s="1144" t="s">
        <v>587</v>
      </c>
      <c r="AL8" s="1145"/>
      <c r="AM8" s="1145"/>
      <c r="AN8" s="1145"/>
      <c r="AO8" s="1145"/>
      <c r="AP8" s="1145" t="s">
        <v>587</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598</v>
      </c>
      <c r="BT8" s="1057"/>
      <c r="BU8" s="1057"/>
      <c r="BV8" s="1057"/>
      <c r="BW8" s="1057"/>
      <c r="BX8" s="1057"/>
      <c r="BY8" s="1057"/>
      <c r="BZ8" s="1057"/>
      <c r="CA8" s="1057"/>
      <c r="CB8" s="1057"/>
      <c r="CC8" s="1057"/>
      <c r="CD8" s="1057"/>
      <c r="CE8" s="1057"/>
      <c r="CF8" s="1057"/>
      <c r="CG8" s="1078"/>
      <c r="CH8" s="1053">
        <v>7</v>
      </c>
      <c r="CI8" s="1054"/>
      <c r="CJ8" s="1054"/>
      <c r="CK8" s="1054"/>
      <c r="CL8" s="1055"/>
      <c r="CM8" s="1053">
        <v>30</v>
      </c>
      <c r="CN8" s="1054"/>
      <c r="CO8" s="1054"/>
      <c r="CP8" s="1054"/>
      <c r="CQ8" s="1055"/>
      <c r="CR8" s="1053">
        <v>3</v>
      </c>
      <c r="CS8" s="1054"/>
      <c r="CT8" s="1054"/>
      <c r="CU8" s="1054"/>
      <c r="CV8" s="1055"/>
      <c r="CW8" s="1053">
        <v>485</v>
      </c>
      <c r="CX8" s="1054"/>
      <c r="CY8" s="1054"/>
      <c r="CZ8" s="1054"/>
      <c r="DA8" s="1055"/>
      <c r="DB8" s="1053" t="s">
        <v>610</v>
      </c>
      <c r="DC8" s="1054"/>
      <c r="DD8" s="1054"/>
      <c r="DE8" s="1054"/>
      <c r="DF8" s="1055"/>
      <c r="DG8" s="1053" t="s">
        <v>610</v>
      </c>
      <c r="DH8" s="1054"/>
      <c r="DI8" s="1054"/>
      <c r="DJ8" s="1054"/>
      <c r="DK8" s="1055"/>
      <c r="DL8" s="1053" t="s">
        <v>610</v>
      </c>
      <c r="DM8" s="1054"/>
      <c r="DN8" s="1054"/>
      <c r="DO8" s="1054"/>
      <c r="DP8" s="1055"/>
      <c r="DQ8" s="1053" t="s">
        <v>610</v>
      </c>
      <c r="DR8" s="1054"/>
      <c r="DS8" s="1054"/>
      <c r="DT8" s="1054"/>
      <c r="DU8" s="1055"/>
      <c r="DV8" s="1056"/>
      <c r="DW8" s="1057"/>
      <c r="DX8" s="1057"/>
      <c r="DY8" s="1057"/>
      <c r="DZ8" s="1058"/>
      <c r="EA8" s="230"/>
    </row>
    <row r="9" spans="1:131" s="231" customFormat="1" ht="26.25" customHeight="1" x14ac:dyDescent="0.15">
      <c r="A9" s="234">
        <v>3</v>
      </c>
      <c r="B9" s="1094" t="s">
        <v>391</v>
      </c>
      <c r="C9" s="1095"/>
      <c r="D9" s="1095"/>
      <c r="E9" s="1095"/>
      <c r="F9" s="1095"/>
      <c r="G9" s="1095"/>
      <c r="H9" s="1095"/>
      <c r="I9" s="1095"/>
      <c r="J9" s="1095"/>
      <c r="K9" s="1095"/>
      <c r="L9" s="1095"/>
      <c r="M9" s="1095"/>
      <c r="N9" s="1095"/>
      <c r="O9" s="1095"/>
      <c r="P9" s="1096"/>
      <c r="Q9" s="1102">
        <v>1036</v>
      </c>
      <c r="R9" s="1103"/>
      <c r="S9" s="1103"/>
      <c r="T9" s="1103"/>
      <c r="U9" s="1103"/>
      <c r="V9" s="1103">
        <v>995</v>
      </c>
      <c r="W9" s="1103"/>
      <c r="X9" s="1103"/>
      <c r="Y9" s="1103"/>
      <c r="Z9" s="1103"/>
      <c r="AA9" s="1103">
        <v>41</v>
      </c>
      <c r="AB9" s="1103"/>
      <c r="AC9" s="1103"/>
      <c r="AD9" s="1103"/>
      <c r="AE9" s="1104"/>
      <c r="AF9" s="1099">
        <v>41</v>
      </c>
      <c r="AG9" s="1100"/>
      <c r="AH9" s="1100"/>
      <c r="AI9" s="1100"/>
      <c r="AJ9" s="1101"/>
      <c r="AK9" s="1144">
        <v>132</v>
      </c>
      <c r="AL9" s="1145"/>
      <c r="AM9" s="1145"/>
      <c r="AN9" s="1145"/>
      <c r="AO9" s="1145"/>
      <c r="AP9" s="1145">
        <v>1089</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599</v>
      </c>
      <c r="BT9" s="1057"/>
      <c r="BU9" s="1057"/>
      <c r="BV9" s="1057"/>
      <c r="BW9" s="1057"/>
      <c r="BX9" s="1057"/>
      <c r="BY9" s="1057"/>
      <c r="BZ9" s="1057"/>
      <c r="CA9" s="1057"/>
      <c r="CB9" s="1057"/>
      <c r="CC9" s="1057"/>
      <c r="CD9" s="1057"/>
      <c r="CE9" s="1057"/>
      <c r="CF9" s="1057"/>
      <c r="CG9" s="1078"/>
      <c r="CH9" s="1053">
        <v>-18</v>
      </c>
      <c r="CI9" s="1054"/>
      <c r="CJ9" s="1054"/>
      <c r="CK9" s="1054"/>
      <c r="CL9" s="1055"/>
      <c r="CM9" s="1053">
        <v>132</v>
      </c>
      <c r="CN9" s="1054"/>
      <c r="CO9" s="1054"/>
      <c r="CP9" s="1054"/>
      <c r="CQ9" s="1055"/>
      <c r="CR9" s="1053">
        <v>100</v>
      </c>
      <c r="CS9" s="1054"/>
      <c r="CT9" s="1054"/>
      <c r="CU9" s="1054"/>
      <c r="CV9" s="1055"/>
      <c r="CW9" s="1053" t="s">
        <v>610</v>
      </c>
      <c r="CX9" s="1054"/>
      <c r="CY9" s="1054"/>
      <c r="CZ9" s="1054"/>
      <c r="DA9" s="1055"/>
      <c r="DB9" s="1053" t="s">
        <v>610</v>
      </c>
      <c r="DC9" s="1054"/>
      <c r="DD9" s="1054"/>
      <c r="DE9" s="1054"/>
      <c r="DF9" s="1055"/>
      <c r="DG9" s="1053" t="s">
        <v>610</v>
      </c>
      <c r="DH9" s="1054"/>
      <c r="DI9" s="1054"/>
      <c r="DJ9" s="1054"/>
      <c r="DK9" s="1055"/>
      <c r="DL9" s="1053" t="s">
        <v>610</v>
      </c>
      <c r="DM9" s="1054"/>
      <c r="DN9" s="1054"/>
      <c r="DO9" s="1054"/>
      <c r="DP9" s="1055"/>
      <c r="DQ9" s="1053" t="s">
        <v>610</v>
      </c>
      <c r="DR9" s="1054"/>
      <c r="DS9" s="1054"/>
      <c r="DT9" s="1054"/>
      <c r="DU9" s="1055"/>
      <c r="DV9" s="1056"/>
      <c r="DW9" s="1057"/>
      <c r="DX9" s="1057"/>
      <c r="DY9" s="1057"/>
      <c r="DZ9" s="1058"/>
      <c r="EA9" s="230"/>
    </row>
    <row r="10" spans="1:131" s="231" customFormat="1" ht="26.25" customHeight="1" x14ac:dyDescent="0.15">
      <c r="A10" s="234">
        <v>4</v>
      </c>
      <c r="B10" s="1094" t="s">
        <v>392</v>
      </c>
      <c r="C10" s="1095"/>
      <c r="D10" s="1095"/>
      <c r="E10" s="1095"/>
      <c r="F10" s="1095"/>
      <c r="G10" s="1095"/>
      <c r="H10" s="1095"/>
      <c r="I10" s="1095"/>
      <c r="J10" s="1095"/>
      <c r="K10" s="1095"/>
      <c r="L10" s="1095"/>
      <c r="M10" s="1095"/>
      <c r="N10" s="1095"/>
      <c r="O10" s="1095"/>
      <c r="P10" s="1096"/>
      <c r="Q10" s="1102">
        <v>357</v>
      </c>
      <c r="R10" s="1103"/>
      <c r="S10" s="1103"/>
      <c r="T10" s="1103"/>
      <c r="U10" s="1103"/>
      <c r="V10" s="1103">
        <v>5</v>
      </c>
      <c r="W10" s="1103"/>
      <c r="X10" s="1103"/>
      <c r="Y10" s="1103"/>
      <c r="Z10" s="1103"/>
      <c r="AA10" s="1103">
        <v>352</v>
      </c>
      <c r="AB10" s="1103"/>
      <c r="AC10" s="1103"/>
      <c r="AD10" s="1103"/>
      <c r="AE10" s="1104"/>
      <c r="AF10" s="1099">
        <v>352</v>
      </c>
      <c r="AG10" s="1100"/>
      <c r="AH10" s="1100"/>
      <c r="AI10" s="1100"/>
      <c r="AJ10" s="1101"/>
      <c r="AK10" s="1144" t="s">
        <v>587</v>
      </c>
      <c r="AL10" s="1145"/>
      <c r="AM10" s="1145"/>
      <c r="AN10" s="1145"/>
      <c r="AO10" s="1145"/>
      <c r="AP10" s="1145" t="s">
        <v>587</v>
      </c>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600</v>
      </c>
      <c r="BT10" s="1057"/>
      <c r="BU10" s="1057"/>
      <c r="BV10" s="1057"/>
      <c r="BW10" s="1057"/>
      <c r="BX10" s="1057"/>
      <c r="BY10" s="1057"/>
      <c r="BZ10" s="1057"/>
      <c r="CA10" s="1057"/>
      <c r="CB10" s="1057"/>
      <c r="CC10" s="1057"/>
      <c r="CD10" s="1057"/>
      <c r="CE10" s="1057"/>
      <c r="CF10" s="1057"/>
      <c r="CG10" s="1078"/>
      <c r="CH10" s="1053">
        <v>148</v>
      </c>
      <c r="CI10" s="1054"/>
      <c r="CJ10" s="1054"/>
      <c r="CK10" s="1054"/>
      <c r="CL10" s="1055"/>
      <c r="CM10" s="1053">
        <v>-1859</v>
      </c>
      <c r="CN10" s="1054"/>
      <c r="CO10" s="1054"/>
      <c r="CP10" s="1054"/>
      <c r="CQ10" s="1055"/>
      <c r="CR10" s="1053">
        <v>36</v>
      </c>
      <c r="CS10" s="1054"/>
      <c r="CT10" s="1054"/>
      <c r="CU10" s="1054"/>
      <c r="CV10" s="1055"/>
      <c r="CW10" s="1053" t="s">
        <v>610</v>
      </c>
      <c r="CX10" s="1054"/>
      <c r="CY10" s="1054"/>
      <c r="CZ10" s="1054"/>
      <c r="DA10" s="1055"/>
      <c r="DB10" s="1053">
        <v>2259</v>
      </c>
      <c r="DC10" s="1054"/>
      <c r="DD10" s="1054"/>
      <c r="DE10" s="1054"/>
      <c r="DF10" s="1055"/>
      <c r="DG10" s="1053" t="s">
        <v>610</v>
      </c>
      <c r="DH10" s="1054"/>
      <c r="DI10" s="1054"/>
      <c r="DJ10" s="1054"/>
      <c r="DK10" s="1055"/>
      <c r="DL10" s="1053" t="s">
        <v>610</v>
      </c>
      <c r="DM10" s="1054"/>
      <c r="DN10" s="1054"/>
      <c r="DO10" s="1054"/>
      <c r="DP10" s="1055"/>
      <c r="DQ10" s="1053" t="s">
        <v>610</v>
      </c>
      <c r="DR10" s="1054"/>
      <c r="DS10" s="1054"/>
      <c r="DT10" s="1054"/>
      <c r="DU10" s="1055"/>
      <c r="DV10" s="1056"/>
      <c r="DW10" s="1057"/>
      <c r="DX10" s="1057"/>
      <c r="DY10" s="1057"/>
      <c r="DZ10" s="1058"/>
      <c r="EA10" s="230"/>
    </row>
    <row r="11" spans="1:131" s="231" customFormat="1" ht="26.25" customHeight="1" x14ac:dyDescent="0.15">
      <c r="A11" s="234">
        <v>5</v>
      </c>
      <c r="B11" s="1094" t="s">
        <v>393</v>
      </c>
      <c r="C11" s="1095"/>
      <c r="D11" s="1095"/>
      <c r="E11" s="1095"/>
      <c r="F11" s="1095"/>
      <c r="G11" s="1095"/>
      <c r="H11" s="1095"/>
      <c r="I11" s="1095"/>
      <c r="J11" s="1095"/>
      <c r="K11" s="1095"/>
      <c r="L11" s="1095"/>
      <c r="M11" s="1095"/>
      <c r="N11" s="1095"/>
      <c r="O11" s="1095"/>
      <c r="P11" s="1096"/>
      <c r="Q11" s="1102">
        <v>288</v>
      </c>
      <c r="R11" s="1103"/>
      <c r="S11" s="1103"/>
      <c r="T11" s="1103"/>
      <c r="U11" s="1103"/>
      <c r="V11" s="1103">
        <v>166</v>
      </c>
      <c r="W11" s="1103"/>
      <c r="X11" s="1103"/>
      <c r="Y11" s="1103"/>
      <c r="Z11" s="1103"/>
      <c r="AA11" s="1103">
        <v>122</v>
      </c>
      <c r="AB11" s="1103"/>
      <c r="AC11" s="1103"/>
      <c r="AD11" s="1103"/>
      <c r="AE11" s="1104"/>
      <c r="AF11" s="1099">
        <v>122</v>
      </c>
      <c r="AG11" s="1100"/>
      <c r="AH11" s="1100"/>
      <c r="AI11" s="1100"/>
      <c r="AJ11" s="1101"/>
      <c r="AK11" s="1144">
        <v>2</v>
      </c>
      <c r="AL11" s="1145"/>
      <c r="AM11" s="1145"/>
      <c r="AN11" s="1145"/>
      <c r="AO11" s="1145"/>
      <c r="AP11" s="1145">
        <v>409</v>
      </c>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601</v>
      </c>
      <c r="BT11" s="1057"/>
      <c r="BU11" s="1057"/>
      <c r="BV11" s="1057"/>
      <c r="BW11" s="1057"/>
      <c r="BX11" s="1057"/>
      <c r="BY11" s="1057"/>
      <c r="BZ11" s="1057"/>
      <c r="CA11" s="1057"/>
      <c r="CB11" s="1057"/>
      <c r="CC11" s="1057"/>
      <c r="CD11" s="1057"/>
      <c r="CE11" s="1057"/>
      <c r="CF11" s="1057"/>
      <c r="CG11" s="1078"/>
      <c r="CH11" s="1053">
        <v>-1</v>
      </c>
      <c r="CI11" s="1054"/>
      <c r="CJ11" s="1054"/>
      <c r="CK11" s="1054"/>
      <c r="CL11" s="1055"/>
      <c r="CM11" s="1053">
        <v>342</v>
      </c>
      <c r="CN11" s="1054"/>
      <c r="CO11" s="1054"/>
      <c r="CP11" s="1054"/>
      <c r="CQ11" s="1055"/>
      <c r="CR11" s="1053">
        <v>130</v>
      </c>
      <c r="CS11" s="1054"/>
      <c r="CT11" s="1054"/>
      <c r="CU11" s="1054"/>
      <c r="CV11" s="1055"/>
      <c r="CW11" s="1053">
        <v>126</v>
      </c>
      <c r="CX11" s="1054"/>
      <c r="CY11" s="1054"/>
      <c r="CZ11" s="1054"/>
      <c r="DA11" s="1055"/>
      <c r="DB11" s="1053" t="s">
        <v>610</v>
      </c>
      <c r="DC11" s="1054"/>
      <c r="DD11" s="1054"/>
      <c r="DE11" s="1054"/>
      <c r="DF11" s="1055"/>
      <c r="DG11" s="1053" t="s">
        <v>610</v>
      </c>
      <c r="DH11" s="1054"/>
      <c r="DI11" s="1054"/>
      <c r="DJ11" s="1054"/>
      <c r="DK11" s="1055"/>
      <c r="DL11" s="1053" t="s">
        <v>610</v>
      </c>
      <c r="DM11" s="1054"/>
      <c r="DN11" s="1054"/>
      <c r="DO11" s="1054"/>
      <c r="DP11" s="1055"/>
      <c r="DQ11" s="1053" t="s">
        <v>610</v>
      </c>
      <c r="DR11" s="1054"/>
      <c r="DS11" s="1054"/>
      <c r="DT11" s="1054"/>
      <c r="DU11" s="1055"/>
      <c r="DV11" s="1056"/>
      <c r="DW11" s="1057"/>
      <c r="DX11" s="1057"/>
      <c r="DY11" s="1057"/>
      <c r="DZ11" s="1058"/>
      <c r="EA11" s="230"/>
    </row>
    <row r="12" spans="1:131" s="231" customFormat="1" ht="26.25" customHeight="1" x14ac:dyDescent="0.15">
      <c r="A12" s="234">
        <v>6</v>
      </c>
      <c r="B12" s="1094" t="s">
        <v>394</v>
      </c>
      <c r="C12" s="1095"/>
      <c r="D12" s="1095"/>
      <c r="E12" s="1095"/>
      <c r="F12" s="1095"/>
      <c r="G12" s="1095"/>
      <c r="H12" s="1095"/>
      <c r="I12" s="1095"/>
      <c r="J12" s="1095"/>
      <c r="K12" s="1095"/>
      <c r="L12" s="1095"/>
      <c r="M12" s="1095"/>
      <c r="N12" s="1095"/>
      <c r="O12" s="1095"/>
      <c r="P12" s="1096"/>
      <c r="Q12" s="1102">
        <v>2483</v>
      </c>
      <c r="R12" s="1103"/>
      <c r="S12" s="1103"/>
      <c r="T12" s="1103"/>
      <c r="U12" s="1103"/>
      <c r="V12" s="1103">
        <v>2483</v>
      </c>
      <c r="W12" s="1103"/>
      <c r="X12" s="1103"/>
      <c r="Y12" s="1103"/>
      <c r="Z12" s="1103"/>
      <c r="AA12" s="1103" t="s">
        <v>587</v>
      </c>
      <c r="AB12" s="1103"/>
      <c r="AC12" s="1103"/>
      <c r="AD12" s="1103"/>
      <c r="AE12" s="1104"/>
      <c r="AF12" s="1099" t="s">
        <v>146</v>
      </c>
      <c r="AG12" s="1100"/>
      <c r="AH12" s="1100"/>
      <c r="AI12" s="1100"/>
      <c r="AJ12" s="1101"/>
      <c r="AK12" s="1144" t="s">
        <v>587</v>
      </c>
      <c r="AL12" s="1145"/>
      <c r="AM12" s="1145"/>
      <c r="AN12" s="1145"/>
      <c r="AO12" s="1145"/>
      <c r="AP12" s="1145">
        <v>9098</v>
      </c>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602</v>
      </c>
      <c r="BT12" s="1057"/>
      <c r="BU12" s="1057"/>
      <c r="BV12" s="1057"/>
      <c r="BW12" s="1057"/>
      <c r="BX12" s="1057"/>
      <c r="BY12" s="1057"/>
      <c r="BZ12" s="1057"/>
      <c r="CA12" s="1057"/>
      <c r="CB12" s="1057"/>
      <c r="CC12" s="1057"/>
      <c r="CD12" s="1057"/>
      <c r="CE12" s="1057"/>
      <c r="CF12" s="1057"/>
      <c r="CG12" s="1078"/>
      <c r="CH12" s="1053">
        <v>2929</v>
      </c>
      <c r="CI12" s="1054"/>
      <c r="CJ12" s="1054"/>
      <c r="CK12" s="1054"/>
      <c r="CL12" s="1055"/>
      <c r="CM12" s="1053">
        <v>7757</v>
      </c>
      <c r="CN12" s="1054"/>
      <c r="CO12" s="1054"/>
      <c r="CP12" s="1054"/>
      <c r="CQ12" s="1055"/>
      <c r="CR12" s="1053">
        <v>750</v>
      </c>
      <c r="CS12" s="1054"/>
      <c r="CT12" s="1054"/>
      <c r="CU12" s="1054"/>
      <c r="CV12" s="1055"/>
      <c r="CW12" s="1053">
        <v>10</v>
      </c>
      <c r="CX12" s="1054"/>
      <c r="CY12" s="1054"/>
      <c r="CZ12" s="1054"/>
      <c r="DA12" s="1055"/>
      <c r="DB12" s="1053">
        <v>8590</v>
      </c>
      <c r="DC12" s="1054"/>
      <c r="DD12" s="1054"/>
      <c r="DE12" s="1054"/>
      <c r="DF12" s="1055"/>
      <c r="DG12" s="1053" t="s">
        <v>610</v>
      </c>
      <c r="DH12" s="1054"/>
      <c r="DI12" s="1054"/>
      <c r="DJ12" s="1054"/>
      <c r="DK12" s="1055"/>
      <c r="DL12" s="1053" t="s">
        <v>610</v>
      </c>
      <c r="DM12" s="1054"/>
      <c r="DN12" s="1054"/>
      <c r="DO12" s="1054"/>
      <c r="DP12" s="1055"/>
      <c r="DQ12" s="1053" t="s">
        <v>610</v>
      </c>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603</v>
      </c>
      <c r="BT13" s="1057"/>
      <c r="BU13" s="1057"/>
      <c r="BV13" s="1057"/>
      <c r="BW13" s="1057"/>
      <c r="BX13" s="1057"/>
      <c r="BY13" s="1057"/>
      <c r="BZ13" s="1057"/>
      <c r="CA13" s="1057"/>
      <c r="CB13" s="1057"/>
      <c r="CC13" s="1057"/>
      <c r="CD13" s="1057"/>
      <c r="CE13" s="1057"/>
      <c r="CF13" s="1057"/>
      <c r="CG13" s="1078"/>
      <c r="CH13" s="1053">
        <v>-1057</v>
      </c>
      <c r="CI13" s="1054"/>
      <c r="CJ13" s="1054"/>
      <c r="CK13" s="1054"/>
      <c r="CL13" s="1055"/>
      <c r="CM13" s="1053">
        <v>10493</v>
      </c>
      <c r="CN13" s="1054"/>
      <c r="CO13" s="1054"/>
      <c r="CP13" s="1054"/>
      <c r="CQ13" s="1055"/>
      <c r="CR13" s="1053">
        <v>2081</v>
      </c>
      <c r="CS13" s="1054"/>
      <c r="CT13" s="1054"/>
      <c r="CU13" s="1054"/>
      <c r="CV13" s="1055"/>
      <c r="CW13" s="1053" t="s">
        <v>609</v>
      </c>
      <c r="CX13" s="1054"/>
      <c r="CY13" s="1054"/>
      <c r="CZ13" s="1054"/>
      <c r="DA13" s="1055"/>
      <c r="DB13" s="1053">
        <v>6488</v>
      </c>
      <c r="DC13" s="1054"/>
      <c r="DD13" s="1054"/>
      <c r="DE13" s="1054"/>
      <c r="DF13" s="1055"/>
      <c r="DG13" s="1053" t="s">
        <v>610</v>
      </c>
      <c r="DH13" s="1054"/>
      <c r="DI13" s="1054"/>
      <c r="DJ13" s="1054"/>
      <c r="DK13" s="1055"/>
      <c r="DL13" s="1053" t="s">
        <v>610</v>
      </c>
      <c r="DM13" s="1054"/>
      <c r="DN13" s="1054"/>
      <c r="DO13" s="1054"/>
      <c r="DP13" s="1055"/>
      <c r="DQ13" s="1053" t="s">
        <v>610</v>
      </c>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396</v>
      </c>
      <c r="B23" s="1001" t="s">
        <v>397</v>
      </c>
      <c r="C23" s="1002"/>
      <c r="D23" s="1002"/>
      <c r="E23" s="1002"/>
      <c r="F23" s="1002"/>
      <c r="G23" s="1002"/>
      <c r="H23" s="1002"/>
      <c r="I23" s="1002"/>
      <c r="J23" s="1002"/>
      <c r="K23" s="1002"/>
      <c r="L23" s="1002"/>
      <c r="M23" s="1002"/>
      <c r="N23" s="1002"/>
      <c r="O23" s="1002"/>
      <c r="P23" s="1012"/>
      <c r="Q23" s="1131">
        <v>236235</v>
      </c>
      <c r="R23" s="1125"/>
      <c r="S23" s="1125"/>
      <c r="T23" s="1125"/>
      <c r="U23" s="1125"/>
      <c r="V23" s="1125">
        <v>232688</v>
      </c>
      <c r="W23" s="1125"/>
      <c r="X23" s="1125"/>
      <c r="Y23" s="1125"/>
      <c r="Z23" s="1125"/>
      <c r="AA23" s="1125">
        <v>3547</v>
      </c>
      <c r="AB23" s="1125"/>
      <c r="AC23" s="1125"/>
      <c r="AD23" s="1125"/>
      <c r="AE23" s="1132"/>
      <c r="AF23" s="1133">
        <v>3292</v>
      </c>
      <c r="AG23" s="1125"/>
      <c r="AH23" s="1125"/>
      <c r="AI23" s="1125"/>
      <c r="AJ23" s="1134"/>
      <c r="AK23" s="1135"/>
      <c r="AL23" s="1136"/>
      <c r="AM23" s="1136"/>
      <c r="AN23" s="1136"/>
      <c r="AO23" s="1136"/>
      <c r="AP23" s="1125">
        <v>183967</v>
      </c>
      <c r="AQ23" s="1125"/>
      <c r="AR23" s="1125"/>
      <c r="AS23" s="1125"/>
      <c r="AT23" s="1125"/>
      <c r="AU23" s="1126"/>
      <c r="AV23" s="1126"/>
      <c r="AW23" s="1126"/>
      <c r="AX23" s="1126"/>
      <c r="AY23" s="1127"/>
      <c r="AZ23" s="1128" t="s">
        <v>146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379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408</v>
      </c>
      <c r="C28" s="1112"/>
      <c r="D28" s="1112"/>
      <c r="E28" s="1112"/>
      <c r="F28" s="1112"/>
      <c r="G28" s="1112"/>
      <c r="H28" s="1112"/>
      <c r="I28" s="1112"/>
      <c r="J28" s="1112"/>
      <c r="K28" s="1112"/>
      <c r="L28" s="1112"/>
      <c r="M28" s="1112"/>
      <c r="N28" s="1112"/>
      <c r="O28" s="1112"/>
      <c r="P28" s="1113"/>
      <c r="Q28" s="1114">
        <v>57017</v>
      </c>
      <c r="R28" s="1115"/>
      <c r="S28" s="1115"/>
      <c r="T28" s="1115"/>
      <c r="U28" s="1115"/>
      <c r="V28" s="1115">
        <v>55521</v>
      </c>
      <c r="W28" s="1115"/>
      <c r="X28" s="1115"/>
      <c r="Y28" s="1115"/>
      <c r="Z28" s="1115"/>
      <c r="AA28" s="1115">
        <v>1496</v>
      </c>
      <c r="AB28" s="1115"/>
      <c r="AC28" s="1115"/>
      <c r="AD28" s="1115"/>
      <c r="AE28" s="1116"/>
      <c r="AF28" s="1117">
        <v>1496</v>
      </c>
      <c r="AG28" s="1115"/>
      <c r="AH28" s="1115"/>
      <c r="AI28" s="1115"/>
      <c r="AJ28" s="1118"/>
      <c r="AK28" s="1106">
        <v>6477</v>
      </c>
      <c r="AL28" s="1107"/>
      <c r="AM28" s="1107"/>
      <c r="AN28" s="1107"/>
      <c r="AO28" s="1107"/>
      <c r="AP28" s="1107" t="s">
        <v>610</v>
      </c>
      <c r="AQ28" s="1107"/>
      <c r="AR28" s="1107"/>
      <c r="AS28" s="1107"/>
      <c r="AT28" s="1107"/>
      <c r="AU28" s="1107" t="s">
        <v>610</v>
      </c>
      <c r="AV28" s="1107"/>
      <c r="AW28" s="1107"/>
      <c r="AX28" s="1107"/>
      <c r="AY28" s="1107"/>
      <c r="AZ28" s="1108" t="s">
        <v>610</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409</v>
      </c>
      <c r="C29" s="1095"/>
      <c r="D29" s="1095"/>
      <c r="E29" s="1095"/>
      <c r="F29" s="1095"/>
      <c r="G29" s="1095"/>
      <c r="H29" s="1095"/>
      <c r="I29" s="1095"/>
      <c r="J29" s="1095"/>
      <c r="K29" s="1095"/>
      <c r="L29" s="1095"/>
      <c r="M29" s="1095"/>
      <c r="N29" s="1095"/>
      <c r="O29" s="1095"/>
      <c r="P29" s="1096"/>
      <c r="Q29" s="1102">
        <v>50838</v>
      </c>
      <c r="R29" s="1103"/>
      <c r="S29" s="1103"/>
      <c r="T29" s="1103"/>
      <c r="U29" s="1103"/>
      <c r="V29" s="1103">
        <v>49854</v>
      </c>
      <c r="W29" s="1103"/>
      <c r="X29" s="1103"/>
      <c r="Y29" s="1103"/>
      <c r="Z29" s="1103"/>
      <c r="AA29" s="1103">
        <v>984</v>
      </c>
      <c r="AB29" s="1103"/>
      <c r="AC29" s="1103"/>
      <c r="AD29" s="1103"/>
      <c r="AE29" s="1104"/>
      <c r="AF29" s="1099">
        <v>984</v>
      </c>
      <c r="AG29" s="1100"/>
      <c r="AH29" s="1100"/>
      <c r="AI29" s="1100"/>
      <c r="AJ29" s="1101"/>
      <c r="AK29" s="1044">
        <v>8024</v>
      </c>
      <c r="AL29" s="1035"/>
      <c r="AM29" s="1035"/>
      <c r="AN29" s="1035"/>
      <c r="AO29" s="1035"/>
      <c r="AP29" s="1035" t="s">
        <v>610</v>
      </c>
      <c r="AQ29" s="1035"/>
      <c r="AR29" s="1035"/>
      <c r="AS29" s="1035"/>
      <c r="AT29" s="1035"/>
      <c r="AU29" s="1035" t="s">
        <v>610</v>
      </c>
      <c r="AV29" s="1035"/>
      <c r="AW29" s="1035"/>
      <c r="AX29" s="1035"/>
      <c r="AY29" s="1035"/>
      <c r="AZ29" s="1105" t="s">
        <v>610</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410</v>
      </c>
      <c r="C30" s="1095"/>
      <c r="D30" s="1095"/>
      <c r="E30" s="1095"/>
      <c r="F30" s="1095"/>
      <c r="G30" s="1095"/>
      <c r="H30" s="1095"/>
      <c r="I30" s="1095"/>
      <c r="J30" s="1095"/>
      <c r="K30" s="1095"/>
      <c r="L30" s="1095"/>
      <c r="M30" s="1095"/>
      <c r="N30" s="1095"/>
      <c r="O30" s="1095"/>
      <c r="P30" s="1096"/>
      <c r="Q30" s="1102">
        <v>13095</v>
      </c>
      <c r="R30" s="1103"/>
      <c r="S30" s="1103"/>
      <c r="T30" s="1103"/>
      <c r="U30" s="1103"/>
      <c r="V30" s="1103">
        <v>12696</v>
      </c>
      <c r="W30" s="1103"/>
      <c r="X30" s="1103"/>
      <c r="Y30" s="1103"/>
      <c r="Z30" s="1103"/>
      <c r="AA30" s="1103">
        <v>399</v>
      </c>
      <c r="AB30" s="1103"/>
      <c r="AC30" s="1103"/>
      <c r="AD30" s="1103"/>
      <c r="AE30" s="1104"/>
      <c r="AF30" s="1099">
        <v>399</v>
      </c>
      <c r="AG30" s="1100"/>
      <c r="AH30" s="1100"/>
      <c r="AI30" s="1100"/>
      <c r="AJ30" s="1101"/>
      <c r="AK30" s="1044">
        <v>7005</v>
      </c>
      <c r="AL30" s="1035"/>
      <c r="AM30" s="1035"/>
      <c r="AN30" s="1035"/>
      <c r="AO30" s="1035"/>
      <c r="AP30" s="1035" t="s">
        <v>610</v>
      </c>
      <c r="AQ30" s="1035"/>
      <c r="AR30" s="1035"/>
      <c r="AS30" s="1035"/>
      <c r="AT30" s="1035"/>
      <c r="AU30" s="1035" t="s">
        <v>610</v>
      </c>
      <c r="AV30" s="1035"/>
      <c r="AW30" s="1035"/>
      <c r="AX30" s="1035"/>
      <c r="AY30" s="1035"/>
      <c r="AZ30" s="1105" t="s">
        <v>610</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411</v>
      </c>
      <c r="C31" s="1095"/>
      <c r="D31" s="1095"/>
      <c r="E31" s="1095"/>
      <c r="F31" s="1095"/>
      <c r="G31" s="1095"/>
      <c r="H31" s="1095"/>
      <c r="I31" s="1095"/>
      <c r="J31" s="1095"/>
      <c r="K31" s="1095"/>
      <c r="L31" s="1095"/>
      <c r="M31" s="1095"/>
      <c r="N31" s="1095"/>
      <c r="O31" s="1095"/>
      <c r="P31" s="1096"/>
      <c r="Q31" s="1102">
        <v>220</v>
      </c>
      <c r="R31" s="1103"/>
      <c r="S31" s="1103"/>
      <c r="T31" s="1103"/>
      <c r="U31" s="1103"/>
      <c r="V31" s="1103">
        <v>14</v>
      </c>
      <c r="W31" s="1103"/>
      <c r="X31" s="1103"/>
      <c r="Y31" s="1103"/>
      <c r="Z31" s="1103"/>
      <c r="AA31" s="1103">
        <v>206</v>
      </c>
      <c r="AB31" s="1103"/>
      <c r="AC31" s="1103"/>
      <c r="AD31" s="1103"/>
      <c r="AE31" s="1104"/>
      <c r="AF31" s="1099">
        <v>206</v>
      </c>
      <c r="AG31" s="1100"/>
      <c r="AH31" s="1100"/>
      <c r="AI31" s="1100"/>
      <c r="AJ31" s="1101"/>
      <c r="AK31" s="1044" t="s">
        <v>587</v>
      </c>
      <c r="AL31" s="1035"/>
      <c r="AM31" s="1035"/>
      <c r="AN31" s="1035"/>
      <c r="AO31" s="1035"/>
      <c r="AP31" s="1035" t="s">
        <v>610</v>
      </c>
      <c r="AQ31" s="1035"/>
      <c r="AR31" s="1035"/>
      <c r="AS31" s="1035"/>
      <c r="AT31" s="1035"/>
      <c r="AU31" s="1035" t="s">
        <v>610</v>
      </c>
      <c r="AV31" s="1035"/>
      <c r="AW31" s="1035"/>
      <c r="AX31" s="1035"/>
      <c r="AY31" s="1035"/>
      <c r="AZ31" s="1105" t="s">
        <v>610</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412</v>
      </c>
      <c r="C32" s="1095"/>
      <c r="D32" s="1095"/>
      <c r="E32" s="1095"/>
      <c r="F32" s="1095"/>
      <c r="G32" s="1095"/>
      <c r="H32" s="1095"/>
      <c r="I32" s="1095"/>
      <c r="J32" s="1095"/>
      <c r="K32" s="1095"/>
      <c r="L32" s="1095"/>
      <c r="M32" s="1095"/>
      <c r="N32" s="1095"/>
      <c r="O32" s="1095"/>
      <c r="P32" s="1096"/>
      <c r="Q32" s="1102">
        <v>8928</v>
      </c>
      <c r="R32" s="1103"/>
      <c r="S32" s="1103"/>
      <c r="T32" s="1103"/>
      <c r="U32" s="1103"/>
      <c r="V32" s="1103">
        <v>8583</v>
      </c>
      <c r="W32" s="1103"/>
      <c r="X32" s="1103"/>
      <c r="Y32" s="1103"/>
      <c r="Z32" s="1103"/>
      <c r="AA32" s="1103">
        <v>345</v>
      </c>
      <c r="AB32" s="1103"/>
      <c r="AC32" s="1103"/>
      <c r="AD32" s="1103"/>
      <c r="AE32" s="1104"/>
      <c r="AF32" s="1099">
        <v>5826</v>
      </c>
      <c r="AG32" s="1100"/>
      <c r="AH32" s="1100"/>
      <c r="AI32" s="1100"/>
      <c r="AJ32" s="1101"/>
      <c r="AK32" s="1044">
        <v>63</v>
      </c>
      <c r="AL32" s="1035"/>
      <c r="AM32" s="1035"/>
      <c r="AN32" s="1035"/>
      <c r="AO32" s="1035"/>
      <c r="AP32" s="1035">
        <v>20628</v>
      </c>
      <c r="AQ32" s="1035"/>
      <c r="AR32" s="1035"/>
      <c r="AS32" s="1035"/>
      <c r="AT32" s="1035"/>
      <c r="AU32" s="1035">
        <v>83</v>
      </c>
      <c r="AV32" s="1035"/>
      <c r="AW32" s="1035"/>
      <c r="AX32" s="1035"/>
      <c r="AY32" s="1035"/>
      <c r="AZ32" s="1105" t="s">
        <v>610</v>
      </c>
      <c r="BA32" s="1105"/>
      <c r="BB32" s="1105"/>
      <c r="BC32" s="1105"/>
      <c r="BD32" s="1105"/>
      <c r="BE32" s="1036" t="s">
        <v>413</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414</v>
      </c>
      <c r="C33" s="1095"/>
      <c r="D33" s="1095"/>
      <c r="E33" s="1095"/>
      <c r="F33" s="1095"/>
      <c r="G33" s="1095"/>
      <c r="H33" s="1095"/>
      <c r="I33" s="1095"/>
      <c r="J33" s="1095"/>
      <c r="K33" s="1095"/>
      <c r="L33" s="1095"/>
      <c r="M33" s="1095"/>
      <c r="N33" s="1095"/>
      <c r="O33" s="1095"/>
      <c r="P33" s="1096"/>
      <c r="Q33" s="1102">
        <v>16198</v>
      </c>
      <c r="R33" s="1103"/>
      <c r="S33" s="1103"/>
      <c r="T33" s="1103"/>
      <c r="U33" s="1103"/>
      <c r="V33" s="1103">
        <v>15282</v>
      </c>
      <c r="W33" s="1103"/>
      <c r="X33" s="1103"/>
      <c r="Y33" s="1103"/>
      <c r="Z33" s="1103"/>
      <c r="AA33" s="1103">
        <v>916</v>
      </c>
      <c r="AB33" s="1103"/>
      <c r="AC33" s="1103"/>
      <c r="AD33" s="1103"/>
      <c r="AE33" s="1104"/>
      <c r="AF33" s="1099">
        <v>8042</v>
      </c>
      <c r="AG33" s="1100"/>
      <c r="AH33" s="1100"/>
      <c r="AI33" s="1100"/>
      <c r="AJ33" s="1101"/>
      <c r="AK33" s="1044">
        <v>8641</v>
      </c>
      <c r="AL33" s="1035"/>
      <c r="AM33" s="1035"/>
      <c r="AN33" s="1035"/>
      <c r="AO33" s="1035"/>
      <c r="AP33" s="1035">
        <v>127082</v>
      </c>
      <c r="AQ33" s="1035"/>
      <c r="AR33" s="1035"/>
      <c r="AS33" s="1035"/>
      <c r="AT33" s="1035"/>
      <c r="AU33" s="1035">
        <v>83747</v>
      </c>
      <c r="AV33" s="1035"/>
      <c r="AW33" s="1035"/>
      <c r="AX33" s="1035"/>
      <c r="AY33" s="1035"/>
      <c r="AZ33" s="1105" t="s">
        <v>610</v>
      </c>
      <c r="BA33" s="1105"/>
      <c r="BB33" s="1105"/>
      <c r="BC33" s="1105"/>
      <c r="BD33" s="1105"/>
      <c r="BE33" s="1036" t="s">
        <v>415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396</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16953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146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401</v>
      </c>
      <c r="W66" s="1066"/>
      <c r="X66" s="1066"/>
      <c r="Y66" s="1066"/>
      <c r="Z66" s="1067"/>
      <c r="AA66" s="1065" t="s">
        <v>421</v>
      </c>
      <c r="AB66" s="1066"/>
      <c r="AC66" s="1066"/>
      <c r="AD66" s="1066"/>
      <c r="AE66" s="1067"/>
      <c r="AF66" s="1071" t="s">
        <v>422</v>
      </c>
      <c r="AG66" s="1072"/>
      <c r="AH66" s="1072"/>
      <c r="AI66" s="1072"/>
      <c r="AJ66" s="1073"/>
      <c r="AK66" s="1065" t="s">
        <v>404</v>
      </c>
      <c r="AL66" s="1060"/>
      <c r="AM66" s="1060"/>
      <c r="AN66" s="1060"/>
      <c r="AO66" s="1061"/>
      <c r="AP66" s="1065" t="s">
        <v>423</v>
      </c>
      <c r="AQ66" s="1066"/>
      <c r="AR66" s="1066"/>
      <c r="AS66" s="1066"/>
      <c r="AT66" s="1067"/>
      <c r="AU66" s="1065" t="s">
        <v>424</v>
      </c>
      <c r="AV66" s="1066"/>
      <c r="AW66" s="1066"/>
      <c r="AX66" s="1066"/>
      <c r="AY66" s="1067"/>
      <c r="AZ66" s="1065" t="s">
        <v>379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588</v>
      </c>
      <c r="C68" s="1050"/>
      <c r="D68" s="1050"/>
      <c r="E68" s="1050"/>
      <c r="F68" s="1050"/>
      <c r="G68" s="1050"/>
      <c r="H68" s="1050"/>
      <c r="I68" s="1050"/>
      <c r="J68" s="1050"/>
      <c r="K68" s="1050"/>
      <c r="L68" s="1050"/>
      <c r="M68" s="1050"/>
      <c r="N68" s="1050"/>
      <c r="O68" s="1050"/>
      <c r="P68" s="1051"/>
      <c r="Q68" s="1052">
        <v>4340</v>
      </c>
      <c r="R68" s="1046"/>
      <c r="S68" s="1046"/>
      <c r="T68" s="1046"/>
      <c r="U68" s="1046"/>
      <c r="V68" s="1046">
        <v>4215</v>
      </c>
      <c r="W68" s="1046"/>
      <c r="X68" s="1046"/>
      <c r="Y68" s="1046"/>
      <c r="Z68" s="1046"/>
      <c r="AA68" s="1046">
        <v>125</v>
      </c>
      <c r="AB68" s="1046"/>
      <c r="AC68" s="1046"/>
      <c r="AD68" s="1046"/>
      <c r="AE68" s="1046"/>
      <c r="AF68" s="1046">
        <v>125</v>
      </c>
      <c r="AG68" s="1046"/>
      <c r="AH68" s="1046"/>
      <c r="AI68" s="1046"/>
      <c r="AJ68" s="1046"/>
      <c r="AK68" s="1046" t="s">
        <v>587</v>
      </c>
      <c r="AL68" s="1046"/>
      <c r="AM68" s="1046"/>
      <c r="AN68" s="1046"/>
      <c r="AO68" s="1046"/>
      <c r="AP68" s="1046">
        <v>7593</v>
      </c>
      <c r="AQ68" s="1046"/>
      <c r="AR68" s="1046"/>
      <c r="AS68" s="1046"/>
      <c r="AT68" s="1046"/>
      <c r="AU68" s="1046">
        <v>5883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589</v>
      </c>
      <c r="C69" s="1039"/>
      <c r="D69" s="1039"/>
      <c r="E69" s="1039"/>
      <c r="F69" s="1039"/>
      <c r="G69" s="1039"/>
      <c r="H69" s="1039"/>
      <c r="I69" s="1039"/>
      <c r="J69" s="1039"/>
      <c r="K69" s="1039"/>
      <c r="L69" s="1039"/>
      <c r="M69" s="1039"/>
      <c r="N69" s="1039"/>
      <c r="O69" s="1039"/>
      <c r="P69" s="1040"/>
      <c r="Q69" s="1041">
        <v>23</v>
      </c>
      <c r="R69" s="1035"/>
      <c r="S69" s="1035"/>
      <c r="T69" s="1035"/>
      <c r="U69" s="1035"/>
      <c r="V69" s="1035">
        <v>20</v>
      </c>
      <c r="W69" s="1035"/>
      <c r="X69" s="1035"/>
      <c r="Y69" s="1035"/>
      <c r="Z69" s="1035"/>
      <c r="AA69" s="1035">
        <v>3</v>
      </c>
      <c r="AB69" s="1035"/>
      <c r="AC69" s="1035"/>
      <c r="AD69" s="1035"/>
      <c r="AE69" s="1035"/>
      <c r="AF69" s="1035">
        <v>3</v>
      </c>
      <c r="AG69" s="1035"/>
      <c r="AH69" s="1035"/>
      <c r="AI69" s="1035"/>
      <c r="AJ69" s="1035"/>
      <c r="AK69" s="1035" t="s">
        <v>587</v>
      </c>
      <c r="AL69" s="1035"/>
      <c r="AM69" s="1035"/>
      <c r="AN69" s="1035"/>
      <c r="AO69" s="1035"/>
      <c r="AP69" s="1035" t="s">
        <v>587</v>
      </c>
      <c r="AQ69" s="1035"/>
      <c r="AR69" s="1035"/>
      <c r="AS69" s="1035"/>
      <c r="AT69" s="1035"/>
      <c r="AU69" s="1035" t="s">
        <v>587</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590</v>
      </c>
      <c r="C70" s="1039"/>
      <c r="D70" s="1039"/>
      <c r="E70" s="1039"/>
      <c r="F70" s="1039"/>
      <c r="G70" s="1039"/>
      <c r="H70" s="1039"/>
      <c r="I70" s="1039"/>
      <c r="J70" s="1039"/>
      <c r="K70" s="1039"/>
      <c r="L70" s="1039"/>
      <c r="M70" s="1039"/>
      <c r="N70" s="1039"/>
      <c r="O70" s="1039"/>
      <c r="P70" s="1040"/>
      <c r="Q70" s="1041">
        <v>162</v>
      </c>
      <c r="R70" s="1035"/>
      <c r="S70" s="1035"/>
      <c r="T70" s="1035"/>
      <c r="U70" s="1035"/>
      <c r="V70" s="1035">
        <v>159</v>
      </c>
      <c r="W70" s="1035"/>
      <c r="X70" s="1035"/>
      <c r="Y70" s="1035"/>
      <c r="Z70" s="1035"/>
      <c r="AA70" s="1035">
        <v>3</v>
      </c>
      <c r="AB70" s="1035"/>
      <c r="AC70" s="1035"/>
      <c r="AD70" s="1035"/>
      <c r="AE70" s="1035"/>
      <c r="AF70" s="1035">
        <v>3</v>
      </c>
      <c r="AG70" s="1035"/>
      <c r="AH70" s="1035"/>
      <c r="AI70" s="1035"/>
      <c r="AJ70" s="1035"/>
      <c r="AK70" s="1035" t="s">
        <v>587</v>
      </c>
      <c r="AL70" s="1035"/>
      <c r="AM70" s="1035"/>
      <c r="AN70" s="1035"/>
      <c r="AO70" s="1035"/>
      <c r="AP70" s="1035" t="s">
        <v>587</v>
      </c>
      <c r="AQ70" s="1035"/>
      <c r="AR70" s="1035"/>
      <c r="AS70" s="1035"/>
      <c r="AT70" s="1035"/>
      <c r="AU70" s="1035" t="s">
        <v>587</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591</v>
      </c>
      <c r="C71" s="1039"/>
      <c r="D71" s="1039"/>
      <c r="E71" s="1039"/>
      <c r="F71" s="1039"/>
      <c r="G71" s="1039"/>
      <c r="H71" s="1039"/>
      <c r="I71" s="1039"/>
      <c r="J71" s="1039"/>
      <c r="K71" s="1039"/>
      <c r="L71" s="1039"/>
      <c r="M71" s="1039"/>
      <c r="N71" s="1039"/>
      <c r="O71" s="1039"/>
      <c r="P71" s="1040"/>
      <c r="Q71" s="1041">
        <v>98</v>
      </c>
      <c r="R71" s="1035"/>
      <c r="S71" s="1035"/>
      <c r="T71" s="1035"/>
      <c r="U71" s="1035"/>
      <c r="V71" s="1035">
        <v>95</v>
      </c>
      <c r="W71" s="1035"/>
      <c r="X71" s="1035"/>
      <c r="Y71" s="1035"/>
      <c r="Z71" s="1035"/>
      <c r="AA71" s="1035">
        <v>3</v>
      </c>
      <c r="AB71" s="1035"/>
      <c r="AC71" s="1035"/>
      <c r="AD71" s="1035"/>
      <c r="AE71" s="1035"/>
      <c r="AF71" s="1035">
        <v>3</v>
      </c>
      <c r="AG71" s="1035"/>
      <c r="AH71" s="1035"/>
      <c r="AI71" s="1035"/>
      <c r="AJ71" s="1035"/>
      <c r="AK71" s="1035" t="s">
        <v>587</v>
      </c>
      <c r="AL71" s="1035"/>
      <c r="AM71" s="1035"/>
      <c r="AN71" s="1035"/>
      <c r="AO71" s="1035"/>
      <c r="AP71" s="1035" t="s">
        <v>587</v>
      </c>
      <c r="AQ71" s="1035"/>
      <c r="AR71" s="1035"/>
      <c r="AS71" s="1035"/>
      <c r="AT71" s="1035"/>
      <c r="AU71" s="1035" t="s">
        <v>587</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592</v>
      </c>
      <c r="C72" s="1039"/>
      <c r="D72" s="1039"/>
      <c r="E72" s="1039"/>
      <c r="F72" s="1039"/>
      <c r="G72" s="1039"/>
      <c r="H72" s="1039"/>
      <c r="I72" s="1039"/>
      <c r="J72" s="1039"/>
      <c r="K72" s="1039"/>
      <c r="L72" s="1039"/>
      <c r="M72" s="1039"/>
      <c r="N72" s="1039"/>
      <c r="O72" s="1039"/>
      <c r="P72" s="1040"/>
      <c r="Q72" s="1041">
        <v>219</v>
      </c>
      <c r="R72" s="1035"/>
      <c r="S72" s="1035"/>
      <c r="T72" s="1035"/>
      <c r="U72" s="1035"/>
      <c r="V72" s="1035">
        <v>195</v>
      </c>
      <c r="W72" s="1035"/>
      <c r="X72" s="1035"/>
      <c r="Y72" s="1035"/>
      <c r="Z72" s="1035"/>
      <c r="AA72" s="1035">
        <v>24</v>
      </c>
      <c r="AB72" s="1035"/>
      <c r="AC72" s="1035"/>
      <c r="AD72" s="1035"/>
      <c r="AE72" s="1035"/>
      <c r="AF72" s="1035">
        <v>24</v>
      </c>
      <c r="AG72" s="1035"/>
      <c r="AH72" s="1035"/>
      <c r="AI72" s="1035"/>
      <c r="AJ72" s="1035"/>
      <c r="AK72" s="1035" t="s">
        <v>587</v>
      </c>
      <c r="AL72" s="1035"/>
      <c r="AM72" s="1035"/>
      <c r="AN72" s="1035"/>
      <c r="AO72" s="1035"/>
      <c r="AP72" s="1035" t="s">
        <v>587</v>
      </c>
      <c r="AQ72" s="1035"/>
      <c r="AR72" s="1035"/>
      <c r="AS72" s="1035"/>
      <c r="AT72" s="1035"/>
      <c r="AU72" s="1035" t="s">
        <v>587</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593</v>
      </c>
      <c r="C73" s="1039"/>
      <c r="D73" s="1039"/>
      <c r="E73" s="1039"/>
      <c r="F73" s="1039"/>
      <c r="G73" s="1039"/>
      <c r="H73" s="1039"/>
      <c r="I73" s="1039"/>
      <c r="J73" s="1039"/>
      <c r="K73" s="1039"/>
      <c r="L73" s="1039"/>
      <c r="M73" s="1039"/>
      <c r="N73" s="1039"/>
      <c r="O73" s="1039"/>
      <c r="P73" s="1040"/>
      <c r="Q73" s="1041">
        <v>1282575</v>
      </c>
      <c r="R73" s="1035"/>
      <c r="S73" s="1035"/>
      <c r="T73" s="1035"/>
      <c r="U73" s="1035"/>
      <c r="V73" s="1035">
        <v>1237829</v>
      </c>
      <c r="W73" s="1035"/>
      <c r="X73" s="1035"/>
      <c r="Y73" s="1035"/>
      <c r="Z73" s="1035"/>
      <c r="AA73" s="1035">
        <v>44746</v>
      </c>
      <c r="AB73" s="1035"/>
      <c r="AC73" s="1035"/>
      <c r="AD73" s="1035"/>
      <c r="AE73" s="1035"/>
      <c r="AF73" s="1035">
        <v>44746</v>
      </c>
      <c r="AG73" s="1035"/>
      <c r="AH73" s="1035"/>
      <c r="AI73" s="1035"/>
      <c r="AJ73" s="1035"/>
      <c r="AK73" s="1035">
        <v>8500</v>
      </c>
      <c r="AL73" s="1035"/>
      <c r="AM73" s="1035"/>
      <c r="AN73" s="1035"/>
      <c r="AO73" s="1035"/>
      <c r="AP73" s="1035" t="s">
        <v>587</v>
      </c>
      <c r="AQ73" s="1035"/>
      <c r="AR73" s="1035"/>
      <c r="AS73" s="1035"/>
      <c r="AT73" s="1035"/>
      <c r="AU73" s="1035" t="s">
        <v>587</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594</v>
      </c>
      <c r="C74" s="1039"/>
      <c r="D74" s="1039"/>
      <c r="E74" s="1039"/>
      <c r="F74" s="1039"/>
      <c r="G74" s="1039"/>
      <c r="H74" s="1039"/>
      <c r="I74" s="1039"/>
      <c r="J74" s="1039"/>
      <c r="K74" s="1039"/>
      <c r="L74" s="1039"/>
      <c r="M74" s="1039"/>
      <c r="N74" s="1039"/>
      <c r="O74" s="1039"/>
      <c r="P74" s="1040"/>
      <c r="Q74" s="1041">
        <v>39340</v>
      </c>
      <c r="R74" s="1035"/>
      <c r="S74" s="1035"/>
      <c r="T74" s="1035"/>
      <c r="U74" s="1035"/>
      <c r="V74" s="1035">
        <v>34648</v>
      </c>
      <c r="W74" s="1035"/>
      <c r="X74" s="1035"/>
      <c r="Y74" s="1035"/>
      <c r="Z74" s="1035"/>
      <c r="AA74" s="1035">
        <v>4692</v>
      </c>
      <c r="AB74" s="1035"/>
      <c r="AC74" s="1035"/>
      <c r="AD74" s="1035"/>
      <c r="AE74" s="1035"/>
      <c r="AF74" s="1035">
        <v>22986</v>
      </c>
      <c r="AG74" s="1035"/>
      <c r="AH74" s="1035"/>
      <c r="AI74" s="1035"/>
      <c r="AJ74" s="1035"/>
      <c r="AK74" s="1035" t="s">
        <v>587</v>
      </c>
      <c r="AL74" s="1035"/>
      <c r="AM74" s="1035"/>
      <c r="AN74" s="1035"/>
      <c r="AO74" s="1035"/>
      <c r="AP74" s="1035">
        <v>103547</v>
      </c>
      <c r="AQ74" s="1035"/>
      <c r="AR74" s="1035"/>
      <c r="AS74" s="1035"/>
      <c r="AT74" s="1035"/>
      <c r="AU74" s="1035" t="s">
        <v>587</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595</v>
      </c>
      <c r="C75" s="1039"/>
      <c r="D75" s="1039"/>
      <c r="E75" s="1039"/>
      <c r="F75" s="1039"/>
      <c r="G75" s="1039"/>
      <c r="H75" s="1039"/>
      <c r="I75" s="1039"/>
      <c r="J75" s="1039"/>
      <c r="K75" s="1039"/>
      <c r="L75" s="1039"/>
      <c r="M75" s="1039"/>
      <c r="N75" s="1039"/>
      <c r="O75" s="1039"/>
      <c r="P75" s="1040"/>
      <c r="Q75" s="1042">
        <v>8419</v>
      </c>
      <c r="R75" s="1043"/>
      <c r="S75" s="1043"/>
      <c r="T75" s="1043"/>
      <c r="U75" s="1044"/>
      <c r="V75" s="1045">
        <v>5771</v>
      </c>
      <c r="W75" s="1043"/>
      <c r="X75" s="1043"/>
      <c r="Y75" s="1043"/>
      <c r="Z75" s="1044"/>
      <c r="AA75" s="1045">
        <v>2648</v>
      </c>
      <c r="AB75" s="1043"/>
      <c r="AC75" s="1043"/>
      <c r="AD75" s="1043"/>
      <c r="AE75" s="1044"/>
      <c r="AF75" s="1045">
        <v>21829</v>
      </c>
      <c r="AG75" s="1043"/>
      <c r="AH75" s="1043"/>
      <c r="AI75" s="1043"/>
      <c r="AJ75" s="1044"/>
      <c r="AK75" s="1045" t="s">
        <v>587</v>
      </c>
      <c r="AL75" s="1043"/>
      <c r="AM75" s="1043"/>
      <c r="AN75" s="1043"/>
      <c r="AO75" s="1044"/>
      <c r="AP75" s="1045">
        <v>18228</v>
      </c>
      <c r="AQ75" s="1043"/>
      <c r="AR75" s="1043"/>
      <c r="AS75" s="1043"/>
      <c r="AT75" s="1044"/>
      <c r="AU75" s="1045" t="s">
        <v>587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596</v>
      </c>
      <c r="C76" s="1039"/>
      <c r="D76" s="1039"/>
      <c r="E76" s="1039"/>
      <c r="F76" s="1039"/>
      <c r="G76" s="1039"/>
      <c r="H76" s="1039"/>
      <c r="I76" s="1039"/>
      <c r="J76" s="1039"/>
      <c r="K76" s="1039"/>
      <c r="L76" s="1039"/>
      <c r="M76" s="1039"/>
      <c r="N76" s="1039"/>
      <c r="O76" s="1039"/>
      <c r="P76" s="1040"/>
      <c r="Q76" s="1042">
        <v>79983</v>
      </c>
      <c r="R76" s="1043"/>
      <c r="S76" s="1043"/>
      <c r="T76" s="1043"/>
      <c r="U76" s="1044"/>
      <c r="V76" s="1045">
        <v>73989</v>
      </c>
      <c r="W76" s="1043"/>
      <c r="X76" s="1043"/>
      <c r="Y76" s="1043"/>
      <c r="Z76" s="1044"/>
      <c r="AA76" s="1045">
        <v>5994</v>
      </c>
      <c r="AB76" s="1043"/>
      <c r="AC76" s="1043"/>
      <c r="AD76" s="1043"/>
      <c r="AE76" s="1044"/>
      <c r="AF76" s="1045">
        <v>14309</v>
      </c>
      <c r="AG76" s="1043"/>
      <c r="AH76" s="1043"/>
      <c r="AI76" s="1043"/>
      <c r="AJ76" s="1044"/>
      <c r="AK76" s="1045" t="s">
        <v>587</v>
      </c>
      <c r="AL76" s="1043"/>
      <c r="AM76" s="1043"/>
      <c r="AN76" s="1043"/>
      <c r="AO76" s="1044"/>
      <c r="AP76" s="1045" t="s">
        <v>587</v>
      </c>
      <c r="AQ76" s="1043"/>
      <c r="AR76" s="1043"/>
      <c r="AS76" s="1043"/>
      <c r="AT76" s="1044"/>
      <c r="AU76" s="1045" t="s">
        <v>610</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396</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104028</v>
      </c>
      <c r="AG88" s="1023"/>
      <c r="AH88" s="1023"/>
      <c r="AI88" s="1023"/>
      <c r="AJ88" s="1023"/>
      <c r="AK88" s="1027"/>
      <c r="AL88" s="1027"/>
      <c r="AM88" s="1027"/>
      <c r="AN88" s="1027"/>
      <c r="AO88" s="1027"/>
      <c r="AP88" s="1023">
        <v>129368</v>
      </c>
      <c r="AQ88" s="1023"/>
      <c r="AR88" s="1023"/>
      <c r="AS88" s="1023"/>
      <c r="AT88" s="1023"/>
      <c r="AU88" s="1023">
        <v>5892</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1021459</v>
      </c>
      <c r="CS102" s="1017"/>
      <c r="CT102" s="1017"/>
      <c r="CU102" s="1017"/>
      <c r="CV102" s="1018"/>
      <c r="CW102" s="1016">
        <v>620660</v>
      </c>
      <c r="CX102" s="1017"/>
      <c r="CY102" s="1017"/>
      <c r="CZ102" s="1017"/>
      <c r="DA102" s="1018"/>
      <c r="DB102" s="1016">
        <v>17337</v>
      </c>
      <c r="DC102" s="1017"/>
      <c r="DD102" s="1017"/>
      <c r="DE102" s="1017"/>
      <c r="DF102" s="1018"/>
      <c r="DG102" s="1016" t="s">
        <v>610</v>
      </c>
      <c r="DH102" s="1017"/>
      <c r="DI102" s="1017"/>
      <c r="DJ102" s="1017"/>
      <c r="DK102" s="1018"/>
      <c r="DL102" s="1016" t="s">
        <v>610</v>
      </c>
      <c r="DM102" s="1017"/>
      <c r="DN102" s="1017"/>
      <c r="DO102" s="1017"/>
      <c r="DP102" s="1018"/>
      <c r="DQ102" s="1016" t="s">
        <v>610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306</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306</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306</v>
      </c>
      <c r="DR109" s="960"/>
      <c r="DS109" s="960"/>
      <c r="DT109" s="960"/>
      <c r="DU109" s="961"/>
      <c r="DV109" s="962" t="s">
        <v>436</v>
      </c>
      <c r="DW109" s="960"/>
      <c r="DX109" s="960"/>
      <c r="DY109" s="960"/>
      <c r="DZ109" s="993"/>
    </row>
    <row r="110" spans="1:131" s="226" customFormat="1" ht="26.25" customHeight="1" x14ac:dyDescent="0.15">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19200715</v>
      </c>
      <c r="AB110" s="953"/>
      <c r="AC110" s="953"/>
      <c r="AD110" s="953"/>
      <c r="AE110" s="954"/>
      <c r="AF110" s="955">
        <v>22286716</v>
      </c>
      <c r="AG110" s="953"/>
      <c r="AH110" s="953"/>
      <c r="AI110" s="953"/>
      <c r="AJ110" s="954"/>
      <c r="AK110" s="955">
        <v>21864767</v>
      </c>
      <c r="AL110" s="953"/>
      <c r="AM110" s="953"/>
      <c r="AN110" s="953"/>
      <c r="AO110" s="954"/>
      <c r="AP110" s="956">
        <v>21.8</v>
      </c>
      <c r="AQ110" s="957"/>
      <c r="AR110" s="957"/>
      <c r="AS110" s="957"/>
      <c r="AT110" s="958"/>
      <c r="AU110" s="994" t="s">
        <v>72</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203316618</v>
      </c>
      <c r="BR110" s="906"/>
      <c r="BS110" s="906"/>
      <c r="BT110" s="906"/>
      <c r="BU110" s="906"/>
      <c r="BV110" s="906">
        <v>193825844</v>
      </c>
      <c r="BW110" s="906"/>
      <c r="BX110" s="906"/>
      <c r="BY110" s="906"/>
      <c r="BZ110" s="906"/>
      <c r="CA110" s="906">
        <v>183966889</v>
      </c>
      <c r="CB110" s="906"/>
      <c r="CC110" s="906"/>
      <c r="CD110" s="906"/>
      <c r="CE110" s="906"/>
      <c r="CF110" s="930">
        <v>183.3</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5697400</v>
      </c>
      <c r="DH110" s="906"/>
      <c r="DI110" s="906"/>
      <c r="DJ110" s="906"/>
      <c r="DK110" s="906"/>
      <c r="DL110" s="906">
        <v>5232154</v>
      </c>
      <c r="DM110" s="906"/>
      <c r="DN110" s="906"/>
      <c r="DO110" s="906"/>
      <c r="DP110" s="906"/>
      <c r="DQ110" s="906">
        <v>4762814</v>
      </c>
      <c r="DR110" s="906"/>
      <c r="DS110" s="906"/>
      <c r="DT110" s="906"/>
      <c r="DU110" s="906"/>
      <c r="DV110" s="907">
        <v>4.7</v>
      </c>
      <c r="DW110" s="907"/>
      <c r="DX110" s="907"/>
      <c r="DY110" s="907"/>
      <c r="DZ110" s="908"/>
    </row>
    <row r="111" spans="1:131" s="226" customFormat="1" ht="26.25" customHeight="1" x14ac:dyDescent="0.15">
      <c r="A111" s="838" t="s">
        <v>442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146</v>
      </c>
      <c r="AG111" s="983"/>
      <c r="AH111" s="983"/>
      <c r="AI111" s="983"/>
      <c r="AJ111" s="984"/>
      <c r="AK111" s="985" t="s">
        <v>444</v>
      </c>
      <c r="AL111" s="983"/>
      <c r="AM111" s="983"/>
      <c r="AN111" s="983"/>
      <c r="AO111" s="984"/>
      <c r="AP111" s="986" t="s">
        <v>445</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v>5945196</v>
      </c>
      <c r="BR111" s="881"/>
      <c r="BS111" s="881"/>
      <c r="BT111" s="881"/>
      <c r="BU111" s="881"/>
      <c r="BV111" s="881">
        <v>5455590</v>
      </c>
      <c r="BW111" s="881"/>
      <c r="BX111" s="881"/>
      <c r="BY111" s="881"/>
      <c r="BZ111" s="881"/>
      <c r="CA111" s="881">
        <v>4918900</v>
      </c>
      <c r="CB111" s="881"/>
      <c r="CC111" s="881"/>
      <c r="CD111" s="881"/>
      <c r="CE111" s="881"/>
      <c r="CF111" s="939">
        <v>4.9000000000000004</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448</v>
      </c>
      <c r="DH111" s="881"/>
      <c r="DI111" s="881"/>
      <c r="DJ111" s="881"/>
      <c r="DK111" s="881"/>
      <c r="DL111" s="881" t="s">
        <v>448</v>
      </c>
      <c r="DM111" s="881"/>
      <c r="DN111" s="881"/>
      <c r="DO111" s="881"/>
      <c r="DP111" s="881"/>
      <c r="DQ111" s="881" t="s">
        <v>146</v>
      </c>
      <c r="DR111" s="881"/>
      <c r="DS111" s="881"/>
      <c r="DT111" s="881"/>
      <c r="DU111" s="881"/>
      <c r="DV111" s="858" t="s">
        <v>445</v>
      </c>
      <c r="DW111" s="858"/>
      <c r="DX111" s="858"/>
      <c r="DY111" s="858"/>
      <c r="DZ111" s="859"/>
    </row>
    <row r="112" spans="1:131" s="226" customFormat="1" ht="26.25" customHeight="1" x14ac:dyDescent="0.15">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443</v>
      </c>
      <c r="AB112" s="844"/>
      <c r="AC112" s="844"/>
      <c r="AD112" s="844"/>
      <c r="AE112" s="845"/>
      <c r="AF112" s="846" t="s">
        <v>146</v>
      </c>
      <c r="AG112" s="844"/>
      <c r="AH112" s="844"/>
      <c r="AI112" s="844"/>
      <c r="AJ112" s="845"/>
      <c r="AK112" s="846" t="s">
        <v>451</v>
      </c>
      <c r="AL112" s="844"/>
      <c r="AM112" s="844"/>
      <c r="AN112" s="844"/>
      <c r="AO112" s="845"/>
      <c r="AP112" s="888" t="s">
        <v>451</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94706110</v>
      </c>
      <c r="BR112" s="881"/>
      <c r="BS112" s="881"/>
      <c r="BT112" s="881"/>
      <c r="BU112" s="881"/>
      <c r="BV112" s="881">
        <v>89452378</v>
      </c>
      <c r="BW112" s="881"/>
      <c r="BX112" s="881"/>
      <c r="BY112" s="881"/>
      <c r="BZ112" s="881"/>
      <c r="CA112" s="881">
        <v>83829621</v>
      </c>
      <c r="CB112" s="881"/>
      <c r="CC112" s="881"/>
      <c r="CD112" s="881"/>
      <c r="CE112" s="881"/>
      <c r="CF112" s="939">
        <v>83.5</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443</v>
      </c>
      <c r="DH112" s="881"/>
      <c r="DI112" s="881"/>
      <c r="DJ112" s="881"/>
      <c r="DK112" s="881"/>
      <c r="DL112" s="881" t="s">
        <v>448</v>
      </c>
      <c r="DM112" s="881"/>
      <c r="DN112" s="881"/>
      <c r="DO112" s="881"/>
      <c r="DP112" s="881"/>
      <c r="DQ112" s="881" t="s">
        <v>146</v>
      </c>
      <c r="DR112" s="881"/>
      <c r="DS112" s="881"/>
      <c r="DT112" s="881"/>
      <c r="DU112" s="881"/>
      <c r="DV112" s="858" t="s">
        <v>443</v>
      </c>
      <c r="DW112" s="858"/>
      <c r="DX112" s="858"/>
      <c r="DY112" s="858"/>
      <c r="DZ112" s="859"/>
    </row>
    <row r="113" spans="1:130" s="226"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6731054</v>
      </c>
      <c r="AB113" s="983"/>
      <c r="AC113" s="983"/>
      <c r="AD113" s="983"/>
      <c r="AE113" s="984"/>
      <c r="AF113" s="985">
        <v>6546464</v>
      </c>
      <c r="AG113" s="983"/>
      <c r="AH113" s="983"/>
      <c r="AI113" s="983"/>
      <c r="AJ113" s="984"/>
      <c r="AK113" s="985">
        <v>6407256</v>
      </c>
      <c r="AL113" s="983"/>
      <c r="AM113" s="983"/>
      <c r="AN113" s="983"/>
      <c r="AO113" s="984"/>
      <c r="AP113" s="986">
        <v>6.4</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7034161</v>
      </c>
      <c r="BR113" s="881"/>
      <c r="BS113" s="881"/>
      <c r="BT113" s="881"/>
      <c r="BU113" s="881"/>
      <c r="BV113" s="881">
        <v>6497773</v>
      </c>
      <c r="BW113" s="881"/>
      <c r="BX113" s="881"/>
      <c r="BY113" s="881"/>
      <c r="BZ113" s="881"/>
      <c r="CA113" s="881">
        <v>5883149</v>
      </c>
      <c r="CB113" s="881"/>
      <c r="CC113" s="881"/>
      <c r="CD113" s="881"/>
      <c r="CE113" s="881"/>
      <c r="CF113" s="939">
        <v>5.9</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146</v>
      </c>
      <c r="DH113" s="844"/>
      <c r="DI113" s="844"/>
      <c r="DJ113" s="844"/>
      <c r="DK113" s="845"/>
      <c r="DL113" s="846" t="s">
        <v>146</v>
      </c>
      <c r="DM113" s="844"/>
      <c r="DN113" s="844"/>
      <c r="DO113" s="844"/>
      <c r="DP113" s="845"/>
      <c r="DQ113" s="846" t="s">
        <v>146</v>
      </c>
      <c r="DR113" s="844"/>
      <c r="DS113" s="844"/>
      <c r="DT113" s="844"/>
      <c r="DU113" s="845"/>
      <c r="DV113" s="888" t="s">
        <v>443</v>
      </c>
      <c r="DW113" s="889"/>
      <c r="DX113" s="889"/>
      <c r="DY113" s="889"/>
      <c r="DZ113" s="890"/>
    </row>
    <row r="114" spans="1:130" s="226"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368301</v>
      </c>
      <c r="AB114" s="844"/>
      <c r="AC114" s="844"/>
      <c r="AD114" s="844"/>
      <c r="AE114" s="845"/>
      <c r="AF114" s="846">
        <v>663151</v>
      </c>
      <c r="AG114" s="844"/>
      <c r="AH114" s="844"/>
      <c r="AI114" s="844"/>
      <c r="AJ114" s="845"/>
      <c r="AK114" s="846">
        <v>667040</v>
      </c>
      <c r="AL114" s="844"/>
      <c r="AM114" s="844"/>
      <c r="AN114" s="844"/>
      <c r="AO114" s="845"/>
      <c r="AP114" s="888">
        <v>0.7</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15223900</v>
      </c>
      <c r="BR114" s="881"/>
      <c r="BS114" s="881"/>
      <c r="BT114" s="881"/>
      <c r="BU114" s="881"/>
      <c r="BV114" s="881">
        <v>14853526</v>
      </c>
      <c r="BW114" s="881"/>
      <c r="BX114" s="881"/>
      <c r="BY114" s="881"/>
      <c r="BZ114" s="881"/>
      <c r="CA114" s="881">
        <v>14190754</v>
      </c>
      <c r="CB114" s="881"/>
      <c r="CC114" s="881"/>
      <c r="CD114" s="881"/>
      <c r="CE114" s="881"/>
      <c r="CF114" s="939">
        <v>14.1</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146</v>
      </c>
      <c r="DH114" s="844"/>
      <c r="DI114" s="844"/>
      <c r="DJ114" s="844"/>
      <c r="DK114" s="845"/>
      <c r="DL114" s="846" t="s">
        <v>451</v>
      </c>
      <c r="DM114" s="844"/>
      <c r="DN114" s="844"/>
      <c r="DO114" s="844"/>
      <c r="DP114" s="845"/>
      <c r="DQ114" s="846" t="s">
        <v>146</v>
      </c>
      <c r="DR114" s="844"/>
      <c r="DS114" s="844"/>
      <c r="DT114" s="844"/>
      <c r="DU114" s="845"/>
      <c r="DV114" s="888" t="s">
        <v>448</v>
      </c>
      <c r="DW114" s="889"/>
      <c r="DX114" s="889"/>
      <c r="DY114" s="889"/>
      <c r="DZ114" s="890"/>
    </row>
    <row r="115" spans="1:130" s="226"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437869</v>
      </c>
      <c r="AB115" s="983"/>
      <c r="AC115" s="983"/>
      <c r="AD115" s="983"/>
      <c r="AE115" s="984"/>
      <c r="AF115" s="985">
        <v>570472</v>
      </c>
      <c r="AG115" s="983"/>
      <c r="AH115" s="983"/>
      <c r="AI115" s="983"/>
      <c r="AJ115" s="984"/>
      <c r="AK115" s="985">
        <v>551629</v>
      </c>
      <c r="AL115" s="983"/>
      <c r="AM115" s="983"/>
      <c r="AN115" s="983"/>
      <c r="AO115" s="984"/>
      <c r="AP115" s="986">
        <v>0.5</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v>1313784</v>
      </c>
      <c r="BR115" s="881"/>
      <c r="BS115" s="881"/>
      <c r="BT115" s="881"/>
      <c r="BU115" s="881"/>
      <c r="BV115" s="881">
        <v>1051820</v>
      </c>
      <c r="BW115" s="881"/>
      <c r="BX115" s="881"/>
      <c r="BY115" s="881"/>
      <c r="BZ115" s="881"/>
      <c r="CA115" s="881" t="s">
        <v>462</v>
      </c>
      <c r="CB115" s="881"/>
      <c r="CC115" s="881"/>
      <c r="CD115" s="881"/>
      <c r="CE115" s="881"/>
      <c r="CF115" s="939" t="s">
        <v>146</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448</v>
      </c>
      <c r="DH115" s="844"/>
      <c r="DI115" s="844"/>
      <c r="DJ115" s="844"/>
      <c r="DK115" s="845"/>
      <c r="DL115" s="846" t="s">
        <v>443</v>
      </c>
      <c r="DM115" s="844"/>
      <c r="DN115" s="844"/>
      <c r="DO115" s="844"/>
      <c r="DP115" s="845"/>
      <c r="DQ115" s="846" t="s">
        <v>451</v>
      </c>
      <c r="DR115" s="844"/>
      <c r="DS115" s="844"/>
      <c r="DT115" s="844"/>
      <c r="DU115" s="845"/>
      <c r="DV115" s="888" t="s">
        <v>451</v>
      </c>
      <c r="DW115" s="889"/>
      <c r="DX115" s="889"/>
      <c r="DY115" s="889"/>
      <c r="DZ115" s="890"/>
    </row>
    <row r="116" spans="1:130" s="226" customFormat="1" ht="26.25" customHeight="1" x14ac:dyDescent="0.15">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146</v>
      </c>
      <c r="AB116" s="844"/>
      <c r="AC116" s="844"/>
      <c r="AD116" s="844"/>
      <c r="AE116" s="845"/>
      <c r="AF116" s="846" t="s">
        <v>443</v>
      </c>
      <c r="AG116" s="844"/>
      <c r="AH116" s="844"/>
      <c r="AI116" s="844"/>
      <c r="AJ116" s="845"/>
      <c r="AK116" s="846" t="s">
        <v>443</v>
      </c>
      <c r="AL116" s="844"/>
      <c r="AM116" s="844"/>
      <c r="AN116" s="844"/>
      <c r="AO116" s="845"/>
      <c r="AP116" s="888" t="s">
        <v>146</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443</v>
      </c>
      <c r="BR116" s="881"/>
      <c r="BS116" s="881"/>
      <c r="BT116" s="881"/>
      <c r="BU116" s="881"/>
      <c r="BV116" s="881" t="s">
        <v>443</v>
      </c>
      <c r="BW116" s="881"/>
      <c r="BX116" s="881"/>
      <c r="BY116" s="881"/>
      <c r="BZ116" s="881"/>
      <c r="CA116" s="881" t="s">
        <v>146</v>
      </c>
      <c r="CB116" s="881"/>
      <c r="CC116" s="881"/>
      <c r="CD116" s="881"/>
      <c r="CE116" s="881"/>
      <c r="CF116" s="939" t="s">
        <v>451</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448</v>
      </c>
      <c r="DH116" s="844"/>
      <c r="DI116" s="844"/>
      <c r="DJ116" s="844"/>
      <c r="DK116" s="845"/>
      <c r="DL116" s="846" t="s">
        <v>444</v>
      </c>
      <c r="DM116" s="844"/>
      <c r="DN116" s="844"/>
      <c r="DO116" s="844"/>
      <c r="DP116" s="845"/>
      <c r="DQ116" s="846" t="s">
        <v>451</v>
      </c>
      <c r="DR116" s="844"/>
      <c r="DS116" s="844"/>
      <c r="DT116" s="844"/>
      <c r="DU116" s="845"/>
      <c r="DV116" s="888" t="s">
        <v>444</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26737939</v>
      </c>
      <c r="AB117" s="967"/>
      <c r="AC117" s="967"/>
      <c r="AD117" s="967"/>
      <c r="AE117" s="968"/>
      <c r="AF117" s="969">
        <v>30066803</v>
      </c>
      <c r="AG117" s="967"/>
      <c r="AH117" s="967"/>
      <c r="AI117" s="967"/>
      <c r="AJ117" s="968"/>
      <c r="AK117" s="969">
        <v>29490692</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443</v>
      </c>
      <c r="BR117" s="881"/>
      <c r="BS117" s="881"/>
      <c r="BT117" s="881"/>
      <c r="BU117" s="881"/>
      <c r="BV117" s="881" t="s">
        <v>146</v>
      </c>
      <c r="BW117" s="881"/>
      <c r="BX117" s="881"/>
      <c r="BY117" s="881"/>
      <c r="BZ117" s="881"/>
      <c r="CA117" s="881" t="s">
        <v>146</v>
      </c>
      <c r="CB117" s="881"/>
      <c r="CC117" s="881"/>
      <c r="CD117" s="881"/>
      <c r="CE117" s="881"/>
      <c r="CF117" s="939" t="s">
        <v>146</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443</v>
      </c>
      <c r="DM117" s="844"/>
      <c r="DN117" s="844"/>
      <c r="DO117" s="844"/>
      <c r="DP117" s="845"/>
      <c r="DQ117" s="846" t="s">
        <v>146</v>
      </c>
      <c r="DR117" s="844"/>
      <c r="DS117" s="844"/>
      <c r="DT117" s="844"/>
      <c r="DU117" s="845"/>
      <c r="DV117" s="888" t="s">
        <v>146</v>
      </c>
      <c r="DW117" s="889"/>
      <c r="DX117" s="889"/>
      <c r="DY117" s="889"/>
      <c r="DZ117" s="890"/>
    </row>
    <row r="118" spans="1:130" s="226" customFormat="1" ht="26.25" customHeight="1" x14ac:dyDescent="0.15">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306</v>
      </c>
      <c r="AL118" s="960"/>
      <c r="AM118" s="960"/>
      <c r="AN118" s="960"/>
      <c r="AO118" s="961"/>
      <c r="AP118" s="963" t="s">
        <v>436</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443</v>
      </c>
      <c r="BW118" s="909"/>
      <c r="BX118" s="909"/>
      <c r="BY118" s="909"/>
      <c r="BZ118" s="909"/>
      <c r="CA118" s="909" t="s">
        <v>146</v>
      </c>
      <c r="CB118" s="909"/>
      <c r="CC118" s="909"/>
      <c r="CD118" s="909"/>
      <c r="CE118" s="909"/>
      <c r="CF118" s="939" t="s">
        <v>146</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443</v>
      </c>
      <c r="DH118" s="844"/>
      <c r="DI118" s="844"/>
      <c r="DJ118" s="844"/>
      <c r="DK118" s="845"/>
      <c r="DL118" s="846" t="s">
        <v>146</v>
      </c>
      <c r="DM118" s="844"/>
      <c r="DN118" s="844"/>
      <c r="DO118" s="844"/>
      <c r="DP118" s="845"/>
      <c r="DQ118" s="846" t="s">
        <v>146</v>
      </c>
      <c r="DR118" s="844"/>
      <c r="DS118" s="844"/>
      <c r="DT118" s="844"/>
      <c r="DU118" s="845"/>
      <c r="DV118" s="888" t="s">
        <v>146</v>
      </c>
      <c r="DW118" s="889"/>
      <c r="DX118" s="889"/>
      <c r="DY118" s="889"/>
      <c r="DZ118" s="890"/>
    </row>
    <row r="119" spans="1:130" s="226" customFormat="1" ht="26.25" customHeight="1" x14ac:dyDescent="0.15">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354096</v>
      </c>
      <c r="AB119" s="953"/>
      <c r="AC119" s="953"/>
      <c r="AD119" s="953"/>
      <c r="AE119" s="954"/>
      <c r="AF119" s="955">
        <v>499161</v>
      </c>
      <c r="AG119" s="953"/>
      <c r="AH119" s="953"/>
      <c r="AI119" s="953"/>
      <c r="AJ119" s="954"/>
      <c r="AK119" s="955">
        <v>499274</v>
      </c>
      <c r="AL119" s="953"/>
      <c r="AM119" s="953"/>
      <c r="AN119" s="953"/>
      <c r="AO119" s="954"/>
      <c r="AP119" s="956">
        <v>0.5</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472</v>
      </c>
      <c r="BP119" s="942"/>
      <c r="BQ119" s="943">
        <v>327539769</v>
      </c>
      <c r="BR119" s="909"/>
      <c r="BS119" s="909"/>
      <c r="BT119" s="909"/>
      <c r="BU119" s="909"/>
      <c r="BV119" s="909">
        <v>311136931</v>
      </c>
      <c r="BW119" s="909"/>
      <c r="BX119" s="909"/>
      <c r="BY119" s="909"/>
      <c r="BZ119" s="909"/>
      <c r="CA119" s="909">
        <v>292789313</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247796</v>
      </c>
      <c r="DH119" s="828"/>
      <c r="DI119" s="828"/>
      <c r="DJ119" s="828"/>
      <c r="DK119" s="829"/>
      <c r="DL119" s="830">
        <v>223436</v>
      </c>
      <c r="DM119" s="828"/>
      <c r="DN119" s="828"/>
      <c r="DO119" s="828"/>
      <c r="DP119" s="829"/>
      <c r="DQ119" s="830">
        <v>156086</v>
      </c>
      <c r="DR119" s="828"/>
      <c r="DS119" s="828"/>
      <c r="DT119" s="828"/>
      <c r="DU119" s="829"/>
      <c r="DV119" s="912">
        <v>0.2</v>
      </c>
      <c r="DW119" s="913"/>
      <c r="DX119" s="913"/>
      <c r="DY119" s="913"/>
      <c r="DZ119" s="914"/>
    </row>
    <row r="120" spans="1:130" s="226" customFormat="1" ht="26.25" customHeight="1" x14ac:dyDescent="0.15">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146</v>
      </c>
      <c r="AB120" s="844"/>
      <c r="AC120" s="844"/>
      <c r="AD120" s="844"/>
      <c r="AE120" s="845"/>
      <c r="AF120" s="846" t="s">
        <v>146</v>
      </c>
      <c r="AG120" s="844"/>
      <c r="AH120" s="844"/>
      <c r="AI120" s="844"/>
      <c r="AJ120" s="845"/>
      <c r="AK120" s="846" t="s">
        <v>146</v>
      </c>
      <c r="AL120" s="844"/>
      <c r="AM120" s="844"/>
      <c r="AN120" s="844"/>
      <c r="AO120" s="845"/>
      <c r="AP120" s="888" t="s">
        <v>443</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32360262</v>
      </c>
      <c r="BR120" s="906"/>
      <c r="BS120" s="906"/>
      <c r="BT120" s="906"/>
      <c r="BU120" s="906"/>
      <c r="BV120" s="906">
        <v>33736689</v>
      </c>
      <c r="BW120" s="906"/>
      <c r="BX120" s="906"/>
      <c r="BY120" s="906"/>
      <c r="BZ120" s="906"/>
      <c r="CA120" s="906">
        <v>40210097</v>
      </c>
      <c r="CB120" s="906"/>
      <c r="CC120" s="906"/>
      <c r="CD120" s="906"/>
      <c r="CE120" s="906"/>
      <c r="CF120" s="930">
        <v>40.1</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94633772</v>
      </c>
      <c r="DH120" s="906"/>
      <c r="DI120" s="906"/>
      <c r="DJ120" s="906"/>
      <c r="DK120" s="906"/>
      <c r="DL120" s="906">
        <v>89369893</v>
      </c>
      <c r="DM120" s="906"/>
      <c r="DN120" s="906"/>
      <c r="DO120" s="906"/>
      <c r="DP120" s="906"/>
      <c r="DQ120" s="906">
        <v>83747111</v>
      </c>
      <c r="DR120" s="906"/>
      <c r="DS120" s="906"/>
      <c r="DT120" s="906"/>
      <c r="DU120" s="906"/>
      <c r="DV120" s="907">
        <v>83.4</v>
      </c>
      <c r="DW120" s="907"/>
      <c r="DX120" s="907"/>
      <c r="DY120" s="907"/>
      <c r="DZ120" s="908"/>
    </row>
    <row r="121" spans="1:130" s="226"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443</v>
      </c>
      <c r="AB121" s="844"/>
      <c r="AC121" s="844"/>
      <c r="AD121" s="844"/>
      <c r="AE121" s="845"/>
      <c r="AF121" s="846" t="s">
        <v>146</v>
      </c>
      <c r="AG121" s="844"/>
      <c r="AH121" s="844"/>
      <c r="AI121" s="844"/>
      <c r="AJ121" s="845"/>
      <c r="AK121" s="846" t="s">
        <v>443</v>
      </c>
      <c r="AL121" s="844"/>
      <c r="AM121" s="844"/>
      <c r="AN121" s="844"/>
      <c r="AO121" s="845"/>
      <c r="AP121" s="888" t="s">
        <v>443</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v>89478362</v>
      </c>
      <c r="BR121" s="881"/>
      <c r="BS121" s="881"/>
      <c r="BT121" s="881"/>
      <c r="BU121" s="881"/>
      <c r="BV121" s="881">
        <v>85790951</v>
      </c>
      <c r="BW121" s="881"/>
      <c r="BX121" s="881"/>
      <c r="BY121" s="881"/>
      <c r="BZ121" s="881"/>
      <c r="CA121" s="881">
        <v>84165995</v>
      </c>
      <c r="CB121" s="881"/>
      <c r="CC121" s="881"/>
      <c r="CD121" s="881"/>
      <c r="CE121" s="881"/>
      <c r="CF121" s="939">
        <v>83.9</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v>72338</v>
      </c>
      <c r="DH121" s="881"/>
      <c r="DI121" s="881"/>
      <c r="DJ121" s="881"/>
      <c r="DK121" s="881"/>
      <c r="DL121" s="881">
        <v>82485</v>
      </c>
      <c r="DM121" s="881"/>
      <c r="DN121" s="881"/>
      <c r="DO121" s="881"/>
      <c r="DP121" s="881"/>
      <c r="DQ121" s="881">
        <v>82510</v>
      </c>
      <c r="DR121" s="881"/>
      <c r="DS121" s="881"/>
      <c r="DT121" s="881"/>
      <c r="DU121" s="881"/>
      <c r="DV121" s="858">
        <v>0.1</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443</v>
      </c>
      <c r="AB122" s="844"/>
      <c r="AC122" s="844"/>
      <c r="AD122" s="844"/>
      <c r="AE122" s="845"/>
      <c r="AF122" s="846" t="s">
        <v>146</v>
      </c>
      <c r="AG122" s="844"/>
      <c r="AH122" s="844"/>
      <c r="AI122" s="844"/>
      <c r="AJ122" s="845"/>
      <c r="AK122" s="846" t="s">
        <v>146</v>
      </c>
      <c r="AL122" s="844"/>
      <c r="AM122" s="844"/>
      <c r="AN122" s="844"/>
      <c r="AO122" s="845"/>
      <c r="AP122" s="888" t="s">
        <v>443</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200501266</v>
      </c>
      <c r="BR122" s="909"/>
      <c r="BS122" s="909"/>
      <c r="BT122" s="909"/>
      <c r="BU122" s="909"/>
      <c r="BV122" s="909">
        <v>197667549</v>
      </c>
      <c r="BW122" s="909"/>
      <c r="BX122" s="909"/>
      <c r="BY122" s="909"/>
      <c r="BZ122" s="909"/>
      <c r="CA122" s="909">
        <v>192978662</v>
      </c>
      <c r="CB122" s="909"/>
      <c r="CC122" s="909"/>
      <c r="CD122" s="909"/>
      <c r="CE122" s="909"/>
      <c r="CF122" s="910">
        <v>192.3</v>
      </c>
      <c r="CG122" s="911"/>
      <c r="CH122" s="911"/>
      <c r="CI122" s="911"/>
      <c r="CJ122" s="911"/>
      <c r="CK122" s="933"/>
      <c r="CL122" s="919"/>
      <c r="CM122" s="919"/>
      <c r="CN122" s="919"/>
      <c r="CO122" s="920"/>
      <c r="CP122" s="899" t="s">
        <v>482</v>
      </c>
      <c r="CQ122" s="900"/>
      <c r="CR122" s="900"/>
      <c r="CS122" s="900"/>
      <c r="CT122" s="900"/>
      <c r="CU122" s="900"/>
      <c r="CV122" s="900"/>
      <c r="CW122" s="900"/>
      <c r="CX122" s="900"/>
      <c r="CY122" s="900"/>
      <c r="CZ122" s="900"/>
      <c r="DA122" s="900"/>
      <c r="DB122" s="900"/>
      <c r="DC122" s="900"/>
      <c r="DD122" s="900"/>
      <c r="DE122" s="900"/>
      <c r="DF122" s="901"/>
      <c r="DG122" s="880" t="s">
        <v>146</v>
      </c>
      <c r="DH122" s="881"/>
      <c r="DI122" s="881"/>
      <c r="DJ122" s="881"/>
      <c r="DK122" s="881"/>
      <c r="DL122" s="881" t="s">
        <v>443</v>
      </c>
      <c r="DM122" s="881"/>
      <c r="DN122" s="881"/>
      <c r="DO122" s="881"/>
      <c r="DP122" s="881"/>
      <c r="DQ122" s="881" t="s">
        <v>443</v>
      </c>
      <c r="DR122" s="881"/>
      <c r="DS122" s="881"/>
      <c r="DT122" s="881"/>
      <c r="DU122" s="881"/>
      <c r="DV122" s="858" t="s">
        <v>146</v>
      </c>
      <c r="DW122" s="858"/>
      <c r="DX122" s="858"/>
      <c r="DY122" s="858"/>
      <c r="DZ122" s="859"/>
    </row>
    <row r="123" spans="1:130" s="226"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146</v>
      </c>
      <c r="AB123" s="844"/>
      <c r="AC123" s="844"/>
      <c r="AD123" s="844"/>
      <c r="AE123" s="845"/>
      <c r="AF123" s="846" t="s">
        <v>146</v>
      </c>
      <c r="AG123" s="844"/>
      <c r="AH123" s="844"/>
      <c r="AI123" s="844"/>
      <c r="AJ123" s="845"/>
      <c r="AK123" s="846" t="s">
        <v>443</v>
      </c>
      <c r="AL123" s="844"/>
      <c r="AM123" s="844"/>
      <c r="AN123" s="844"/>
      <c r="AO123" s="845"/>
      <c r="AP123" s="888" t="s">
        <v>443</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483</v>
      </c>
      <c r="BP123" s="942"/>
      <c r="BQ123" s="896">
        <v>322339890</v>
      </c>
      <c r="BR123" s="897"/>
      <c r="BS123" s="897"/>
      <c r="BT123" s="897"/>
      <c r="BU123" s="897"/>
      <c r="BV123" s="897">
        <v>317195189</v>
      </c>
      <c r="BW123" s="897"/>
      <c r="BX123" s="897"/>
      <c r="BY123" s="897"/>
      <c r="BZ123" s="897"/>
      <c r="CA123" s="897">
        <v>317354754</v>
      </c>
      <c r="CB123" s="897"/>
      <c r="CC123" s="897"/>
      <c r="CD123" s="897"/>
      <c r="CE123" s="897"/>
      <c r="CF123" s="812"/>
      <c r="CG123" s="813"/>
      <c r="CH123" s="813"/>
      <c r="CI123" s="813"/>
      <c r="CJ123" s="898"/>
      <c r="CK123" s="933"/>
      <c r="CL123" s="919"/>
      <c r="CM123" s="919"/>
      <c r="CN123" s="919"/>
      <c r="CO123" s="920"/>
      <c r="CP123" s="899" t="s">
        <v>484</v>
      </c>
      <c r="CQ123" s="900"/>
      <c r="CR123" s="900"/>
      <c r="CS123" s="900"/>
      <c r="CT123" s="900"/>
      <c r="CU123" s="900"/>
      <c r="CV123" s="900"/>
      <c r="CW123" s="900"/>
      <c r="CX123" s="900"/>
      <c r="CY123" s="900"/>
      <c r="CZ123" s="900"/>
      <c r="DA123" s="900"/>
      <c r="DB123" s="900"/>
      <c r="DC123" s="900"/>
      <c r="DD123" s="900"/>
      <c r="DE123" s="900"/>
      <c r="DF123" s="901"/>
      <c r="DG123" s="843" t="s">
        <v>443</v>
      </c>
      <c r="DH123" s="844"/>
      <c r="DI123" s="844"/>
      <c r="DJ123" s="844"/>
      <c r="DK123" s="845"/>
      <c r="DL123" s="846" t="s">
        <v>443</v>
      </c>
      <c r="DM123" s="844"/>
      <c r="DN123" s="844"/>
      <c r="DO123" s="844"/>
      <c r="DP123" s="845"/>
      <c r="DQ123" s="846" t="s">
        <v>443</v>
      </c>
      <c r="DR123" s="844"/>
      <c r="DS123" s="844"/>
      <c r="DT123" s="844"/>
      <c r="DU123" s="845"/>
      <c r="DV123" s="888" t="s">
        <v>443</v>
      </c>
      <c r="DW123" s="889"/>
      <c r="DX123" s="889"/>
      <c r="DY123" s="889"/>
      <c r="DZ123" s="890"/>
    </row>
    <row r="124" spans="1:130" s="226"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443</v>
      </c>
      <c r="AB124" s="844"/>
      <c r="AC124" s="844"/>
      <c r="AD124" s="844"/>
      <c r="AE124" s="845"/>
      <c r="AF124" s="846" t="s">
        <v>443</v>
      </c>
      <c r="AG124" s="844"/>
      <c r="AH124" s="844"/>
      <c r="AI124" s="844"/>
      <c r="AJ124" s="845"/>
      <c r="AK124" s="846" t="s">
        <v>146</v>
      </c>
      <c r="AL124" s="844"/>
      <c r="AM124" s="844"/>
      <c r="AN124" s="844"/>
      <c r="AO124" s="845"/>
      <c r="AP124" s="888" t="s">
        <v>146</v>
      </c>
      <c r="AQ124" s="889"/>
      <c r="AR124" s="889"/>
      <c r="AS124" s="889"/>
      <c r="AT124" s="890"/>
      <c r="AU124" s="891" t="s">
        <v>485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5.4</v>
      </c>
      <c r="BR124" s="895"/>
      <c r="BS124" s="895"/>
      <c r="BT124" s="895"/>
      <c r="BU124" s="895"/>
      <c r="BV124" s="895" t="s">
        <v>146</v>
      </c>
      <c r="BW124" s="895"/>
      <c r="BX124" s="895"/>
      <c r="BY124" s="895"/>
      <c r="BZ124" s="895"/>
      <c r="CA124" s="895" t="s">
        <v>443</v>
      </c>
      <c r="CB124" s="895"/>
      <c r="CC124" s="895"/>
      <c r="CD124" s="895"/>
      <c r="CE124" s="895"/>
      <c r="CF124" s="790"/>
      <c r="CG124" s="791"/>
      <c r="CH124" s="791"/>
      <c r="CI124" s="791"/>
      <c r="CJ124" s="926"/>
      <c r="CK124" s="934"/>
      <c r="CL124" s="934"/>
      <c r="CM124" s="934"/>
      <c r="CN124" s="934"/>
      <c r="CO124" s="935"/>
      <c r="CP124" s="899" t="s">
        <v>486</v>
      </c>
      <c r="CQ124" s="900"/>
      <c r="CR124" s="900"/>
      <c r="CS124" s="900"/>
      <c r="CT124" s="900"/>
      <c r="CU124" s="900"/>
      <c r="CV124" s="900"/>
      <c r="CW124" s="900"/>
      <c r="CX124" s="900"/>
      <c r="CY124" s="900"/>
      <c r="CZ124" s="900"/>
      <c r="DA124" s="900"/>
      <c r="DB124" s="900"/>
      <c r="DC124" s="900"/>
      <c r="DD124" s="900"/>
      <c r="DE124" s="900"/>
      <c r="DF124" s="901"/>
      <c r="DG124" s="827" t="s">
        <v>462</v>
      </c>
      <c r="DH124" s="828"/>
      <c r="DI124" s="828"/>
      <c r="DJ124" s="828"/>
      <c r="DK124" s="829"/>
      <c r="DL124" s="830" t="s">
        <v>462</v>
      </c>
      <c r="DM124" s="828"/>
      <c r="DN124" s="828"/>
      <c r="DO124" s="828"/>
      <c r="DP124" s="829"/>
      <c r="DQ124" s="830" t="s">
        <v>462</v>
      </c>
      <c r="DR124" s="828"/>
      <c r="DS124" s="828"/>
      <c r="DT124" s="828"/>
      <c r="DU124" s="829"/>
      <c r="DV124" s="912" t="s">
        <v>462</v>
      </c>
      <c r="DW124" s="913"/>
      <c r="DX124" s="913"/>
      <c r="DY124" s="913"/>
      <c r="DZ124" s="914"/>
    </row>
    <row r="125" spans="1:130" s="226"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462</v>
      </c>
      <c r="AB125" s="844"/>
      <c r="AC125" s="844"/>
      <c r="AD125" s="844"/>
      <c r="AE125" s="845"/>
      <c r="AF125" s="846" t="s">
        <v>462</v>
      </c>
      <c r="AG125" s="844"/>
      <c r="AH125" s="844"/>
      <c r="AI125" s="844"/>
      <c r="AJ125" s="845"/>
      <c r="AK125" s="846" t="s">
        <v>462</v>
      </c>
      <c r="AL125" s="844"/>
      <c r="AM125" s="844"/>
      <c r="AN125" s="844"/>
      <c r="AO125" s="845"/>
      <c r="AP125" s="888" t="s">
        <v>443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487</v>
      </c>
      <c r="CL125" s="916"/>
      <c r="CM125" s="916"/>
      <c r="CN125" s="916"/>
      <c r="CO125" s="917"/>
      <c r="CP125" s="924" t="s">
        <v>488</v>
      </c>
      <c r="CQ125" s="872"/>
      <c r="CR125" s="872"/>
      <c r="CS125" s="872"/>
      <c r="CT125" s="872"/>
      <c r="CU125" s="872"/>
      <c r="CV125" s="872"/>
      <c r="CW125" s="872"/>
      <c r="CX125" s="872"/>
      <c r="CY125" s="872"/>
      <c r="CZ125" s="872"/>
      <c r="DA125" s="872"/>
      <c r="DB125" s="872"/>
      <c r="DC125" s="872"/>
      <c r="DD125" s="872"/>
      <c r="DE125" s="872"/>
      <c r="DF125" s="873"/>
      <c r="DG125" s="925" t="s">
        <v>462</v>
      </c>
      <c r="DH125" s="906"/>
      <c r="DI125" s="906"/>
      <c r="DJ125" s="906"/>
      <c r="DK125" s="906"/>
      <c r="DL125" s="906" t="s">
        <v>443</v>
      </c>
      <c r="DM125" s="906"/>
      <c r="DN125" s="906"/>
      <c r="DO125" s="906"/>
      <c r="DP125" s="906"/>
      <c r="DQ125" s="906" t="s">
        <v>462</v>
      </c>
      <c r="DR125" s="906"/>
      <c r="DS125" s="906"/>
      <c r="DT125" s="906"/>
      <c r="DU125" s="906"/>
      <c r="DV125" s="907" t="s">
        <v>462</v>
      </c>
      <c r="DW125" s="907"/>
      <c r="DX125" s="907"/>
      <c r="DY125" s="907"/>
      <c r="DZ125" s="908"/>
    </row>
    <row r="126" spans="1:130" s="226"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83773</v>
      </c>
      <c r="AB126" s="844"/>
      <c r="AC126" s="844"/>
      <c r="AD126" s="844"/>
      <c r="AE126" s="845"/>
      <c r="AF126" s="846">
        <v>71311</v>
      </c>
      <c r="AG126" s="844"/>
      <c r="AH126" s="844"/>
      <c r="AI126" s="844"/>
      <c r="AJ126" s="845"/>
      <c r="AK126" s="846">
        <v>52355</v>
      </c>
      <c r="AL126" s="844"/>
      <c r="AM126" s="844"/>
      <c r="AN126" s="844"/>
      <c r="AO126" s="845"/>
      <c r="AP126" s="888">
        <v>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489</v>
      </c>
      <c r="CQ126" s="816"/>
      <c r="CR126" s="816"/>
      <c r="CS126" s="816"/>
      <c r="CT126" s="816"/>
      <c r="CU126" s="816"/>
      <c r="CV126" s="816"/>
      <c r="CW126" s="816"/>
      <c r="CX126" s="816"/>
      <c r="CY126" s="816"/>
      <c r="CZ126" s="816"/>
      <c r="DA126" s="816"/>
      <c r="DB126" s="816"/>
      <c r="DC126" s="816"/>
      <c r="DD126" s="816"/>
      <c r="DE126" s="816"/>
      <c r="DF126" s="817"/>
      <c r="DG126" s="880" t="s">
        <v>462</v>
      </c>
      <c r="DH126" s="881"/>
      <c r="DI126" s="881"/>
      <c r="DJ126" s="881"/>
      <c r="DK126" s="881"/>
      <c r="DL126" s="881" t="s">
        <v>462</v>
      </c>
      <c r="DM126" s="881"/>
      <c r="DN126" s="881"/>
      <c r="DO126" s="881"/>
      <c r="DP126" s="881"/>
      <c r="DQ126" s="881" t="s">
        <v>443</v>
      </c>
      <c r="DR126" s="881"/>
      <c r="DS126" s="881"/>
      <c r="DT126" s="881"/>
      <c r="DU126" s="881"/>
      <c r="DV126" s="858" t="s">
        <v>443</v>
      </c>
      <c r="DW126" s="858"/>
      <c r="DX126" s="858"/>
      <c r="DY126" s="858"/>
      <c r="DZ126" s="859"/>
    </row>
    <row r="127" spans="1:130" s="226" customFormat="1" ht="26.25" customHeight="1" x14ac:dyDescent="0.15">
      <c r="A127" s="886"/>
      <c r="B127" s="887"/>
      <c r="C127" s="902" t="s">
        <v>490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462</v>
      </c>
      <c r="AB127" s="844"/>
      <c r="AC127" s="844"/>
      <c r="AD127" s="844"/>
      <c r="AE127" s="845"/>
      <c r="AF127" s="846" t="s">
        <v>462</v>
      </c>
      <c r="AG127" s="844"/>
      <c r="AH127" s="844"/>
      <c r="AI127" s="844"/>
      <c r="AJ127" s="845"/>
      <c r="AK127" s="846" t="s">
        <v>462</v>
      </c>
      <c r="AL127" s="844"/>
      <c r="AM127" s="844"/>
      <c r="AN127" s="844"/>
      <c r="AO127" s="845"/>
      <c r="AP127" s="888" t="s">
        <v>443</v>
      </c>
      <c r="AQ127" s="889"/>
      <c r="AR127" s="889"/>
      <c r="AS127" s="889"/>
      <c r="AT127" s="890"/>
      <c r="AU127" s="228"/>
      <c r="AV127" s="228"/>
      <c r="AW127" s="228"/>
      <c r="AX127" s="905" t="s">
        <v>491</v>
      </c>
      <c r="AY127" s="876"/>
      <c r="AZ127" s="876"/>
      <c r="BA127" s="876"/>
      <c r="BB127" s="876"/>
      <c r="BC127" s="876"/>
      <c r="BD127" s="876"/>
      <c r="BE127" s="877"/>
      <c r="BF127" s="875" t="s">
        <v>492</v>
      </c>
      <c r="BG127" s="876"/>
      <c r="BH127" s="876"/>
      <c r="BI127" s="876"/>
      <c r="BJ127" s="876"/>
      <c r="BK127" s="876"/>
      <c r="BL127" s="877"/>
      <c r="BM127" s="875" t="s">
        <v>493</v>
      </c>
      <c r="BN127" s="876"/>
      <c r="BO127" s="876"/>
      <c r="BP127" s="876"/>
      <c r="BQ127" s="876"/>
      <c r="BR127" s="876"/>
      <c r="BS127" s="877"/>
      <c r="BT127" s="875" t="s">
        <v>494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495</v>
      </c>
      <c r="CQ127" s="816"/>
      <c r="CR127" s="816"/>
      <c r="CS127" s="816"/>
      <c r="CT127" s="816"/>
      <c r="CU127" s="816"/>
      <c r="CV127" s="816"/>
      <c r="CW127" s="816"/>
      <c r="CX127" s="816"/>
      <c r="CY127" s="816"/>
      <c r="CZ127" s="816"/>
      <c r="DA127" s="816"/>
      <c r="DB127" s="816"/>
      <c r="DC127" s="816"/>
      <c r="DD127" s="816"/>
      <c r="DE127" s="816"/>
      <c r="DF127" s="817"/>
      <c r="DG127" s="880">
        <v>1313784</v>
      </c>
      <c r="DH127" s="881"/>
      <c r="DI127" s="881"/>
      <c r="DJ127" s="881"/>
      <c r="DK127" s="881"/>
      <c r="DL127" s="881">
        <v>1051820</v>
      </c>
      <c r="DM127" s="881"/>
      <c r="DN127" s="881"/>
      <c r="DO127" s="881"/>
      <c r="DP127" s="881"/>
      <c r="DQ127" s="881" t="s">
        <v>462</v>
      </c>
      <c r="DR127" s="881"/>
      <c r="DS127" s="881"/>
      <c r="DT127" s="881"/>
      <c r="DU127" s="881"/>
      <c r="DV127" s="858" t="s">
        <v>443</v>
      </c>
      <c r="DW127" s="858"/>
      <c r="DX127" s="858"/>
      <c r="DY127" s="858"/>
      <c r="DZ127" s="859"/>
    </row>
    <row r="128" spans="1:130" s="226" customFormat="1" ht="26.25" customHeight="1" thickBot="1" x14ac:dyDescent="0.2">
      <c r="A128" s="860" t="s">
        <v>496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497</v>
      </c>
      <c r="X128" s="862"/>
      <c r="Y128" s="862"/>
      <c r="Z128" s="863"/>
      <c r="AA128" s="864">
        <v>7406237</v>
      </c>
      <c r="AB128" s="865"/>
      <c r="AC128" s="865"/>
      <c r="AD128" s="865"/>
      <c r="AE128" s="866"/>
      <c r="AF128" s="867">
        <v>7501821</v>
      </c>
      <c r="AG128" s="865"/>
      <c r="AH128" s="865"/>
      <c r="AI128" s="865"/>
      <c r="AJ128" s="866"/>
      <c r="AK128" s="867">
        <v>7544683</v>
      </c>
      <c r="AL128" s="865"/>
      <c r="AM128" s="865"/>
      <c r="AN128" s="865"/>
      <c r="AO128" s="866"/>
      <c r="AP128" s="868"/>
      <c r="AQ128" s="869"/>
      <c r="AR128" s="869"/>
      <c r="AS128" s="869"/>
      <c r="AT128" s="870"/>
      <c r="AU128" s="228"/>
      <c r="AV128" s="228"/>
      <c r="AW128" s="228"/>
      <c r="AX128" s="871" t="s">
        <v>498</v>
      </c>
      <c r="AY128" s="872"/>
      <c r="AZ128" s="872"/>
      <c r="BA128" s="872"/>
      <c r="BB128" s="872"/>
      <c r="BC128" s="872"/>
      <c r="BD128" s="872"/>
      <c r="BE128" s="873"/>
      <c r="BF128" s="850" t="s">
        <v>146</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499</v>
      </c>
      <c r="CQ128" s="794"/>
      <c r="CR128" s="794"/>
      <c r="CS128" s="794"/>
      <c r="CT128" s="794"/>
      <c r="CU128" s="794"/>
      <c r="CV128" s="794"/>
      <c r="CW128" s="794"/>
      <c r="CX128" s="794"/>
      <c r="CY128" s="794"/>
      <c r="CZ128" s="794"/>
      <c r="DA128" s="794"/>
      <c r="DB128" s="794"/>
      <c r="DC128" s="794"/>
      <c r="DD128" s="794"/>
      <c r="DE128" s="794"/>
      <c r="DF128" s="795"/>
      <c r="DG128" s="854" t="s">
        <v>146</v>
      </c>
      <c r="DH128" s="855"/>
      <c r="DI128" s="855"/>
      <c r="DJ128" s="855"/>
      <c r="DK128" s="855"/>
      <c r="DL128" s="855" t="s">
        <v>146</v>
      </c>
      <c r="DM128" s="855"/>
      <c r="DN128" s="855"/>
      <c r="DO128" s="855"/>
      <c r="DP128" s="855"/>
      <c r="DQ128" s="855" t="s">
        <v>146</v>
      </c>
      <c r="DR128" s="855"/>
      <c r="DS128" s="855"/>
      <c r="DT128" s="855"/>
      <c r="DU128" s="855"/>
      <c r="DV128" s="856" t="s">
        <v>500</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109402288</v>
      </c>
      <c r="AB129" s="844"/>
      <c r="AC129" s="844"/>
      <c r="AD129" s="844"/>
      <c r="AE129" s="845"/>
      <c r="AF129" s="846">
        <v>111085282</v>
      </c>
      <c r="AG129" s="844"/>
      <c r="AH129" s="844"/>
      <c r="AI129" s="844"/>
      <c r="AJ129" s="845"/>
      <c r="AK129" s="846">
        <v>115592720</v>
      </c>
      <c r="AL129" s="844"/>
      <c r="AM129" s="844"/>
      <c r="AN129" s="844"/>
      <c r="AO129" s="845"/>
      <c r="AP129" s="847"/>
      <c r="AQ129" s="848"/>
      <c r="AR129" s="848"/>
      <c r="AS129" s="848"/>
      <c r="AT129" s="849"/>
      <c r="AU129" s="229"/>
      <c r="AV129" s="229"/>
      <c r="AW129" s="229"/>
      <c r="AX129" s="815" t="s">
        <v>502</v>
      </c>
      <c r="AY129" s="816"/>
      <c r="AZ129" s="816"/>
      <c r="BA129" s="816"/>
      <c r="BB129" s="816"/>
      <c r="BC129" s="816"/>
      <c r="BD129" s="816"/>
      <c r="BE129" s="817"/>
      <c r="BF129" s="834" t="s">
        <v>146</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14653028</v>
      </c>
      <c r="AB130" s="844"/>
      <c r="AC130" s="844"/>
      <c r="AD130" s="844"/>
      <c r="AE130" s="845"/>
      <c r="AF130" s="846">
        <v>14933939</v>
      </c>
      <c r="AG130" s="844"/>
      <c r="AH130" s="844"/>
      <c r="AI130" s="844"/>
      <c r="AJ130" s="845"/>
      <c r="AK130" s="846">
        <v>15220202</v>
      </c>
      <c r="AL130" s="844"/>
      <c r="AM130" s="844"/>
      <c r="AN130" s="844"/>
      <c r="AO130" s="845"/>
      <c r="AP130" s="847"/>
      <c r="AQ130" s="848"/>
      <c r="AR130" s="848"/>
      <c r="AS130" s="848"/>
      <c r="AT130" s="849"/>
      <c r="AU130" s="229"/>
      <c r="AV130" s="229"/>
      <c r="AW130" s="229"/>
      <c r="AX130" s="815" t="s">
        <v>505</v>
      </c>
      <c r="AY130" s="816"/>
      <c r="AZ130" s="816"/>
      <c r="BA130" s="816"/>
      <c r="BB130" s="816"/>
      <c r="BC130" s="816"/>
      <c r="BD130" s="816"/>
      <c r="BE130" s="817"/>
      <c r="BF130" s="818">
        <v>6.5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94749260</v>
      </c>
      <c r="AB131" s="828"/>
      <c r="AC131" s="828"/>
      <c r="AD131" s="828"/>
      <c r="AE131" s="829"/>
      <c r="AF131" s="830">
        <v>96151343</v>
      </c>
      <c r="AG131" s="828"/>
      <c r="AH131" s="828"/>
      <c r="AI131" s="828"/>
      <c r="AJ131" s="829"/>
      <c r="AK131" s="830">
        <v>100372518</v>
      </c>
      <c r="AL131" s="828"/>
      <c r="AM131" s="828"/>
      <c r="AN131" s="828"/>
      <c r="AO131" s="829"/>
      <c r="AP131" s="831"/>
      <c r="AQ131" s="832"/>
      <c r="AR131" s="832"/>
      <c r="AS131" s="832"/>
      <c r="AT131" s="833"/>
      <c r="AU131" s="229"/>
      <c r="AV131" s="229"/>
      <c r="AW131" s="229"/>
      <c r="AX131" s="793" t="s">
        <v>507</v>
      </c>
      <c r="AY131" s="794"/>
      <c r="AZ131" s="794"/>
      <c r="BA131" s="794"/>
      <c r="BB131" s="794"/>
      <c r="BC131" s="794"/>
      <c r="BD131" s="794"/>
      <c r="BE131" s="795"/>
      <c r="BF131" s="796" t="s">
        <v>146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509</v>
      </c>
      <c r="W132" s="806"/>
      <c r="X132" s="806"/>
      <c r="Y132" s="806"/>
      <c r="Z132" s="807"/>
      <c r="AA132" s="808">
        <v>4.9379530770000004</v>
      </c>
      <c r="AB132" s="809"/>
      <c r="AC132" s="809"/>
      <c r="AD132" s="809"/>
      <c r="AE132" s="810"/>
      <c r="AF132" s="811">
        <v>7.9364913289999999</v>
      </c>
      <c r="AG132" s="809"/>
      <c r="AH132" s="809"/>
      <c r="AI132" s="809"/>
      <c r="AJ132" s="810"/>
      <c r="AK132" s="811">
        <v>6.7008451459999998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510</v>
      </c>
      <c r="W133" s="785"/>
      <c r="X133" s="785"/>
      <c r="Y133" s="785"/>
      <c r="Z133" s="786"/>
      <c r="AA133" s="787">
        <v>5.0999999999999996</v>
      </c>
      <c r="AB133" s="788"/>
      <c r="AC133" s="788"/>
      <c r="AD133" s="788"/>
      <c r="AE133" s="789"/>
      <c r="AF133" s="787">
        <v>6.3</v>
      </c>
      <c r="AG133" s="788"/>
      <c r="AH133" s="788"/>
      <c r="AI133" s="788"/>
      <c r="AJ133" s="789"/>
      <c r="AK133" s="787">
        <v>6.5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eWgyU03uXWQUDfZ8Cwg/ZAJF6F3EQBuMUwouTXHKoCj5GJaWRfRkSLY5dQ3tJKCmPUQFWNpoJuZJXuSUSU5vw==" saltValue="aUUPQcvCxJ0DpqboB/wL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OhMjJ+pkUcL6qHdgqgUH33eofjaLp7NxbjNJI0DeenKBNSPBTzsHQjrVlMPtw7n0y2f1NVrGFtX3os/mrOOA==" saltValue="dJ/ZAZuMXqrce3/SCE4m3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519</v>
      </c>
      <c r="AL9" s="1195"/>
      <c r="AM9" s="1195"/>
      <c r="AN9" s="1196"/>
      <c r="AO9" s="277">
        <v>28405519</v>
      </c>
      <c r="AP9" s="277">
        <v>58916</v>
      </c>
      <c r="AQ9" s="278">
        <v>62943</v>
      </c>
      <c r="AR9" s="279">
        <v>-6.4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520</v>
      </c>
      <c r="AL10" s="1195"/>
      <c r="AM10" s="1195"/>
      <c r="AN10" s="1196"/>
      <c r="AO10" s="280">
        <v>905544</v>
      </c>
      <c r="AP10" s="280">
        <v>1878</v>
      </c>
      <c r="AQ10" s="281">
        <v>1681</v>
      </c>
      <c r="AR10" s="282">
        <v>11.7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521</v>
      </c>
      <c r="AL11" s="1195"/>
      <c r="AM11" s="1195"/>
      <c r="AN11" s="1196"/>
      <c r="AO11" s="280">
        <v>216158</v>
      </c>
      <c r="AP11" s="280">
        <v>448</v>
      </c>
      <c r="AQ11" s="281">
        <v>656</v>
      </c>
      <c r="AR11" s="282">
        <v>-31.7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522</v>
      </c>
      <c r="AL12" s="1195"/>
      <c r="AM12" s="1195"/>
      <c r="AN12" s="1196"/>
      <c r="AO12" s="280" t="s">
        <v>523</v>
      </c>
      <c r="AP12" s="280" t="s">
        <v>523</v>
      </c>
      <c r="AQ12" s="281">
        <v>24</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524</v>
      </c>
      <c r="AL13" s="1195"/>
      <c r="AM13" s="1195"/>
      <c r="AN13" s="1196"/>
      <c r="AO13" s="280">
        <v>964229</v>
      </c>
      <c r="AP13" s="280">
        <v>2000</v>
      </c>
      <c r="AQ13" s="281">
        <v>1968</v>
      </c>
      <c r="AR13" s="282">
        <v>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525</v>
      </c>
      <c r="AL14" s="1195"/>
      <c r="AM14" s="1195"/>
      <c r="AN14" s="1196"/>
      <c r="AO14" s="280">
        <v>152258</v>
      </c>
      <c r="AP14" s="280">
        <v>316</v>
      </c>
      <c r="AQ14" s="281">
        <v>1222</v>
      </c>
      <c r="AR14" s="282">
        <v>-74.099999999999994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526</v>
      </c>
      <c r="AL15" s="1198"/>
      <c r="AM15" s="1198"/>
      <c r="AN15" s="1199"/>
      <c r="AO15" s="280">
        <v>-2158534</v>
      </c>
      <c r="AP15" s="280">
        <v>-4477</v>
      </c>
      <c r="AQ15" s="281">
        <v>-3725</v>
      </c>
      <c r="AR15" s="282">
        <v>20.2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28485174</v>
      </c>
      <c r="AP16" s="280">
        <v>59082</v>
      </c>
      <c r="AQ16" s="281">
        <v>64768</v>
      </c>
      <c r="AR16" s="282">
        <v>-8.8000000000000007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531</v>
      </c>
      <c r="AL21" s="1201"/>
      <c r="AM21" s="1201"/>
      <c r="AN21" s="1202"/>
      <c r="AO21" s="293">
        <v>5.75</v>
      </c>
      <c r="AP21" s="294">
        <v>6.41</v>
      </c>
      <c r="AQ21" s="295">
        <v>-0.66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532</v>
      </c>
      <c r="AL22" s="1201"/>
      <c r="AM22" s="1201"/>
      <c r="AN22" s="1202"/>
      <c r="AO22" s="298">
        <v>100.5</v>
      </c>
      <c r="AP22" s="299">
        <v>99.7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536</v>
      </c>
      <c r="AL32" s="1185"/>
      <c r="AM32" s="1185"/>
      <c r="AN32" s="1186"/>
      <c r="AO32" s="308">
        <v>21864767</v>
      </c>
      <c r="AP32" s="308">
        <v>45350</v>
      </c>
      <c r="AQ32" s="309">
        <v>36898</v>
      </c>
      <c r="AR32" s="310">
        <v>22.9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537</v>
      </c>
      <c r="AL33" s="1185"/>
      <c r="AM33" s="1185"/>
      <c r="AN33" s="1186"/>
      <c r="AO33" s="308" t="s">
        <v>523</v>
      </c>
      <c r="AP33" s="308" t="s">
        <v>523</v>
      </c>
      <c r="AQ33" s="309">
        <v>2</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538</v>
      </c>
      <c r="AL34" s="1185"/>
      <c r="AM34" s="1185"/>
      <c r="AN34" s="1186"/>
      <c r="AO34" s="308" t="s">
        <v>523</v>
      </c>
      <c r="AP34" s="308" t="s">
        <v>523</v>
      </c>
      <c r="AQ34" s="309">
        <v>63</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539</v>
      </c>
      <c r="AL35" s="1185"/>
      <c r="AM35" s="1185"/>
      <c r="AN35" s="1186"/>
      <c r="AO35" s="308">
        <v>6407256</v>
      </c>
      <c r="AP35" s="308">
        <v>13289</v>
      </c>
      <c r="AQ35" s="309">
        <v>8350</v>
      </c>
      <c r="AR35" s="310">
        <v>59.1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540</v>
      </c>
      <c r="AL36" s="1185"/>
      <c r="AM36" s="1185"/>
      <c r="AN36" s="1186"/>
      <c r="AO36" s="308">
        <v>667040</v>
      </c>
      <c r="AP36" s="308">
        <v>1384</v>
      </c>
      <c r="AQ36" s="309">
        <v>436</v>
      </c>
      <c r="AR36" s="310">
        <v>217.4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541</v>
      </c>
      <c r="AL37" s="1185"/>
      <c r="AM37" s="1185"/>
      <c r="AN37" s="1186"/>
      <c r="AO37" s="308">
        <v>551629</v>
      </c>
      <c r="AP37" s="308">
        <v>1144</v>
      </c>
      <c r="AQ37" s="309">
        <v>641</v>
      </c>
      <c r="AR37" s="310">
        <v>78.5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542</v>
      </c>
      <c r="AL38" s="1188"/>
      <c r="AM38" s="1188"/>
      <c r="AN38" s="1189"/>
      <c r="AO38" s="311" t="s">
        <v>523</v>
      </c>
      <c r="AP38" s="311" t="s">
        <v>523</v>
      </c>
      <c r="AQ38" s="312">
        <v>1</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543</v>
      </c>
      <c r="AL39" s="1188"/>
      <c r="AM39" s="1188"/>
      <c r="AN39" s="1189"/>
      <c r="AO39" s="308">
        <v>-7544683</v>
      </c>
      <c r="AP39" s="308">
        <v>-15649</v>
      </c>
      <c r="AQ39" s="309">
        <v>-7817</v>
      </c>
      <c r="AR39" s="310">
        <v>100.2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544</v>
      </c>
      <c r="AL40" s="1185"/>
      <c r="AM40" s="1185"/>
      <c r="AN40" s="1186"/>
      <c r="AO40" s="308">
        <v>-15220202</v>
      </c>
      <c r="AP40" s="308">
        <v>-31568</v>
      </c>
      <c r="AQ40" s="309">
        <v>-28299</v>
      </c>
      <c r="AR40" s="310">
        <v>11.6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299</v>
      </c>
      <c r="AL41" s="1191"/>
      <c r="AM41" s="1191"/>
      <c r="AN41" s="1192"/>
      <c r="AO41" s="308">
        <v>6725807</v>
      </c>
      <c r="AP41" s="308">
        <v>13950</v>
      </c>
      <c r="AQ41" s="309">
        <v>10277</v>
      </c>
      <c r="AR41" s="310">
        <v>35.700000000000003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514</v>
      </c>
      <c r="AN49" s="1179" t="s">
        <v>548</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17559682</v>
      </c>
      <c r="AN51" s="330">
        <v>35695</v>
      </c>
      <c r="AO51" s="331">
        <v>2.6</v>
      </c>
      <c r="AP51" s="332">
        <v>48088</v>
      </c>
      <c r="AQ51" s="333">
        <v>3.6</v>
      </c>
      <c r="AR51" s="334">
        <v>-1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10143571</v>
      </c>
      <c r="AN52" s="338">
        <v>20620</v>
      </c>
      <c r="AO52" s="339">
        <v>-21.8</v>
      </c>
      <c r="AP52" s="340">
        <v>25183</v>
      </c>
      <c r="AQ52" s="341">
        <v>-4.3</v>
      </c>
      <c r="AR52" s="342">
        <v>-17.5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22103502</v>
      </c>
      <c r="AN53" s="330">
        <v>45089</v>
      </c>
      <c r="AO53" s="331">
        <v>26.3</v>
      </c>
      <c r="AP53" s="332">
        <v>46457</v>
      </c>
      <c r="AQ53" s="333">
        <v>-3.4</v>
      </c>
      <c r="AR53" s="334">
        <v>29.7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12714313</v>
      </c>
      <c r="AN54" s="338">
        <v>25936</v>
      </c>
      <c r="AO54" s="339">
        <v>25.8</v>
      </c>
      <c r="AP54" s="340">
        <v>24020</v>
      </c>
      <c r="AQ54" s="341">
        <v>-4.5999999999999996</v>
      </c>
      <c r="AR54" s="342">
        <v>30.4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17152109</v>
      </c>
      <c r="AN55" s="330">
        <v>35103</v>
      </c>
      <c r="AO55" s="331">
        <v>-22.1</v>
      </c>
      <c r="AP55" s="332">
        <v>51849</v>
      </c>
      <c r="AQ55" s="333">
        <v>11.6</v>
      </c>
      <c r="AR55" s="334">
        <v>-33.700000000000003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8139214</v>
      </c>
      <c r="AN56" s="338">
        <v>16658</v>
      </c>
      <c r="AO56" s="339">
        <v>-35.799999999999997</v>
      </c>
      <c r="AP56" s="340">
        <v>26326</v>
      </c>
      <c r="AQ56" s="341">
        <v>9.6</v>
      </c>
      <c r="AR56" s="342">
        <v>-45.4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10670142</v>
      </c>
      <c r="AN57" s="330">
        <v>21958</v>
      </c>
      <c r="AO57" s="331">
        <v>-37.4</v>
      </c>
      <c r="AP57" s="332">
        <v>52191</v>
      </c>
      <c r="AQ57" s="333">
        <v>0.7</v>
      </c>
      <c r="AR57" s="334">
        <v>-38.1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7034249</v>
      </c>
      <c r="AN58" s="338">
        <v>14476</v>
      </c>
      <c r="AO58" s="339">
        <v>-13.1</v>
      </c>
      <c r="AP58" s="340">
        <v>26807</v>
      </c>
      <c r="AQ58" s="341">
        <v>1.8</v>
      </c>
      <c r="AR58" s="342">
        <v>-14.9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10497754</v>
      </c>
      <c r="AN59" s="330">
        <v>21774</v>
      </c>
      <c r="AO59" s="331">
        <v>-0.8</v>
      </c>
      <c r="AP59" s="332">
        <v>48105</v>
      </c>
      <c r="AQ59" s="333">
        <v>-7.8</v>
      </c>
      <c r="AR59" s="334">
        <v>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6075729</v>
      </c>
      <c r="AN60" s="338">
        <v>12602</v>
      </c>
      <c r="AO60" s="339">
        <v>-12.9</v>
      </c>
      <c r="AP60" s="340">
        <v>24072</v>
      </c>
      <c r="AQ60" s="341">
        <v>-10.199999999999999</v>
      </c>
      <c r="AR60" s="342">
        <v>-2.7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15596638</v>
      </c>
      <c r="AN61" s="345">
        <v>31924</v>
      </c>
      <c r="AO61" s="346">
        <v>-6.3</v>
      </c>
      <c r="AP61" s="347">
        <v>49338</v>
      </c>
      <c r="AQ61" s="348">
        <v>0.9</v>
      </c>
      <c r="AR61" s="334">
        <v>-7.2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8821415</v>
      </c>
      <c r="AN62" s="338">
        <v>18058</v>
      </c>
      <c r="AO62" s="339">
        <v>-11.6</v>
      </c>
      <c r="AP62" s="340">
        <v>25282</v>
      </c>
      <c r="AQ62" s="341">
        <v>-1.5</v>
      </c>
      <c r="AR62" s="342">
        <v>-10.1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XIKHqj6j8xHpwjg651IZr2O10LZqzs6Yk7xE4X+BDcgIy0Xqupg0DxcaBLeoSROiopj7n9k8DuIfE/+y1TVYw==" saltValue="DyEuBnuBLituwcIUXzqa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1" spans="125:125" ht="13.5" hidden="1" customHeight="1" x14ac:dyDescent="0.15">
      <c r="DU121" s="255"/>
    </row>
  </sheetData>
  <sheetProtection algorithmName="SHA-512" hashValue="NBMi4eZbjVWRRgHbOgfDX8AbZ2MKnd0HlJ803fx5f5VuIsoq7bAgM2FIyQVsjP1pC3QGitAKd7PsGOCnrpp2aA==" saltValue="E/TXDnXa1cGN4dNqFx4+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segradfYD93OnwWct7/EqEUoE3sRh6dZ68LzwBIpw/KJ9tgI5fMSNj6ZYsUv5CRYeociLmUG6wF3pToTDz8s0w==" saltValue="KrPc6d/KEMJaxY/EolK0V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3" t="s">
        <v>3</v>
      </c>
      <c r="D47" s="1203"/>
      <c r="E47" s="1204"/>
      <c r="F47" s="11">
        <v>14.2</v>
      </c>
      <c r="G47" s="12">
        <v>15.11</v>
      </c>
      <c r="H47" s="12">
        <v>15.64</v>
      </c>
      <c r="I47" s="12">
        <v>14.99</v>
      </c>
      <c r="J47" s="13">
        <v>15.35</v>
      </c>
    </row>
    <row r="48" spans="2:10" ht="57.75" customHeight="1" x14ac:dyDescent="0.15">
      <c r="B48" s="14"/>
      <c r="C48" s="1205" t="s">
        <v>4</v>
      </c>
      <c r="D48" s="1205"/>
      <c r="E48" s="1206"/>
      <c r="F48" s="15">
        <v>1.87</v>
      </c>
      <c r="G48" s="16">
        <v>2.37</v>
      </c>
      <c r="H48" s="16">
        <v>2.66</v>
      </c>
      <c r="I48" s="16">
        <v>2.87</v>
      </c>
      <c r="J48" s="17">
        <v>2.85</v>
      </c>
    </row>
    <row r="49" spans="2:10" ht="57.75" customHeight="1" thickBot="1" x14ac:dyDescent="0.2">
      <c r="B49" s="18"/>
      <c r="C49" s="1207" t="s">
        <v>5</v>
      </c>
      <c r="D49" s="1207"/>
      <c r="E49" s="1208"/>
      <c r="F49" s="19" t="s">
        <v>569</v>
      </c>
      <c r="G49" s="20">
        <v>1.67</v>
      </c>
      <c r="H49" s="20">
        <v>0.91</v>
      </c>
      <c r="I49" s="20" t="s">
        <v>570</v>
      </c>
      <c r="J49" s="21">
        <v>1.03</v>
      </c>
    </row>
    <row r="50" spans="2:10" x14ac:dyDescent="0.15"/>
  </sheetData>
  <sheetProtection algorithmName="SHA-512" hashValue="6oy5UDtzDjbRJ8ukqpXyqc3UOM/DcJIl8/DxPBcHK5pZgSexrk3F/Fuhk5WUTb+nxSOGYaarvOFbt3wOIFEBhA==" saltValue="OurFAscgyPjgmKxSw+Uu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2023-03-20T04:19:37Z</cp:lastPrinted>
  <dcterms:created xsi:type="dcterms:W3CDTF">2023-02-20T06:07:02Z</dcterms:created>
  <dcterms:modified xsi:type="dcterms:W3CDTF">2023-10-24T07:02:29Z</dcterms:modified>
  <cp:category/>
</cp:coreProperties>
</file>