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120" yWindow="-120" windowWidth="20730" windowHeight="11310"/>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O34" i="10"/>
  <c r="CO35" i="10" s="1"/>
  <c r="CO36" i="10" s="1"/>
  <c r="BW34" i="10"/>
  <c r="BW35" i="10" s="1"/>
  <c r="BW36" i="10" s="1"/>
  <c r="BW37" i="10" s="1"/>
  <c r="BW38" i="10" s="1"/>
  <c r="BW39" i="10" s="1"/>
  <c r="BW40"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alcChain>
</file>

<file path=xl/sharedStrings.xml><?xml version="1.0" encoding="utf-8"?>
<sst xmlns="http://schemas.openxmlformats.org/spreadsheetml/2006/main" count="1149" uniqueCount="607">
  <si>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</si>
  <si>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</si>
  <si>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</si>
  <si>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</si>
  <si>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</si>
  <si>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</si>
  <si>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</si>
  <si>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</si>
  <si>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</si>
  <si>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</si>
  <si>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</si>
  <si>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</si>
  <si>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</si>
  <si>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</si>
  <si>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</si>
  <si>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</si>
  <si>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</si>
  <si>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</si>
  <si>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</si>
  <si>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</si>
  <si>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</si>
  <si>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</si>
  <si>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</si>
  <si>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</si>
  <si>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</si>
  <si>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</si>
  <si>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</si>
  <si>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</si>
  <si>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</si>
  <si>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</si>
  <si>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</si>
  <si>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</si>
  <si>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</si>
  <si>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</si>
  <si>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</si>
  <si>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</si>
  <si>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</si>
  <si>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</si>
  <si>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</si>
  <si>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</si>
  <si>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</si>
  <si>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</si>
  <si>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</si>
  <si>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</si>
  <si>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</si>
  <si>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</si>
  <si>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</si>
  <si>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</si>
  <si>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</si>
  <si>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</si>
  <si>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</si>
  <si>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</si>
  <si>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</si>
  <si>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</si>
  <si>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</si>
  <si>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</si>
  <si>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</si>
  <si>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</si>
  <si>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</si>
  <si>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</si>
  <si>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</si>
  <si>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</si>
  <si>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</si>
  <si>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</si>
  <si>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</si>
  <si>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</si>
  <si>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</si>
  <si>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</si>
  <si>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</si>
  <si>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</si>
  <si>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</si>
  <si>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</si>
  <si>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</si>
  <si>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</si>
  <si>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</si>
  <si>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</si>
  <si>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</si>
  <si>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</si>
  <si>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</si>
  <si>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</si>
  <si>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</si>
  <si>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</si>
  <si>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</si>
  <si>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</si>
  <si>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</si>
  <si>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</si>
  <si>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</si>
  <si>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</si>
  <si>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</si>
  <si>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</si>
  <si>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</si>
  <si>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</si>
  <si>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</si>
  <si>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</si>
  <si>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</si>
  <si>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</si>
  <si>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</si>
  <si>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</si>
  <si>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高石市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</si>
  <si>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</si>
  <si>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</si>
  <si>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</si>
  <si>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</si>
  <si>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</si>
  <si>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</si>
  <si>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</si>
  <si>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</si>
  <si>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</si>
  <si>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</si>
  <si>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</si>
  <si>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</si>
  <si>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</si>
  <si>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</si>
  <si>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</si>
  <si>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</si>
  <si>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</si>
  <si>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</si>
  <si>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</si>
  <si>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</si>
  <si>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</si>
  <si>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</si>
  <si>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</si>
  <si>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</si>
  <si>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</si>
  <si>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</si>
  <si>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</si>
  <si>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</si>
  <si>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</si>
  <si>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</si>
  <si>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</si>
  <si>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</si>
  <si>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</si>
  <si>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</si>
  <si>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</si>
  <si>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</si>
  <si>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</si>
  <si>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</si>
  <si>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</si>
  <si>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</si>
  <si>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</si>
  <si>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</si>
  <si>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</si>
  <si>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</si>
  <si>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</si>
  <si>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</si>
  <si>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</si>
  <si>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</si>
  <si>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</si>
  <si>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</si>
  <si>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</si>
  <si>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</si>
  <si>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</si>
  <si>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</si>
  <si>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</si>
  <si>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</si>
  <si>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</si>
  <si>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</si>
  <si>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</si>
  <si>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</si>
  <si>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</si>
  <si>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</si>
  <si>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</si>
  <si>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</si>
  <si>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</si>
  <si>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</si>
  <si>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</si>
  <si>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</si>
  <si>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</si>
  <si>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</si>
  <si>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</si>
  <si>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</si>
  <si>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</si>
  <si>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</si>
  <si>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</si>
  <si>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</si>
  <si>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</si>
  <si>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</si>
  <si>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</si>
  <si>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</si>
  <si>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</si>
  <si>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</si>
  <si>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</si>
  <si>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</si>
  <si>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</si>
  <si>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</si>
  <si>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</si>
  <si>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</si>
  <si>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</si>
  <si>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</si>
  <si>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</si>
  <si>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</si>
  <si>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</si>
  <si>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</si>
  <si>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</si>
  <si>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</si>
  <si>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</si>
  <si>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</si>
  <si>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</si>
  <si>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</si>
  <si>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</si>
  <si>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</si>
  <si>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</si>
  <si>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</si>
  <si>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</si>
  <si>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</si>
  <si>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</si>
  <si>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</si>
  <si>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</si>
  <si>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</si>
  <si>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</si>
  <si>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</si>
  <si>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</si>
  <si>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</si>
  <si>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</si>
  <si>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</si>
  <si>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</si>
  <si>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</si>
  <si>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</si>
  <si>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</si>
  <si>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大阪府高石市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</si>
  <si>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</si>
  <si>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</si>
  <si>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</si>
  <si>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</si>
  <si>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</si>
  <si>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</si>
  <si>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</si>
  <si>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</si>
  <si>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</si>
  <si>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</si>
  <si>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</si>
  <si>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</si>
  <si>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</si>
  <si>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</si>
  <si>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</si>
  <si>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</si>
  <si>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</si>
  <si>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</si>
  <si>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</si>
  <si>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</si>
  <si>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</si>
  <si>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</si>
  <si>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</si>
  <si>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</si>
  <si>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</si>
  <si>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</si>
  <si>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</si>
  <si>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</si>
  <si>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</si>
  <si>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</si>
  <si>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</si>
  <si>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</si>
  <si>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</si>
  <si>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</si>
  <si>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</si>
  <si>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</si>
  <si>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</si>
  <si>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</si>
  <si>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</si>
  <si>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</si>
  <si>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</si>
  <si>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</si>
  <si>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</si>
  <si>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</si>
  <si>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</si>
  <si>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</si>
  <si>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</si>
  <si>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</si>
  <si>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</si>
  <si>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</si>
  <si>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</si>
  <si>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</si>
  <si>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</si>
  <si>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</si>
  <si>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</si>
  <si>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</si>
  <si>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</si>
  <si>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</si>
  <si>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</si>
  <si>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</si>
  <si>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</si>
  <si>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</si>
  <si>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</si>
  <si>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</si>
  <si>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</si>
  <si>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</si>
  <si>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</si>
  <si>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</si>
  <si>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</si>
  <si>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</si>
  <si>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</si>
  <si>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</si>
  <si>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</si>
  <si>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</si>
  <si>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</si>
  <si>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</si>
  <si>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</si>
  <si>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</si>
  <si>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</si>
  <si>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</si>
  <si>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</si>
  <si>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</si>
  <si>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</si>
  <si>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</si>
  <si>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</si>
  <si>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</si>
  <si>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</si>
  <si>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</si>
  <si>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</si>
  <si>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</si>
  <si>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</si>
  <si>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</si>
  <si>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</si>
  <si>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</si>
  <si>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</si>
  <si>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</si>
  <si>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</si>
  <si>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</si>
  <si>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</si>
  <si>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</si>
  <si>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</si>
  <si>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</si>
  <si>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</si>
  <si>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</si>
  <si>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</si>
  <si>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</si>
  <si>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</si>
  <si>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</si>
  <si>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</si>
  <si>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</si>
  <si>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</si>
  <si>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</si>
  <si>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</si>
  <si>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</si>
  <si>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</si>
  <si>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</si>
  <si>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</si>
  <si>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</si>
  <si>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</si>
  <si>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</si>
  <si>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</si>
  <si>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</si>
  <si>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</si>
  <si>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</si>
  <si>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</si>
  <si>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</si>
  <si>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</si>
  <si>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</si>
  <si>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</si>
  <si>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</si>
  <si>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</si>
  <si>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</si>
  <si>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</si>
  <si>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</si>
  <si>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</si>
  <si>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</si>
  <si>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</si>
  <si>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</si>
  <si>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</si>
  <si>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</si>
  <si>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</si>
  <si>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</si>
  <si>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</si>
  <si>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</si>
  <si>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</si>
  <si>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</si>
  <si>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</si>
  <si>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</si>
  <si>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</si>
  <si>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</si>
  <si>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</si>
  <si>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</si>
  <si>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</si>
  <si>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大阪府高石市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</si>
  <si>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</si>
  <si>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</si>
  <si>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</si>
  <si>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</si>
  <si>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</si>
  <si>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</si>
  <si>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</si>
  <si>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</si>
  <si>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</si>
  <si>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</si>
  <si>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</si>
  <si>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</si>
  <si>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</si>
  <si>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</si>
  <si>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</si>
  <si>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</si>
  <si>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</si>
  <si>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</si>
  <si>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</si>
  <si>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</si>
  <si>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</si>
  <si>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</si>
  <si>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</si>
  <si>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</si>
  <si>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</si>
  <si>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</si>
  <si>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</si>
  <si>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</si>
  <si>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</si>
  <si>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</si>
  <si>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</si>
  <si>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</si>
  <si>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</si>
  <si>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</si>
  <si>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</si>
  <si>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</si>
  <si>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</si>
  <si>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</si>
  <si>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</si>
  <si>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</si>
  <si>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</si>
  <si>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</si>
  <si>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</si>
  <si>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</si>
  <si>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</si>
  <si>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</si>
  <si>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</si>
  <si>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</si>
  <si>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</si>
  <si>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</si>
  <si>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</si>
  <si>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</si>
  <si>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</si>
  <si>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</si>
  <si>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</si>
  <si>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</si>
  <si>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</si>
  <si>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</si>
  <si>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</si>
  <si>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</si>
  <si>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</si>
  <si>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</si>
  <si>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</si>
  <si>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</si>
  <si>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</si>
  <si>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</si>
  <si>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</si>
  <si>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</si>
  <si>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</si>
  <si>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</si>
  <si>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</si>
  <si>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</si>
  <si>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</si>
  <si>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</si>
  <si>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</si>
  <si>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</si>
  <si>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</si>
  <si>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</si>
  <si>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</si>
  <si>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</si>
  <si>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</si>
  <si>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</si>
  <si>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</si>
  <si>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</si>
  <si>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</si>
  <si>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</si>
  <si>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</si>
  <si>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</si>
  <si>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</si>
  <si>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</si>
  <si>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</si>
  <si>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</si>
  <si>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</si>
  <si>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</si>
  <si>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</si>
  <si>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</si>
  <si>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</si>
  <si>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</si>
  <si>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</si>
  <si>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</si>
  <si>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</si>
  <si>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</si>
  <si>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</si>
  <si>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</si>
  <si>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</si>
  <si>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</si>
  <si>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</si>
  <si>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</si>
  <si>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</si>
  <si>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</si>
  <si>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</si>
  <si>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</si>
  <si>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</si>
  <si>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</si>
  <si>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</si>
  <si>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</si>
  <si>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</si>
  <si>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</si>
  <si>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</si>
  <si>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</si>
  <si>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</si>
  <si>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</si>
  <si>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</si>
  <si>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</si>
  <si>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</si>
  <si>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</si>
  <si>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</si>
  <si>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</si>
  <si>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</si>
  <si>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</si>
  <si>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</si>
  <si>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</si>
  <si>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</si>
  <si>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</si>
  <si>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</si>
  <si>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</si>
  <si>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</si>
  <si>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</si>
  <si>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</si>
  <si>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</si>
  <si>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</si>
  <si>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</si>
  <si>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</si>
  <si>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</si>
  <si>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</si>
  <si>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</si>
  <si>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</si>
  <si>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</si>
  <si>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</si>
  <si>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</si>
  <si>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</si>
  <si>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</si>
  <si>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</si>
  <si>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</si>
  <si>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</si>
  <si>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</si>
  <si>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</si>
  <si>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</si>
  <si>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</si>
  <si>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</si>
  <si>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</si>
  <si>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</si>
  <si>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</si>
  <si>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</si>
  <si>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</si>
  <si>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</si>
  <si>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</si>
  <si>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</si>
  <si>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</si>
  <si>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</si>
  <si>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</si>
  <si>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</si>
  <si>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</si>
  <si>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</si>
  <si>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</si>
  <si>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</si>
  <si>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</si>
  <si>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</si>
  <si>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</si>
  <si>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</si>
  <si>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</si>
  <si>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</si>
  <si>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</si>
  <si>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</si>
  <si>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</si>
  <si>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</si>
  <si>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</si>
  <si>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1.94</t>
  </si>
  <si>
    <t>水道事業会計</t>
  </si>
  <si>
    <t>一般会計</t>
  </si>
  <si>
    <t>下水道事業会計</t>
  </si>
  <si>
    <t>介護保険特別会計</t>
  </si>
  <si>
    <t>後期高齢者医療保険特別会計</t>
  </si>
  <si>
    <t>国民健康保険特別会計</t>
  </si>
  <si>
    <t>▲ 3.10</t>
  </si>
  <si>
    <t>▲ 2.64</t>
  </si>
  <si>
    <t>▲ 1.69</t>
  </si>
  <si>
    <t>▲ 0.35</t>
  </si>
  <si>
    <t>墓地事業特別会計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</si>
  <si>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</si>
  <si>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</si>
  <si>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</si>
  <si>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</si>
  <si>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</si>
  <si>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</si>
  <si>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</si>
  <si>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</si>
  <si>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</si>
  <si>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泉北環境整備施設組合（一般会計）</t>
    <rPh sb="0" eb="10">
      <t>センボクカンキョウセイビシセツクミアイ</t>
    </rPh>
    <rPh sb="11" eb="13">
      <t>イッパン</t>
    </rPh>
    <rPh sb="13" eb="15">
      <t>カイケイ</t>
    </rPh>
    <phoneticPr fontId="2"/>
  </si>
  <si>
    <t>高石市泉大津市墓地組合（一般会計）</t>
    <rPh sb="0" eb="3">
      <t>タカイシシ</t>
    </rPh>
    <rPh sb="3" eb="7">
      <t>イズミオオツシ</t>
    </rPh>
    <rPh sb="7" eb="9">
      <t>ボチ</t>
    </rPh>
    <rPh sb="9" eb="11">
      <t>クミアイ</t>
    </rPh>
    <rPh sb="12" eb="14">
      <t>イッパン</t>
    </rPh>
    <rPh sb="14" eb="16">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</si>
  <si>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</si>
  <si>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9">
      <t>スイドウヨウ</t>
    </rPh>
    <rPh sb="19" eb="20">
      <t>ミズ</t>
    </rPh>
    <rPh sb="20" eb="22">
      <t>キョウキュウ</t>
    </rPh>
    <rPh sb="22" eb="24">
      <t>ジギョウ</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</si>
  <si>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4">
      <t>ヨウスイ</t>
    </rPh>
    <rPh sb="14" eb="15">
      <t>ミチ</t>
    </rPh>
    <rPh sb="15" eb="17">
      <t>ジギョウ</t>
    </rPh>
    <rPh sb="17" eb="19">
      <t>カイケイ</t>
    </rPh>
    <phoneticPr fontId="2"/>
  </si>
  <si>
    <t>大阪府後期高齢者医療広域連合（後期高齢者医療特別会計）</t>
    <phoneticPr fontId="2"/>
  </si>
  <si>
    <t>高石市保健医療センター</t>
    <rPh sb="0" eb="3">
      <t>タカイシシ</t>
    </rPh>
    <rPh sb="3" eb="5">
      <t>ホケン</t>
    </rPh>
    <rPh sb="5" eb="7">
      <t>イリョウ</t>
    </rPh>
    <phoneticPr fontId="2"/>
  </si>
  <si>
    <t>高石都市開発株式会社</t>
    <rPh sb="0" eb="2">
      <t>タカイシ</t>
    </rPh>
    <rPh sb="2" eb="4">
      <t>トシ</t>
    </rPh>
    <rPh sb="4" eb="6">
      <t>カイハツ</t>
    </rPh>
    <rPh sb="6" eb="10">
      <t>カブシキガイシャ</t>
    </rPh>
    <phoneticPr fontId="2"/>
  </si>
  <si>
    <t>保健医療基金</t>
    <rPh sb="0" eb="2">
      <t>ホケン</t>
    </rPh>
    <rPh sb="2" eb="4">
      <t>イリョウ</t>
    </rPh>
    <rPh sb="4" eb="6">
      <t>キキン</t>
    </rPh>
    <phoneticPr fontId="5"/>
  </si>
  <si>
    <t>緑化基金</t>
    <rPh sb="0" eb="2">
      <t>リョクカ</t>
    </rPh>
    <rPh sb="2" eb="4">
      <t>キキン</t>
    </rPh>
    <phoneticPr fontId="5"/>
  </si>
  <si>
    <t>奨学基金</t>
    <rPh sb="0" eb="2">
      <t>ショウガク</t>
    </rPh>
    <rPh sb="2" eb="4">
      <t>キキン</t>
    </rPh>
    <phoneticPr fontId="5"/>
  </si>
  <si>
    <t>市営浜墓地基金</t>
    <rPh sb="0" eb="2">
      <t>シエイ</t>
    </rPh>
    <rPh sb="2" eb="3">
      <t>ハマ</t>
    </rPh>
    <rPh sb="3" eb="5">
      <t>ボチ</t>
    </rPh>
    <rPh sb="5" eb="7">
      <t>キキン</t>
    </rPh>
    <phoneticPr fontId="5"/>
  </si>
  <si>
    <t>福祉基金</t>
    <rPh sb="0" eb="4">
      <t>フクシキキン</t>
    </rPh>
    <phoneticPr fontId="5"/>
  </si>
  <si>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</si>
  <si>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</si>
  <si>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</si>
  <si>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値と比べて高い水準にあるが、普通交付税や臨時財政対策債の発行可能額が増加したこと等により低下している。有形固定資産減価償却率は類似団体内平均値よりも低い水準となっているが、学校施設の有形固定資産減価償却率が65％、本庁舎が76％以上になっていることなど、高い水準となっている施設もある。令和2年度策定の高石市公共施設個別施設計画等に基づき、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</si>
  <si>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</si>
  <si>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</si>
  <si>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</si>
  <si>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</si>
  <si>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</si>
  <si>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</si>
  <si>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が低下傾向にある主な要因は、普通交付税や臨時財政対策債の発行可能額が増加したこと等であり、たかいし市民文化会館の建設事業にかかる償還が令和4年度に終了することから、今後も低下することが見込まれる。実質公債費比率についても上記に伴う地方債現在高の減少等により、今後も低下する見込みである。しかしながら、将来負担比率と実質公債費比率は類似団体内平均値と比較すると高い水準にあるため、今後も地方債は慎重に発行す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</si>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</sst>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0" xfId="8" applyFont="1" applyAlignment="1">
      <alignment horizontal="lef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5706-46FF-8DDE-57C94B3AF5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42208</c:v>
                </c:pt>
                <c:pt idx="1">
                  <c:v>50228</c:v>
                </c:pt>
                <c:pt idx="2">
                  <c:v>63188</c:v>
                </c:pt>
                <c:pt idx="3">
                  <c:v>63935</c:v>
                </c:pt>
                <c:pt idx="4">
                  <c:v>50309</c:v>
                </c:pt>
              </c:numCache>
            </c:numRef>
          </c:val>
          <c:smooth val="0"/>
          <c:extLst>
            <c:ext xmlns:c16="http://schemas.microsoft.com/office/drawing/2014/chart" uri="{C3380CC4-5D6E-409C-BE32-E72D297353CC}">
              <c16:uniqueId val="{00000001-5706-46FF-8DDE-57C94B3AF5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1.58</c:v>
                </c:pt>
                <c:pt idx="1">
                  <c:v>1.02</c:v>
                </c:pt>
                <c:pt idx="2">
                  <c:v>0.59</c:v>
                </c:pt>
                <c:pt idx="3">
                  <c:v>2.29</c:v>
                </c:pt>
                <c:pt idx="4">
                  <c:v>8.26</c:v>
                </c:pt>
              </c:numCache>
            </c:numRef>
          </c:val>
          <c:extLst>
            <c:ext xmlns:c16="http://schemas.microsoft.com/office/drawing/2014/chart" uri="{C3380CC4-5D6E-409C-BE32-E72D297353CC}">
              <c16:uniqueId val="{00000000-87BF-4824-A6AF-2205273D46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21.71</c:v>
                </c:pt>
                <c:pt idx="1">
                  <c:v>22.28</c:v>
                </c:pt>
                <c:pt idx="2">
                  <c:v>15.69</c:v>
                </c:pt>
                <c:pt idx="3">
                  <c:v>15.75</c:v>
                </c:pt>
                <c:pt idx="4">
                  <c:v>16.11</c:v>
                </c:pt>
              </c:numCache>
            </c:numRef>
          </c:val>
          <c:extLst>
            <c:ext xmlns:c16="http://schemas.microsoft.com/office/drawing/2014/chart" uri="{C3380CC4-5D6E-409C-BE32-E72D297353CC}">
              <c16:uniqueId val="{00000001-87BF-4824-A6AF-2205273D46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3.21</c:v>
                </c:pt>
                <c:pt idx="1">
                  <c:v>0.38</c:v>
                </c:pt>
                <c:pt idx="2">
                  <c:v>-1.94</c:v>
                </c:pt>
                <c:pt idx="3">
                  <c:v>2.0299999999999998</c:v>
                </c:pt>
                <c:pt idx="4">
                  <c:v>7.21</c:v>
                </c:pt>
              </c:numCache>
            </c:numRef>
          </c:val>
          <c:smooth val="0"/>
          <c:extLst>
            <c:ext xmlns:c16="http://schemas.microsoft.com/office/drawing/2014/chart" uri="{C3380CC4-5D6E-409C-BE32-E72D297353CC}">
              <c16:uniqueId val="{00000002-87BF-4824-A6AF-2205273D46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7.0000000000000007E-2</c:v>
                </c:pt>
                <c:pt idx="4">
                  <c:v>#N/A</c:v>
                </c:pt>
                <c:pt idx="5">
                  <c:v>0.3</c:v>
                </c:pt>
                <c:pt idx="6">
                  <c:v>0</c:v>
                </c:pt>
                <c:pt idx="7">
                  <c:v>0</c:v>
                </c:pt>
                <c:pt idx="8">
                  <c:v>0</c:v>
                </c:pt>
                <c:pt idx="9">
                  <c:v>0</c:v>
                </c:pt>
              </c:numCache>
            </c:numRef>
          </c:val>
          <c:extLst>
            <c:ext xmlns:c16="http://schemas.microsoft.com/office/drawing/2014/chart" uri="{C3380CC4-5D6E-409C-BE32-E72D297353CC}">
              <c16:uniqueId val="{00000000-E3D3-4D31-B196-7E4200465A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D3-4D31-B196-7E4200465A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3D3-4D31-B196-7E4200465ABF}"/>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3D3-4D31-B196-7E4200465AB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3.1</c:v>
                </c:pt>
                <c:pt idx="1">
                  <c:v>#N/A</c:v>
                </c:pt>
                <c:pt idx="2">
                  <c:v>2.64</c:v>
                </c:pt>
                <c:pt idx="3">
                  <c:v>#N/A</c:v>
                </c:pt>
                <c:pt idx="4">
                  <c:v>1.69</c:v>
                </c:pt>
                <c:pt idx="5">
                  <c:v>#N/A</c:v>
                </c:pt>
                <c:pt idx="6">
                  <c:v>0.35</c:v>
                </c:pt>
                <c:pt idx="7">
                  <c:v>#N/A</c:v>
                </c:pt>
                <c:pt idx="8">
                  <c:v>#N/A</c:v>
                </c:pt>
                <c:pt idx="9">
                  <c:v>0.21</c:v>
                </c:pt>
              </c:numCache>
            </c:numRef>
          </c:val>
          <c:extLst>
            <c:ext xmlns:c16="http://schemas.microsoft.com/office/drawing/2014/chart" uri="{C3380CC4-5D6E-409C-BE32-E72D297353CC}">
              <c16:uniqueId val="{00000004-E3D3-4D31-B196-7E4200465ABF}"/>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0.28000000000000003</c:v>
                </c:pt>
                <c:pt idx="2">
                  <c:v>#N/A</c:v>
                </c:pt>
                <c:pt idx="3">
                  <c:v>0.28000000000000003</c:v>
                </c:pt>
                <c:pt idx="4">
                  <c:v>#N/A</c:v>
                </c:pt>
                <c:pt idx="5">
                  <c:v>0.28000000000000003</c:v>
                </c:pt>
                <c:pt idx="6">
                  <c:v>#N/A</c:v>
                </c:pt>
                <c:pt idx="7">
                  <c:v>0.28999999999999998</c:v>
                </c:pt>
                <c:pt idx="8">
                  <c:v>#N/A</c:v>
                </c:pt>
                <c:pt idx="9">
                  <c:v>0.28000000000000003</c:v>
                </c:pt>
              </c:numCache>
            </c:numRef>
          </c:val>
          <c:extLst>
            <c:ext xmlns:c16="http://schemas.microsoft.com/office/drawing/2014/chart" uri="{C3380CC4-5D6E-409C-BE32-E72D297353CC}">
              <c16:uniqueId val="{00000005-E3D3-4D31-B196-7E4200465AB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1.04</c:v>
                </c:pt>
                <c:pt idx="2">
                  <c:v>#N/A</c:v>
                </c:pt>
                <c:pt idx="3">
                  <c:v>1.01</c:v>
                </c:pt>
                <c:pt idx="4">
                  <c:v>#N/A</c:v>
                </c:pt>
                <c:pt idx="5">
                  <c:v>1.01</c:v>
                </c:pt>
                <c:pt idx="6">
                  <c:v>#N/A</c:v>
                </c:pt>
                <c:pt idx="7">
                  <c:v>1.49</c:v>
                </c:pt>
                <c:pt idx="8">
                  <c:v>#N/A</c:v>
                </c:pt>
                <c:pt idx="9">
                  <c:v>0.56000000000000005</c:v>
                </c:pt>
              </c:numCache>
            </c:numRef>
          </c:val>
          <c:extLst>
            <c:ext xmlns:c16="http://schemas.microsoft.com/office/drawing/2014/chart" uri="{C3380CC4-5D6E-409C-BE32-E72D297353CC}">
              <c16:uniqueId val="{00000006-E3D3-4D31-B196-7E4200465AB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0.89</c:v>
                </c:pt>
                <c:pt idx="8">
                  <c:v>#N/A</c:v>
                </c:pt>
                <c:pt idx="9">
                  <c:v>1.48</c:v>
                </c:pt>
              </c:numCache>
            </c:numRef>
          </c:val>
          <c:extLst>
            <c:ext xmlns:c16="http://schemas.microsoft.com/office/drawing/2014/chart" uri="{C3380CC4-5D6E-409C-BE32-E72D297353CC}">
              <c16:uniqueId val="{00000007-E3D3-4D31-B196-7E4200465A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1.57</c:v>
                </c:pt>
                <c:pt idx="2">
                  <c:v>#N/A</c:v>
                </c:pt>
                <c:pt idx="3">
                  <c:v>1.02</c:v>
                </c:pt>
                <c:pt idx="4">
                  <c:v>#N/A</c:v>
                </c:pt>
                <c:pt idx="5">
                  <c:v>0.57999999999999996</c:v>
                </c:pt>
                <c:pt idx="6">
                  <c:v>#N/A</c:v>
                </c:pt>
                <c:pt idx="7">
                  <c:v>2.29</c:v>
                </c:pt>
                <c:pt idx="8">
                  <c:v>#N/A</c:v>
                </c:pt>
                <c:pt idx="9">
                  <c:v>8.26</c:v>
                </c:pt>
              </c:numCache>
            </c:numRef>
          </c:val>
          <c:extLst>
            <c:ext xmlns:c16="http://schemas.microsoft.com/office/drawing/2014/chart" uri="{C3380CC4-5D6E-409C-BE32-E72D297353CC}">
              <c16:uniqueId val="{00000008-E3D3-4D31-B196-7E4200465AB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13.87</c:v>
                </c:pt>
                <c:pt idx="2">
                  <c:v>#N/A</c:v>
                </c:pt>
                <c:pt idx="3">
                  <c:v>14.37</c:v>
                </c:pt>
                <c:pt idx="4">
                  <c:v>#N/A</c:v>
                </c:pt>
                <c:pt idx="5">
                  <c:v>15.37</c:v>
                </c:pt>
                <c:pt idx="6">
                  <c:v>#N/A</c:v>
                </c:pt>
                <c:pt idx="7">
                  <c:v>15.57</c:v>
                </c:pt>
                <c:pt idx="8">
                  <c:v>#N/A</c:v>
                </c:pt>
                <c:pt idx="9">
                  <c:v>14.59</c:v>
                </c:pt>
              </c:numCache>
            </c:numRef>
          </c:val>
          <c:extLst>
            <c:ext xmlns:c16="http://schemas.microsoft.com/office/drawing/2014/chart" uri="{C3380CC4-5D6E-409C-BE32-E72D297353CC}">
              <c16:uniqueId val="{00000009-E3D3-4D31-B196-7E4200465A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2594</c:v>
                </c:pt>
                <c:pt idx="5">
                  <c:v>2562</c:v>
                </c:pt>
                <c:pt idx="8">
                  <c:v>2490</c:v>
                </c:pt>
                <c:pt idx="11">
                  <c:v>2488</c:v>
                </c:pt>
                <c:pt idx="14">
                  <c:v>2611</c:v>
                </c:pt>
              </c:numCache>
            </c:numRef>
          </c:val>
          <c:extLst>
            <c:ext xmlns:c16="http://schemas.microsoft.com/office/drawing/2014/chart" uri="{C3380CC4-5D6E-409C-BE32-E72D297353CC}">
              <c16:uniqueId val="{00000000-FEFE-4B4E-BD69-59891D0425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FE-4B4E-BD69-59891D0425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EFE-4B4E-BD69-59891D0425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545</c:v>
                </c:pt>
                <c:pt idx="3">
                  <c:v>408</c:v>
                </c:pt>
                <c:pt idx="6">
                  <c:v>405</c:v>
                </c:pt>
                <c:pt idx="9">
                  <c:v>375</c:v>
                </c:pt>
                <c:pt idx="12">
                  <c:v>343</c:v>
                </c:pt>
              </c:numCache>
            </c:numRef>
          </c:val>
          <c:extLst>
            <c:ext xmlns:c16="http://schemas.microsoft.com/office/drawing/2014/chart" uri="{C3380CC4-5D6E-409C-BE32-E72D297353CC}">
              <c16:uniqueId val="{00000003-FEFE-4B4E-BD69-59891D0425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592</c:v>
                </c:pt>
                <c:pt idx="3">
                  <c:v>597</c:v>
                </c:pt>
                <c:pt idx="6">
                  <c:v>617</c:v>
                </c:pt>
                <c:pt idx="9">
                  <c:v>509</c:v>
                </c:pt>
                <c:pt idx="12">
                  <c:v>489</c:v>
                </c:pt>
              </c:numCache>
            </c:numRef>
          </c:val>
          <c:extLst>
            <c:ext xmlns:c16="http://schemas.microsoft.com/office/drawing/2014/chart" uri="{C3380CC4-5D6E-409C-BE32-E72D297353CC}">
              <c16:uniqueId val="{00000004-FEFE-4B4E-BD69-59891D0425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FE-4B4E-BD69-59891D0425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FE-4B4E-BD69-59891D0425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3115</c:v>
                </c:pt>
                <c:pt idx="3">
                  <c:v>3134</c:v>
                </c:pt>
                <c:pt idx="6">
                  <c:v>3172</c:v>
                </c:pt>
                <c:pt idx="9">
                  <c:v>3146</c:v>
                </c:pt>
                <c:pt idx="12">
                  <c:v>3199</c:v>
                </c:pt>
              </c:numCache>
            </c:numRef>
          </c:val>
          <c:extLst>
            <c:ext xmlns:c16="http://schemas.microsoft.com/office/drawing/2014/chart" uri="{C3380CC4-5D6E-409C-BE32-E72D297353CC}">
              <c16:uniqueId val="{00000007-FEFE-4B4E-BD69-59891D0425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1658</c:v>
                </c:pt>
                <c:pt idx="2">
                  <c:v>#N/A</c:v>
                </c:pt>
                <c:pt idx="3">
                  <c:v>#N/A</c:v>
                </c:pt>
                <c:pt idx="4">
                  <c:v>1577</c:v>
                </c:pt>
                <c:pt idx="5">
                  <c:v>#N/A</c:v>
                </c:pt>
                <c:pt idx="6">
                  <c:v>#N/A</c:v>
                </c:pt>
                <c:pt idx="7">
                  <c:v>1704</c:v>
                </c:pt>
                <c:pt idx="8">
                  <c:v>#N/A</c:v>
                </c:pt>
                <c:pt idx="9">
                  <c:v>#N/A</c:v>
                </c:pt>
                <c:pt idx="10">
                  <c:v>1542</c:v>
                </c:pt>
                <c:pt idx="11">
                  <c:v>#N/A</c:v>
                </c:pt>
                <c:pt idx="12">
                  <c:v>#N/A</c:v>
                </c:pt>
                <c:pt idx="13">
                  <c:v>1420</c:v>
                </c:pt>
                <c:pt idx="14">
                  <c:v>#N/A</c:v>
                </c:pt>
              </c:numCache>
            </c:numRef>
          </c:val>
          <c:smooth val="0"/>
          <c:extLst>
            <c:ext xmlns:c16="http://schemas.microsoft.com/office/drawing/2014/chart" uri="{C3380CC4-5D6E-409C-BE32-E72D297353CC}">
              <c16:uniqueId val="{00000008-FEFE-4B4E-BD69-59891D0425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24086</c:v>
                </c:pt>
                <c:pt idx="5">
                  <c:v>23952</c:v>
                </c:pt>
                <c:pt idx="8">
                  <c:v>23595</c:v>
                </c:pt>
                <c:pt idx="11">
                  <c:v>23534</c:v>
                </c:pt>
                <c:pt idx="14">
                  <c:v>23407</c:v>
                </c:pt>
              </c:numCache>
            </c:numRef>
          </c:val>
          <c:extLst>
            <c:ext xmlns:c16="http://schemas.microsoft.com/office/drawing/2014/chart" uri="{C3380CC4-5D6E-409C-BE32-E72D297353CC}">
              <c16:uniqueId val="{00000000-1D66-49F8-82A6-44F00EBCAF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8630</c:v>
                </c:pt>
                <c:pt idx="5">
                  <c:v>9075</c:v>
                </c:pt>
                <c:pt idx="8">
                  <c:v>8610</c:v>
                </c:pt>
                <c:pt idx="11">
                  <c:v>8083</c:v>
                </c:pt>
                <c:pt idx="14">
                  <c:v>8061</c:v>
                </c:pt>
              </c:numCache>
            </c:numRef>
          </c:val>
          <c:extLst>
            <c:ext xmlns:c16="http://schemas.microsoft.com/office/drawing/2014/chart" uri="{C3380CC4-5D6E-409C-BE32-E72D297353CC}">
              <c16:uniqueId val="{00000001-1D66-49F8-82A6-44F00EBCAF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3505</c:v>
                </c:pt>
                <c:pt idx="5">
                  <c:v>3862</c:v>
                </c:pt>
                <c:pt idx="8">
                  <c:v>3120</c:v>
                </c:pt>
                <c:pt idx="11">
                  <c:v>3411</c:v>
                </c:pt>
                <c:pt idx="14">
                  <c:v>3695</c:v>
                </c:pt>
              </c:numCache>
            </c:numRef>
          </c:val>
          <c:extLst>
            <c:ext xmlns:c16="http://schemas.microsoft.com/office/drawing/2014/chart" uri="{C3380CC4-5D6E-409C-BE32-E72D297353CC}">
              <c16:uniqueId val="{00000002-1D66-49F8-82A6-44F00EBCAF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66-49F8-82A6-44F00EBCAF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66-49F8-82A6-44F00EBCAF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949</c:v>
                </c:pt>
                <c:pt idx="3">
                  <c:v>500</c:v>
                </c:pt>
                <c:pt idx="6">
                  <c:v>418</c:v>
                </c:pt>
                <c:pt idx="9">
                  <c:v>0</c:v>
                </c:pt>
                <c:pt idx="12">
                  <c:v>0</c:v>
                </c:pt>
              </c:numCache>
            </c:numRef>
          </c:val>
          <c:extLst>
            <c:ext xmlns:c16="http://schemas.microsoft.com/office/drawing/2014/chart" uri="{C3380CC4-5D6E-409C-BE32-E72D297353CC}">
              <c16:uniqueId val="{00000005-1D66-49F8-82A6-44F00EBCAF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2474</c:v>
                </c:pt>
                <c:pt idx="3">
                  <c:v>2418</c:v>
                </c:pt>
                <c:pt idx="6">
                  <c:v>2425</c:v>
                </c:pt>
                <c:pt idx="9">
                  <c:v>2417</c:v>
                </c:pt>
                <c:pt idx="12">
                  <c:v>2332</c:v>
                </c:pt>
              </c:numCache>
            </c:numRef>
          </c:val>
          <c:extLst>
            <c:ext xmlns:c16="http://schemas.microsoft.com/office/drawing/2014/chart" uri="{C3380CC4-5D6E-409C-BE32-E72D297353CC}">
              <c16:uniqueId val="{00000006-1D66-49F8-82A6-44F00EBCAF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3753</c:v>
                </c:pt>
                <c:pt idx="3">
                  <c:v>3418</c:v>
                </c:pt>
                <c:pt idx="6">
                  <c:v>3097</c:v>
                </c:pt>
                <c:pt idx="9">
                  <c:v>2867</c:v>
                </c:pt>
                <c:pt idx="12">
                  <c:v>2674</c:v>
                </c:pt>
              </c:numCache>
            </c:numRef>
          </c:val>
          <c:extLst>
            <c:ext xmlns:c16="http://schemas.microsoft.com/office/drawing/2014/chart" uri="{C3380CC4-5D6E-409C-BE32-E72D297353CC}">
              <c16:uniqueId val="{00000007-1D66-49F8-82A6-44F00EBCAF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9683</c:v>
                </c:pt>
                <c:pt idx="3">
                  <c:v>9230</c:v>
                </c:pt>
                <c:pt idx="6">
                  <c:v>9020</c:v>
                </c:pt>
                <c:pt idx="9">
                  <c:v>8564</c:v>
                </c:pt>
                <c:pt idx="12">
                  <c:v>8121</c:v>
                </c:pt>
              </c:numCache>
            </c:numRef>
          </c:val>
          <c:extLst>
            <c:ext xmlns:c16="http://schemas.microsoft.com/office/drawing/2014/chart" uri="{C3380CC4-5D6E-409C-BE32-E72D297353CC}">
              <c16:uniqueId val="{00000008-1D66-49F8-82A6-44F00EBCAF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D66-49F8-82A6-44F00EBCAF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36657</c:v>
                </c:pt>
                <c:pt idx="3">
                  <c:v>36827</c:v>
                </c:pt>
                <c:pt idx="6">
                  <c:v>35959</c:v>
                </c:pt>
                <c:pt idx="9">
                  <c:v>35368</c:v>
                </c:pt>
                <c:pt idx="12">
                  <c:v>35358</c:v>
                </c:pt>
              </c:numCache>
            </c:numRef>
          </c:val>
          <c:extLst>
            <c:ext xmlns:c16="http://schemas.microsoft.com/office/drawing/2014/chart" uri="{C3380CC4-5D6E-409C-BE32-E72D297353CC}">
              <c16:uniqueId val="{0000000A-1D66-49F8-82A6-44F00EBCAF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17295</c:v>
                </c:pt>
                <c:pt idx="2">
                  <c:v>#N/A</c:v>
                </c:pt>
                <c:pt idx="3">
                  <c:v>#N/A</c:v>
                </c:pt>
                <c:pt idx="4">
                  <c:v>15503</c:v>
                </c:pt>
                <c:pt idx="5">
                  <c:v>#N/A</c:v>
                </c:pt>
                <c:pt idx="6">
                  <c:v>#N/A</c:v>
                </c:pt>
                <c:pt idx="7">
                  <c:v>15594</c:v>
                </c:pt>
                <c:pt idx="8">
                  <c:v>#N/A</c:v>
                </c:pt>
                <c:pt idx="9">
                  <c:v>#N/A</c:v>
                </c:pt>
                <c:pt idx="10">
                  <c:v>14190</c:v>
                </c:pt>
                <c:pt idx="11">
                  <c:v>#N/A</c:v>
                </c:pt>
                <c:pt idx="12">
                  <c:v>#N/A</c:v>
                </c:pt>
                <c:pt idx="13">
                  <c:v>13322</c:v>
                </c:pt>
                <c:pt idx="14">
                  <c:v>#N/A</c:v>
                </c:pt>
              </c:numCache>
            </c:numRef>
          </c:val>
          <c:smooth val="0"/>
          <c:extLst>
            <c:ext xmlns:c16="http://schemas.microsoft.com/office/drawing/2014/chart" uri="{C3380CC4-5D6E-409C-BE32-E72D297353CC}">
              <c16:uniqueId val="{0000000B-1D66-49F8-82A6-44F00EBCAF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2105</c:v>
                </c:pt>
                <c:pt idx="1">
                  <c:v>2149</c:v>
                </c:pt>
                <c:pt idx="2">
                  <c:v>2310</c:v>
                </c:pt>
              </c:numCache>
            </c:numRef>
          </c:val>
          <c:extLst>
            <c:ext xmlns:c16="http://schemas.microsoft.com/office/drawing/2014/chart" uri="{C3380CC4-5D6E-409C-BE32-E72D297353CC}">
              <c16:uniqueId val="{00000000-3CE8-4018-8E0E-BBB53D1F81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CE8-4018-8E0E-BBB53D1F81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2161</c:v>
                </c:pt>
                <c:pt idx="1">
                  <c:v>2056</c:v>
                </c:pt>
                <c:pt idx="2">
                  <c:v>1829</c:v>
                </c:pt>
              </c:numCache>
            </c:numRef>
          </c:val>
          <c:extLst>
            <c:ext xmlns:c16="http://schemas.microsoft.com/office/drawing/2014/chart" uri="{C3380CC4-5D6E-409C-BE32-E72D297353CC}">
              <c16:uniqueId val="{00000002-3CE8-4018-8E0E-BBB53D1F81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{835F83C6-0B04-4F1C-BA3C-C4BFE1D53D11}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9DE-4300-9125-38F327E7B9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{DAFEA274-3303-4084-AD3D-BA517AF0C1FC}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DE-4300-9125-38F327E7B9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{E9652837-8ABF-4D67-A00A-95C1B058C4C5}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DE-4300-9125-38F327E7B9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{35368123-CFA8-4BA4-B001-BB42D2ED39BC}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DE-4300-9125-38F327E7B9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{D994582A-6675-4DFF-885B-3F3DBCC1FF3B}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DE-4300-9125-38F327E7B9F0}"/>
                </c:ext>
              </c:extLst>
            </c:dLbl>
            <c:dLbl>
              <c:idx val="8"/>
              <c:layout>
                <c:manualLayout>
                  <c:x val="-2.232703596608152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{B8578442-94C5-49DE-A63C-539FBA5C2AA7}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9DE-4300-9125-38F327E7B9F0}"/>
                </c:ext>
              </c:extLst>
            </c:dLbl>
            <c:dLbl>
              <c:idx val="16"/>
              <c:layout>
                <c:manualLayout>
                  <c:x val="-4.1833915153724935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{4305309B-7280-4E42-9A5E-AB7073F45385}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9DE-4300-9125-38F327E7B9F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{F55C1DEA-CCA4-4623-9594-30E73D710B3C}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9DE-4300-9125-38F327E7B9F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{47D7B8BD-47B6-4137-B87B-EE0568BFF073}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9DE-4300-9125-38F327E7B9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54.4</c:v>
                </c:pt>
                <c:pt idx="8">
                  <c:v>56.1</c:v>
                </c:pt>
                <c:pt idx="16">
                  <c:v>56.2</c:v>
                </c:pt>
                <c:pt idx="24">
                  <c:v>57.8</c:v>
                </c:pt>
                <c:pt idx="32">
                  <c:v>59.9</c:v>
                </c:pt>
              </c:numCache>
            </c:numRef>
          </c:xVal>
          <c:yVal>
            <c:numRef>
              <c:f>公会計指標分析・財政指標組合せ分析表!$BP$51:$DC$51</c:f>
              <c:numCache>
                <c:formatCode>#,##0.0;"▲ "#,##0.0</c:formatCode>
                <c:ptCount val="40"/>
                <c:pt idx="0">
                  <c:v>155.5</c:v>
                </c:pt>
                <c:pt idx="8">
                  <c:v>136.9</c:v>
                </c:pt>
                <c:pt idx="16">
                  <c:v>135.6</c:v>
                </c:pt>
                <c:pt idx="24">
                  <c:v>121</c:v>
                </c:pt>
                <c:pt idx="32">
                  <c:v>107.2</c:v>
                </c:pt>
              </c:numCache>
            </c:numRef>
          </c:yVal>
          <c:smooth val="0"/>
          <c:extLst>
            <c:ext xmlns:c16="http://schemas.microsoft.com/office/drawing/2014/chart" uri="{C3380CC4-5D6E-409C-BE32-E72D297353CC}">
              <c16:uniqueId val="{00000009-99DE-4300-9125-38F327E7B9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{2052CFF5-9A0A-421D-982B-53D6B212AC94}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9DE-4300-9125-38F327E7B9F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{47B1A601-5FC3-4BE3-917D-2F01710E881C}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DE-4300-9125-38F327E7B9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{C8905A52-52FF-4498-9ADA-294C91A1A885}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DE-4300-9125-38F327E7B9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{562E7B56-D8D3-4123-A42D-15D98A339253}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DE-4300-9125-38F327E7B9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{7DDB7053-5C56-4DAB-BEB7-B2B641B7553D}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DE-4300-9125-38F327E7B9F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{33BCFFAE-5D9D-4408-889D-E8D6ED376586}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9DE-4300-9125-38F327E7B9F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{84D265A2-FA23-4335-BA76-A46AED744330}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9DE-4300-9125-38F327E7B9F0}"/>
                </c:ext>
              </c:extLst>
            </c:dLbl>
            <c:dLbl>
              <c:idx val="24"/>
              <c:layout>
                <c:manualLayout>
                  <c:x val="-2.2391688069328022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{30EE58BA-842F-4319-8B7C-07AAEA62B5A3}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9DE-4300-9125-38F327E7B9F0}"/>
                </c:ext>
              </c:extLst>
            </c:dLbl>
            <c:dLbl>
              <c:idx val="32"/>
              <c:layout>
                <c:manualLayout>
                  <c:x val="-4.1639813231140313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{A1465480-C369-41AC-AC0D-AE2311CBAD83}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9DE-4300-9125-38F327E7B9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99DE-4300-9125-38F327E7B9F0}"/>
            </c:ext>
          </c:extLst>
        </c:ser>
        <c:dLbls>
          <c:showLegendKey val="0"/>
          <c:showVal val="1"/>
          <c:showCatName val="0"/>
          <c:showSerName val="0"/>
          <c:showPercent val="0"/>
          <c:showBubbleSize val="0"/>
        </c:dLbls>
        <c:axId val="46179840"/>
        <c:axId val="46181760"/>
      </c:scatterChart>
      <c:valAx>
        <c:axId val="46179840"/>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8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{879B5BA3-E0CA-4A1C-B0A8-C779236EC8A6}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0B5-4641-8047-C817852901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{9EEA52D2-D5E5-47D3-8D20-DCE05AFEE521}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B5-4641-8047-C817852901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{952C5574-E342-458A-AA8C-2E7848AF53FB}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B5-4641-8047-C817852901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{4B9089D1-985A-4E92-BDCD-C279F5CDA8E5}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B5-4641-8047-C817852901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{C01989EB-AD22-46FB-A518-230014037A05}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B5-4641-8047-C8178529013A}"/>
                </c:ext>
              </c:extLst>
            </c:dLbl>
            <c:dLbl>
              <c:idx val="8"/>
              <c:layout>
                <c:manualLayout>
                  <c:x val="-4.183674553616562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{7F57059F-EBC3-4FA0-8F27-E5A82B3EB253}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0B5-4641-8047-C8178529013A}"/>
                </c:ext>
              </c:extLst>
            </c:dLbl>
            <c:dLbl>
              <c:idx val="16"/>
              <c:layout>
                <c:manualLayout>
                  <c:x val="-2.143158880802072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{BC13A759-94E1-4B3C-8431-4AAA5F5DCC1B}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0B5-4641-8047-C8178529013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{95C43516-5362-4717-893A-FDF1B48DD8E1}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0B5-4641-8047-C8178529013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{1AE9789D-2DF5-44F4-98B7-0365471F19DD}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0B5-4641-8047-C817852901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15.6</c:v>
                </c:pt>
                <c:pt idx="8">
                  <c:v>14.6</c:v>
                </c:pt>
                <c:pt idx="16">
                  <c:v>14.5</c:v>
                </c:pt>
                <c:pt idx="24">
                  <c:v>13.9</c:v>
                </c:pt>
                <c:pt idx="32">
                  <c:v>13.1</c:v>
                </c:pt>
              </c:numCache>
            </c:numRef>
          </c:xVal>
          <c:yVal>
            <c:numRef>
              <c:f>公会計指標分析・財政指標組合せ分析表!$BP$73:$DC$73</c:f>
              <c:numCache>
                <c:formatCode>#,##0.0;"▲ "#,##0.0</c:formatCode>
                <c:ptCount val="40"/>
                <c:pt idx="0">
                  <c:v>155.5</c:v>
                </c:pt>
                <c:pt idx="8">
                  <c:v>136.9</c:v>
                </c:pt>
                <c:pt idx="16">
                  <c:v>135.6</c:v>
                </c:pt>
                <c:pt idx="24">
                  <c:v>121</c:v>
                </c:pt>
                <c:pt idx="32">
                  <c:v>107.2</c:v>
                </c:pt>
              </c:numCache>
            </c:numRef>
          </c:yVal>
          <c:smooth val="0"/>
          <c:extLst>
            <c:ext xmlns:c16="http://schemas.microsoft.com/office/drawing/2014/chart" uri="{C3380CC4-5D6E-409C-BE32-E72D297353CC}">
              <c16:uniqueId val="{00000009-90B5-4641-8047-C817852901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640784812394892E-2"/>
                  <c:y val="-4.21817965116956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{EE4A7F64-5EE8-4987-B293-948E451314C2}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0B5-4641-8047-C817852901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{539D9DDF-5F0A-4444-806D-48534CA506F8}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B5-4641-8047-C817852901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{81BFBAC1-64BA-429D-88E2-D2A699F87DD7}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B5-4641-8047-C817852901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{9FCBBF64-EE24-4B15-AEBF-6E5BEC9D2B24}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B5-4641-8047-C817852901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{958B5EE3-661D-45C9-AC4F-3B1331D10F8E}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B5-4641-8047-C8178529013A}"/>
                </c:ext>
              </c:extLst>
            </c:dLbl>
            <c:dLbl>
              <c:idx val="8"/>
              <c:layout>
                <c:manualLayout>
                  <c:x val="-2.4755198425826505E-2"/>
                  <c:y val="-3.941912053302025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{8B360217-0CE6-4C43-B7AA-44AF50DBF053}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0B5-4641-8047-C8178529013A}"/>
                </c:ext>
              </c:extLst>
            </c:dLbl>
            <c:dLbl>
              <c:idx val="16"/>
              <c:layout>
                <c:manualLayout>
                  <c:x val="-3.1570342725075584E-2"/>
                  <c:y val="-0.10610710134275675"/>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{C4B00C65-D522-41CC-853B-6C67FD852B8A}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0B5-4641-8047-C8178529013A}"/>
                </c:ext>
              </c:extLst>
            </c:dLbl>
            <c:dLbl>
              <c:idx val="24"/>
              <c:layout>
                <c:manualLayout>
                  <c:x val="-3.1570342725075584E-2"/>
                  <c:y val="-6.195839871991848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{6430C04B-B080-4F6C-96D2-440C360255DD}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0B5-4641-8047-C8178529013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{8819F426-3B78-4F54-ACEC-BA5E734596F0}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0B5-4641-8047-C817852901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90B5-4641-8047-C8178529013A}"/>
            </c:ext>
          </c:extLst>
        </c:ser>
        <c:dLbls>
          <c:showLegendKey val="0"/>
          <c:showVal val="1"/>
          <c:showCatName val="0"/>
          <c:showSerName val="0"/>
          <c:showPercent val="0"/>
          <c:showBubbleSize val="0"/>
        </c:dLbls>
        <c:axId val="84219776"/>
        <c:axId val="84234240"/>
      </c:scatterChart>
      <c:valAx>
        <c:axId val="84219776"/>
        <c:scaling>
          <c:orientation val="maxMin"/>
          <c:max val="1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8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DC9C41E-E5DC-4458-8B06-ECA57E35B9A1}"/>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B4D0A9E-9ECE-4228-A5CC-8016939212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南海中央線整備事業や南海本線等連続立体交差事業等により引き続き高い水準となっている。しかし下水道事業会計繰出金や泉北環境整備施設組合の分担金が減少し、算入公債費等が増となっているため、実質公債費率（分子）は前年度と比較して減となった。今後も事業を精査し、適切な地方債の発行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下水道事業の起債に対する繰入金の減や、泉北環境整備施設組合等一部事務組合への負担金の減、財政調整基金等の充当可能基金の増加により、将来負担比率（分子）については減少している。</a:t>
          </a:r>
        </a:p>
        <a:p>
          <a:r>
            <a:rPr kumimoji="1" lang="ja-JP" altLang="en-US" sz="1400">
              <a:latin typeface="ＭＳ ゴシック" pitchFamily="49" charset="-128"/>
              <a:ea typeface="ＭＳ ゴシック" pitchFamily="49" charset="-128"/>
            </a:rPr>
            <a:t>　今後も地方債の発行を十分に精査し、将来負担額の減少に努める。</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大阪府高石市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百万円の増となったが、保健医療基金をはじめ、その他の特定目的基金が約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百万円の減となったため、全体では約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の主な要因としては、総合ライフケアセンターの公債費等への取崩しによる保健医療基金の減、樹木等維持管理経費への取り崩しによる緑化基金の減、道路整備への取崩しによる石油貯蔵施設立地対策等基金の減があ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財政調整基金については、今後新たに発生する財政需要等に、その他特定目的基金については、基金の使途に合った事業内容であるか精査し適切に積立・取崩しを行う。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保健医療基金：休日診療所の指定管理者委託料及び保健医療施設の公債費等、保健医療行政の充実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石油貯蔵施設立地対策等基金：石油貯蔵施設立地対策等交付金交付規則に掲げる目的及び要件に該当する公共事業への活用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文化・スポーツ・国際交流振興基金：市民文化の育成、スポーツの振興及び国際交流への活用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保健医療基金：運用収入があったものの、総合ライフケアセンターの起債の償還等へ取崩ししているため、約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石油貯蔵施設立地対策等基金：道路整備へ取崩ししているため、約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保健医療基金：今後も休日診療所の指定管理者委託料や、保健医療施設の建設に係る償還に活用するとともに、老朽化による修繕費の財源としても活用する。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石油貯蔵施設立地対策等基金：複数年度に渡る事業に活用するため、適切に積立・取崩しを行う。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歳出については、障害者自立支援給付費や生活保護医療扶助費等、扶助費の増があったものの、歳入についても普通交付税の追加交付や地方消費税交付金等の増があったため、決算剰余金が発生し、約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要事業である南海中央線整備事業や南海本線等連続立体交差事業、蓮池公園整備事業等の財源として活用していく予定である。高石市公共施設個別施設計画に基づく修繕が今後見込まれるため、計画的に積立・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1288EEF-AAB3-4FD7-A79C-6E753451EA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252BB41-6663-40E9-A114-91B08119E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C38271D-AED0-4AEF-82CF-8BA79FAFA10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7E34889-003A-4D57-8497-F723E0650C5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68DF0BC-2A17-4D86-98FB-30524A0E2C8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FC1FC9A-55B1-4BC2-B0FB-7223620BF3B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4D7965E-CBD9-46A2-8836-11DAF236852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8D9E7F4-7B74-4926-81D5-9F05A5314A1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CC4CB7F-6304-4B8C-B2AA-1179D54337B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901F6F9-3799-4EAD-9E18-9EDAFDA271F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1A5B5ED-1157-454E-BAC6-A343F6D5B3E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DD6BCC8-3AEC-4F26-9F64-5C4B2809B92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57,226
56,671
11.30
28,542,338
27,306,762
1,185,601
14,345,442
35,358,001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E712CCC-1351-4315-A4AE-EED8FA1D607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3044FDD-BCC5-4137-A434-38276F9F9AC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603D164-C915-4058-9D82-66B0B8421FE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11A4B10-8E0F-4662-9CBA-A0C442AB3C0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E9DF0EF-8062-447F-A470-A11CC57EBFE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76BAAB2-94C0-47E1-80FC-6EEE80CE12D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0258EEE-1F67-4715-91C5-46444FC5F2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F36ECB2-A2BD-449B-B9B2-C509A152CDC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12814EA-8CD4-4F35-9B29-1CE1167C6E1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1134BF5-D20F-41B6-90B2-0F6499DDF8C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7F768B7-1823-4643-8341-320957B8FA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F5285C4-D069-42E7-9A7F-39E6816CB54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F76ED3C-778E-4A26-8FEF-B5A039AD11B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A330765-830D-428F-8AC6-EC8D44872DA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926BE2D-BBCE-4648-A7E9-03A0B25A25A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E95F8AA-6293-4A8F-A3B0-9364BAA494A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D5373D8-82D7-49C2-8C7D-FEB1CD64851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35DF94A-4210-476C-B867-D67021CF8AF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D41B1C6-1FBB-4995-B533-744843864B3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C7BB26F-3F48-4924-95B1-113DB850383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566DAC1-C5BA-46B0-A31B-72B8062979E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271735F-F485-4D3F-9D85-9D3FB45996F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A4FCD48-3D4D-436D-AFF3-AA536D503E2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A8E9865-6340-4E60-9345-ECAF5AB60C2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B1F3E3E-18DD-4BBD-BFE6-164FB3762C4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45EBD2B-E7BC-4E16-BF16-1D10B68AC56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4E8ECAA-DCD7-4A4A-8A81-28DE6FB6B43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6C4E8C0-9CB6-4E5D-8941-65D1E539413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536027C-AA90-4C99-9B31-48AFCC7274A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7C0BD53-B0AF-4CAC-A1CC-DCB663FD99F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46D71EE-64DC-4108-91C7-64045ED4187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517F38A-2639-4F6E-B425-432F3D860DD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045A086-811A-4900-A852-A8ECE8F0072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1134D7B-9D25-482A-A4E3-C69C21B7629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1215ADE-2385-4A6D-87D8-526A524E1A6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有形固定資産減価償却率については上昇傾向にあるものの、類似団体内平均値より低い水準にある。それぞれの公共施設等について令和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年度に高石市公共施設個別施設計画等を策定済みであり、同計画に基づいた施設の維持管理を適切に進めていく。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C6651AD-50C8-4565-B31E-64CCE3D678E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1FA2E0C-C1D7-4296-928A-A5EE3538766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ABD295D-ECE9-4522-BBA5-3235CF3489F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994AF9DC-86FE-40AD-BB60-E0EF1939DDFB}"/>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B53214C3-029D-4CF8-A108-20044415B2EA}"/>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4C2E9693-6CC4-4FC2-8E35-A22768496C2C}"/>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44AEAEB1-BB97-463C-AA60-F15BA15D5D5C}"/>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C52C4666-176B-41B0-AB9B-499610D995DA}"/>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3194425D-AB70-4F30-BEE4-37B10FBED3E4}"/>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F6B13D97-11A1-460C-93F6-8A932860C28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A4B7B1C-17F5-49D5-BAC3-2974DFACF08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F9625010-4842-4AEC-B21A-60E0D2A4CAC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E345D17B-F6DB-43FC-B043-0C78C431622E}"/>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4D3CEC37-EC1D-4CB6-A824-0C8423F8E49D}"/>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F60CBAFF-0118-44CA-8449-3809590CF5FE}"/>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88A09002-D3B1-4690-8CCF-412B9F24FEC7}"/>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FB3AA414-E1C1-4D8F-AF31-F9130D2E066E}"/>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D2875817-0173-4D0E-AC85-89CEFD5C2C0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EC6598B-9FF5-4C2D-8AF0-47DC9284AE1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97D54FA0-2557-4371-8594-50F9DD483CF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10326069-BCB8-41EA-B901-A315B122EDEE}"/>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BF3812C8-0F3D-42BB-8B0E-880AFD897B1A}"/>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4C1AD3B9-74BD-4DF6-91DE-DBBC90E85B59}"/>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7786D8C3-6F2F-4B09-9ED6-17AB54A632C1}"/>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D0DF2B2B-374D-4ED0-8729-17F9A00F03EA}"/>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a:extLst>
            <a:ext uri="{FF2B5EF4-FFF2-40B4-BE49-F238E27FC236}">
              <a16:creationId xmlns:a16="http://schemas.microsoft.com/office/drawing/2014/main" id="{4360DD5D-F900-4A87-86AF-211C7D7E8938}"/>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309DB442-A98F-4678-A0BE-C13FE2AF872A}"/>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D6ED1296-C69D-4EB0-83A0-09EB4F100B9F}"/>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FE203EB2-EDC7-44ED-86EF-CFF58F906C99}"/>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DAB6E763-C8DF-4DC6-B473-603C2D6CFF6A}"/>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0F8CD8B8-B364-476D-96B0-80CDD21034BB}"/>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8471589-D40C-40F0-A71B-DA6A3C6856E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711BE63-4708-4C49-84EC-313B9C9A021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0D643BC-56AD-4F0D-A883-9A82E5D23DC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D024FCC-6406-40E0-A662-BC678EAB59E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4FE1F98-D468-4768-98C9-03BC672613D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63976</xdr:rowOff>
    </xdr:from>
    <xdr:to>
      <xdr:col>23</xdr:col>
      <xdr:colOff>136525</xdr:colOff>
      <xdr:row>30</xdr:row>
      <xdr:rowOff>165576</xdr:rowOff>
    </xdr:to>
    <xdr:sp macro="" textlink="">
      <xdr:nvSpPr>
        <xdr:cNvPr id="85" name="楕円 84">
          <a:extLst>
            <a:ext uri="{FF2B5EF4-FFF2-40B4-BE49-F238E27FC236}">
              <a16:creationId xmlns:a16="http://schemas.microsoft.com/office/drawing/2014/main" id="{1065D917-15A5-480D-80ED-710739D4B340}"/>
            </a:ext>
          </a:extLst>
        </xdr:cNvPr>
        <xdr:cNvSpPr/>
      </xdr:nvSpPr>
      <xdr:spPr>
        <a:xfrm>
          <a:off x="4711700" y="597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86853</xdr:rowOff>
    </xdr:from>
    <xdr:ext cx="405111" cy="259045"/>
    <xdr:sp macro="" textlink="">
      <xdr:nvSpPr>
        <xdr:cNvPr id="86" name="有形固定資産減価償却率該当値テキスト">
          <a:extLst>
            <a:ext uri="{FF2B5EF4-FFF2-40B4-BE49-F238E27FC236}">
              <a16:creationId xmlns:a16="http://schemas.microsoft.com/office/drawing/2014/main" id="{C105CB8E-DD81-46D7-8F51-54D363B78A37}"/>
            </a:ext>
          </a:extLst>
        </xdr:cNvPr>
        <xdr:cNvSpPr txBox="1"/>
      </xdr:nvSpPr>
      <xdr:spPr>
        <a:xfrm>
          <a:off x="4813300" y="5830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7303</xdr:rowOff>
    </xdr:from>
    <xdr:to>
      <xdr:col>19</xdr:col>
      <xdr:colOff>187325</xdr:colOff>
      <xdr:row>30</xdr:row>
      <xdr:rowOff>108903</xdr:rowOff>
    </xdr:to>
    <xdr:sp macro="" textlink="">
      <xdr:nvSpPr>
        <xdr:cNvPr id="87" name="楕円 86">
          <a:extLst>
            <a:ext uri="{FF2B5EF4-FFF2-40B4-BE49-F238E27FC236}">
              <a16:creationId xmlns:a16="http://schemas.microsoft.com/office/drawing/2014/main" id="{4F3D9373-6CB2-42F9-BFED-E199058E7C9D}"/>
            </a:ext>
          </a:extLst>
        </xdr:cNvPr>
        <xdr:cNvSpPr/>
      </xdr:nvSpPr>
      <xdr:spPr>
        <a:xfrm>
          <a:off x="40005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58103</xdr:rowOff>
    </xdr:from>
    <xdr:to>
      <xdr:col>23</xdr:col>
      <xdr:colOff>85725</xdr:colOff>
      <xdr:row>30</xdr:row>
      <xdr:rowOff>114776</xdr:rowOff>
    </xdr:to>
    <xdr:cxnSp macro="">
      <xdr:nvCxnSpPr>
        <xdr:cNvPr id="88" name="直線コネクタ 87">
          <a:extLst>
            <a:ext uri="{FF2B5EF4-FFF2-40B4-BE49-F238E27FC236}">
              <a16:creationId xmlns:a16="http://schemas.microsoft.com/office/drawing/2014/main" id="{41A018F5-404C-40E2-9823-482728881DF8}"/>
            </a:ext>
          </a:extLst>
        </xdr:cNvPr>
        <xdr:cNvCxnSpPr/>
      </xdr:nvCxnSpPr>
      <xdr:spPr>
        <a:xfrm>
          <a:off x="4051300" y="5973128"/>
          <a:ext cx="711200" cy="5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135572</xdr:rowOff>
    </xdr:from>
    <xdr:to>
      <xdr:col>15</xdr:col>
      <xdr:colOff>187325</xdr:colOff>
      <xdr:row>30</xdr:row>
      <xdr:rowOff>65722</xdr:rowOff>
    </xdr:to>
    <xdr:sp macro="" textlink="">
      <xdr:nvSpPr>
        <xdr:cNvPr id="89" name="楕円 88">
          <a:extLst>
            <a:ext uri="{FF2B5EF4-FFF2-40B4-BE49-F238E27FC236}">
              <a16:creationId xmlns:a16="http://schemas.microsoft.com/office/drawing/2014/main" id="{CD4CA575-DD51-4FC4-8EF2-7D2234776A92}"/>
            </a:ext>
          </a:extLst>
        </xdr:cNvPr>
        <xdr:cNvSpPr/>
      </xdr:nvSpPr>
      <xdr:spPr>
        <a:xfrm>
          <a:off x="3238500" y="58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14922</xdr:rowOff>
    </xdr:from>
    <xdr:to>
      <xdr:col>19</xdr:col>
      <xdr:colOff>136525</xdr:colOff>
      <xdr:row>30</xdr:row>
      <xdr:rowOff>58103</xdr:rowOff>
    </xdr:to>
    <xdr:cxnSp macro="">
      <xdr:nvCxnSpPr>
        <xdr:cNvPr id="90" name="直線コネクタ 89">
          <a:extLst>
            <a:ext uri="{FF2B5EF4-FFF2-40B4-BE49-F238E27FC236}">
              <a16:creationId xmlns:a16="http://schemas.microsoft.com/office/drawing/2014/main" id="{3D31D11A-7007-4BBA-95C1-B4C9DEA8B7B6}"/>
            </a:ext>
          </a:extLst>
        </xdr:cNvPr>
        <xdr:cNvCxnSpPr/>
      </xdr:nvCxnSpPr>
      <xdr:spPr>
        <a:xfrm>
          <a:off x="3289300" y="5929947"/>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132874</xdr:rowOff>
    </xdr:from>
    <xdr:to>
      <xdr:col>11</xdr:col>
      <xdr:colOff>187325</xdr:colOff>
      <xdr:row>30</xdr:row>
      <xdr:rowOff>63024</xdr:rowOff>
    </xdr:to>
    <xdr:sp macro="" textlink="">
      <xdr:nvSpPr>
        <xdr:cNvPr id="91" name="楕円 90">
          <a:extLst>
            <a:ext uri="{FF2B5EF4-FFF2-40B4-BE49-F238E27FC236}">
              <a16:creationId xmlns:a16="http://schemas.microsoft.com/office/drawing/2014/main" id="{F17E6EF1-E81F-479D-BFBE-4C4EC00562CE}"/>
            </a:ext>
          </a:extLst>
        </xdr:cNvPr>
        <xdr:cNvSpPr/>
      </xdr:nvSpPr>
      <xdr:spPr>
        <a:xfrm>
          <a:off x="2476500" y="58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12224</xdr:rowOff>
    </xdr:from>
    <xdr:to>
      <xdr:col>15</xdr:col>
      <xdr:colOff>136525</xdr:colOff>
      <xdr:row>30</xdr:row>
      <xdr:rowOff>14922</xdr:rowOff>
    </xdr:to>
    <xdr:cxnSp macro="">
      <xdr:nvCxnSpPr>
        <xdr:cNvPr id="92" name="直線コネクタ 91">
          <a:extLst>
            <a:ext uri="{FF2B5EF4-FFF2-40B4-BE49-F238E27FC236}">
              <a16:creationId xmlns:a16="http://schemas.microsoft.com/office/drawing/2014/main" id="{E45E0F6B-0AE4-411F-B0C3-F3DC75738B50}"/>
            </a:ext>
          </a:extLst>
        </xdr:cNvPr>
        <xdr:cNvCxnSpPr/>
      </xdr:nvCxnSpPr>
      <xdr:spPr>
        <a:xfrm>
          <a:off x="2527300" y="5927249"/>
          <a:ext cx="762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86995</xdr:rowOff>
    </xdr:from>
    <xdr:to>
      <xdr:col>7</xdr:col>
      <xdr:colOff>187325</xdr:colOff>
      <xdr:row>30</xdr:row>
      <xdr:rowOff>17145</xdr:rowOff>
    </xdr:to>
    <xdr:sp macro="" textlink="">
      <xdr:nvSpPr>
        <xdr:cNvPr id="93" name="楕円 92">
          <a:extLst>
            <a:ext uri="{FF2B5EF4-FFF2-40B4-BE49-F238E27FC236}">
              <a16:creationId xmlns:a16="http://schemas.microsoft.com/office/drawing/2014/main" id="{0300E588-D7F4-47A9-9D66-E235E65280CC}"/>
            </a:ext>
          </a:extLst>
        </xdr:cNvPr>
        <xdr:cNvSpPr/>
      </xdr:nvSpPr>
      <xdr:spPr>
        <a:xfrm>
          <a:off x="1714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137795</xdr:rowOff>
    </xdr:from>
    <xdr:to>
      <xdr:col>11</xdr:col>
      <xdr:colOff>136525</xdr:colOff>
      <xdr:row>30</xdr:row>
      <xdr:rowOff>12224</xdr:rowOff>
    </xdr:to>
    <xdr:cxnSp macro="">
      <xdr:nvCxnSpPr>
        <xdr:cNvPr id="94" name="直線コネクタ 93">
          <a:extLst>
            <a:ext uri="{FF2B5EF4-FFF2-40B4-BE49-F238E27FC236}">
              <a16:creationId xmlns:a16="http://schemas.microsoft.com/office/drawing/2014/main" id="{A6F791AF-0925-4770-B0A1-BF19BEB4FF36}"/>
            </a:ext>
          </a:extLst>
        </xdr:cNvPr>
        <xdr:cNvCxnSpPr/>
      </xdr:nvCxnSpPr>
      <xdr:spPr>
        <a:xfrm>
          <a:off x="1765300" y="5881370"/>
          <a:ext cx="762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95" name="n_1aveValue有形固定資産減価償却率">
          <a:extLst>
            <a:ext uri="{FF2B5EF4-FFF2-40B4-BE49-F238E27FC236}">
              <a16:creationId xmlns:a16="http://schemas.microsoft.com/office/drawing/2014/main" id="{2700A78B-B69B-485D-959C-C0A13E92B30D}"/>
            </a:ext>
          </a:extLst>
        </xdr:cNvPr>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96" name="n_2aveValue有形固定資産減価償却率">
          <a:extLst>
            <a:ext uri="{FF2B5EF4-FFF2-40B4-BE49-F238E27FC236}">
              <a16:creationId xmlns:a16="http://schemas.microsoft.com/office/drawing/2014/main" id="{52C0CC3E-4454-4F5F-B557-26EAEEA7CDBA}"/>
            </a:ext>
          </a:extLst>
        </xdr:cNvPr>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97" name="n_3aveValue有形固定資産減価償却率">
          <a:extLst>
            <a:ext uri="{FF2B5EF4-FFF2-40B4-BE49-F238E27FC236}">
              <a16:creationId xmlns:a16="http://schemas.microsoft.com/office/drawing/2014/main" id="{F0BA6CEB-5B39-4373-ACB9-A7122D94541A}"/>
            </a:ext>
          </a:extLst>
        </xdr:cNvPr>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8" name="n_4aveValue有形固定資産減価償却率">
          <a:extLst>
            <a:ext uri="{FF2B5EF4-FFF2-40B4-BE49-F238E27FC236}">
              <a16:creationId xmlns:a16="http://schemas.microsoft.com/office/drawing/2014/main" id="{D9B387AA-6CB2-4AA6-A948-3C75630FB7B0}"/>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125430</xdr:rowOff>
    </xdr:from>
    <xdr:ext cx="405111" cy="259045"/>
    <xdr:sp macro="" textlink="">
      <xdr:nvSpPr>
        <xdr:cNvPr id="99" name="n_1mainValue有形固定資産減価償却率">
          <a:extLst>
            <a:ext uri="{FF2B5EF4-FFF2-40B4-BE49-F238E27FC236}">
              <a16:creationId xmlns:a16="http://schemas.microsoft.com/office/drawing/2014/main" id="{E60D9055-84AA-41D4-A061-6A04B4573302}"/>
            </a:ext>
          </a:extLst>
        </xdr:cNvPr>
        <xdr:cNvSpPr txBox="1"/>
      </xdr:nvSpPr>
      <xdr:spPr>
        <a:xfrm>
          <a:off x="38360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82249</xdr:rowOff>
    </xdr:from>
    <xdr:ext cx="405111" cy="259045"/>
    <xdr:sp macro="" textlink="">
      <xdr:nvSpPr>
        <xdr:cNvPr id="100" name="n_2mainValue有形固定資産減価償却率">
          <a:extLst>
            <a:ext uri="{FF2B5EF4-FFF2-40B4-BE49-F238E27FC236}">
              <a16:creationId xmlns:a16="http://schemas.microsoft.com/office/drawing/2014/main" id="{ABEBB5F5-C5CC-464D-B876-3EE37CA7C733}"/>
            </a:ext>
          </a:extLst>
        </xdr:cNvPr>
        <xdr:cNvSpPr txBox="1"/>
      </xdr:nvSpPr>
      <xdr:spPr>
        <a:xfrm>
          <a:off x="3086744" y="565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79551</xdr:rowOff>
    </xdr:from>
    <xdr:ext cx="405111" cy="259045"/>
    <xdr:sp macro="" textlink="">
      <xdr:nvSpPr>
        <xdr:cNvPr id="101" name="n_3mainValue有形固定資産減価償却率">
          <a:extLst>
            <a:ext uri="{FF2B5EF4-FFF2-40B4-BE49-F238E27FC236}">
              <a16:creationId xmlns:a16="http://schemas.microsoft.com/office/drawing/2014/main" id="{B2D36BAE-6FF5-46AE-887D-E7CB4DFDFA00}"/>
            </a:ext>
          </a:extLst>
        </xdr:cNvPr>
        <xdr:cNvSpPr txBox="1"/>
      </xdr:nvSpPr>
      <xdr:spPr>
        <a:xfrm>
          <a:off x="2324744" y="5651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102" name="n_4mainValue有形固定資産減価償却率">
          <a:extLst>
            <a:ext uri="{FF2B5EF4-FFF2-40B4-BE49-F238E27FC236}">
              <a16:creationId xmlns:a16="http://schemas.microsoft.com/office/drawing/2014/main" id="{18D99F92-1E57-4A16-AB75-4DFBD0113D5C}"/>
            </a:ext>
          </a:extLst>
        </xdr:cNvPr>
        <xdr:cNvSpPr txBox="1"/>
      </xdr:nvSpPr>
      <xdr:spPr>
        <a:xfrm>
          <a:off x="1562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27D89A80-E8EF-4623-9782-404E517FD6E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8E1EA3CF-B98A-4D93-928D-67EC7F97880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FB16CA08-34EE-4B5F-8DB8-8C207E4033A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E990754F-1937-40DD-96FD-69A687C125F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7000372A-FDE8-4EEA-A145-374547376F0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E2383710-6C14-499F-A0EC-CBEAB280BF7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CE863B34-5A56-4B18-B73E-A2015FEDEEE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5F9FE607-0192-4FC4-8753-85AEC252541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E35F406C-B6DF-473F-BB30-1B36E063722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8A83C3F-6A60-4D4B-B174-8FB1029C744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6E851E0F-507C-4B83-959D-D282DDBE976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8B734873-FA52-44BF-A722-CC827EF282D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DEB5DA86-6235-4B42-8382-E6B3EF1F9C4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債務償還比率は類似団体内平均値と比較して高い水準にあるが、令和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年度と比較して数値は減少した。これは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普通交付税や臨時財政対策債の発行可能額が増加し、経常一般財源等が増加した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ことによるものである。起債残高が多いことが債務償還比率の高さに影響しているため、今後も地方債の新規発行は慎重に行う。</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C8C9A804-325D-4DC9-AAEE-B78A5CE321B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325EE55B-2F8F-43E4-BF6B-7B232FE121C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E48EE895-568E-4955-B52B-DB952F60232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F04D7BC-DCD1-4737-B238-49CDD42D6D9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D85207B5-7D6E-4C9C-ADE7-6594B381D1A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2998EB6B-EF55-4168-9319-DFE15519EB3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F0FCF610-5826-4FBF-97BF-510A2883D9C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7C8B99CA-2870-4A9A-97DB-421153F22A0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4DAA770-B731-4961-98C1-C46FDA08871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B9A8F174-1649-4852-B5A2-20F07EA9295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BD0D078B-3734-4145-B57F-88A2C54D7D9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2914B4C3-8473-46C4-945E-602F692F122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74DE036B-F2EF-447A-A7D4-DBAB6D96A54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6B114169-123F-4229-9621-8D6D34E104A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C1C205BB-A46A-4FE6-BDA3-69A4D4A3367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135248</xdr:rowOff>
    </xdr:to>
    <xdr:cxnSp macro="">
      <xdr:nvCxnSpPr>
        <xdr:cNvPr id="131" name="直線コネクタ 130">
          <a:extLst>
            <a:ext uri="{FF2B5EF4-FFF2-40B4-BE49-F238E27FC236}">
              <a16:creationId xmlns:a16="http://schemas.microsoft.com/office/drawing/2014/main" id="{92FE9585-4CB9-4DF4-AD78-DD191C477943}"/>
            </a:ext>
          </a:extLst>
        </xdr:cNvPr>
        <xdr:cNvCxnSpPr/>
      </xdr:nvCxnSpPr>
      <xdr:spPr>
        <a:xfrm flipV="1">
          <a:off x="14793595" y="5312833"/>
          <a:ext cx="1269" cy="108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139075</xdr:rowOff>
    </xdr:from>
    <xdr:ext cx="469744" cy="259045"/>
    <xdr:sp macro="" textlink="">
      <xdr:nvSpPr>
        <xdr:cNvPr id="132" name="債務償還比率最小値テキスト">
          <a:extLst>
            <a:ext uri="{FF2B5EF4-FFF2-40B4-BE49-F238E27FC236}">
              <a16:creationId xmlns:a16="http://schemas.microsoft.com/office/drawing/2014/main" id="{C7E844DA-1D4A-4097-B0CA-83AC837C80DA}"/>
            </a:ext>
          </a:extLst>
        </xdr:cNvPr>
        <xdr:cNvSpPr txBox="1"/>
      </xdr:nvSpPr>
      <xdr:spPr>
        <a:xfrm>
          <a:off x="14846300" y="639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135248</xdr:rowOff>
    </xdr:from>
    <xdr:to>
      <xdr:col>76</xdr:col>
      <xdr:colOff>111125</xdr:colOff>
      <xdr:row>32</xdr:row>
      <xdr:rowOff>135248</xdr:rowOff>
    </xdr:to>
    <xdr:cxnSp macro="">
      <xdr:nvCxnSpPr>
        <xdr:cNvPr id="133" name="直線コネクタ 132">
          <a:extLst>
            <a:ext uri="{FF2B5EF4-FFF2-40B4-BE49-F238E27FC236}">
              <a16:creationId xmlns:a16="http://schemas.microsoft.com/office/drawing/2014/main" id="{BDBE9B53-BB1D-4E34-B0A1-61BBA87D607F}"/>
            </a:ext>
          </a:extLst>
        </xdr:cNvPr>
        <xdr:cNvCxnSpPr/>
      </xdr:nvCxnSpPr>
      <xdr:spPr>
        <a:xfrm>
          <a:off x="14706600" y="63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7281003D-9B9F-4AEB-A3D6-B4824756FEF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27EA7AF5-ABE7-4B0E-A6B2-78C9923C078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86842</xdr:rowOff>
    </xdr:from>
    <xdr:ext cx="469744" cy="259045"/>
    <xdr:sp macro="" textlink="">
      <xdr:nvSpPr>
        <xdr:cNvPr id="136" name="債務償還比率平均値テキスト">
          <a:extLst>
            <a:ext uri="{FF2B5EF4-FFF2-40B4-BE49-F238E27FC236}">
              <a16:creationId xmlns:a16="http://schemas.microsoft.com/office/drawing/2014/main" id="{0BC43E0D-DB83-4EFB-AB38-811E4B4BBF3E}"/>
            </a:ext>
          </a:extLst>
        </xdr:cNvPr>
        <xdr:cNvSpPr txBox="1"/>
      </xdr:nvSpPr>
      <xdr:spPr>
        <a:xfrm>
          <a:off x="14846300" y="565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63965</xdr:rowOff>
    </xdr:from>
    <xdr:to>
      <xdr:col>76</xdr:col>
      <xdr:colOff>73025</xdr:colOff>
      <xdr:row>29</xdr:row>
      <xdr:rowOff>165565</xdr:rowOff>
    </xdr:to>
    <xdr:sp macro="" textlink="">
      <xdr:nvSpPr>
        <xdr:cNvPr id="137" name="フローチャート: 判断 136">
          <a:extLst>
            <a:ext uri="{FF2B5EF4-FFF2-40B4-BE49-F238E27FC236}">
              <a16:creationId xmlns:a16="http://schemas.microsoft.com/office/drawing/2014/main" id="{27738AF9-3EBE-4AD3-90C8-378077137C4E}"/>
            </a:ext>
          </a:extLst>
        </xdr:cNvPr>
        <xdr:cNvSpPr/>
      </xdr:nvSpPr>
      <xdr:spPr>
        <a:xfrm>
          <a:off x="14744700" y="580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94862</xdr:rowOff>
    </xdr:from>
    <xdr:to>
      <xdr:col>72</xdr:col>
      <xdr:colOff>123825</xdr:colOff>
      <xdr:row>31</xdr:row>
      <xdr:rowOff>25012</xdr:rowOff>
    </xdr:to>
    <xdr:sp macro="" textlink="">
      <xdr:nvSpPr>
        <xdr:cNvPr id="138" name="フローチャート: 判断 137">
          <a:extLst>
            <a:ext uri="{FF2B5EF4-FFF2-40B4-BE49-F238E27FC236}">
              <a16:creationId xmlns:a16="http://schemas.microsoft.com/office/drawing/2014/main" id="{CD1F9595-5B32-4B27-B926-991073E9FA89}"/>
            </a:ext>
          </a:extLst>
        </xdr:cNvPr>
        <xdr:cNvSpPr/>
      </xdr:nvSpPr>
      <xdr:spPr>
        <a:xfrm>
          <a:off x="14033500" y="60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111534</xdr:rowOff>
    </xdr:from>
    <xdr:to>
      <xdr:col>68</xdr:col>
      <xdr:colOff>123825</xdr:colOff>
      <xdr:row>31</xdr:row>
      <xdr:rowOff>41684</xdr:rowOff>
    </xdr:to>
    <xdr:sp macro="" textlink="">
      <xdr:nvSpPr>
        <xdr:cNvPr id="139" name="フローチャート: 判断 138">
          <a:extLst>
            <a:ext uri="{FF2B5EF4-FFF2-40B4-BE49-F238E27FC236}">
              <a16:creationId xmlns:a16="http://schemas.microsoft.com/office/drawing/2014/main" id="{69AE0D50-15E3-4349-B6F7-DA16FC302CA3}"/>
            </a:ext>
          </a:extLst>
        </xdr:cNvPr>
        <xdr:cNvSpPr/>
      </xdr:nvSpPr>
      <xdr:spPr>
        <a:xfrm>
          <a:off x="13271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118971</xdr:rowOff>
    </xdr:from>
    <xdr:to>
      <xdr:col>64</xdr:col>
      <xdr:colOff>123825</xdr:colOff>
      <xdr:row>31</xdr:row>
      <xdr:rowOff>49121</xdr:rowOff>
    </xdr:to>
    <xdr:sp macro="" textlink="">
      <xdr:nvSpPr>
        <xdr:cNvPr id="140" name="フローチャート: 判断 139">
          <a:extLst>
            <a:ext uri="{FF2B5EF4-FFF2-40B4-BE49-F238E27FC236}">
              <a16:creationId xmlns:a16="http://schemas.microsoft.com/office/drawing/2014/main" id="{6C1FEB9E-9DD5-4D8B-89D3-9BB6CCC712C0}"/>
            </a:ext>
          </a:extLst>
        </xdr:cNvPr>
        <xdr:cNvSpPr/>
      </xdr:nvSpPr>
      <xdr:spPr>
        <a:xfrm>
          <a:off x="12509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162271</xdr:rowOff>
    </xdr:from>
    <xdr:to>
      <xdr:col>60</xdr:col>
      <xdr:colOff>123825</xdr:colOff>
      <xdr:row>31</xdr:row>
      <xdr:rowOff>92421</xdr:rowOff>
    </xdr:to>
    <xdr:sp macro="" textlink="">
      <xdr:nvSpPr>
        <xdr:cNvPr id="141" name="フローチャート: 判断 140">
          <a:extLst>
            <a:ext uri="{FF2B5EF4-FFF2-40B4-BE49-F238E27FC236}">
              <a16:creationId xmlns:a16="http://schemas.microsoft.com/office/drawing/2014/main" id="{DD600B55-C202-4298-88BC-F66018709062}"/>
            </a:ext>
          </a:extLst>
        </xdr:cNvPr>
        <xdr:cNvSpPr/>
      </xdr:nvSpPr>
      <xdr:spPr>
        <a:xfrm>
          <a:off x="11747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DC4B8BF-D020-4A02-8653-10ECAA9A820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31D4529-D41B-4A2F-9DD2-CA9A5EEB3DA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36DAAE1-26E8-4E2E-AB25-684AE0FD371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3CDE7531-B50B-4673-8BF8-1F15568A53B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43C792F-65C4-462A-BF60-B7EC50067F9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31962</xdr:rowOff>
    </xdr:from>
    <xdr:to>
      <xdr:col>76</xdr:col>
      <xdr:colOff>73025</xdr:colOff>
      <xdr:row>31</xdr:row>
      <xdr:rowOff>133562</xdr:rowOff>
    </xdr:to>
    <xdr:sp macro="" textlink="">
      <xdr:nvSpPr>
        <xdr:cNvPr id="147" name="楕円 146">
          <a:extLst>
            <a:ext uri="{FF2B5EF4-FFF2-40B4-BE49-F238E27FC236}">
              <a16:creationId xmlns:a16="http://schemas.microsoft.com/office/drawing/2014/main" id="{F09A2121-23AE-4DFE-B0A2-7E4B279C3270}"/>
            </a:ext>
          </a:extLst>
        </xdr:cNvPr>
        <xdr:cNvSpPr/>
      </xdr:nvSpPr>
      <xdr:spPr>
        <a:xfrm>
          <a:off x="147447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10389</xdr:rowOff>
    </xdr:from>
    <xdr:ext cx="469744" cy="259045"/>
    <xdr:sp macro="" textlink="">
      <xdr:nvSpPr>
        <xdr:cNvPr id="148" name="債務償還比率該当値テキスト">
          <a:extLst>
            <a:ext uri="{FF2B5EF4-FFF2-40B4-BE49-F238E27FC236}">
              <a16:creationId xmlns:a16="http://schemas.microsoft.com/office/drawing/2014/main" id="{0E224CDD-609C-4F54-B2C2-88F32080EC1F}"/>
            </a:ext>
          </a:extLst>
        </xdr:cNvPr>
        <xdr:cNvSpPr txBox="1"/>
      </xdr:nvSpPr>
      <xdr:spPr>
        <a:xfrm>
          <a:off x="14846300" y="609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57460</xdr:rowOff>
    </xdr:from>
    <xdr:to>
      <xdr:col>72</xdr:col>
      <xdr:colOff>123825</xdr:colOff>
      <xdr:row>32</xdr:row>
      <xdr:rowOff>159060</xdr:rowOff>
    </xdr:to>
    <xdr:sp macro="" textlink="">
      <xdr:nvSpPr>
        <xdr:cNvPr id="149" name="楕円 148">
          <a:extLst>
            <a:ext uri="{FF2B5EF4-FFF2-40B4-BE49-F238E27FC236}">
              <a16:creationId xmlns:a16="http://schemas.microsoft.com/office/drawing/2014/main" id="{141DDCE1-13A8-40D5-B989-7CC25F0B5D88}"/>
            </a:ext>
          </a:extLst>
        </xdr:cNvPr>
        <xdr:cNvSpPr/>
      </xdr:nvSpPr>
      <xdr:spPr>
        <a:xfrm>
          <a:off x="14033500" y="63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82762</xdr:rowOff>
    </xdr:from>
    <xdr:to>
      <xdr:col>76</xdr:col>
      <xdr:colOff>22225</xdr:colOff>
      <xdr:row>32</xdr:row>
      <xdr:rowOff>108260</xdr:rowOff>
    </xdr:to>
    <xdr:cxnSp macro="">
      <xdr:nvCxnSpPr>
        <xdr:cNvPr id="150" name="直線コネクタ 149">
          <a:extLst>
            <a:ext uri="{FF2B5EF4-FFF2-40B4-BE49-F238E27FC236}">
              <a16:creationId xmlns:a16="http://schemas.microsoft.com/office/drawing/2014/main" id="{40DB60F0-28C7-46F9-8991-16627D383D35}"/>
            </a:ext>
          </a:extLst>
        </xdr:cNvPr>
        <xdr:cNvCxnSpPr/>
      </xdr:nvCxnSpPr>
      <xdr:spPr>
        <a:xfrm flipV="1">
          <a:off x="14084300" y="6169237"/>
          <a:ext cx="711200" cy="19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8234</xdr:rowOff>
    </xdr:from>
    <xdr:to>
      <xdr:col>68</xdr:col>
      <xdr:colOff>123825</xdr:colOff>
      <xdr:row>33</xdr:row>
      <xdr:rowOff>109834</xdr:rowOff>
    </xdr:to>
    <xdr:sp macro="" textlink="">
      <xdr:nvSpPr>
        <xdr:cNvPr id="151" name="楕円 150">
          <a:extLst>
            <a:ext uri="{FF2B5EF4-FFF2-40B4-BE49-F238E27FC236}">
              <a16:creationId xmlns:a16="http://schemas.microsoft.com/office/drawing/2014/main" id="{FDF423E0-F504-4C48-B2C6-37CC234A3D0C}"/>
            </a:ext>
          </a:extLst>
        </xdr:cNvPr>
        <xdr:cNvSpPr/>
      </xdr:nvSpPr>
      <xdr:spPr>
        <a:xfrm>
          <a:off x="13271500" y="64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108260</xdr:rowOff>
    </xdr:from>
    <xdr:to>
      <xdr:col>72</xdr:col>
      <xdr:colOff>73025</xdr:colOff>
      <xdr:row>33</xdr:row>
      <xdr:rowOff>59034</xdr:rowOff>
    </xdr:to>
    <xdr:cxnSp macro="">
      <xdr:nvCxnSpPr>
        <xdr:cNvPr id="152" name="直線コネクタ 151">
          <a:extLst>
            <a:ext uri="{FF2B5EF4-FFF2-40B4-BE49-F238E27FC236}">
              <a16:creationId xmlns:a16="http://schemas.microsoft.com/office/drawing/2014/main" id="{5AFB59CB-69BE-484E-964A-6C54492D611C}"/>
            </a:ext>
          </a:extLst>
        </xdr:cNvPr>
        <xdr:cNvCxnSpPr/>
      </xdr:nvCxnSpPr>
      <xdr:spPr>
        <a:xfrm flipV="1">
          <a:off x="13322300" y="6366185"/>
          <a:ext cx="762000" cy="1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114314</xdr:rowOff>
    </xdr:from>
    <xdr:to>
      <xdr:col>64</xdr:col>
      <xdr:colOff>123825</xdr:colOff>
      <xdr:row>33</xdr:row>
      <xdr:rowOff>44464</xdr:rowOff>
    </xdr:to>
    <xdr:sp macro="" textlink="">
      <xdr:nvSpPr>
        <xdr:cNvPr id="153" name="楕円 152">
          <a:extLst>
            <a:ext uri="{FF2B5EF4-FFF2-40B4-BE49-F238E27FC236}">
              <a16:creationId xmlns:a16="http://schemas.microsoft.com/office/drawing/2014/main" id="{7CB15061-87E0-45BA-9F07-E5D800AF5A67}"/>
            </a:ext>
          </a:extLst>
        </xdr:cNvPr>
        <xdr:cNvSpPr/>
      </xdr:nvSpPr>
      <xdr:spPr>
        <a:xfrm>
          <a:off x="12509500" y="63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165114</xdr:rowOff>
    </xdr:from>
    <xdr:to>
      <xdr:col>68</xdr:col>
      <xdr:colOff>73025</xdr:colOff>
      <xdr:row>33</xdr:row>
      <xdr:rowOff>59034</xdr:rowOff>
    </xdr:to>
    <xdr:cxnSp macro="">
      <xdr:nvCxnSpPr>
        <xdr:cNvPr id="154" name="直線コネクタ 153">
          <a:extLst>
            <a:ext uri="{FF2B5EF4-FFF2-40B4-BE49-F238E27FC236}">
              <a16:creationId xmlns:a16="http://schemas.microsoft.com/office/drawing/2014/main" id="{C27713AA-7BB2-4F1F-B605-FD69A8BF0AC6}"/>
            </a:ext>
          </a:extLst>
        </xdr:cNvPr>
        <xdr:cNvCxnSpPr/>
      </xdr:nvCxnSpPr>
      <xdr:spPr>
        <a:xfrm>
          <a:off x="12560300" y="6423039"/>
          <a:ext cx="762000" cy="6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158165</xdr:rowOff>
    </xdr:from>
    <xdr:to>
      <xdr:col>60</xdr:col>
      <xdr:colOff>123825</xdr:colOff>
      <xdr:row>34</xdr:row>
      <xdr:rowOff>88315</xdr:rowOff>
    </xdr:to>
    <xdr:sp macro="" textlink="">
      <xdr:nvSpPr>
        <xdr:cNvPr id="155" name="楕円 154">
          <a:extLst>
            <a:ext uri="{FF2B5EF4-FFF2-40B4-BE49-F238E27FC236}">
              <a16:creationId xmlns:a16="http://schemas.microsoft.com/office/drawing/2014/main" id="{07D73E49-DBD3-411B-9A7E-BE7296A55DF8}"/>
            </a:ext>
          </a:extLst>
        </xdr:cNvPr>
        <xdr:cNvSpPr/>
      </xdr:nvSpPr>
      <xdr:spPr>
        <a:xfrm>
          <a:off x="11747500" y="65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165114</xdr:rowOff>
    </xdr:from>
    <xdr:to>
      <xdr:col>64</xdr:col>
      <xdr:colOff>73025</xdr:colOff>
      <xdr:row>34</xdr:row>
      <xdr:rowOff>37515</xdr:rowOff>
    </xdr:to>
    <xdr:cxnSp macro="">
      <xdr:nvCxnSpPr>
        <xdr:cNvPr id="156" name="直線コネクタ 155">
          <a:extLst>
            <a:ext uri="{FF2B5EF4-FFF2-40B4-BE49-F238E27FC236}">
              <a16:creationId xmlns:a16="http://schemas.microsoft.com/office/drawing/2014/main" id="{8878A914-37C0-4A75-B441-D0BD6DF82E01}"/>
            </a:ext>
          </a:extLst>
        </xdr:cNvPr>
        <xdr:cNvCxnSpPr/>
      </xdr:nvCxnSpPr>
      <xdr:spPr>
        <a:xfrm flipV="1">
          <a:off x="11798300" y="6423039"/>
          <a:ext cx="762000" cy="2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41539</xdr:rowOff>
    </xdr:from>
    <xdr:ext cx="469744" cy="259045"/>
    <xdr:sp macro="" textlink="">
      <xdr:nvSpPr>
        <xdr:cNvPr id="157" name="n_1aveValue債務償還比率">
          <a:extLst>
            <a:ext uri="{FF2B5EF4-FFF2-40B4-BE49-F238E27FC236}">
              <a16:creationId xmlns:a16="http://schemas.microsoft.com/office/drawing/2014/main" id="{70EC618E-4B3E-42C3-B714-ACF021032295}"/>
            </a:ext>
          </a:extLst>
        </xdr:cNvPr>
        <xdr:cNvSpPr txBox="1"/>
      </xdr:nvSpPr>
      <xdr:spPr>
        <a:xfrm>
          <a:off x="13836727" y="57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58211</xdr:rowOff>
    </xdr:from>
    <xdr:ext cx="469744" cy="259045"/>
    <xdr:sp macro="" textlink="">
      <xdr:nvSpPr>
        <xdr:cNvPr id="158" name="n_2aveValue債務償還比率">
          <a:extLst>
            <a:ext uri="{FF2B5EF4-FFF2-40B4-BE49-F238E27FC236}">
              <a16:creationId xmlns:a16="http://schemas.microsoft.com/office/drawing/2014/main" id="{3B08D9B5-82ED-4264-B5E2-01BDC039DE29}"/>
            </a:ext>
          </a:extLst>
        </xdr:cNvPr>
        <xdr:cNvSpPr txBox="1"/>
      </xdr:nvSpPr>
      <xdr:spPr>
        <a:xfrm>
          <a:off x="130874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65648</xdr:rowOff>
    </xdr:from>
    <xdr:ext cx="469744" cy="259045"/>
    <xdr:sp macro="" textlink="">
      <xdr:nvSpPr>
        <xdr:cNvPr id="159" name="n_3aveValue債務償還比率">
          <a:extLst>
            <a:ext uri="{FF2B5EF4-FFF2-40B4-BE49-F238E27FC236}">
              <a16:creationId xmlns:a16="http://schemas.microsoft.com/office/drawing/2014/main" id="{B1830C1D-A1AB-4088-A0A1-FA72E0D3FD04}"/>
            </a:ext>
          </a:extLst>
        </xdr:cNvPr>
        <xdr:cNvSpPr txBox="1"/>
      </xdr:nvSpPr>
      <xdr:spPr>
        <a:xfrm>
          <a:off x="12325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108948</xdr:rowOff>
    </xdr:from>
    <xdr:ext cx="469744" cy="259045"/>
    <xdr:sp macro="" textlink="">
      <xdr:nvSpPr>
        <xdr:cNvPr id="160" name="n_4aveValue債務償還比率">
          <a:extLst>
            <a:ext uri="{FF2B5EF4-FFF2-40B4-BE49-F238E27FC236}">
              <a16:creationId xmlns:a16="http://schemas.microsoft.com/office/drawing/2014/main" id="{A6CC9B6C-3CEF-40C9-999F-FC7DBE032CDD}"/>
            </a:ext>
          </a:extLst>
        </xdr:cNvPr>
        <xdr:cNvSpPr txBox="1"/>
      </xdr:nvSpPr>
      <xdr:spPr>
        <a:xfrm>
          <a:off x="11563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150187</xdr:rowOff>
    </xdr:from>
    <xdr:ext cx="469744" cy="259045"/>
    <xdr:sp macro="" textlink="">
      <xdr:nvSpPr>
        <xdr:cNvPr id="161" name="n_1mainValue債務償還比率">
          <a:extLst>
            <a:ext uri="{FF2B5EF4-FFF2-40B4-BE49-F238E27FC236}">
              <a16:creationId xmlns:a16="http://schemas.microsoft.com/office/drawing/2014/main" id="{9AD27919-EC2F-4B76-B6E4-4E0BEE6926EC}"/>
            </a:ext>
          </a:extLst>
        </xdr:cNvPr>
        <xdr:cNvSpPr txBox="1"/>
      </xdr:nvSpPr>
      <xdr:spPr>
        <a:xfrm>
          <a:off x="13836727" y="640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100961</xdr:rowOff>
    </xdr:from>
    <xdr:ext cx="469744" cy="259045"/>
    <xdr:sp macro="" textlink="">
      <xdr:nvSpPr>
        <xdr:cNvPr id="162" name="n_2mainValue債務償還比率">
          <a:extLst>
            <a:ext uri="{FF2B5EF4-FFF2-40B4-BE49-F238E27FC236}">
              <a16:creationId xmlns:a16="http://schemas.microsoft.com/office/drawing/2014/main" id="{5FC79F6F-6D23-408F-81D6-64DC1D71B868}"/>
            </a:ext>
          </a:extLst>
        </xdr:cNvPr>
        <xdr:cNvSpPr txBox="1"/>
      </xdr:nvSpPr>
      <xdr:spPr>
        <a:xfrm>
          <a:off x="13087427" y="653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35591</xdr:rowOff>
    </xdr:from>
    <xdr:ext cx="469744" cy="259045"/>
    <xdr:sp macro="" textlink="">
      <xdr:nvSpPr>
        <xdr:cNvPr id="163" name="n_3mainValue債務償還比率">
          <a:extLst>
            <a:ext uri="{FF2B5EF4-FFF2-40B4-BE49-F238E27FC236}">
              <a16:creationId xmlns:a16="http://schemas.microsoft.com/office/drawing/2014/main" id="{8BD0620E-BADF-447B-8DF4-20448FD2B823}"/>
            </a:ext>
          </a:extLst>
        </xdr:cNvPr>
        <xdr:cNvSpPr txBox="1"/>
      </xdr:nvSpPr>
      <xdr:spPr>
        <a:xfrm>
          <a:off x="12325427" y="646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79442</xdr:rowOff>
    </xdr:from>
    <xdr:ext cx="560923" cy="259045"/>
    <xdr:sp macro="" textlink="">
      <xdr:nvSpPr>
        <xdr:cNvPr id="164" name="n_4mainValue債務償還比率">
          <a:extLst>
            <a:ext uri="{FF2B5EF4-FFF2-40B4-BE49-F238E27FC236}">
              <a16:creationId xmlns:a16="http://schemas.microsoft.com/office/drawing/2014/main" id="{65797FB3-B32F-4561-B510-A8D5AA345C17}"/>
            </a:ext>
          </a:extLst>
        </xdr:cNvPr>
        <xdr:cNvSpPr txBox="1"/>
      </xdr:nvSpPr>
      <xdr:spPr>
        <a:xfrm>
          <a:off x="11517838" y="66802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39A10922-20BA-48B0-8342-D099421DB0D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63E479A4-4335-400A-980E-CBC96EBE7A9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53595AD9-49D0-4AFB-94A3-D5E5EB10CF5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137538FB-8880-4DB0-9C8D-B54C2024B57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403D4130-CD3A-4B6E-A165-61A89D9A325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7692FD78-F60A-4BC7-B6C3-D26EA06498D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D4DE0DE-BD9E-48E7-AA68-4F988044946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CE69098-2B39-40EE-A85D-21128D5F54A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F5C6ED3-3444-4636-8FBA-AF62E539264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BC9B5A4-87D5-4056-B71E-E7E48811011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BF557E-DB37-4B42-946E-A12FB6F2A7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D7055D6-8676-4F7D-939B-6B7009F1C5E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5BACE3-AF4A-4D5D-9236-486D6C1324C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8B9696-8D6E-477C-BF01-5DC861D9D2A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75F38A1-9DC9-4FAD-A117-7DA8BADBB9F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00D3AA9-CEE7-4EF4-AD0B-6E86C4C87BF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57,226
56,671
11.30
28,542,338
27,306,762
1,185,601
14,345,442
35,358,001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9C544E2-1376-4AFF-8BCE-7CCEA472C8B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4915677-AAF6-4000-AC90-5C734F4801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1345920-13A3-4ED1-B437-FA8286ED4F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AC5CFE9-1F24-4F94-9E0E-E218EE213F0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11FF5EA-4D95-4B43-98EA-1862FEE6A7D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C14C1D3-7582-49EC-9384-5FA461337E4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C93B1E1-1D13-4466-ABBF-39311613392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8385D63-2E4C-44A5-ACBF-6658FB4C3A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D0D94F2-ACC7-46D1-84D2-A0B467AFB7B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2957FCE-4709-4865-9E27-D40CC2CCE96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C31A00-02B7-448F-918C-74772AE49B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184106-A64E-4610-B481-BBEC8EE0458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0522442-C487-4996-8CD4-043A6C571B0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B8C81A5-6229-4732-85FE-A50DFDDC7C2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5F43784-06CF-4251-87D7-EED77CC862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1014551-7FDB-4336-8C1A-1B0FFA06CBC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60C6C3C-D5E1-4C78-9CE4-62BE208161D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526F68B-1782-4C32-BCFF-22FE07A8DA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09A6D20-C5D4-4CF6-82BA-F3AED472A5B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DD53A83-84D8-498C-88D2-29340D9D439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9DC96A9-820B-4DC4-A255-B0448F358D5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DB4464D-113D-40B4-B840-0C3BEA36843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88CFE19-2731-428B-A5D0-656A7362D7C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F1D9BC8-2C1B-4C1D-BF93-B3CFB77C7F1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B9CD3FC-E7F6-4503-B65F-CAA9F1D6071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BF4232A-CB53-4FFA-9DC5-82087507DF5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5EBE6A7-B00A-487E-91F1-99CE2EABEA3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FAF5DED-E97D-41D1-BFBA-54608969DC4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D9B7910-2608-4662-B93C-7E6B7EDC7B7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4899450-4A49-4729-929E-2269F616FE8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3A125DF-418E-48FC-B7BC-AFE57E327D3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35DE4B4-0880-4E60-8A06-0C9C457DFB0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99D12A9-A4E8-4409-BC2F-B2AA9A8ADD3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E1A36F4-E611-4A02-8B23-B5513C7FABB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725984E-63F3-4A7C-BAD6-DAEDFEE48BD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B0DEA3E-45F0-4B59-A24B-FE718A46697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AB1D6F1-6F7D-492C-BB1F-72D3429EF27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0CDF617-E26B-4291-B835-B8485786184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DDDB56D-4251-4DD7-A785-F2DD95E8BDE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A12B235-654B-4344-8ACD-B900D0C6F3B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98E5786-EAA4-4D57-BA50-8042A3A8C01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A98DD80-01ED-47C8-9C34-D92A58E54F3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9BB14F0-73CD-4499-BAFF-4B2F077BF9D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0A8B1EE-8390-412C-B3E7-5E336170BD8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BFB9AD0-A788-4FA6-A715-688BFCE3413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006BC8D-8443-4D12-9174-3033B7CBCD4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4A05AE3E-C5C5-4504-92D6-9FF4B1612F95}"/>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3F636A86-E4ED-45E5-B5EC-005C7CEA96D3}"/>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421C51B-3CDD-40F6-9BF4-F94FEE8F3178}"/>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3B19EC2-A6BC-4980-9232-DBE0AB4BDB9E}"/>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5D03C4FC-761E-4C08-8CB2-C6D0C81CA2D7}"/>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a:extLst>
            <a:ext uri="{FF2B5EF4-FFF2-40B4-BE49-F238E27FC236}">
              <a16:creationId xmlns:a16="http://schemas.microsoft.com/office/drawing/2014/main" id="{A2721AAA-9FAC-4819-AB9F-019017AE49D4}"/>
            </a:ext>
          </a:extLst>
        </xdr:cNvPr>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9AFE3BD2-4E95-4253-B654-700046B9EB7B}"/>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CF020383-E086-4A59-BFD9-3FEA12E99831}"/>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08A2A92F-CC45-449F-9746-4CDB24173239}"/>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07A83DF2-36C1-4C99-86F9-9FF5DB66152E}"/>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A68B328B-883B-400B-B17D-7D2987BB9944}"/>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0DEDBF3-7F31-4C41-A640-85148D10A88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02C2480-D1E9-41F7-9329-F546F34A4F5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439A966-988C-4FC8-8BD3-2EAD631C5E7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336BA4A-BDDD-4E30-BF5C-CF898AF4800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9B5CCA0-76BE-411E-A645-976A3C97769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20501</xdr:rowOff>
    </xdr:from>
    <xdr:to>
      <xdr:col>24</xdr:col>
      <xdr:colOff>114300</xdr:colOff>
      <xdr:row>39</xdr:row>
      <xdr:rowOff>122101</xdr:rowOff>
    </xdr:to>
    <xdr:sp macro="" textlink="">
      <xdr:nvSpPr>
        <xdr:cNvPr id="74" name="楕円 73">
          <a:extLst>
            <a:ext uri="{FF2B5EF4-FFF2-40B4-BE49-F238E27FC236}">
              <a16:creationId xmlns:a16="http://schemas.microsoft.com/office/drawing/2014/main" id="{EA4D5EFC-0B4F-461D-8B9A-4EF2C509D7F4}"/>
            </a:ext>
          </a:extLst>
        </xdr:cNvPr>
        <xdr:cNvSpPr/>
      </xdr:nvSpPr>
      <xdr:spPr>
        <a:xfrm>
          <a:off x="45847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170378</xdr:rowOff>
    </xdr:from>
    <xdr:ext cx="405111" cy="259045"/>
    <xdr:sp macro="" textlink="">
      <xdr:nvSpPr>
        <xdr:cNvPr id="75" name="【道路】&#10;有形固定資産減価償却率該当値テキスト">
          <a:extLst>
            <a:ext uri="{FF2B5EF4-FFF2-40B4-BE49-F238E27FC236}">
              <a16:creationId xmlns:a16="http://schemas.microsoft.com/office/drawing/2014/main" id="{3DE54A26-4208-4D40-AEC2-BDE01937BE83}"/>
            </a:ext>
          </a:extLst>
        </xdr:cNvPr>
        <xdr:cNvSpPr txBox="1"/>
      </xdr:nvSpPr>
      <xdr:spPr>
        <a:xfrm>
          <a:off x="4673600"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165826</xdr:rowOff>
    </xdr:from>
    <xdr:to>
      <xdr:col>20</xdr:col>
      <xdr:colOff>38100</xdr:colOff>
      <xdr:row>39</xdr:row>
      <xdr:rowOff>95976</xdr:rowOff>
    </xdr:to>
    <xdr:sp macro="" textlink="">
      <xdr:nvSpPr>
        <xdr:cNvPr id="76" name="楕円 75">
          <a:extLst>
            <a:ext uri="{FF2B5EF4-FFF2-40B4-BE49-F238E27FC236}">
              <a16:creationId xmlns:a16="http://schemas.microsoft.com/office/drawing/2014/main" id="{B5CBE7CE-DDCD-4276-8BD7-4195143CB1CC}"/>
            </a:ext>
          </a:extLst>
        </xdr:cNvPr>
        <xdr:cNvSpPr/>
      </xdr:nvSpPr>
      <xdr:spPr>
        <a:xfrm>
          <a:off x="3746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45176</xdr:rowOff>
    </xdr:from>
    <xdr:to>
      <xdr:col>24</xdr:col>
      <xdr:colOff>63500</xdr:colOff>
      <xdr:row>39</xdr:row>
      <xdr:rowOff>71301</xdr:rowOff>
    </xdr:to>
    <xdr:cxnSp macro="">
      <xdr:nvCxnSpPr>
        <xdr:cNvPr id="77" name="直線コネクタ 76">
          <a:extLst>
            <a:ext uri="{FF2B5EF4-FFF2-40B4-BE49-F238E27FC236}">
              <a16:creationId xmlns:a16="http://schemas.microsoft.com/office/drawing/2014/main" id="{8A7DF254-BC6C-4DF5-B806-CA48079EBA58}"/>
            </a:ext>
          </a:extLst>
        </xdr:cNvPr>
        <xdr:cNvCxnSpPr/>
      </xdr:nvCxnSpPr>
      <xdr:spPr>
        <a:xfrm>
          <a:off x="3797300" y="67317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138067</xdr:rowOff>
    </xdr:from>
    <xdr:to>
      <xdr:col>15</xdr:col>
      <xdr:colOff>101600</xdr:colOff>
      <xdr:row>39</xdr:row>
      <xdr:rowOff>68217</xdr:rowOff>
    </xdr:to>
    <xdr:sp macro="" textlink="">
      <xdr:nvSpPr>
        <xdr:cNvPr id="78" name="楕円 77">
          <a:extLst>
            <a:ext uri="{FF2B5EF4-FFF2-40B4-BE49-F238E27FC236}">
              <a16:creationId xmlns:a16="http://schemas.microsoft.com/office/drawing/2014/main" id="{418483D0-91DA-475F-8E33-9E1F710EB2F0}"/>
            </a:ext>
          </a:extLst>
        </xdr:cNvPr>
        <xdr:cNvSpPr/>
      </xdr:nvSpPr>
      <xdr:spPr>
        <a:xfrm>
          <a:off x="2857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17417</xdr:rowOff>
    </xdr:from>
    <xdr:to>
      <xdr:col>19</xdr:col>
      <xdr:colOff>177800</xdr:colOff>
      <xdr:row>39</xdr:row>
      <xdr:rowOff>45176</xdr:rowOff>
    </xdr:to>
    <xdr:cxnSp macro="">
      <xdr:nvCxnSpPr>
        <xdr:cNvPr id="79" name="直線コネクタ 78">
          <a:extLst>
            <a:ext uri="{FF2B5EF4-FFF2-40B4-BE49-F238E27FC236}">
              <a16:creationId xmlns:a16="http://schemas.microsoft.com/office/drawing/2014/main" id="{58D2BD9C-F2C2-4790-B1AA-F73E6B7D8738}"/>
            </a:ext>
          </a:extLst>
        </xdr:cNvPr>
        <xdr:cNvCxnSpPr/>
      </xdr:nvCxnSpPr>
      <xdr:spPr>
        <a:xfrm>
          <a:off x="2908300" y="67039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110309</xdr:rowOff>
    </xdr:from>
    <xdr:to>
      <xdr:col>10</xdr:col>
      <xdr:colOff>165100</xdr:colOff>
      <xdr:row>39</xdr:row>
      <xdr:rowOff>40459</xdr:rowOff>
    </xdr:to>
    <xdr:sp macro="" textlink="">
      <xdr:nvSpPr>
        <xdr:cNvPr id="80" name="楕円 79">
          <a:extLst>
            <a:ext uri="{FF2B5EF4-FFF2-40B4-BE49-F238E27FC236}">
              <a16:creationId xmlns:a16="http://schemas.microsoft.com/office/drawing/2014/main" id="{9ACE854D-E931-4215-B3F9-4061AF08222C}"/>
            </a:ext>
          </a:extLst>
        </xdr:cNvPr>
        <xdr:cNvSpPr/>
      </xdr:nvSpPr>
      <xdr:spPr>
        <a:xfrm>
          <a:off x="1968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161109</xdr:rowOff>
    </xdr:from>
    <xdr:to>
      <xdr:col>15</xdr:col>
      <xdr:colOff>50800</xdr:colOff>
      <xdr:row>39</xdr:row>
      <xdr:rowOff>17417</xdr:rowOff>
    </xdr:to>
    <xdr:cxnSp macro="">
      <xdr:nvCxnSpPr>
        <xdr:cNvPr id="81" name="直線コネクタ 80">
          <a:extLst>
            <a:ext uri="{FF2B5EF4-FFF2-40B4-BE49-F238E27FC236}">
              <a16:creationId xmlns:a16="http://schemas.microsoft.com/office/drawing/2014/main" id="{1CB8613B-8197-4D0B-993A-9FC71B4BC94E}"/>
            </a:ext>
          </a:extLst>
        </xdr:cNvPr>
        <xdr:cNvCxnSpPr/>
      </xdr:nvCxnSpPr>
      <xdr:spPr>
        <a:xfrm>
          <a:off x="2019300" y="66762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79284</xdr:rowOff>
    </xdr:from>
    <xdr:to>
      <xdr:col>6</xdr:col>
      <xdr:colOff>38100</xdr:colOff>
      <xdr:row>39</xdr:row>
      <xdr:rowOff>9434</xdr:rowOff>
    </xdr:to>
    <xdr:sp macro="" textlink="">
      <xdr:nvSpPr>
        <xdr:cNvPr id="82" name="楕円 81">
          <a:extLst>
            <a:ext uri="{FF2B5EF4-FFF2-40B4-BE49-F238E27FC236}">
              <a16:creationId xmlns:a16="http://schemas.microsoft.com/office/drawing/2014/main" id="{A441CC2E-2F74-492E-8754-37E0939C808E}"/>
            </a:ext>
          </a:extLst>
        </xdr:cNvPr>
        <xdr:cNvSpPr/>
      </xdr:nvSpPr>
      <xdr:spPr>
        <a:xfrm>
          <a:off x="1079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130084</xdr:rowOff>
    </xdr:from>
    <xdr:to>
      <xdr:col>10</xdr:col>
      <xdr:colOff>114300</xdr:colOff>
      <xdr:row>38</xdr:row>
      <xdr:rowOff>161109</xdr:rowOff>
    </xdr:to>
    <xdr:cxnSp macro="">
      <xdr:nvCxnSpPr>
        <xdr:cNvPr id="83" name="直線コネクタ 82">
          <a:extLst>
            <a:ext uri="{FF2B5EF4-FFF2-40B4-BE49-F238E27FC236}">
              <a16:creationId xmlns:a16="http://schemas.microsoft.com/office/drawing/2014/main" id="{C32BA8EC-F86A-4C76-A806-6D5D7D1F704E}"/>
            </a:ext>
          </a:extLst>
        </xdr:cNvPr>
        <xdr:cNvCxnSpPr/>
      </xdr:nvCxnSpPr>
      <xdr:spPr>
        <a:xfrm>
          <a:off x="1130300" y="66451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a:extLst>
            <a:ext uri="{FF2B5EF4-FFF2-40B4-BE49-F238E27FC236}">
              <a16:creationId xmlns:a16="http://schemas.microsoft.com/office/drawing/2014/main" id="{62DF6F54-32B2-44E2-A40A-FEF35DD42948}"/>
            </a:ext>
          </a:extLst>
        </xdr:cNvPr>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a:extLst>
            <a:ext uri="{FF2B5EF4-FFF2-40B4-BE49-F238E27FC236}">
              <a16:creationId xmlns:a16="http://schemas.microsoft.com/office/drawing/2014/main" id="{1811A24E-3FB5-4B34-BD7C-BCC31A7BA4B7}"/>
            </a:ext>
          </a:extLst>
        </xdr:cNvPr>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a:extLst>
            <a:ext uri="{FF2B5EF4-FFF2-40B4-BE49-F238E27FC236}">
              <a16:creationId xmlns:a16="http://schemas.microsoft.com/office/drawing/2014/main" id="{94183B26-F372-475D-86C8-218EA9CDB264}"/>
            </a:ext>
          </a:extLst>
        </xdr:cNvPr>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a:extLst>
            <a:ext uri="{FF2B5EF4-FFF2-40B4-BE49-F238E27FC236}">
              <a16:creationId xmlns:a16="http://schemas.microsoft.com/office/drawing/2014/main" id="{E54F1B9E-AFEC-431D-9A8A-3913087FAA8C}"/>
            </a:ext>
          </a:extLst>
        </xdr:cNvPr>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87103</xdr:rowOff>
    </xdr:from>
    <xdr:ext cx="405111" cy="259045"/>
    <xdr:sp macro="" textlink="">
      <xdr:nvSpPr>
        <xdr:cNvPr id="88" name="n_1mainValue【道路】&#10;有形固定資産減価償却率">
          <a:extLst>
            <a:ext uri="{FF2B5EF4-FFF2-40B4-BE49-F238E27FC236}">
              <a16:creationId xmlns:a16="http://schemas.microsoft.com/office/drawing/2014/main" id="{DE7F392C-B16D-4568-9587-BAEB4ADD60C9}"/>
            </a:ext>
          </a:extLst>
        </xdr:cNvPr>
        <xdr:cNvSpPr txBox="1"/>
      </xdr:nvSpPr>
      <xdr:spPr>
        <a:xfrm>
          <a:off x="35820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59344</xdr:rowOff>
    </xdr:from>
    <xdr:ext cx="405111" cy="259045"/>
    <xdr:sp macro="" textlink="">
      <xdr:nvSpPr>
        <xdr:cNvPr id="89" name="n_2mainValue【道路】&#10;有形固定資産減価償却率">
          <a:extLst>
            <a:ext uri="{FF2B5EF4-FFF2-40B4-BE49-F238E27FC236}">
              <a16:creationId xmlns:a16="http://schemas.microsoft.com/office/drawing/2014/main" id="{EF0EA352-B378-4B82-AC92-12DD6F229135}"/>
            </a:ext>
          </a:extLst>
        </xdr:cNvPr>
        <xdr:cNvSpPr txBox="1"/>
      </xdr:nvSpPr>
      <xdr:spPr>
        <a:xfrm>
          <a:off x="2705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31586</xdr:rowOff>
    </xdr:from>
    <xdr:ext cx="405111" cy="259045"/>
    <xdr:sp macro="" textlink="">
      <xdr:nvSpPr>
        <xdr:cNvPr id="90" name="n_3mainValue【道路】&#10;有形固定資産減価償却率">
          <a:extLst>
            <a:ext uri="{FF2B5EF4-FFF2-40B4-BE49-F238E27FC236}">
              <a16:creationId xmlns:a16="http://schemas.microsoft.com/office/drawing/2014/main" id="{A796E403-3812-4C39-8CF1-E8C236E867E8}"/>
            </a:ext>
          </a:extLst>
        </xdr:cNvPr>
        <xdr:cNvSpPr txBox="1"/>
      </xdr:nvSpPr>
      <xdr:spPr>
        <a:xfrm>
          <a:off x="1816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561</xdr:rowOff>
    </xdr:from>
    <xdr:ext cx="405111" cy="259045"/>
    <xdr:sp macro="" textlink="">
      <xdr:nvSpPr>
        <xdr:cNvPr id="91" name="n_4mainValue【道路】&#10;有形固定資産減価償却率">
          <a:extLst>
            <a:ext uri="{FF2B5EF4-FFF2-40B4-BE49-F238E27FC236}">
              <a16:creationId xmlns:a16="http://schemas.microsoft.com/office/drawing/2014/main" id="{A51FDE70-B9AE-4395-AC71-C23B8A8D9290}"/>
            </a:ext>
          </a:extLst>
        </xdr:cNvPr>
        <xdr:cNvSpPr txBox="1"/>
      </xdr:nvSpPr>
      <xdr:spPr>
        <a:xfrm>
          <a:off x="927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B831C4E-0B27-4F48-A88F-F00BEE7807A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20E72AC-53DD-4131-8A56-19ACFA7EBF7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D40621E-7370-4AC6-8196-32176694C43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BBE70C9-F8F4-4EAB-B650-AEF69CE8AF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AA9E78A-76E1-4BDC-8E11-4C52E781D49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AEB7350-6469-42A0-BA6A-4A861A49AFB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A9F6000-03F1-4E60-B554-73D5C58909E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5A18D5A-4D06-453E-99A2-A47973DED21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7EF375AD-54A2-4AD3-9E86-6FBB4585325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E6F8CC1-9D21-44D9-A89D-37F131775FF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29BCE7C-1A00-4F70-8468-587E9EF5BA6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02BD2FC-E837-4C83-AE69-6F66B723C58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162A5BE-AF52-4D24-A2D9-DB7943665A1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AC5E371B-518D-4F4F-BE55-CAA9A760E3A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EEAEF32-2DA7-4C82-B7E8-F31E077B12B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9A97B1C6-4FF0-48D4-8102-02AD3667B36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A35B901-3C59-4724-A112-38FD8A3114C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BD9E601-C555-47FB-9B73-8B4FCA85CB5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1AAFFA0-7EC5-4A9F-8438-78E86A5E34A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48C72803-8991-471C-88A6-8E383312DCE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E799CBC-13D7-46F9-A189-205AD55F506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9F474A9F-8305-439C-8B09-24ACE6CF1D8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076912E-678E-4849-A061-A174DFE3FE6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BE81208A-8AE5-48A4-B51E-1DC57CCBFDAB}"/>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A5F77718-D58C-400B-A1CF-0C46D374B6EF}"/>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6F3E452F-6578-47DD-8D26-1BCE3F57DDE3}"/>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42687AA3-48AA-43E8-B7E2-FE027B35E55E}"/>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3F0174B7-320A-49C6-AD71-4A194BAD8AE7}"/>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1013EC43-D4C0-435A-8DF9-7501C68B06DF}"/>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BE5A6A07-C5E0-49C9-B6AC-8D468D58B78C}"/>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F6CCEEB2-895B-499F-8D1A-B802819FA02C}"/>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44F6439E-22D2-4BAC-A397-E2EDC2111BAF}"/>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8491DE93-2222-4F97-9904-DD362FAE8762}"/>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93C2A047-7E0E-469E-BDCB-BB9C18016096}"/>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B4A802B-4A33-4317-A7D2-F4158396C59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00B4002-4553-49CC-A345-B64DE86CEC9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EDA4A12-35AC-4BB3-BB96-97B0178C52B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BE26366-25B5-4765-9C43-559F2CB7346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06E3DEC-AFD8-4077-BA4C-A7420D1DD19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62700</xdr:rowOff>
    </xdr:from>
    <xdr:to>
      <xdr:col>55</xdr:col>
      <xdr:colOff>50800</xdr:colOff>
      <xdr:row>41</xdr:row>
      <xdr:rowOff>164300</xdr:rowOff>
    </xdr:to>
    <xdr:sp macro="" textlink="">
      <xdr:nvSpPr>
        <xdr:cNvPr id="131" name="楕円 130">
          <a:extLst>
            <a:ext uri="{FF2B5EF4-FFF2-40B4-BE49-F238E27FC236}">
              <a16:creationId xmlns:a16="http://schemas.microsoft.com/office/drawing/2014/main" id="{DDFA5408-5E96-43F2-A3D4-2FEC272EB738}"/>
            </a:ext>
          </a:extLst>
        </xdr:cNvPr>
        <xdr:cNvSpPr/>
      </xdr:nvSpPr>
      <xdr:spPr>
        <a:xfrm>
          <a:off x="10426700" y="70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149077</xdr:rowOff>
    </xdr:from>
    <xdr:ext cx="469744" cy="259045"/>
    <xdr:sp macro="" textlink="">
      <xdr:nvSpPr>
        <xdr:cNvPr id="132" name="【道路】&#10;一人当たり延長該当値テキスト">
          <a:extLst>
            <a:ext uri="{FF2B5EF4-FFF2-40B4-BE49-F238E27FC236}">
              <a16:creationId xmlns:a16="http://schemas.microsoft.com/office/drawing/2014/main" id="{051089E4-B35F-44BE-90C0-DAFF99B8AD65}"/>
            </a:ext>
          </a:extLst>
        </xdr:cNvPr>
        <xdr:cNvSpPr txBox="1"/>
      </xdr:nvSpPr>
      <xdr:spPr>
        <a:xfrm>
          <a:off x="10515600" y="70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63233</xdr:rowOff>
    </xdr:from>
    <xdr:to>
      <xdr:col>50</xdr:col>
      <xdr:colOff>165100</xdr:colOff>
      <xdr:row>41</xdr:row>
      <xdr:rowOff>164833</xdr:rowOff>
    </xdr:to>
    <xdr:sp macro="" textlink="">
      <xdr:nvSpPr>
        <xdr:cNvPr id="133" name="楕円 132">
          <a:extLst>
            <a:ext uri="{FF2B5EF4-FFF2-40B4-BE49-F238E27FC236}">
              <a16:creationId xmlns:a16="http://schemas.microsoft.com/office/drawing/2014/main" id="{4F4A20F2-7997-4077-BFF0-6A355FF8C310}"/>
            </a:ext>
          </a:extLst>
        </xdr:cNvPr>
        <xdr:cNvSpPr/>
      </xdr:nvSpPr>
      <xdr:spPr>
        <a:xfrm>
          <a:off x="9588500" y="70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113500</xdr:rowOff>
    </xdr:from>
    <xdr:to>
      <xdr:col>55</xdr:col>
      <xdr:colOff>0</xdr:colOff>
      <xdr:row>41</xdr:row>
      <xdr:rowOff>114033</xdr:rowOff>
    </xdr:to>
    <xdr:cxnSp macro="">
      <xdr:nvCxnSpPr>
        <xdr:cNvPr id="134" name="直線コネクタ 133">
          <a:extLst>
            <a:ext uri="{FF2B5EF4-FFF2-40B4-BE49-F238E27FC236}">
              <a16:creationId xmlns:a16="http://schemas.microsoft.com/office/drawing/2014/main" id="{96E7C796-1517-44B3-920F-F451DD84E91A}"/>
            </a:ext>
          </a:extLst>
        </xdr:cNvPr>
        <xdr:cNvCxnSpPr/>
      </xdr:nvCxnSpPr>
      <xdr:spPr>
        <a:xfrm flipV="1">
          <a:off x="9639300" y="7142950"/>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66663</xdr:rowOff>
    </xdr:from>
    <xdr:to>
      <xdr:col>46</xdr:col>
      <xdr:colOff>38100</xdr:colOff>
      <xdr:row>41</xdr:row>
      <xdr:rowOff>168263</xdr:rowOff>
    </xdr:to>
    <xdr:sp macro="" textlink="">
      <xdr:nvSpPr>
        <xdr:cNvPr id="135" name="楕円 134">
          <a:extLst>
            <a:ext uri="{FF2B5EF4-FFF2-40B4-BE49-F238E27FC236}">
              <a16:creationId xmlns:a16="http://schemas.microsoft.com/office/drawing/2014/main" id="{938D1CBB-0183-408E-8416-C3995DB24848}"/>
            </a:ext>
          </a:extLst>
        </xdr:cNvPr>
        <xdr:cNvSpPr/>
      </xdr:nvSpPr>
      <xdr:spPr>
        <a:xfrm>
          <a:off x="8699500" y="70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114033</xdr:rowOff>
    </xdr:from>
    <xdr:to>
      <xdr:col>50</xdr:col>
      <xdr:colOff>114300</xdr:colOff>
      <xdr:row>41</xdr:row>
      <xdr:rowOff>117463</xdr:rowOff>
    </xdr:to>
    <xdr:cxnSp macro="">
      <xdr:nvCxnSpPr>
        <xdr:cNvPr id="136" name="直線コネクタ 135">
          <a:extLst>
            <a:ext uri="{FF2B5EF4-FFF2-40B4-BE49-F238E27FC236}">
              <a16:creationId xmlns:a16="http://schemas.microsoft.com/office/drawing/2014/main" id="{C9E6399C-15CE-4ADC-B5DC-72813339AB85}"/>
            </a:ext>
          </a:extLst>
        </xdr:cNvPr>
        <xdr:cNvCxnSpPr/>
      </xdr:nvCxnSpPr>
      <xdr:spPr>
        <a:xfrm flipV="1">
          <a:off x="8750300" y="714348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85865</xdr:rowOff>
    </xdr:from>
    <xdr:to>
      <xdr:col>41</xdr:col>
      <xdr:colOff>101600</xdr:colOff>
      <xdr:row>42</xdr:row>
      <xdr:rowOff>16015</xdr:rowOff>
    </xdr:to>
    <xdr:sp macro="" textlink="">
      <xdr:nvSpPr>
        <xdr:cNvPr id="137" name="楕円 136">
          <a:extLst>
            <a:ext uri="{FF2B5EF4-FFF2-40B4-BE49-F238E27FC236}">
              <a16:creationId xmlns:a16="http://schemas.microsoft.com/office/drawing/2014/main" id="{D4E86071-FD32-4BFC-846A-EE32EB84163B}"/>
            </a:ext>
          </a:extLst>
        </xdr:cNvPr>
        <xdr:cNvSpPr/>
      </xdr:nvSpPr>
      <xdr:spPr>
        <a:xfrm>
          <a:off x="7810500" y="71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117463</xdr:rowOff>
    </xdr:from>
    <xdr:to>
      <xdr:col>45</xdr:col>
      <xdr:colOff>177800</xdr:colOff>
      <xdr:row>41</xdr:row>
      <xdr:rowOff>136665</xdr:rowOff>
    </xdr:to>
    <xdr:cxnSp macro="">
      <xdr:nvCxnSpPr>
        <xdr:cNvPr id="138" name="直線コネクタ 137">
          <a:extLst>
            <a:ext uri="{FF2B5EF4-FFF2-40B4-BE49-F238E27FC236}">
              <a16:creationId xmlns:a16="http://schemas.microsoft.com/office/drawing/2014/main" id="{2BF9D3FC-D340-467D-A61B-BACD66C5F996}"/>
            </a:ext>
          </a:extLst>
        </xdr:cNvPr>
        <xdr:cNvCxnSpPr/>
      </xdr:nvCxnSpPr>
      <xdr:spPr>
        <a:xfrm flipV="1">
          <a:off x="7861300" y="7146913"/>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84341</xdr:rowOff>
    </xdr:from>
    <xdr:to>
      <xdr:col>36</xdr:col>
      <xdr:colOff>165100</xdr:colOff>
      <xdr:row>42</xdr:row>
      <xdr:rowOff>14491</xdr:rowOff>
    </xdr:to>
    <xdr:sp macro="" textlink="">
      <xdr:nvSpPr>
        <xdr:cNvPr id="139" name="楕円 138">
          <a:extLst>
            <a:ext uri="{FF2B5EF4-FFF2-40B4-BE49-F238E27FC236}">
              <a16:creationId xmlns:a16="http://schemas.microsoft.com/office/drawing/2014/main" id="{F939347F-7246-4317-BA3D-A5E496BBE3D4}"/>
            </a:ext>
          </a:extLst>
        </xdr:cNvPr>
        <xdr:cNvSpPr/>
      </xdr:nvSpPr>
      <xdr:spPr>
        <a:xfrm>
          <a:off x="6921500" y="71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135141</xdr:rowOff>
    </xdr:from>
    <xdr:to>
      <xdr:col>41</xdr:col>
      <xdr:colOff>50800</xdr:colOff>
      <xdr:row>41</xdr:row>
      <xdr:rowOff>136665</xdr:rowOff>
    </xdr:to>
    <xdr:cxnSp macro="">
      <xdr:nvCxnSpPr>
        <xdr:cNvPr id="140" name="直線コネクタ 139">
          <a:extLst>
            <a:ext uri="{FF2B5EF4-FFF2-40B4-BE49-F238E27FC236}">
              <a16:creationId xmlns:a16="http://schemas.microsoft.com/office/drawing/2014/main" id="{9F6277A7-7572-4F2C-81CD-483D9B8C497D}"/>
            </a:ext>
          </a:extLst>
        </xdr:cNvPr>
        <xdr:cNvCxnSpPr/>
      </xdr:nvCxnSpPr>
      <xdr:spPr>
        <a:xfrm>
          <a:off x="6972300" y="716459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7901284F-C0B3-4850-B2F2-22B307523DBE}"/>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E047AC79-5E76-4028-907C-DB38993D6B66}"/>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5D63A04D-C253-48AB-8D62-6CA555E365B5}"/>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0F8EF47B-7095-45ED-AF45-5B8017B5FEC4}"/>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155960</xdr:rowOff>
    </xdr:from>
    <xdr:ext cx="469744" cy="259045"/>
    <xdr:sp macro="" textlink="">
      <xdr:nvSpPr>
        <xdr:cNvPr id="145" name="n_1mainValue【道路】&#10;一人当たり延長">
          <a:extLst>
            <a:ext uri="{FF2B5EF4-FFF2-40B4-BE49-F238E27FC236}">
              <a16:creationId xmlns:a16="http://schemas.microsoft.com/office/drawing/2014/main" id="{146CFE72-C48A-4CBF-B257-826886AFFC99}"/>
            </a:ext>
          </a:extLst>
        </xdr:cNvPr>
        <xdr:cNvSpPr txBox="1"/>
      </xdr:nvSpPr>
      <xdr:spPr>
        <a:xfrm>
          <a:off x="9391727" y="718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159390</xdr:rowOff>
    </xdr:from>
    <xdr:ext cx="469744" cy="259045"/>
    <xdr:sp macro="" textlink="">
      <xdr:nvSpPr>
        <xdr:cNvPr id="146" name="n_2mainValue【道路】&#10;一人当たり延長">
          <a:extLst>
            <a:ext uri="{FF2B5EF4-FFF2-40B4-BE49-F238E27FC236}">
              <a16:creationId xmlns:a16="http://schemas.microsoft.com/office/drawing/2014/main" id="{2414BB3C-B0CA-4E44-9179-46287A02424F}"/>
            </a:ext>
          </a:extLst>
        </xdr:cNvPr>
        <xdr:cNvSpPr txBox="1"/>
      </xdr:nvSpPr>
      <xdr:spPr>
        <a:xfrm>
          <a:off x="8515427" y="718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7142</xdr:rowOff>
    </xdr:from>
    <xdr:ext cx="469744" cy="259045"/>
    <xdr:sp macro="" textlink="">
      <xdr:nvSpPr>
        <xdr:cNvPr id="147" name="n_3mainValue【道路】&#10;一人当たり延長">
          <a:extLst>
            <a:ext uri="{FF2B5EF4-FFF2-40B4-BE49-F238E27FC236}">
              <a16:creationId xmlns:a16="http://schemas.microsoft.com/office/drawing/2014/main" id="{601D4E7E-0F3F-4F10-81F5-AB6F3DDD2FC0}"/>
            </a:ext>
          </a:extLst>
        </xdr:cNvPr>
        <xdr:cNvSpPr txBox="1"/>
      </xdr:nvSpPr>
      <xdr:spPr>
        <a:xfrm>
          <a:off x="7626427" y="720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5618</xdr:rowOff>
    </xdr:from>
    <xdr:ext cx="469744" cy="259045"/>
    <xdr:sp macro="" textlink="">
      <xdr:nvSpPr>
        <xdr:cNvPr id="148" name="n_4mainValue【道路】&#10;一人当たり延長">
          <a:extLst>
            <a:ext uri="{FF2B5EF4-FFF2-40B4-BE49-F238E27FC236}">
              <a16:creationId xmlns:a16="http://schemas.microsoft.com/office/drawing/2014/main" id="{D3CB3C35-D6C6-4968-A8FC-53DBB312EFCA}"/>
            </a:ext>
          </a:extLst>
        </xdr:cNvPr>
        <xdr:cNvSpPr txBox="1"/>
      </xdr:nvSpPr>
      <xdr:spPr>
        <a:xfrm>
          <a:off x="6737427" y="720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D5B28BE-C0F3-41F2-9CC0-26B432492AC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7668768-9D59-44F3-8636-2808F71E801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3559A77-D023-4515-BDD0-701E00379DB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9621922-3449-4AE6-A6DF-31CBBAD78B8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9B78E54-076F-47C3-824A-AB52C4EC82A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9515859-0651-4F8B-A536-B4ED28928BA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1FB1DFC-7EE5-48F8-90BB-0B266657318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F1669BF-1F1B-41D4-9594-D781D98527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6ADF94A-DF60-4D25-9926-E4C783E732C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C6E7F75-101B-4416-8082-C6D80AAFE06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F5F0705-CAED-4D98-82CD-0D164255BAF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0C590AF-2B60-4912-AEC9-A5ABA9E05AF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FFF013E-8706-4A51-859E-1012CD13FB2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59A5897-7265-412F-8127-ECDF3C1685C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945A8719-61EF-4506-AA25-9BDA5758428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B2FDD20-C349-45DD-9FC7-602F6D3A84A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82CCCA6-32CD-4F44-8307-C1D4642B1C5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1139508-9B96-413E-9E23-D850D6E4459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335FC8F-67B1-4646-BA7C-BBC2EBA77FA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EE25484-CCFA-4059-B1ED-E845657E18A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53122E9-A0ED-4E44-BD06-3F9712BDBFB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F3D4285-543D-4873-AE4B-05C4F9D7CC4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FA4A8A2-E85D-425D-A4A1-292E4AB5FF9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9E46C21-39B5-46AD-AE22-EE4F8C6C16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4DC91B63-5C1C-4A9B-B0FB-DBC36A015C6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A0979B5B-3389-42BF-9414-B25E6233CD66}"/>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C5CD9F3-ED6D-424B-81AF-AB71B7A15FE8}"/>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679E36E9-06E3-4D78-8B6F-93D21CCBCCE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46408EC5-FE32-4353-B05D-30181361E020}"/>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2F316951-37CF-4E40-B8AF-4B0E4B2180F6}"/>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8A2CEB99-25FB-4C8E-B356-76F469B22175}"/>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8E88C4C5-7745-46D7-BD51-582B1C67DDDD}"/>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2F9DFB14-1DE7-4C23-9D1E-061A6F062444}"/>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C8301D00-1D7E-4F68-A4BD-FDCD9A0D9D61}"/>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EDCBFBF9-5497-4155-8924-E5AD9FA9E7CB}"/>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E6B1D73C-AE4C-42CC-8CB9-A007A6C3C301}"/>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8B4E1D2-7BC9-49E2-AEE1-3E13DCAEF3B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C006D37-17A0-4D61-BDA2-0BA925945AC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09FA716-A83E-4A53-AE78-891AD7AD389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FBF22FC-C17F-4B52-9166-042FBE7C881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7E6FF4E-C30F-4A52-87F2-96CE3393115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150041</xdr:rowOff>
    </xdr:from>
    <xdr:to>
      <xdr:col>24</xdr:col>
      <xdr:colOff>114300</xdr:colOff>
      <xdr:row>61</xdr:row>
      <xdr:rowOff>80191</xdr:rowOff>
    </xdr:to>
    <xdr:sp macro="" textlink="">
      <xdr:nvSpPr>
        <xdr:cNvPr id="190" name="楕円 189">
          <a:extLst>
            <a:ext uri="{FF2B5EF4-FFF2-40B4-BE49-F238E27FC236}">
              <a16:creationId xmlns:a16="http://schemas.microsoft.com/office/drawing/2014/main" id="{5128F306-8DF0-4493-A653-8CA47720A1CC}"/>
            </a:ext>
          </a:extLst>
        </xdr:cNvPr>
        <xdr:cNvSpPr/>
      </xdr:nvSpPr>
      <xdr:spPr>
        <a:xfrm>
          <a:off x="4584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128468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D949EE90-E135-42E7-872E-772592C7D8A8}"/>
            </a:ext>
          </a:extLst>
        </xdr:cNvPr>
        <xdr:cNvSpPr txBox="1"/>
      </xdr:nvSpPr>
      <xdr:spPr>
        <a:xfrm>
          <a:off x="4673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92891</xdr:rowOff>
    </xdr:from>
    <xdr:to>
      <xdr:col>20</xdr:col>
      <xdr:colOff>38100</xdr:colOff>
      <xdr:row>62</xdr:row>
      <xdr:rowOff>23041</xdr:rowOff>
    </xdr:to>
    <xdr:sp macro="" textlink="">
      <xdr:nvSpPr>
        <xdr:cNvPr id="192" name="楕円 191">
          <a:extLst>
            <a:ext uri="{FF2B5EF4-FFF2-40B4-BE49-F238E27FC236}">
              <a16:creationId xmlns:a16="http://schemas.microsoft.com/office/drawing/2014/main" id="{CA954EC3-C27C-4D63-9E87-CCC334F48BC3}"/>
            </a:ext>
          </a:extLst>
        </xdr:cNvPr>
        <xdr:cNvSpPr/>
      </xdr:nvSpPr>
      <xdr:spPr>
        <a:xfrm>
          <a:off x="3746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29391</xdr:rowOff>
    </xdr:from>
    <xdr:to>
      <xdr:col>24</xdr:col>
      <xdr:colOff>63500</xdr:colOff>
      <xdr:row>61</xdr:row>
      <xdr:rowOff>143691</xdr:rowOff>
    </xdr:to>
    <xdr:cxnSp macro="">
      <xdr:nvCxnSpPr>
        <xdr:cNvPr id="193" name="直線コネクタ 192">
          <a:extLst>
            <a:ext uri="{FF2B5EF4-FFF2-40B4-BE49-F238E27FC236}">
              <a16:creationId xmlns:a16="http://schemas.microsoft.com/office/drawing/2014/main" id="{37F3AE76-AC33-40B0-BDBB-EE9898101DD4}"/>
            </a:ext>
          </a:extLst>
        </xdr:cNvPr>
        <xdr:cNvCxnSpPr/>
      </xdr:nvCxnSpPr>
      <xdr:spPr>
        <a:xfrm flipV="1">
          <a:off x="3797300" y="1048784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89626</xdr:rowOff>
    </xdr:from>
    <xdr:to>
      <xdr:col>15</xdr:col>
      <xdr:colOff>101600</xdr:colOff>
      <xdr:row>62</xdr:row>
      <xdr:rowOff>19776</xdr:rowOff>
    </xdr:to>
    <xdr:sp macro="" textlink="">
      <xdr:nvSpPr>
        <xdr:cNvPr id="194" name="楕円 193">
          <a:extLst>
            <a:ext uri="{FF2B5EF4-FFF2-40B4-BE49-F238E27FC236}">
              <a16:creationId xmlns:a16="http://schemas.microsoft.com/office/drawing/2014/main" id="{B5A257C0-6CA5-4F6C-B6F7-2911D6043D16}"/>
            </a:ext>
          </a:extLst>
        </xdr:cNvPr>
        <xdr:cNvSpPr/>
      </xdr:nvSpPr>
      <xdr:spPr>
        <a:xfrm>
          <a:off x="2857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140426</xdr:rowOff>
    </xdr:from>
    <xdr:to>
      <xdr:col>19</xdr:col>
      <xdr:colOff>177800</xdr:colOff>
      <xdr:row>61</xdr:row>
      <xdr:rowOff>143691</xdr:rowOff>
    </xdr:to>
    <xdr:cxnSp macro="">
      <xdr:nvCxnSpPr>
        <xdr:cNvPr id="195" name="直線コネクタ 194">
          <a:extLst>
            <a:ext uri="{FF2B5EF4-FFF2-40B4-BE49-F238E27FC236}">
              <a16:creationId xmlns:a16="http://schemas.microsoft.com/office/drawing/2014/main" id="{EAEF6307-E7ED-468C-97AA-BDF8E173484C}"/>
            </a:ext>
          </a:extLst>
        </xdr:cNvPr>
        <xdr:cNvCxnSpPr/>
      </xdr:nvCxnSpPr>
      <xdr:spPr>
        <a:xfrm>
          <a:off x="2908300" y="1059887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78196</xdr:rowOff>
    </xdr:from>
    <xdr:to>
      <xdr:col>10</xdr:col>
      <xdr:colOff>165100</xdr:colOff>
      <xdr:row>62</xdr:row>
      <xdr:rowOff>8346</xdr:rowOff>
    </xdr:to>
    <xdr:sp macro="" textlink="">
      <xdr:nvSpPr>
        <xdr:cNvPr id="196" name="楕円 195">
          <a:extLst>
            <a:ext uri="{FF2B5EF4-FFF2-40B4-BE49-F238E27FC236}">
              <a16:creationId xmlns:a16="http://schemas.microsoft.com/office/drawing/2014/main" id="{C11D8C54-84B7-4250-A2AE-EA337E504AC5}"/>
            </a:ext>
          </a:extLst>
        </xdr:cNvPr>
        <xdr:cNvSpPr/>
      </xdr:nvSpPr>
      <xdr:spPr>
        <a:xfrm>
          <a:off x="1968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128996</xdr:rowOff>
    </xdr:from>
    <xdr:to>
      <xdr:col>15</xdr:col>
      <xdr:colOff>50800</xdr:colOff>
      <xdr:row>61</xdr:row>
      <xdr:rowOff>140426</xdr:rowOff>
    </xdr:to>
    <xdr:cxnSp macro="">
      <xdr:nvCxnSpPr>
        <xdr:cNvPr id="197" name="直線コネクタ 196">
          <a:extLst>
            <a:ext uri="{FF2B5EF4-FFF2-40B4-BE49-F238E27FC236}">
              <a16:creationId xmlns:a16="http://schemas.microsoft.com/office/drawing/2014/main" id="{7387BE95-B74D-4604-BC5B-9281ED561B48}"/>
            </a:ext>
          </a:extLst>
        </xdr:cNvPr>
        <xdr:cNvCxnSpPr/>
      </xdr:nvCxnSpPr>
      <xdr:spPr>
        <a:xfrm>
          <a:off x="2019300" y="105874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56969</xdr:rowOff>
    </xdr:from>
    <xdr:to>
      <xdr:col>6</xdr:col>
      <xdr:colOff>38100</xdr:colOff>
      <xdr:row>61</xdr:row>
      <xdr:rowOff>158569</xdr:rowOff>
    </xdr:to>
    <xdr:sp macro="" textlink="">
      <xdr:nvSpPr>
        <xdr:cNvPr id="198" name="楕円 197">
          <a:extLst>
            <a:ext uri="{FF2B5EF4-FFF2-40B4-BE49-F238E27FC236}">
              <a16:creationId xmlns:a16="http://schemas.microsoft.com/office/drawing/2014/main" id="{9FC63212-F552-487C-A9B4-EA796F4D6280}"/>
            </a:ext>
          </a:extLst>
        </xdr:cNvPr>
        <xdr:cNvSpPr/>
      </xdr:nvSpPr>
      <xdr:spPr>
        <a:xfrm>
          <a:off x="1079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107769</xdr:rowOff>
    </xdr:from>
    <xdr:to>
      <xdr:col>10</xdr:col>
      <xdr:colOff>114300</xdr:colOff>
      <xdr:row>61</xdr:row>
      <xdr:rowOff>128996</xdr:rowOff>
    </xdr:to>
    <xdr:cxnSp macro="">
      <xdr:nvCxnSpPr>
        <xdr:cNvPr id="199" name="直線コネクタ 198">
          <a:extLst>
            <a:ext uri="{FF2B5EF4-FFF2-40B4-BE49-F238E27FC236}">
              <a16:creationId xmlns:a16="http://schemas.microsoft.com/office/drawing/2014/main" id="{3A2DF9CD-1B9C-4421-95E6-AA77C6C3D34D}"/>
            </a:ext>
          </a:extLst>
        </xdr:cNvPr>
        <xdr:cNvCxnSpPr/>
      </xdr:nvCxnSpPr>
      <xdr:spPr>
        <a:xfrm>
          <a:off x="1130300" y="1056621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792F2766-C96B-4FA0-8C1D-4255D7A37E12}"/>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1FAB0B19-EDDF-48BA-9775-CB3B0AAA2EAD}"/>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46925B50-5870-49A2-BF0B-07FEB2E4A544}"/>
            </a:ext>
          </a:extLst>
        </xdr:cNvPr>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FE73320D-541E-4826-9CA0-B42551605862}"/>
            </a:ext>
          </a:extLst>
        </xdr:cNvPr>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14168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9BB6260C-9A76-40CB-8E90-2C5B614DC958}"/>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10903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99B6B9C-3041-4B9A-AB12-FFF500573467}"/>
            </a:ext>
          </a:extLst>
        </xdr:cNvPr>
        <xdr:cNvSpPr txBox="1"/>
      </xdr:nvSpPr>
      <xdr:spPr>
        <a:xfrm>
          <a:off x="2705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170923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E790916-6CD5-456D-A3EE-1DA27C3CC387}"/>
            </a:ext>
          </a:extLst>
        </xdr:cNvPr>
        <xdr:cNvSpPr txBox="1"/>
      </xdr:nvSpPr>
      <xdr:spPr>
        <a:xfrm>
          <a:off x="1816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149696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54E0E90-620D-4FFF-B31C-6274C560A433}"/>
            </a:ext>
          </a:extLst>
        </xdr:cNvPr>
        <xdr:cNvSpPr txBox="1"/>
      </xdr:nvSpPr>
      <xdr:spPr>
        <a:xfrm>
          <a:off x="927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84FB97-0583-4947-B857-DA60D81F017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2A37D09-DA24-4361-A516-D46B1C08689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22D6883-227C-4CA1-AE94-2F118B6AA6D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7FAA075-D489-40C3-B15E-E8B81E69BCB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DBD47AC-A0F6-4435-ABB4-1DE12AA5778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C2DB43D-DD83-415F-8E43-8C3B1D92462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B708BC2-EA30-4754-88DB-97309B06F7E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C578002-6EF1-408A-AF3C-541FBF179A9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A63835A-65A6-46DA-BA1D-B50FFEE31DB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7856861-F44D-4C78-B63A-34D292373AF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49FC73EB-3BC0-4688-B00B-AB2E48F8EB0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FEA00E0B-CD75-4297-A967-A2C862C2157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A1038D67-F3A6-4BE5-9376-74B0B3B6969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65749DBD-95AF-443D-929B-03DAC591DDD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A9E276CB-A4E5-4313-B80D-04AEC53FAEA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2BEA3F35-0C4F-4158-8C30-5AEA6677E90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FCABD2C-24F6-4300-9FF6-169C292CAF6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C67882D8-5191-40E2-910E-01F4AFCE3C0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18CAA66F-843C-45C1-9ACF-520AA48074C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6CEC7356-4934-40AC-902D-D70F2B9D79C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642CD60-0446-49D0-B61F-760C359C33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AFEC00B3-8896-4828-B0B2-2DC8959709B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F943F653-5F78-4506-BF22-F9C4638E444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E54857B9-7EF6-4620-9B68-4D7899E0F7C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1B0E45CA-836E-4BBA-A3C6-10850C36E318}"/>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0E4F321-4646-4C5D-9A5F-B624CBDE85A1}"/>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F98902DA-798E-4DBF-8FD1-6F733D8BA7CE}"/>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B178D5B0-D497-44A0-A41C-8DF9288609D9}"/>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5C90FD1-3C90-4FF3-8380-F3871FB4E22A}"/>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7809CF9D-4A11-436D-AF41-13D0F9A37F2C}"/>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6115C0D4-2031-4401-9655-BB3F36CDF200}"/>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1AD4281E-A624-40A6-8146-61FEBDAF6D70}"/>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0B6A9D45-D57B-4DC8-8A01-2E2C760AC8FC}"/>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286BB41F-ECD6-4385-A034-D93D9CDCF4D4}"/>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4740DE1-DE16-436D-BE6F-3CD962F0710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CFF8CBD-931F-4204-BC05-5584474F1E5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889700B-4D4F-4B12-9676-7EEFF613150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AB6CBEC-8CF7-4DD0-A650-F2BA3C1A447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BC9F25D-26FE-4A31-9295-6EDE6668F1B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2270</xdr:rowOff>
    </xdr:from>
    <xdr:to>
      <xdr:col>55</xdr:col>
      <xdr:colOff>50800</xdr:colOff>
      <xdr:row>64</xdr:row>
      <xdr:rowOff>103870</xdr:rowOff>
    </xdr:to>
    <xdr:sp macro="" textlink="">
      <xdr:nvSpPr>
        <xdr:cNvPr id="247" name="楕円 246">
          <a:extLst>
            <a:ext uri="{FF2B5EF4-FFF2-40B4-BE49-F238E27FC236}">
              <a16:creationId xmlns:a16="http://schemas.microsoft.com/office/drawing/2014/main" id="{EF195C0B-245A-47C3-B14A-ED383EAF3E63}"/>
            </a:ext>
          </a:extLst>
        </xdr:cNvPr>
        <xdr:cNvSpPr/>
      </xdr:nvSpPr>
      <xdr:spPr>
        <a:xfrm>
          <a:off x="10426700" y="109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88647</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8599FE6D-8F5B-4800-9046-69A28C29ABA5}"/>
            </a:ext>
          </a:extLst>
        </xdr:cNvPr>
        <xdr:cNvSpPr txBox="1"/>
      </xdr:nvSpPr>
      <xdr:spPr>
        <a:xfrm>
          <a:off x="10515600" y="108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5180</xdr:rowOff>
    </xdr:from>
    <xdr:to>
      <xdr:col>50</xdr:col>
      <xdr:colOff>165100</xdr:colOff>
      <xdr:row>64</xdr:row>
      <xdr:rowOff>106780</xdr:rowOff>
    </xdr:to>
    <xdr:sp macro="" textlink="">
      <xdr:nvSpPr>
        <xdr:cNvPr id="249" name="楕円 248">
          <a:extLst>
            <a:ext uri="{FF2B5EF4-FFF2-40B4-BE49-F238E27FC236}">
              <a16:creationId xmlns:a16="http://schemas.microsoft.com/office/drawing/2014/main" id="{EFDE3F99-4368-4336-88D0-55B61612BD06}"/>
            </a:ext>
          </a:extLst>
        </xdr:cNvPr>
        <xdr:cNvSpPr/>
      </xdr:nvSpPr>
      <xdr:spPr>
        <a:xfrm>
          <a:off x="9588500" y="1097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53070</xdr:rowOff>
    </xdr:from>
    <xdr:to>
      <xdr:col>55</xdr:col>
      <xdr:colOff>0</xdr:colOff>
      <xdr:row>64</xdr:row>
      <xdr:rowOff>55980</xdr:rowOff>
    </xdr:to>
    <xdr:cxnSp macro="">
      <xdr:nvCxnSpPr>
        <xdr:cNvPr id="250" name="直線コネクタ 249">
          <a:extLst>
            <a:ext uri="{FF2B5EF4-FFF2-40B4-BE49-F238E27FC236}">
              <a16:creationId xmlns:a16="http://schemas.microsoft.com/office/drawing/2014/main" id="{3EE3D1FA-BF13-46F4-9F7D-0389719A7DDE}"/>
            </a:ext>
          </a:extLst>
        </xdr:cNvPr>
        <xdr:cNvCxnSpPr/>
      </xdr:nvCxnSpPr>
      <xdr:spPr>
        <a:xfrm flipV="1">
          <a:off x="9639300" y="11025870"/>
          <a:ext cx="8382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5597</xdr:rowOff>
    </xdr:from>
    <xdr:to>
      <xdr:col>46</xdr:col>
      <xdr:colOff>38100</xdr:colOff>
      <xdr:row>64</xdr:row>
      <xdr:rowOff>107197</xdr:rowOff>
    </xdr:to>
    <xdr:sp macro="" textlink="">
      <xdr:nvSpPr>
        <xdr:cNvPr id="251" name="楕円 250">
          <a:extLst>
            <a:ext uri="{FF2B5EF4-FFF2-40B4-BE49-F238E27FC236}">
              <a16:creationId xmlns:a16="http://schemas.microsoft.com/office/drawing/2014/main" id="{84908540-F5E8-42CC-8570-6B617452A966}"/>
            </a:ext>
          </a:extLst>
        </xdr:cNvPr>
        <xdr:cNvSpPr/>
      </xdr:nvSpPr>
      <xdr:spPr>
        <a:xfrm>
          <a:off x="8699500" y="109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55980</xdr:rowOff>
    </xdr:from>
    <xdr:to>
      <xdr:col>50</xdr:col>
      <xdr:colOff>114300</xdr:colOff>
      <xdr:row>64</xdr:row>
      <xdr:rowOff>56397</xdr:rowOff>
    </xdr:to>
    <xdr:cxnSp macro="">
      <xdr:nvCxnSpPr>
        <xdr:cNvPr id="252" name="直線コネクタ 251">
          <a:extLst>
            <a:ext uri="{FF2B5EF4-FFF2-40B4-BE49-F238E27FC236}">
              <a16:creationId xmlns:a16="http://schemas.microsoft.com/office/drawing/2014/main" id="{526FC5CB-4369-4DEE-9BA3-544ACC9C608A}"/>
            </a:ext>
          </a:extLst>
        </xdr:cNvPr>
        <xdr:cNvCxnSpPr/>
      </xdr:nvCxnSpPr>
      <xdr:spPr>
        <a:xfrm flipV="1">
          <a:off x="8750300" y="11028780"/>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5803</xdr:rowOff>
    </xdr:from>
    <xdr:to>
      <xdr:col>41</xdr:col>
      <xdr:colOff>101600</xdr:colOff>
      <xdr:row>64</xdr:row>
      <xdr:rowOff>107403</xdr:rowOff>
    </xdr:to>
    <xdr:sp macro="" textlink="">
      <xdr:nvSpPr>
        <xdr:cNvPr id="253" name="楕円 252">
          <a:extLst>
            <a:ext uri="{FF2B5EF4-FFF2-40B4-BE49-F238E27FC236}">
              <a16:creationId xmlns:a16="http://schemas.microsoft.com/office/drawing/2014/main" id="{63743431-CC8B-412A-BD28-B1C5AB693FC2}"/>
            </a:ext>
          </a:extLst>
        </xdr:cNvPr>
        <xdr:cNvSpPr/>
      </xdr:nvSpPr>
      <xdr:spPr>
        <a:xfrm>
          <a:off x="7810500" y="1097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56397</xdr:rowOff>
    </xdr:from>
    <xdr:to>
      <xdr:col>45</xdr:col>
      <xdr:colOff>177800</xdr:colOff>
      <xdr:row>64</xdr:row>
      <xdr:rowOff>56603</xdr:rowOff>
    </xdr:to>
    <xdr:cxnSp macro="">
      <xdr:nvCxnSpPr>
        <xdr:cNvPr id="254" name="直線コネクタ 253">
          <a:extLst>
            <a:ext uri="{FF2B5EF4-FFF2-40B4-BE49-F238E27FC236}">
              <a16:creationId xmlns:a16="http://schemas.microsoft.com/office/drawing/2014/main" id="{C178A1E2-1100-4588-AFBF-52E18945C3EA}"/>
            </a:ext>
          </a:extLst>
        </xdr:cNvPr>
        <xdr:cNvCxnSpPr/>
      </xdr:nvCxnSpPr>
      <xdr:spPr>
        <a:xfrm flipV="1">
          <a:off x="7861300" y="1102919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5821</xdr:rowOff>
    </xdr:from>
    <xdr:to>
      <xdr:col>36</xdr:col>
      <xdr:colOff>165100</xdr:colOff>
      <xdr:row>64</xdr:row>
      <xdr:rowOff>107421</xdr:rowOff>
    </xdr:to>
    <xdr:sp macro="" textlink="">
      <xdr:nvSpPr>
        <xdr:cNvPr id="255" name="楕円 254">
          <a:extLst>
            <a:ext uri="{FF2B5EF4-FFF2-40B4-BE49-F238E27FC236}">
              <a16:creationId xmlns:a16="http://schemas.microsoft.com/office/drawing/2014/main" id="{224D0A86-760D-4C41-B8C8-98B18C7DAC8A}"/>
            </a:ext>
          </a:extLst>
        </xdr:cNvPr>
        <xdr:cNvSpPr/>
      </xdr:nvSpPr>
      <xdr:spPr>
        <a:xfrm>
          <a:off x="6921500" y="109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56603</xdr:rowOff>
    </xdr:from>
    <xdr:to>
      <xdr:col>41</xdr:col>
      <xdr:colOff>50800</xdr:colOff>
      <xdr:row>64</xdr:row>
      <xdr:rowOff>56621</xdr:rowOff>
    </xdr:to>
    <xdr:cxnSp macro="">
      <xdr:nvCxnSpPr>
        <xdr:cNvPr id="256" name="直線コネクタ 255">
          <a:extLst>
            <a:ext uri="{FF2B5EF4-FFF2-40B4-BE49-F238E27FC236}">
              <a16:creationId xmlns:a16="http://schemas.microsoft.com/office/drawing/2014/main" id="{7F836264-7931-4585-BACE-BD031B8AE1F3}"/>
            </a:ext>
          </a:extLst>
        </xdr:cNvPr>
        <xdr:cNvCxnSpPr/>
      </xdr:nvCxnSpPr>
      <xdr:spPr>
        <a:xfrm flipV="1">
          <a:off x="6972300" y="11029403"/>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84976986-80D2-40F7-8B36-B239E27B5536}"/>
            </a:ext>
          </a:extLst>
        </xdr:cNvPr>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FE7CA921-C2DF-4C0A-B25D-4693730B0EAF}"/>
            </a:ext>
          </a:extLst>
        </xdr:cNvPr>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C6BFA246-524A-4A19-8205-A4D06362DCA1}"/>
            </a:ext>
          </a:extLst>
        </xdr:cNvPr>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25BAF5B3-2F02-4D1A-B4B9-86E6D00DB59E}"/>
            </a:ext>
          </a:extLst>
        </xdr:cNvPr>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97907</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39044548-073C-4371-BFDB-592D421E6A83}"/>
            </a:ext>
          </a:extLst>
        </xdr:cNvPr>
        <xdr:cNvSpPr txBox="1"/>
      </xdr:nvSpPr>
      <xdr:spPr>
        <a:xfrm>
          <a:off x="9359411" y="1107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98324</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4ADA673D-6E25-4889-B229-A88B487B463C}"/>
            </a:ext>
          </a:extLst>
        </xdr:cNvPr>
        <xdr:cNvSpPr txBox="1"/>
      </xdr:nvSpPr>
      <xdr:spPr>
        <a:xfrm>
          <a:off x="8483111" y="1107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98530</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270AD168-2ED2-40B5-A2E1-74A1A3FBF6DA}"/>
            </a:ext>
          </a:extLst>
        </xdr:cNvPr>
        <xdr:cNvSpPr txBox="1"/>
      </xdr:nvSpPr>
      <xdr:spPr>
        <a:xfrm>
          <a:off x="7594111" y="110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98548</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EC5B6C14-8FE3-48EA-9A23-B3CDDA8008EA}"/>
            </a:ext>
          </a:extLst>
        </xdr:cNvPr>
        <xdr:cNvSpPr txBox="1"/>
      </xdr:nvSpPr>
      <xdr:spPr>
        <a:xfrm>
          <a:off x="6705111" y="110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BE381939-5DF3-494B-BC8C-E3EB9D4B75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30C1760-794F-4E3E-B589-1AAAB4A5EEE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94E1E43E-B7FD-48A5-BC7A-8515D5D323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C2554E00-2484-41C4-891E-C0A2B11DE33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B79A0F8-5388-4FC1-AED1-281084BA62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BEA3920-A04A-4537-93D0-340EFB98E1B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980C02E-36FA-4F9A-B81D-E8A01EAD45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A2237805-1779-433A-8A96-1FBEA77E351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75B60AE1-AC85-430C-A0C9-012FC78D5D3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CE61D70F-0525-4303-B5E8-B8746D8C648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8FF28E82-B27C-4D9E-B695-6E11D8F494A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927A220D-126B-4F16-BFA6-6A851E17B8A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D1C4E076-3124-4888-8F63-76CD4F2E178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16EE797-0F45-49DA-903C-61082F16B52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56C31D8E-E433-4445-9CED-A6FC0CA425A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80041C5E-9A8E-45A8-8EDD-F1D5A158FB3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C2B98927-1205-42C1-9C06-EE7766335D9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A4B6E81A-2D2B-4C6D-ABE5-236AA325E21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F1CA04E8-D539-4D46-A492-E14A6210FE3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4F2E465-816C-47C3-BDE2-665E215AB20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BC6942EC-B885-4F27-ADBB-F79E41A3487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100D81F1-4D7A-49C5-B321-4578B650F39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E7760901-1F86-428E-9F8C-22348A26385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98DB42FA-A547-42E4-865C-196751B36E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F7C8F371-031A-4FB1-99CF-5E0C1DB0BF4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75F39D5B-5E0E-4FE2-A73E-9F93F06464D3}"/>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B097F3E-4B44-4288-9D50-B99A69D3519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C1999750-EEC5-46E0-AA76-12F99BA639C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7F57C0DA-0734-4184-9EB0-45E8A9E716E4}"/>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85E4F44F-80AB-4E81-9EFD-ED67891084AB}"/>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DD09C52C-CA20-43D8-BF50-F02AFEB412B7}"/>
            </a:ext>
          </a:extLst>
        </xdr:cNvPr>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5F52E558-59DC-4A34-BB16-F48FCAB7B951}"/>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992C4A0F-F8F0-4793-9FAA-B7354AE84E43}"/>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59477EF5-19A0-45DA-82CB-1907CA1F401D}"/>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39729A1C-DCD6-4595-BF58-63FAC4F92739}"/>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CFD0A7CD-B555-45C3-8E98-0408CDEB827A}"/>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0319DF7-403D-4CF5-85D4-93300246AFE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B9E7BB2-B0EE-4276-A191-47F08FB4ADF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86BE5B1-8CB4-4E10-9627-D0044A0B457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33E5EEB-F0B6-477B-8FAC-D98952CA85D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52C7343-1946-4465-A5E2-E704CF4D959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18324</xdr:rowOff>
    </xdr:from>
    <xdr:to>
      <xdr:col>24</xdr:col>
      <xdr:colOff>114300</xdr:colOff>
      <xdr:row>83</xdr:row>
      <xdr:rowOff>119924</xdr:rowOff>
    </xdr:to>
    <xdr:sp macro="" textlink="">
      <xdr:nvSpPr>
        <xdr:cNvPr id="306" name="楕円 305">
          <a:extLst>
            <a:ext uri="{FF2B5EF4-FFF2-40B4-BE49-F238E27FC236}">
              <a16:creationId xmlns:a16="http://schemas.microsoft.com/office/drawing/2014/main" id="{9C33997C-6942-4E4B-B60C-2E25A91320EA}"/>
            </a:ext>
          </a:extLst>
        </xdr:cNvPr>
        <xdr:cNvSpPr/>
      </xdr:nvSpPr>
      <xdr:spPr>
        <a:xfrm>
          <a:off x="45847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41201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C6E3D347-B437-4E6E-A5B5-3FF98D9C4AC7}"/>
            </a:ext>
          </a:extLst>
        </xdr:cNvPr>
        <xdr:cNvSpPr txBox="1"/>
      </xdr:nvSpPr>
      <xdr:spPr>
        <a:xfrm>
          <a:off x="4673600" y="1410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150586</xdr:rowOff>
    </xdr:from>
    <xdr:to>
      <xdr:col>20</xdr:col>
      <xdr:colOff>38100</xdr:colOff>
      <xdr:row>83</xdr:row>
      <xdr:rowOff>80736</xdr:rowOff>
    </xdr:to>
    <xdr:sp macro="" textlink="">
      <xdr:nvSpPr>
        <xdr:cNvPr id="308" name="楕円 307">
          <a:extLst>
            <a:ext uri="{FF2B5EF4-FFF2-40B4-BE49-F238E27FC236}">
              <a16:creationId xmlns:a16="http://schemas.microsoft.com/office/drawing/2014/main" id="{0BAA2A25-D70E-4E81-B5E9-52C2A0DF3F8B}"/>
            </a:ext>
          </a:extLst>
        </xdr:cNvPr>
        <xdr:cNvSpPr/>
      </xdr:nvSpPr>
      <xdr:spPr>
        <a:xfrm>
          <a:off x="3746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29936</xdr:rowOff>
    </xdr:from>
    <xdr:to>
      <xdr:col>24</xdr:col>
      <xdr:colOff>63500</xdr:colOff>
      <xdr:row>83</xdr:row>
      <xdr:rowOff>69124</xdr:rowOff>
    </xdr:to>
    <xdr:cxnSp macro="">
      <xdr:nvCxnSpPr>
        <xdr:cNvPr id="309" name="直線コネクタ 308">
          <a:extLst>
            <a:ext uri="{FF2B5EF4-FFF2-40B4-BE49-F238E27FC236}">
              <a16:creationId xmlns:a16="http://schemas.microsoft.com/office/drawing/2014/main" id="{F5E3B660-814F-4F2C-9D9F-EC9166019199}"/>
            </a:ext>
          </a:extLst>
        </xdr:cNvPr>
        <xdr:cNvCxnSpPr/>
      </xdr:nvCxnSpPr>
      <xdr:spPr>
        <a:xfrm>
          <a:off x="3797300" y="1426028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134257</xdr:rowOff>
    </xdr:from>
    <xdr:to>
      <xdr:col>15</xdr:col>
      <xdr:colOff>101600</xdr:colOff>
      <xdr:row>83</xdr:row>
      <xdr:rowOff>64407</xdr:rowOff>
    </xdr:to>
    <xdr:sp macro="" textlink="">
      <xdr:nvSpPr>
        <xdr:cNvPr id="310" name="楕円 309">
          <a:extLst>
            <a:ext uri="{FF2B5EF4-FFF2-40B4-BE49-F238E27FC236}">
              <a16:creationId xmlns:a16="http://schemas.microsoft.com/office/drawing/2014/main" id="{B5FE04AE-CFC1-48E0-BB90-DBE957D79327}"/>
            </a:ext>
          </a:extLst>
        </xdr:cNvPr>
        <xdr:cNvSpPr/>
      </xdr:nvSpPr>
      <xdr:spPr>
        <a:xfrm>
          <a:off x="2857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13607</xdr:rowOff>
    </xdr:from>
    <xdr:to>
      <xdr:col>19</xdr:col>
      <xdr:colOff>177800</xdr:colOff>
      <xdr:row>83</xdr:row>
      <xdr:rowOff>29936</xdr:rowOff>
    </xdr:to>
    <xdr:cxnSp macro="">
      <xdr:nvCxnSpPr>
        <xdr:cNvPr id="311" name="直線コネクタ 310">
          <a:extLst>
            <a:ext uri="{FF2B5EF4-FFF2-40B4-BE49-F238E27FC236}">
              <a16:creationId xmlns:a16="http://schemas.microsoft.com/office/drawing/2014/main" id="{B9DA1FFC-B9CF-4F1B-8D9D-108275403AD4}"/>
            </a:ext>
          </a:extLst>
        </xdr:cNvPr>
        <xdr:cNvCxnSpPr/>
      </xdr:nvCxnSpPr>
      <xdr:spPr>
        <a:xfrm>
          <a:off x="2908300" y="142439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98334</xdr:rowOff>
    </xdr:from>
    <xdr:to>
      <xdr:col>10</xdr:col>
      <xdr:colOff>165100</xdr:colOff>
      <xdr:row>83</xdr:row>
      <xdr:rowOff>28484</xdr:rowOff>
    </xdr:to>
    <xdr:sp macro="" textlink="">
      <xdr:nvSpPr>
        <xdr:cNvPr id="312" name="楕円 311">
          <a:extLst>
            <a:ext uri="{FF2B5EF4-FFF2-40B4-BE49-F238E27FC236}">
              <a16:creationId xmlns:a16="http://schemas.microsoft.com/office/drawing/2014/main" id="{89645089-67F9-4C7E-8FC3-A77DC5D62B6C}"/>
            </a:ext>
          </a:extLst>
        </xdr:cNvPr>
        <xdr:cNvSpPr/>
      </xdr:nvSpPr>
      <xdr:spPr>
        <a:xfrm>
          <a:off x="1968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149134</xdr:rowOff>
    </xdr:from>
    <xdr:to>
      <xdr:col>15</xdr:col>
      <xdr:colOff>50800</xdr:colOff>
      <xdr:row>83</xdr:row>
      <xdr:rowOff>13607</xdr:rowOff>
    </xdr:to>
    <xdr:cxnSp macro="">
      <xdr:nvCxnSpPr>
        <xdr:cNvPr id="313" name="直線コネクタ 312">
          <a:extLst>
            <a:ext uri="{FF2B5EF4-FFF2-40B4-BE49-F238E27FC236}">
              <a16:creationId xmlns:a16="http://schemas.microsoft.com/office/drawing/2014/main" id="{8A0246E5-C88A-4FB7-A737-56D948C8611F}"/>
            </a:ext>
          </a:extLst>
        </xdr:cNvPr>
        <xdr:cNvCxnSpPr/>
      </xdr:nvCxnSpPr>
      <xdr:spPr>
        <a:xfrm>
          <a:off x="2019300" y="142080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62412</xdr:rowOff>
    </xdr:from>
    <xdr:to>
      <xdr:col>6</xdr:col>
      <xdr:colOff>38100</xdr:colOff>
      <xdr:row>82</xdr:row>
      <xdr:rowOff>164012</xdr:rowOff>
    </xdr:to>
    <xdr:sp macro="" textlink="">
      <xdr:nvSpPr>
        <xdr:cNvPr id="314" name="楕円 313">
          <a:extLst>
            <a:ext uri="{FF2B5EF4-FFF2-40B4-BE49-F238E27FC236}">
              <a16:creationId xmlns:a16="http://schemas.microsoft.com/office/drawing/2014/main" id="{528A3DB9-73BE-4E95-91A1-B29A4C352E9F}"/>
            </a:ext>
          </a:extLst>
        </xdr:cNvPr>
        <xdr:cNvSpPr/>
      </xdr:nvSpPr>
      <xdr:spPr>
        <a:xfrm>
          <a:off x="1079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113212</xdr:rowOff>
    </xdr:from>
    <xdr:to>
      <xdr:col>10</xdr:col>
      <xdr:colOff>114300</xdr:colOff>
      <xdr:row>82</xdr:row>
      <xdr:rowOff>149134</xdr:rowOff>
    </xdr:to>
    <xdr:cxnSp macro="">
      <xdr:nvCxnSpPr>
        <xdr:cNvPr id="315" name="直線コネクタ 314">
          <a:extLst>
            <a:ext uri="{FF2B5EF4-FFF2-40B4-BE49-F238E27FC236}">
              <a16:creationId xmlns:a16="http://schemas.microsoft.com/office/drawing/2014/main" id="{66BD5EA8-7B40-4452-A66E-658CF1753523}"/>
            </a:ext>
          </a:extLst>
        </xdr:cNvPr>
        <xdr:cNvCxnSpPr/>
      </xdr:nvCxnSpPr>
      <xdr:spPr>
        <a:xfrm>
          <a:off x="1130300" y="141721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a:extLst>
            <a:ext uri="{FF2B5EF4-FFF2-40B4-BE49-F238E27FC236}">
              <a16:creationId xmlns:a16="http://schemas.microsoft.com/office/drawing/2014/main" id="{AE09ED64-9008-47BD-AD1C-D57E67FDF707}"/>
            </a:ext>
          </a:extLst>
        </xdr:cNvPr>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a:extLst>
            <a:ext uri="{FF2B5EF4-FFF2-40B4-BE49-F238E27FC236}">
              <a16:creationId xmlns:a16="http://schemas.microsoft.com/office/drawing/2014/main" id="{630E7CDC-45C4-41E0-99C9-942CFDBEA914}"/>
            </a:ext>
          </a:extLst>
        </xdr:cNvPr>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a:extLst>
            <a:ext uri="{FF2B5EF4-FFF2-40B4-BE49-F238E27FC236}">
              <a16:creationId xmlns:a16="http://schemas.microsoft.com/office/drawing/2014/main" id="{4A7E8D9F-DA1A-4CE8-9F2B-B58D0E30C64F}"/>
            </a:ext>
          </a:extLst>
        </xdr:cNvPr>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a:extLst>
            <a:ext uri="{FF2B5EF4-FFF2-40B4-BE49-F238E27FC236}">
              <a16:creationId xmlns:a16="http://schemas.microsoft.com/office/drawing/2014/main" id="{29C6FAE7-4392-4BF7-8023-6104D27FCBBF}"/>
            </a:ext>
          </a:extLst>
        </xdr:cNvPr>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97263</xdr:rowOff>
    </xdr:from>
    <xdr:ext cx="405111" cy="259045"/>
    <xdr:sp macro="" textlink="">
      <xdr:nvSpPr>
        <xdr:cNvPr id="320" name="n_1mainValue【公営住宅】&#10;有形固定資産減価償却率">
          <a:extLst>
            <a:ext uri="{FF2B5EF4-FFF2-40B4-BE49-F238E27FC236}">
              <a16:creationId xmlns:a16="http://schemas.microsoft.com/office/drawing/2014/main" id="{8043EC52-C9CB-46D4-BF5B-6D964F895212}"/>
            </a:ext>
          </a:extLst>
        </xdr:cNvPr>
        <xdr:cNvSpPr txBox="1"/>
      </xdr:nvSpPr>
      <xdr:spPr>
        <a:xfrm>
          <a:off x="35820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80934</xdr:rowOff>
    </xdr:from>
    <xdr:ext cx="405111" cy="259045"/>
    <xdr:sp macro="" textlink="">
      <xdr:nvSpPr>
        <xdr:cNvPr id="321" name="n_2mainValue【公営住宅】&#10;有形固定資産減価償却率">
          <a:extLst>
            <a:ext uri="{FF2B5EF4-FFF2-40B4-BE49-F238E27FC236}">
              <a16:creationId xmlns:a16="http://schemas.microsoft.com/office/drawing/2014/main" id="{64276E93-01CB-4C0F-B4AC-B301D4FA5082}"/>
            </a:ext>
          </a:extLst>
        </xdr:cNvPr>
        <xdr:cNvSpPr txBox="1"/>
      </xdr:nvSpPr>
      <xdr:spPr>
        <a:xfrm>
          <a:off x="2705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45011</xdr:rowOff>
    </xdr:from>
    <xdr:ext cx="405111" cy="259045"/>
    <xdr:sp macro="" textlink="">
      <xdr:nvSpPr>
        <xdr:cNvPr id="322" name="n_3mainValue【公営住宅】&#10;有形固定資産減価償却率">
          <a:extLst>
            <a:ext uri="{FF2B5EF4-FFF2-40B4-BE49-F238E27FC236}">
              <a16:creationId xmlns:a16="http://schemas.microsoft.com/office/drawing/2014/main" id="{99D7121B-7A6E-434D-85CE-D4FCDA2393B4}"/>
            </a:ext>
          </a:extLst>
        </xdr:cNvPr>
        <xdr:cNvSpPr txBox="1"/>
      </xdr:nvSpPr>
      <xdr:spPr>
        <a:xfrm>
          <a:off x="1816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9089</xdr:rowOff>
    </xdr:from>
    <xdr:ext cx="405111" cy="259045"/>
    <xdr:sp macro="" textlink="">
      <xdr:nvSpPr>
        <xdr:cNvPr id="323" name="n_4mainValue【公営住宅】&#10;有形固定資産減価償却率">
          <a:extLst>
            <a:ext uri="{FF2B5EF4-FFF2-40B4-BE49-F238E27FC236}">
              <a16:creationId xmlns:a16="http://schemas.microsoft.com/office/drawing/2014/main" id="{A2653426-73EB-4908-88B3-B7CAF6BCE6A3}"/>
            </a:ext>
          </a:extLst>
        </xdr:cNvPr>
        <xdr:cNvSpPr txBox="1"/>
      </xdr:nvSpPr>
      <xdr:spPr>
        <a:xfrm>
          <a:off x="927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3960108-3F8C-49E4-B1E9-33FAAEE06A8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28598985-9B5A-49B1-9C64-39834F1AFD8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1E43CF64-5C8F-4C24-9280-F5C24D724A5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C6A6115D-067C-4D47-9A58-3BAA06C4C77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897694BF-9741-4349-8970-D9F536983EA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B5AAEC8-157A-4255-AF54-8881E5E709D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8DD954E-7AB1-48EE-BF54-F4624CBB2B4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E805F02-D3D9-4C8C-8469-5CC2BE64661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CEF8A77C-8CC3-49E1-9ABE-3112F6A27F0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F031AD38-02C3-4A62-AEE6-0D44DA097D8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7A2467E8-F322-4D32-BFD8-47F4AC118BD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CDD4A06B-3994-44D9-82F4-B60DE9464FC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706C3A2E-6695-4D94-8978-A569FD2376A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9C2E6B95-5069-4577-AB30-FF836B42254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766B2218-6BB1-46B7-9B54-577DC3D6336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C8540043-8322-4BC6-AE6F-1980A1527F2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D89B5246-0D59-4759-967C-39F7BDAEC8B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6EA63023-EFE7-4F3E-9756-1B0E7717BF9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FDBF7A8D-ED5D-4F10-824A-5A30020740D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84D57147-82FD-4BFA-BAF4-7A550054E5D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2185A008-8377-4EC4-8CE1-0606CF6EC48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38F87583-86AA-4BF8-B5A4-3071B8EB1BE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CEC63505-CE7A-4F3F-B0E2-7395EFE373B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C5E9F049-1D23-4246-B6D2-E0C949EED533}"/>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92E28A1E-B6E0-4E3C-9406-F82AF215DC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89DD1894-7B05-43D5-95C8-20DCDA54F271}"/>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A3862574-7B0D-4367-9A6F-A0F31605DEB0}"/>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8BC23FFA-F365-4A31-B847-EC1FE441183C}"/>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736A14C3-B4DB-4571-951B-733A76298297}"/>
            </a:ext>
          </a:extLst>
        </xdr:cNvPr>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C0A214A0-C281-4AC2-9EC4-CE8D5422A364}"/>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0455634D-6F11-42F3-9A9B-88CA6A949112}"/>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E9709EC1-2865-4D87-8072-F46CD76F8676}"/>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7FCCDF5E-0428-42CD-9E62-E7B4916F4DE9}"/>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8D368C39-0D4E-4898-B19A-CCB04812C7BF}"/>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82E6CFD-BF3F-4ABB-A8F6-5ED8D41EE44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DE0B13C-409D-4797-910D-0073A6D6E44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DFD0224-0518-4E3E-B8B7-FBC57256B11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897E9F0-ECA0-4351-9D8F-5EEBD379BF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7355C8B-73AB-4B0C-80EE-70BEA2ED433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20447</xdr:rowOff>
    </xdr:from>
    <xdr:to>
      <xdr:col>55</xdr:col>
      <xdr:colOff>50800</xdr:colOff>
      <xdr:row>86</xdr:row>
      <xdr:rowOff>122047</xdr:rowOff>
    </xdr:to>
    <xdr:sp macro="" textlink="">
      <xdr:nvSpPr>
        <xdr:cNvPr id="363" name="楕円 362">
          <a:extLst>
            <a:ext uri="{FF2B5EF4-FFF2-40B4-BE49-F238E27FC236}">
              <a16:creationId xmlns:a16="http://schemas.microsoft.com/office/drawing/2014/main" id="{87CB575F-B3EB-48AB-B5AF-E26B34F6B5F1}"/>
            </a:ext>
          </a:extLst>
        </xdr:cNvPr>
        <xdr:cNvSpPr/>
      </xdr:nvSpPr>
      <xdr:spPr>
        <a:xfrm>
          <a:off x="10426700" y="147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106824</xdr:rowOff>
    </xdr:from>
    <xdr:ext cx="469744" cy="259045"/>
    <xdr:sp macro="" textlink="">
      <xdr:nvSpPr>
        <xdr:cNvPr id="364" name="【公営住宅】&#10;一人当たり面積該当値テキスト">
          <a:extLst>
            <a:ext uri="{FF2B5EF4-FFF2-40B4-BE49-F238E27FC236}">
              <a16:creationId xmlns:a16="http://schemas.microsoft.com/office/drawing/2014/main" id="{A38A14CE-5F61-4721-B731-F244DF44AE6E}"/>
            </a:ext>
          </a:extLst>
        </xdr:cNvPr>
        <xdr:cNvSpPr txBox="1"/>
      </xdr:nvSpPr>
      <xdr:spPr>
        <a:xfrm>
          <a:off x="10515600" y="146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20828</xdr:rowOff>
    </xdr:from>
    <xdr:to>
      <xdr:col>50</xdr:col>
      <xdr:colOff>165100</xdr:colOff>
      <xdr:row>86</xdr:row>
      <xdr:rowOff>122428</xdr:rowOff>
    </xdr:to>
    <xdr:sp macro="" textlink="">
      <xdr:nvSpPr>
        <xdr:cNvPr id="365" name="楕円 364">
          <a:extLst>
            <a:ext uri="{FF2B5EF4-FFF2-40B4-BE49-F238E27FC236}">
              <a16:creationId xmlns:a16="http://schemas.microsoft.com/office/drawing/2014/main" id="{CB2D60C2-C774-4C83-B3A7-F5A92344AE7A}"/>
            </a:ext>
          </a:extLst>
        </xdr:cNvPr>
        <xdr:cNvSpPr/>
      </xdr:nvSpPr>
      <xdr:spPr>
        <a:xfrm>
          <a:off x="9588500" y="14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71247</xdr:rowOff>
    </xdr:from>
    <xdr:to>
      <xdr:col>55</xdr:col>
      <xdr:colOff>0</xdr:colOff>
      <xdr:row>86</xdr:row>
      <xdr:rowOff>71628</xdr:rowOff>
    </xdr:to>
    <xdr:cxnSp macro="">
      <xdr:nvCxnSpPr>
        <xdr:cNvPr id="366" name="直線コネクタ 365">
          <a:extLst>
            <a:ext uri="{FF2B5EF4-FFF2-40B4-BE49-F238E27FC236}">
              <a16:creationId xmlns:a16="http://schemas.microsoft.com/office/drawing/2014/main" id="{E86E1AA4-9DF5-45F1-9861-7F4B32C654AD}"/>
            </a:ext>
          </a:extLst>
        </xdr:cNvPr>
        <xdr:cNvCxnSpPr/>
      </xdr:nvCxnSpPr>
      <xdr:spPr>
        <a:xfrm flipV="1">
          <a:off x="9639300" y="1481594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20828</xdr:rowOff>
    </xdr:from>
    <xdr:to>
      <xdr:col>46</xdr:col>
      <xdr:colOff>38100</xdr:colOff>
      <xdr:row>86</xdr:row>
      <xdr:rowOff>122428</xdr:rowOff>
    </xdr:to>
    <xdr:sp macro="" textlink="">
      <xdr:nvSpPr>
        <xdr:cNvPr id="367" name="楕円 366">
          <a:extLst>
            <a:ext uri="{FF2B5EF4-FFF2-40B4-BE49-F238E27FC236}">
              <a16:creationId xmlns:a16="http://schemas.microsoft.com/office/drawing/2014/main" id="{E8148516-F1F7-4BDE-8159-E2D099CB6894}"/>
            </a:ext>
          </a:extLst>
        </xdr:cNvPr>
        <xdr:cNvSpPr/>
      </xdr:nvSpPr>
      <xdr:spPr>
        <a:xfrm>
          <a:off x="8699500" y="14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71628</xdr:rowOff>
    </xdr:from>
    <xdr:to>
      <xdr:col>50</xdr:col>
      <xdr:colOff>114300</xdr:colOff>
      <xdr:row>86</xdr:row>
      <xdr:rowOff>71628</xdr:rowOff>
    </xdr:to>
    <xdr:cxnSp macro="">
      <xdr:nvCxnSpPr>
        <xdr:cNvPr id="368" name="直線コネクタ 367">
          <a:extLst>
            <a:ext uri="{FF2B5EF4-FFF2-40B4-BE49-F238E27FC236}">
              <a16:creationId xmlns:a16="http://schemas.microsoft.com/office/drawing/2014/main" id="{BD1D0AFA-DF14-446C-BE38-142C7E9C30B4}"/>
            </a:ext>
          </a:extLst>
        </xdr:cNvPr>
        <xdr:cNvCxnSpPr/>
      </xdr:nvCxnSpPr>
      <xdr:spPr>
        <a:xfrm>
          <a:off x="8750300" y="14816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20828</xdr:rowOff>
    </xdr:from>
    <xdr:to>
      <xdr:col>41</xdr:col>
      <xdr:colOff>101600</xdr:colOff>
      <xdr:row>86</xdr:row>
      <xdr:rowOff>122428</xdr:rowOff>
    </xdr:to>
    <xdr:sp macro="" textlink="">
      <xdr:nvSpPr>
        <xdr:cNvPr id="369" name="楕円 368">
          <a:extLst>
            <a:ext uri="{FF2B5EF4-FFF2-40B4-BE49-F238E27FC236}">
              <a16:creationId xmlns:a16="http://schemas.microsoft.com/office/drawing/2014/main" id="{8C7F29B9-F995-4E6F-908E-C81A6E829CE1}"/>
            </a:ext>
          </a:extLst>
        </xdr:cNvPr>
        <xdr:cNvSpPr/>
      </xdr:nvSpPr>
      <xdr:spPr>
        <a:xfrm>
          <a:off x="7810500" y="14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71628</xdr:rowOff>
    </xdr:from>
    <xdr:to>
      <xdr:col>45</xdr:col>
      <xdr:colOff>177800</xdr:colOff>
      <xdr:row>86</xdr:row>
      <xdr:rowOff>71628</xdr:rowOff>
    </xdr:to>
    <xdr:cxnSp macro="">
      <xdr:nvCxnSpPr>
        <xdr:cNvPr id="370" name="直線コネクタ 369">
          <a:extLst>
            <a:ext uri="{FF2B5EF4-FFF2-40B4-BE49-F238E27FC236}">
              <a16:creationId xmlns:a16="http://schemas.microsoft.com/office/drawing/2014/main" id="{FD256FAA-9CC7-48D3-9192-CD325002F4FD}"/>
            </a:ext>
          </a:extLst>
        </xdr:cNvPr>
        <xdr:cNvCxnSpPr/>
      </xdr:nvCxnSpPr>
      <xdr:spPr>
        <a:xfrm>
          <a:off x="7861300" y="14816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20828</xdr:rowOff>
    </xdr:from>
    <xdr:to>
      <xdr:col>36</xdr:col>
      <xdr:colOff>165100</xdr:colOff>
      <xdr:row>86</xdr:row>
      <xdr:rowOff>122428</xdr:rowOff>
    </xdr:to>
    <xdr:sp macro="" textlink="">
      <xdr:nvSpPr>
        <xdr:cNvPr id="371" name="楕円 370">
          <a:extLst>
            <a:ext uri="{FF2B5EF4-FFF2-40B4-BE49-F238E27FC236}">
              <a16:creationId xmlns:a16="http://schemas.microsoft.com/office/drawing/2014/main" id="{C5E6AD9A-70AD-441C-AFB2-9E126CA2A2C9}"/>
            </a:ext>
          </a:extLst>
        </xdr:cNvPr>
        <xdr:cNvSpPr/>
      </xdr:nvSpPr>
      <xdr:spPr>
        <a:xfrm>
          <a:off x="6921500" y="14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71628</xdr:rowOff>
    </xdr:from>
    <xdr:to>
      <xdr:col>41</xdr:col>
      <xdr:colOff>50800</xdr:colOff>
      <xdr:row>86</xdr:row>
      <xdr:rowOff>71628</xdr:rowOff>
    </xdr:to>
    <xdr:cxnSp macro="">
      <xdr:nvCxnSpPr>
        <xdr:cNvPr id="372" name="直線コネクタ 371">
          <a:extLst>
            <a:ext uri="{FF2B5EF4-FFF2-40B4-BE49-F238E27FC236}">
              <a16:creationId xmlns:a16="http://schemas.microsoft.com/office/drawing/2014/main" id="{F56B6C6C-7B32-4DE9-992A-D7FE972B273B}"/>
            </a:ext>
          </a:extLst>
        </xdr:cNvPr>
        <xdr:cNvCxnSpPr/>
      </xdr:nvCxnSpPr>
      <xdr:spPr>
        <a:xfrm>
          <a:off x="6972300" y="14816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434E7235-E524-46C5-8C2F-0942113A7A17}"/>
            </a:ext>
          </a:extLst>
        </xdr:cNvPr>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4FC32AAF-2B85-4B69-AE98-370661D0C0A3}"/>
            </a:ext>
          </a:extLst>
        </xdr:cNvPr>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1646FEC0-7703-4968-9760-2EC780DBB642}"/>
            </a:ext>
          </a:extLst>
        </xdr:cNvPr>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4F9C70A7-08BC-4E71-8C34-BD380EA35064}"/>
            </a:ext>
          </a:extLst>
        </xdr:cNvPr>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113555</xdr:rowOff>
    </xdr:from>
    <xdr:ext cx="469744" cy="259045"/>
    <xdr:sp macro="" textlink="">
      <xdr:nvSpPr>
        <xdr:cNvPr id="377" name="n_1mainValue【公営住宅】&#10;一人当たり面積">
          <a:extLst>
            <a:ext uri="{FF2B5EF4-FFF2-40B4-BE49-F238E27FC236}">
              <a16:creationId xmlns:a16="http://schemas.microsoft.com/office/drawing/2014/main" id="{125651FB-984C-483F-8778-F09241DFE859}"/>
            </a:ext>
          </a:extLst>
        </xdr:cNvPr>
        <xdr:cNvSpPr txBox="1"/>
      </xdr:nvSpPr>
      <xdr:spPr>
        <a:xfrm>
          <a:off x="9391727"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113555</xdr:rowOff>
    </xdr:from>
    <xdr:ext cx="469744" cy="259045"/>
    <xdr:sp macro="" textlink="">
      <xdr:nvSpPr>
        <xdr:cNvPr id="378" name="n_2mainValue【公営住宅】&#10;一人当たり面積">
          <a:extLst>
            <a:ext uri="{FF2B5EF4-FFF2-40B4-BE49-F238E27FC236}">
              <a16:creationId xmlns:a16="http://schemas.microsoft.com/office/drawing/2014/main" id="{6E99C201-3A9F-4D0D-91BC-8A7956CFC75E}"/>
            </a:ext>
          </a:extLst>
        </xdr:cNvPr>
        <xdr:cNvSpPr txBox="1"/>
      </xdr:nvSpPr>
      <xdr:spPr>
        <a:xfrm>
          <a:off x="8515427"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113555</xdr:rowOff>
    </xdr:from>
    <xdr:ext cx="469744" cy="259045"/>
    <xdr:sp macro="" textlink="">
      <xdr:nvSpPr>
        <xdr:cNvPr id="379" name="n_3mainValue【公営住宅】&#10;一人当たり面積">
          <a:extLst>
            <a:ext uri="{FF2B5EF4-FFF2-40B4-BE49-F238E27FC236}">
              <a16:creationId xmlns:a16="http://schemas.microsoft.com/office/drawing/2014/main" id="{2DB035C1-FECE-4C81-8BBE-BE18AD01564D}"/>
            </a:ext>
          </a:extLst>
        </xdr:cNvPr>
        <xdr:cNvSpPr txBox="1"/>
      </xdr:nvSpPr>
      <xdr:spPr>
        <a:xfrm>
          <a:off x="7626427"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113555</xdr:rowOff>
    </xdr:from>
    <xdr:ext cx="469744" cy="259045"/>
    <xdr:sp macro="" textlink="">
      <xdr:nvSpPr>
        <xdr:cNvPr id="380" name="n_4mainValue【公営住宅】&#10;一人当たり面積">
          <a:extLst>
            <a:ext uri="{FF2B5EF4-FFF2-40B4-BE49-F238E27FC236}">
              <a16:creationId xmlns:a16="http://schemas.microsoft.com/office/drawing/2014/main" id="{853D4CBD-A6AE-4824-A095-DA3CBE2437F0}"/>
            </a:ext>
          </a:extLst>
        </xdr:cNvPr>
        <xdr:cNvSpPr txBox="1"/>
      </xdr:nvSpPr>
      <xdr:spPr>
        <a:xfrm>
          <a:off x="6737427"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2C848477-4D62-4338-A92B-171A892718E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ECA5EB29-24AD-4475-A915-1F1E05FD624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B34E8DD1-134A-410F-9395-602FE097130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91EF5015-CCA3-489A-85CD-4DCEE57B93B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871D77F3-16D6-4D55-868B-A5E4EECD375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54C7532C-B45C-4A8B-AFFA-9CDCC4B81F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1B4F1C59-F050-4B5E-AAD1-7385D263A08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737B64CA-404C-4A81-B85C-57699DA0097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C8CE85E-DE22-4CA5-9F64-9573C15A095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A816E2E3-1FF8-431A-B164-FC50B18FD1F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7EB9111A-BC22-4FB4-B455-B27CC4D0DA8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E307F179-92F1-4B94-A22D-CA1A052AAF8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018F40E5-B2AC-4FF8-8BF8-DC4E4FDEA21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A86620C5-5956-43C2-9A4D-22E2E4154FE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04939BF6-76FE-4B59-BD1C-7DF4AEC52A0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46D9560B-8D98-4295-A5A4-90647564C5F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1E3785BB-A1FC-47B9-B636-AD3E3BE84BE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4A4D3E13-40A3-4F23-978E-887431BA264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C4B1825C-7598-4C15-8D9D-64EF5DC1A16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C6DF7B90-8575-4AFD-8F59-CA394283EDD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a:extLst>
            <a:ext uri="{FF2B5EF4-FFF2-40B4-BE49-F238E27FC236}">
              <a16:creationId xmlns:a16="http://schemas.microsoft.com/office/drawing/2014/main" id="{386FC860-1135-4810-AC09-792E7790109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4F064574-0310-47ED-A678-70978905FF5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a:extLst>
            <a:ext uri="{FF2B5EF4-FFF2-40B4-BE49-F238E27FC236}">
              <a16:creationId xmlns:a16="http://schemas.microsoft.com/office/drawing/2014/main" id="{72879915-FF24-4E94-B775-F51DD5500D69}"/>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755FA362-72AA-46FA-8F68-D3E21396979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405" name="直線コネクタ 404">
          <a:extLst>
            <a:ext uri="{FF2B5EF4-FFF2-40B4-BE49-F238E27FC236}">
              <a16:creationId xmlns:a16="http://schemas.microsoft.com/office/drawing/2014/main" id="{045B3AFE-30FE-4C38-BFF5-0D55AB2E83A7}"/>
            </a:ext>
          </a:extLst>
        </xdr:cNvPr>
        <xdr:cNvCxnSpPr/>
      </xdr:nvCxnSpPr>
      <xdr:spPr>
        <a:xfrm flipV="1">
          <a:off x="4634865"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4ED1058C-CF63-4F12-844E-ED3FED63EFBE}"/>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a:extLst>
            <a:ext uri="{FF2B5EF4-FFF2-40B4-BE49-F238E27FC236}">
              <a16:creationId xmlns:a16="http://schemas.microsoft.com/office/drawing/2014/main" id="{FDC0B3A1-A39F-43FE-848F-9469639C03C4}"/>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8" name="【港湾・漁港】&#10;有形固定資産減価償却率最大値テキスト">
          <a:extLst>
            <a:ext uri="{FF2B5EF4-FFF2-40B4-BE49-F238E27FC236}">
              <a16:creationId xmlns:a16="http://schemas.microsoft.com/office/drawing/2014/main" id="{1DEFF94D-9473-44BA-A2E0-0ED8FF510C82}"/>
            </a:ext>
          </a:extLst>
        </xdr:cNvPr>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9" name="直線コネクタ 408">
          <a:extLst>
            <a:ext uri="{FF2B5EF4-FFF2-40B4-BE49-F238E27FC236}">
              <a16:creationId xmlns:a16="http://schemas.microsoft.com/office/drawing/2014/main" id="{47EE2A73-199D-4450-87B7-D631112CFB68}"/>
            </a:ext>
          </a:extLst>
        </xdr:cNvPr>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65422</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1296B542-8E03-4DA2-A660-0070D1046AE0}"/>
            </a:ext>
          </a:extLst>
        </xdr:cNvPr>
        <xdr:cNvSpPr txBox="1"/>
      </xdr:nvSpPr>
      <xdr:spPr>
        <a:xfrm>
          <a:off x="46736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1" name="フローチャート: 判断 410">
          <a:extLst>
            <a:ext uri="{FF2B5EF4-FFF2-40B4-BE49-F238E27FC236}">
              <a16:creationId xmlns:a16="http://schemas.microsoft.com/office/drawing/2014/main" id="{E051DE04-CCD7-414A-9435-90C86C5A9A65}"/>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412" name="フローチャート: 判断 411">
          <a:extLst>
            <a:ext uri="{FF2B5EF4-FFF2-40B4-BE49-F238E27FC236}">
              <a16:creationId xmlns:a16="http://schemas.microsoft.com/office/drawing/2014/main" id="{118F926A-4021-4FA3-94A0-96E499715134}"/>
            </a:ext>
          </a:extLst>
        </xdr:cNvPr>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17780</xdr:rowOff>
    </xdr:from>
    <xdr:to>
      <xdr:col>15</xdr:col>
      <xdr:colOff>101600</xdr:colOff>
      <xdr:row>104</xdr:row>
      <xdr:rowOff>119380</xdr:rowOff>
    </xdr:to>
    <xdr:sp macro="" textlink="">
      <xdr:nvSpPr>
        <xdr:cNvPr id="413" name="フローチャート: 判断 412">
          <a:extLst>
            <a:ext uri="{FF2B5EF4-FFF2-40B4-BE49-F238E27FC236}">
              <a16:creationId xmlns:a16="http://schemas.microsoft.com/office/drawing/2014/main" id="{285C5BD9-3B14-47A8-9DF8-14E5FC7A9A75}"/>
            </a:ext>
          </a:extLst>
        </xdr:cNvPr>
        <xdr:cNvSpPr/>
      </xdr:nvSpPr>
      <xdr:spPr>
        <a:xfrm>
          <a:off x="2857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414" name="フローチャート: 判断 413">
          <a:extLst>
            <a:ext uri="{FF2B5EF4-FFF2-40B4-BE49-F238E27FC236}">
              <a16:creationId xmlns:a16="http://schemas.microsoft.com/office/drawing/2014/main" id="{E0E14E87-D940-4A23-8C39-079722402A00}"/>
            </a:ext>
          </a:extLst>
        </xdr:cNvPr>
        <xdr:cNvSpPr/>
      </xdr:nvSpPr>
      <xdr:spPr>
        <a:xfrm>
          <a:off x="1968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8255</xdr:rowOff>
    </xdr:from>
    <xdr:to>
      <xdr:col>6</xdr:col>
      <xdr:colOff>38100</xdr:colOff>
      <xdr:row>104</xdr:row>
      <xdr:rowOff>109855</xdr:rowOff>
    </xdr:to>
    <xdr:sp macro="" textlink="">
      <xdr:nvSpPr>
        <xdr:cNvPr id="415" name="フローチャート: 判断 414">
          <a:extLst>
            <a:ext uri="{FF2B5EF4-FFF2-40B4-BE49-F238E27FC236}">
              <a16:creationId xmlns:a16="http://schemas.microsoft.com/office/drawing/2014/main" id="{569CFA98-6D37-4C5D-B5DC-27E262850846}"/>
            </a:ext>
          </a:extLst>
        </xdr:cNvPr>
        <xdr:cNvSpPr/>
      </xdr:nvSpPr>
      <xdr:spPr>
        <a:xfrm>
          <a:off x="1079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254BB8A-F0D9-4D1C-B383-AEA775E249A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FE380B8-D343-4BE7-A2CD-EB7A56A7AC5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5911187-BDCE-4A72-A62D-F27801E4C13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90E3462C-BC8D-4782-9CF7-F0084391BEC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5FE972F9-0019-43B9-8505-93E370A61D5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421" name="楕円 420">
          <a:extLst>
            <a:ext uri="{FF2B5EF4-FFF2-40B4-BE49-F238E27FC236}">
              <a16:creationId xmlns:a16="http://schemas.microsoft.com/office/drawing/2014/main" id="{33819C06-C19D-43A4-8FE0-49E2BA9D45C3}"/>
            </a:ext>
          </a:extLst>
        </xdr:cNvPr>
        <xdr:cNvSpPr/>
      </xdr:nvSpPr>
      <xdr:spPr>
        <a:xfrm>
          <a:off x="4584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469744" cy="259045"/>
    <xdr:sp macro="" textlink="">
      <xdr:nvSpPr>
        <xdr:cNvPr id="422" name="【港湾・漁港】&#10;有形固定資産減価償却率該当値テキスト">
          <a:extLst>
            <a:ext uri="{FF2B5EF4-FFF2-40B4-BE49-F238E27FC236}">
              <a16:creationId xmlns:a16="http://schemas.microsoft.com/office/drawing/2014/main" id="{6F779505-A006-4F7B-9901-1D7BC0EE226A}"/>
            </a:ext>
          </a:extLst>
        </xdr:cNvPr>
        <xdr:cNvSpPr txBox="1"/>
      </xdr:nvSpPr>
      <xdr:spPr>
        <a:xfrm>
          <a:off x="4673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423" name="楕円 422">
          <a:extLst>
            <a:ext uri="{FF2B5EF4-FFF2-40B4-BE49-F238E27FC236}">
              <a16:creationId xmlns:a16="http://schemas.microsoft.com/office/drawing/2014/main" id="{794F6B9D-B86F-4F72-8445-5EA68AECC444}"/>
            </a:ext>
          </a:extLst>
        </xdr:cNvPr>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152400</xdr:rowOff>
    </xdr:from>
    <xdr:to>
      <xdr:col>24</xdr:col>
      <xdr:colOff>63500</xdr:colOff>
      <xdr:row>108</xdr:row>
      <xdr:rowOff>152400</xdr:rowOff>
    </xdr:to>
    <xdr:cxnSp macro="">
      <xdr:nvCxnSpPr>
        <xdr:cNvPr id="424" name="直線コネクタ 423">
          <a:extLst>
            <a:ext uri="{FF2B5EF4-FFF2-40B4-BE49-F238E27FC236}">
              <a16:creationId xmlns:a16="http://schemas.microsoft.com/office/drawing/2014/main" id="{9F90D483-1948-4CDD-961A-8DEECA80A782}"/>
            </a:ext>
          </a:extLst>
        </xdr:cNvPr>
        <xdr:cNvCxnSpPr/>
      </xdr:nvCxnSpPr>
      <xdr:spPr>
        <a:xfrm>
          <a:off x="3797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4463</xdr:rowOff>
    </xdr:from>
    <xdr:ext cx="405111" cy="259045"/>
    <xdr:sp macro="" textlink="">
      <xdr:nvSpPr>
        <xdr:cNvPr id="425" name="n_1aveValue【港湾・漁港】&#10;有形固定資産減価償却率">
          <a:extLst>
            <a:ext uri="{FF2B5EF4-FFF2-40B4-BE49-F238E27FC236}">
              <a16:creationId xmlns:a16="http://schemas.microsoft.com/office/drawing/2014/main" id="{0B64BA7D-A68A-4D2D-86BA-699D903E9516}"/>
            </a:ext>
          </a:extLst>
        </xdr:cNvPr>
        <xdr:cNvSpPr txBox="1"/>
      </xdr:nvSpPr>
      <xdr:spPr>
        <a:xfrm>
          <a:off x="3582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135907</xdr:rowOff>
    </xdr:from>
    <xdr:ext cx="405111" cy="259045"/>
    <xdr:sp macro="" textlink="">
      <xdr:nvSpPr>
        <xdr:cNvPr id="426" name="n_2aveValue【港湾・漁港】&#10;有形固定資産減価償却率">
          <a:extLst>
            <a:ext uri="{FF2B5EF4-FFF2-40B4-BE49-F238E27FC236}">
              <a16:creationId xmlns:a16="http://schemas.microsoft.com/office/drawing/2014/main" id="{042E0577-AE09-40D3-BA09-54351E1AF15C}"/>
            </a:ext>
          </a:extLst>
        </xdr:cNvPr>
        <xdr:cNvSpPr txBox="1"/>
      </xdr:nvSpPr>
      <xdr:spPr>
        <a:xfrm>
          <a:off x="2705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126382</xdr:rowOff>
    </xdr:from>
    <xdr:ext cx="405111" cy="259045"/>
    <xdr:sp macro="" textlink="">
      <xdr:nvSpPr>
        <xdr:cNvPr id="427" name="n_3aveValue【港湾・漁港】&#10;有形固定資産減価償却率">
          <a:extLst>
            <a:ext uri="{FF2B5EF4-FFF2-40B4-BE49-F238E27FC236}">
              <a16:creationId xmlns:a16="http://schemas.microsoft.com/office/drawing/2014/main" id="{E48AAC1F-DE50-47A2-B299-EE109BDEEF97}"/>
            </a:ext>
          </a:extLst>
        </xdr:cNvPr>
        <xdr:cNvSpPr txBox="1"/>
      </xdr:nvSpPr>
      <xdr:spPr>
        <a:xfrm>
          <a:off x="1816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126382</xdr:rowOff>
    </xdr:from>
    <xdr:ext cx="405111" cy="259045"/>
    <xdr:sp macro="" textlink="">
      <xdr:nvSpPr>
        <xdr:cNvPr id="428" name="n_4aveValue【港湾・漁港】&#10;有形固定資産減価償却率">
          <a:extLst>
            <a:ext uri="{FF2B5EF4-FFF2-40B4-BE49-F238E27FC236}">
              <a16:creationId xmlns:a16="http://schemas.microsoft.com/office/drawing/2014/main" id="{E9D988B7-B75F-4B5F-803D-17D14E99C703}"/>
            </a:ext>
          </a:extLst>
        </xdr:cNvPr>
        <xdr:cNvSpPr txBox="1"/>
      </xdr:nvSpPr>
      <xdr:spPr>
        <a:xfrm>
          <a:off x="927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22877</xdr:rowOff>
    </xdr:from>
    <xdr:ext cx="469744" cy="259045"/>
    <xdr:sp macro="" textlink="">
      <xdr:nvSpPr>
        <xdr:cNvPr id="429" name="n_1mainValue【港湾・漁港】&#10;有形固定資産減価償却率">
          <a:extLst>
            <a:ext uri="{FF2B5EF4-FFF2-40B4-BE49-F238E27FC236}">
              <a16:creationId xmlns:a16="http://schemas.microsoft.com/office/drawing/2014/main" id="{E1D31E78-D76C-4937-8CF4-F1D4EEA24926}"/>
            </a:ext>
          </a:extLst>
        </xdr:cNvPr>
        <xdr:cNvSpPr txBox="1"/>
      </xdr:nvSpPr>
      <xdr:spPr>
        <a:xfrm>
          <a:off x="3549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995593B0-9039-455C-8C3D-0390F0B8CC7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BB75C142-E7DB-41D2-BB0D-15FA899D6FF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28D30D53-E6BF-45B5-903A-EC10A0D4703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40CEB61B-52BE-4B6B-AF6F-30FB58E3E8F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208ED396-8C65-4449-9711-E3F6B57B300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D08BA6CA-F791-4600-B26D-E6C09912EAB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C343758A-858B-4147-B1CF-83920EAB7DA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DD992F95-E186-46AF-8BE5-FD6900DAE1E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D91B0729-45F0-48D4-A5DB-072DD88AFB9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9CA53A41-93B3-4B99-94E5-F9034AA1CCB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a:extLst>
            <a:ext uri="{FF2B5EF4-FFF2-40B4-BE49-F238E27FC236}">
              <a16:creationId xmlns:a16="http://schemas.microsoft.com/office/drawing/2014/main" id="{D86CFF11-95AD-47A6-9276-F21BF3990D3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1" name="テキスト ボックス 440">
          <a:extLst>
            <a:ext uri="{FF2B5EF4-FFF2-40B4-BE49-F238E27FC236}">
              <a16:creationId xmlns:a16="http://schemas.microsoft.com/office/drawing/2014/main" id="{D6CAC4F2-A17C-4083-A73D-0848B7601811}"/>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a:extLst>
            <a:ext uri="{FF2B5EF4-FFF2-40B4-BE49-F238E27FC236}">
              <a16:creationId xmlns:a16="http://schemas.microsoft.com/office/drawing/2014/main" id="{36C85A79-C367-4C31-BE81-751BEBB8DBE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3" name="テキスト ボックス 442">
          <a:extLst>
            <a:ext uri="{FF2B5EF4-FFF2-40B4-BE49-F238E27FC236}">
              <a16:creationId xmlns:a16="http://schemas.microsoft.com/office/drawing/2014/main" id="{1A7A253B-2073-4F6D-BACA-3BAACAA8753E}"/>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CAEF9C62-F204-4C0F-ADD8-5661041284B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5" name="テキスト ボックス 444">
          <a:extLst>
            <a:ext uri="{FF2B5EF4-FFF2-40B4-BE49-F238E27FC236}">
              <a16:creationId xmlns:a16="http://schemas.microsoft.com/office/drawing/2014/main" id="{196DAFD2-72AC-4C30-AAA0-6761EFDDFBB1}"/>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a:extLst>
            <a:ext uri="{FF2B5EF4-FFF2-40B4-BE49-F238E27FC236}">
              <a16:creationId xmlns:a16="http://schemas.microsoft.com/office/drawing/2014/main" id="{351390DA-1C46-4952-9CDB-59D65CD7359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7" name="テキスト ボックス 446">
          <a:extLst>
            <a:ext uri="{FF2B5EF4-FFF2-40B4-BE49-F238E27FC236}">
              <a16:creationId xmlns:a16="http://schemas.microsoft.com/office/drawing/2014/main" id="{7F6F1614-66D8-4066-91B4-143ED7E61DA8}"/>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a:extLst>
            <a:ext uri="{FF2B5EF4-FFF2-40B4-BE49-F238E27FC236}">
              <a16:creationId xmlns:a16="http://schemas.microsoft.com/office/drawing/2014/main" id="{DA67B5DB-D242-4CEB-B6C4-F5CBA6F4D8E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49" name="テキスト ボックス 448">
          <a:extLst>
            <a:ext uri="{FF2B5EF4-FFF2-40B4-BE49-F238E27FC236}">
              <a16:creationId xmlns:a16="http://schemas.microsoft.com/office/drawing/2014/main" id="{DADFF689-C001-4CA1-97BA-72E096CE30B6}"/>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A2D01873-1691-4B58-8229-BFE5FFEFF91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A713796C-A8F6-4756-A81F-928C7D1B783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EA540826-B955-4FD1-94A2-BB61B688654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53" name="直線コネクタ 452">
          <a:extLst>
            <a:ext uri="{FF2B5EF4-FFF2-40B4-BE49-F238E27FC236}">
              <a16:creationId xmlns:a16="http://schemas.microsoft.com/office/drawing/2014/main" id="{FCBF9918-C04E-49C5-BD97-A81BC4962542}"/>
            </a:ext>
          </a:extLst>
        </xdr:cNvPr>
        <xdr:cNvCxnSpPr/>
      </xdr:nvCxnSpPr>
      <xdr:spPr>
        <a:xfrm flipV="1">
          <a:off x="10476865" y="17048474"/>
          <a:ext cx="0" cy="162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4" name="【港湾・漁港】&#10;一人当たり有形固定資産（償却資産）額最小値テキスト">
          <a:extLst>
            <a:ext uri="{FF2B5EF4-FFF2-40B4-BE49-F238E27FC236}">
              <a16:creationId xmlns:a16="http://schemas.microsoft.com/office/drawing/2014/main" id="{11E8C067-1770-4529-9AA5-9461FFF9925F}"/>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5" name="直線コネクタ 454">
          <a:extLst>
            <a:ext uri="{FF2B5EF4-FFF2-40B4-BE49-F238E27FC236}">
              <a16:creationId xmlns:a16="http://schemas.microsoft.com/office/drawing/2014/main" id="{F7727D64-89D9-4798-94A7-98C9137CB163}"/>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5F5BB133-273F-4E6B-9CBC-CF04FC7685B8}"/>
            </a:ext>
          </a:extLst>
        </xdr:cNvPr>
        <xdr:cNvSpPr txBox="1"/>
      </xdr:nvSpPr>
      <xdr:spPr>
        <a:xfrm>
          <a:off x="10515600" y="16823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57" name="直線コネクタ 456">
          <a:extLst>
            <a:ext uri="{FF2B5EF4-FFF2-40B4-BE49-F238E27FC236}">
              <a16:creationId xmlns:a16="http://schemas.microsoft.com/office/drawing/2014/main" id="{7ED43012-1CE1-445D-99C2-15B71200E35C}"/>
            </a:ext>
          </a:extLst>
        </xdr:cNvPr>
        <xdr:cNvCxnSpPr/>
      </xdr:nvCxnSpPr>
      <xdr:spPr>
        <a:xfrm>
          <a:off x="10388600" y="1704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43048</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65BF4B1E-8057-4863-907C-D01E2DF0865F}"/>
            </a:ext>
          </a:extLst>
        </xdr:cNvPr>
        <xdr:cNvSpPr txBox="1"/>
      </xdr:nvSpPr>
      <xdr:spPr>
        <a:xfrm>
          <a:off x="10515600" y="18216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59" name="フローチャート: 判断 458">
          <a:extLst>
            <a:ext uri="{FF2B5EF4-FFF2-40B4-BE49-F238E27FC236}">
              <a16:creationId xmlns:a16="http://schemas.microsoft.com/office/drawing/2014/main" id="{D253FB16-15F6-4186-B2DF-A1C66CFDB492}"/>
            </a:ext>
          </a:extLst>
        </xdr:cNvPr>
        <xdr:cNvSpPr/>
      </xdr:nvSpPr>
      <xdr:spPr>
        <a:xfrm>
          <a:off x="10426700" y="183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136201</xdr:rowOff>
    </xdr:from>
    <xdr:to>
      <xdr:col>50</xdr:col>
      <xdr:colOff>165100</xdr:colOff>
      <xdr:row>108</xdr:row>
      <xdr:rowOff>66351</xdr:rowOff>
    </xdr:to>
    <xdr:sp macro="" textlink="">
      <xdr:nvSpPr>
        <xdr:cNvPr id="460" name="フローチャート: 判断 459">
          <a:extLst>
            <a:ext uri="{FF2B5EF4-FFF2-40B4-BE49-F238E27FC236}">
              <a16:creationId xmlns:a16="http://schemas.microsoft.com/office/drawing/2014/main" id="{B55CC127-340B-4FE8-A908-8DD6969FD710}"/>
            </a:ext>
          </a:extLst>
        </xdr:cNvPr>
        <xdr:cNvSpPr/>
      </xdr:nvSpPr>
      <xdr:spPr>
        <a:xfrm>
          <a:off x="9588500" y="1848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136517</xdr:rowOff>
    </xdr:from>
    <xdr:to>
      <xdr:col>46</xdr:col>
      <xdr:colOff>38100</xdr:colOff>
      <xdr:row>108</xdr:row>
      <xdr:rowOff>66667</xdr:rowOff>
    </xdr:to>
    <xdr:sp macro="" textlink="">
      <xdr:nvSpPr>
        <xdr:cNvPr id="461" name="フローチャート: 判断 460">
          <a:extLst>
            <a:ext uri="{FF2B5EF4-FFF2-40B4-BE49-F238E27FC236}">
              <a16:creationId xmlns:a16="http://schemas.microsoft.com/office/drawing/2014/main" id="{7FA04F02-042C-4470-A611-C39BFA027BA8}"/>
            </a:ext>
          </a:extLst>
        </xdr:cNvPr>
        <xdr:cNvSpPr/>
      </xdr:nvSpPr>
      <xdr:spPr>
        <a:xfrm>
          <a:off x="8699500" y="184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144431</xdr:rowOff>
    </xdr:from>
    <xdr:to>
      <xdr:col>41</xdr:col>
      <xdr:colOff>101600</xdr:colOff>
      <xdr:row>108</xdr:row>
      <xdr:rowOff>74581</xdr:rowOff>
    </xdr:to>
    <xdr:sp macro="" textlink="">
      <xdr:nvSpPr>
        <xdr:cNvPr id="462" name="フローチャート: 判断 461">
          <a:extLst>
            <a:ext uri="{FF2B5EF4-FFF2-40B4-BE49-F238E27FC236}">
              <a16:creationId xmlns:a16="http://schemas.microsoft.com/office/drawing/2014/main" id="{32654FCE-0C96-49FD-A11E-52C1E132C622}"/>
            </a:ext>
          </a:extLst>
        </xdr:cNvPr>
        <xdr:cNvSpPr/>
      </xdr:nvSpPr>
      <xdr:spPr>
        <a:xfrm>
          <a:off x="7810500" y="1848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167768</xdr:rowOff>
    </xdr:from>
    <xdr:to>
      <xdr:col>36</xdr:col>
      <xdr:colOff>165100</xdr:colOff>
      <xdr:row>108</xdr:row>
      <xdr:rowOff>97918</xdr:rowOff>
    </xdr:to>
    <xdr:sp macro="" textlink="">
      <xdr:nvSpPr>
        <xdr:cNvPr id="463" name="フローチャート: 判断 462">
          <a:extLst>
            <a:ext uri="{FF2B5EF4-FFF2-40B4-BE49-F238E27FC236}">
              <a16:creationId xmlns:a16="http://schemas.microsoft.com/office/drawing/2014/main" id="{3851AE97-E01F-4193-8E58-B370731B6F44}"/>
            </a:ext>
          </a:extLst>
        </xdr:cNvPr>
        <xdr:cNvSpPr/>
      </xdr:nvSpPr>
      <xdr:spPr>
        <a:xfrm>
          <a:off x="6921500" y="1851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30F930F8-F04F-4CEA-8CA6-99A8C76693C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7302485C-60BD-48D0-90F4-29A6FB7EE17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8632ACDB-129F-4293-83B2-6BD99464773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329FEC4C-AF2D-435A-A300-DE68C0EA610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9C22CF1-D7F0-424C-8AFB-C755285D787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101600</xdr:rowOff>
    </xdr:from>
    <xdr:to>
      <xdr:col>55</xdr:col>
      <xdr:colOff>50800</xdr:colOff>
      <xdr:row>109</xdr:row>
      <xdr:rowOff>31750</xdr:rowOff>
    </xdr:to>
    <xdr:sp macro="" textlink="">
      <xdr:nvSpPr>
        <xdr:cNvPr id="469" name="楕円 468">
          <a:extLst>
            <a:ext uri="{FF2B5EF4-FFF2-40B4-BE49-F238E27FC236}">
              <a16:creationId xmlns:a16="http://schemas.microsoft.com/office/drawing/2014/main" id="{C85B75BC-1DF9-4119-98D2-7FF3D416E8DC}"/>
            </a:ext>
          </a:extLst>
        </xdr:cNvPr>
        <xdr:cNvSpPr/>
      </xdr:nvSpPr>
      <xdr:spPr>
        <a:xfrm>
          <a:off x="10426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16527</xdr:rowOff>
    </xdr:from>
    <xdr:ext cx="249299" cy="259045"/>
    <xdr:sp macro="" textlink="">
      <xdr:nvSpPr>
        <xdr:cNvPr id="470" name="【港湾・漁港】&#10;一人当たり有形固定資産（償却資産）額該当値テキスト">
          <a:extLst>
            <a:ext uri="{FF2B5EF4-FFF2-40B4-BE49-F238E27FC236}">
              <a16:creationId xmlns:a16="http://schemas.microsoft.com/office/drawing/2014/main" id="{9E393BBF-713F-41BC-84BB-6FCA8A315865}"/>
            </a:ext>
          </a:extLst>
        </xdr:cNvPr>
        <xdr:cNvSpPr txBox="1"/>
      </xdr:nvSpPr>
      <xdr:spPr>
        <a:xfrm>
          <a:off x="10515600" y="1853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101600</xdr:rowOff>
    </xdr:from>
    <xdr:to>
      <xdr:col>50</xdr:col>
      <xdr:colOff>165100</xdr:colOff>
      <xdr:row>109</xdr:row>
      <xdr:rowOff>31750</xdr:rowOff>
    </xdr:to>
    <xdr:sp macro="" textlink="">
      <xdr:nvSpPr>
        <xdr:cNvPr id="471" name="楕円 470">
          <a:extLst>
            <a:ext uri="{FF2B5EF4-FFF2-40B4-BE49-F238E27FC236}">
              <a16:creationId xmlns:a16="http://schemas.microsoft.com/office/drawing/2014/main" id="{41BA1B43-4197-446E-9B83-917712C27A70}"/>
            </a:ext>
          </a:extLst>
        </xdr:cNvPr>
        <xdr:cNvSpPr/>
      </xdr:nvSpPr>
      <xdr:spPr>
        <a:xfrm>
          <a:off x="9588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152400</xdr:rowOff>
    </xdr:from>
    <xdr:to>
      <xdr:col>55</xdr:col>
      <xdr:colOff>0</xdr:colOff>
      <xdr:row>108</xdr:row>
      <xdr:rowOff>152400</xdr:rowOff>
    </xdr:to>
    <xdr:cxnSp macro="">
      <xdr:nvCxnSpPr>
        <xdr:cNvPr id="472" name="直線コネクタ 471">
          <a:extLst>
            <a:ext uri="{FF2B5EF4-FFF2-40B4-BE49-F238E27FC236}">
              <a16:creationId xmlns:a16="http://schemas.microsoft.com/office/drawing/2014/main" id="{6D6323EF-8B8C-4C5A-99D6-BA84BE542270}"/>
            </a:ext>
          </a:extLst>
        </xdr:cNvPr>
        <xdr:cNvCxnSpPr/>
      </xdr:nvCxnSpPr>
      <xdr:spPr>
        <a:xfrm>
          <a:off x="9639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82878</xdr:rowOff>
    </xdr:from>
    <xdr:ext cx="599010" cy="259045"/>
    <xdr:sp macro="" textlink="">
      <xdr:nvSpPr>
        <xdr:cNvPr id="473" name="n_1aveValue【港湾・漁港】&#10;一人当たり有形固定資産（償却資産）額">
          <a:extLst>
            <a:ext uri="{FF2B5EF4-FFF2-40B4-BE49-F238E27FC236}">
              <a16:creationId xmlns:a16="http://schemas.microsoft.com/office/drawing/2014/main" id="{752A0D92-4223-4244-9966-DD7CBA2C0676}"/>
            </a:ext>
          </a:extLst>
        </xdr:cNvPr>
        <xdr:cNvSpPr txBox="1"/>
      </xdr:nvSpPr>
      <xdr:spPr>
        <a:xfrm>
          <a:off x="9327095" y="1825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83194</xdr:rowOff>
    </xdr:from>
    <xdr:ext cx="599010" cy="259045"/>
    <xdr:sp macro="" textlink="">
      <xdr:nvSpPr>
        <xdr:cNvPr id="474" name="n_2aveValue【港湾・漁港】&#10;一人当たり有形固定資産（償却資産）額">
          <a:extLst>
            <a:ext uri="{FF2B5EF4-FFF2-40B4-BE49-F238E27FC236}">
              <a16:creationId xmlns:a16="http://schemas.microsoft.com/office/drawing/2014/main" id="{19D4A7A7-0F7D-47F2-B17F-6366F9FA3F11}"/>
            </a:ext>
          </a:extLst>
        </xdr:cNvPr>
        <xdr:cNvSpPr txBox="1"/>
      </xdr:nvSpPr>
      <xdr:spPr>
        <a:xfrm>
          <a:off x="8450795" y="1825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91108</xdr:rowOff>
    </xdr:from>
    <xdr:ext cx="599010" cy="259045"/>
    <xdr:sp macro="" textlink="">
      <xdr:nvSpPr>
        <xdr:cNvPr id="475" name="n_3aveValue【港湾・漁港】&#10;一人当たり有形固定資産（償却資産）額">
          <a:extLst>
            <a:ext uri="{FF2B5EF4-FFF2-40B4-BE49-F238E27FC236}">
              <a16:creationId xmlns:a16="http://schemas.microsoft.com/office/drawing/2014/main" id="{7029399A-AC67-435E-A4B4-284C88749CCB}"/>
            </a:ext>
          </a:extLst>
        </xdr:cNvPr>
        <xdr:cNvSpPr txBox="1"/>
      </xdr:nvSpPr>
      <xdr:spPr>
        <a:xfrm>
          <a:off x="7561795" y="1826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114445</xdr:rowOff>
    </xdr:from>
    <xdr:ext cx="534377" cy="259045"/>
    <xdr:sp macro="" textlink="">
      <xdr:nvSpPr>
        <xdr:cNvPr id="476" name="n_4aveValue【港湾・漁港】&#10;一人当たり有形固定資産（償却資産）額">
          <a:extLst>
            <a:ext uri="{FF2B5EF4-FFF2-40B4-BE49-F238E27FC236}">
              <a16:creationId xmlns:a16="http://schemas.microsoft.com/office/drawing/2014/main" id="{AEE766A7-429F-403D-8C95-49B7380EDAFC}"/>
            </a:ext>
          </a:extLst>
        </xdr:cNvPr>
        <xdr:cNvSpPr txBox="1"/>
      </xdr:nvSpPr>
      <xdr:spPr>
        <a:xfrm>
          <a:off x="6705111" y="1828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167450</xdr:colOff>
      <xdr:row>109</xdr:row>
      <xdr:rowOff>22877</xdr:rowOff>
    </xdr:from>
    <xdr:ext cx="249299" cy="259045"/>
    <xdr:sp macro="" textlink="">
      <xdr:nvSpPr>
        <xdr:cNvPr id="477" name="n_1mainValue【港湾・漁港】&#10;一人当たり有形固定資産（償却資産）額">
          <a:extLst>
            <a:ext uri="{FF2B5EF4-FFF2-40B4-BE49-F238E27FC236}">
              <a16:creationId xmlns:a16="http://schemas.microsoft.com/office/drawing/2014/main" id="{E40F889A-8B29-46DA-B7A1-8E40AD1C696F}"/>
            </a:ext>
          </a:extLst>
        </xdr:cNvPr>
        <xdr:cNvSpPr txBox="1"/>
      </xdr:nvSpPr>
      <xdr:spPr>
        <a:xfrm>
          <a:off x="9501950" y="1871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8" name="正方形/長方形 477">
          <a:extLst>
            <a:ext uri="{FF2B5EF4-FFF2-40B4-BE49-F238E27FC236}">
              <a16:creationId xmlns:a16="http://schemas.microsoft.com/office/drawing/2014/main" id="{9B27127E-E2D0-41BA-8410-F859C8C61F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9" name="正方形/長方形 478">
          <a:extLst>
            <a:ext uri="{FF2B5EF4-FFF2-40B4-BE49-F238E27FC236}">
              <a16:creationId xmlns:a16="http://schemas.microsoft.com/office/drawing/2014/main" id="{D9E10C57-999D-4711-BD13-381F8DCD4C0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0" name="正方形/長方形 479">
          <a:extLst>
            <a:ext uri="{FF2B5EF4-FFF2-40B4-BE49-F238E27FC236}">
              <a16:creationId xmlns:a16="http://schemas.microsoft.com/office/drawing/2014/main" id="{317A1B3F-F45E-4146-9D7C-346DEF02D8A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1" name="正方形/長方形 480">
          <a:extLst>
            <a:ext uri="{FF2B5EF4-FFF2-40B4-BE49-F238E27FC236}">
              <a16:creationId xmlns:a16="http://schemas.microsoft.com/office/drawing/2014/main" id="{C825ECC8-6169-4DBB-A64B-A421DD28F27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2" name="正方形/長方形 481">
          <a:extLst>
            <a:ext uri="{FF2B5EF4-FFF2-40B4-BE49-F238E27FC236}">
              <a16:creationId xmlns:a16="http://schemas.microsoft.com/office/drawing/2014/main" id="{C13E3D1F-1588-42B0-81F1-872D65FC106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3" name="正方形/長方形 482">
          <a:extLst>
            <a:ext uri="{FF2B5EF4-FFF2-40B4-BE49-F238E27FC236}">
              <a16:creationId xmlns:a16="http://schemas.microsoft.com/office/drawing/2014/main" id="{D0E16CAE-63FB-4641-891B-714214C650C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4" name="正方形/長方形 483">
          <a:extLst>
            <a:ext uri="{FF2B5EF4-FFF2-40B4-BE49-F238E27FC236}">
              <a16:creationId xmlns:a16="http://schemas.microsoft.com/office/drawing/2014/main" id="{9818C7DF-32CE-4C54-AD1B-104E0CC9071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正方形/長方形 484">
          <a:extLst>
            <a:ext uri="{FF2B5EF4-FFF2-40B4-BE49-F238E27FC236}">
              <a16:creationId xmlns:a16="http://schemas.microsoft.com/office/drawing/2014/main" id="{1086EC0A-0629-4E7D-8646-CC89C473C9E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6" name="テキスト ボックス 485">
          <a:extLst>
            <a:ext uri="{FF2B5EF4-FFF2-40B4-BE49-F238E27FC236}">
              <a16:creationId xmlns:a16="http://schemas.microsoft.com/office/drawing/2014/main" id="{ED1EE480-4064-4714-8A88-E74B3BDFF97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7" name="直線コネクタ 486">
          <a:extLst>
            <a:ext uri="{FF2B5EF4-FFF2-40B4-BE49-F238E27FC236}">
              <a16:creationId xmlns:a16="http://schemas.microsoft.com/office/drawing/2014/main" id="{A7C76D1D-892F-4A67-A21B-841C3F770F8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8" name="テキスト ボックス 487">
          <a:extLst>
            <a:ext uri="{FF2B5EF4-FFF2-40B4-BE49-F238E27FC236}">
              <a16:creationId xmlns:a16="http://schemas.microsoft.com/office/drawing/2014/main" id="{4F59D07B-92BC-450A-8CBB-C64D5FEAD71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9" name="直線コネクタ 488">
          <a:extLst>
            <a:ext uri="{FF2B5EF4-FFF2-40B4-BE49-F238E27FC236}">
              <a16:creationId xmlns:a16="http://schemas.microsoft.com/office/drawing/2014/main" id="{A5B965C1-E771-449B-8E8B-0D54346EBA8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0" name="テキスト ボックス 489">
          <a:extLst>
            <a:ext uri="{FF2B5EF4-FFF2-40B4-BE49-F238E27FC236}">
              <a16:creationId xmlns:a16="http://schemas.microsoft.com/office/drawing/2014/main" id="{2A5C1868-A667-4E50-9D01-F6D14BECA90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1" name="直線コネクタ 490">
          <a:extLst>
            <a:ext uri="{FF2B5EF4-FFF2-40B4-BE49-F238E27FC236}">
              <a16:creationId xmlns:a16="http://schemas.microsoft.com/office/drawing/2014/main" id="{0F895BF5-3A58-4CDD-AC1D-AEDAE0A7A09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2" name="テキスト ボックス 491">
          <a:extLst>
            <a:ext uri="{FF2B5EF4-FFF2-40B4-BE49-F238E27FC236}">
              <a16:creationId xmlns:a16="http://schemas.microsoft.com/office/drawing/2014/main" id="{D3D6532A-3080-4EA3-AA2F-B269C596B4E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3" name="直線コネクタ 492">
          <a:extLst>
            <a:ext uri="{FF2B5EF4-FFF2-40B4-BE49-F238E27FC236}">
              <a16:creationId xmlns:a16="http://schemas.microsoft.com/office/drawing/2014/main" id="{12D9E20B-0662-4F86-8118-50973A3ECC9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4" name="テキスト ボックス 493">
          <a:extLst>
            <a:ext uri="{FF2B5EF4-FFF2-40B4-BE49-F238E27FC236}">
              <a16:creationId xmlns:a16="http://schemas.microsoft.com/office/drawing/2014/main" id="{9E666690-B10F-4E28-A535-DBE7C947BEB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5" name="直線コネクタ 494">
          <a:extLst>
            <a:ext uri="{FF2B5EF4-FFF2-40B4-BE49-F238E27FC236}">
              <a16:creationId xmlns:a16="http://schemas.microsoft.com/office/drawing/2014/main" id="{FF31E68B-D07A-453E-873C-DA7078D679E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6" name="テキスト ボックス 495">
          <a:extLst>
            <a:ext uri="{FF2B5EF4-FFF2-40B4-BE49-F238E27FC236}">
              <a16:creationId xmlns:a16="http://schemas.microsoft.com/office/drawing/2014/main" id="{4A9E15A5-F034-4D52-B49F-72F5C35595C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7" name="直線コネクタ 496">
          <a:extLst>
            <a:ext uri="{FF2B5EF4-FFF2-40B4-BE49-F238E27FC236}">
              <a16:creationId xmlns:a16="http://schemas.microsoft.com/office/drawing/2014/main" id="{280E69D7-D070-416D-A947-4A19B140085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8" name="テキスト ボックス 497">
          <a:extLst>
            <a:ext uri="{FF2B5EF4-FFF2-40B4-BE49-F238E27FC236}">
              <a16:creationId xmlns:a16="http://schemas.microsoft.com/office/drawing/2014/main" id="{CD33139E-D191-4B94-B375-DE0F150B84A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a:extLst>
            <a:ext uri="{FF2B5EF4-FFF2-40B4-BE49-F238E27FC236}">
              <a16:creationId xmlns:a16="http://schemas.microsoft.com/office/drawing/2014/main" id="{D4318FD1-B1DD-4F01-AEDE-70CED93530C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0" name="テキスト ボックス 499">
          <a:extLst>
            <a:ext uri="{FF2B5EF4-FFF2-40B4-BE49-F238E27FC236}">
              <a16:creationId xmlns:a16="http://schemas.microsoft.com/office/drawing/2014/main" id="{3D0E4731-A06E-4531-8F37-4A0E6A7D203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1" name="【認定こども園・幼稚園・保育所】&#10;有形固定資産減価償却率グラフ枠">
          <a:extLst>
            <a:ext uri="{FF2B5EF4-FFF2-40B4-BE49-F238E27FC236}">
              <a16:creationId xmlns:a16="http://schemas.microsoft.com/office/drawing/2014/main" id="{A74CAF93-056D-4727-8079-6B1C91F3B00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502" name="直線コネクタ 501">
          <a:extLst>
            <a:ext uri="{FF2B5EF4-FFF2-40B4-BE49-F238E27FC236}">
              <a16:creationId xmlns:a16="http://schemas.microsoft.com/office/drawing/2014/main" id="{F00F0768-B485-4001-9CDE-C89F61740F7B}"/>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03" name="【認定こども園・幼稚園・保育所】&#10;有形固定資産減価償却率最小値テキスト">
          <a:extLst>
            <a:ext uri="{FF2B5EF4-FFF2-40B4-BE49-F238E27FC236}">
              <a16:creationId xmlns:a16="http://schemas.microsoft.com/office/drawing/2014/main" id="{92DE5A8F-E90E-43A0-ABFB-8922C2557FD6}"/>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04" name="直線コネクタ 503">
          <a:extLst>
            <a:ext uri="{FF2B5EF4-FFF2-40B4-BE49-F238E27FC236}">
              <a16:creationId xmlns:a16="http://schemas.microsoft.com/office/drawing/2014/main" id="{57D270AE-9B5B-41DB-A486-3F3DEAD24568}"/>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05" name="【認定こども園・幼稚園・保育所】&#10;有形固定資産減価償却率最大値テキスト">
          <a:extLst>
            <a:ext uri="{FF2B5EF4-FFF2-40B4-BE49-F238E27FC236}">
              <a16:creationId xmlns:a16="http://schemas.microsoft.com/office/drawing/2014/main" id="{33E6C1BC-6A38-4145-BC0C-FD95D459BAC5}"/>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06" name="直線コネクタ 505">
          <a:extLst>
            <a:ext uri="{FF2B5EF4-FFF2-40B4-BE49-F238E27FC236}">
              <a16:creationId xmlns:a16="http://schemas.microsoft.com/office/drawing/2014/main" id="{F697B511-65E9-4F3D-8D11-CD270D0C0C6E}"/>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07" name="【認定こども園・幼稚園・保育所】&#10;有形固定資産減価償却率平均値テキスト">
          <a:extLst>
            <a:ext uri="{FF2B5EF4-FFF2-40B4-BE49-F238E27FC236}">
              <a16:creationId xmlns:a16="http://schemas.microsoft.com/office/drawing/2014/main" id="{60144959-3291-40C8-9644-6B32A9234049}"/>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08" name="フローチャート: 判断 507">
          <a:extLst>
            <a:ext uri="{FF2B5EF4-FFF2-40B4-BE49-F238E27FC236}">
              <a16:creationId xmlns:a16="http://schemas.microsoft.com/office/drawing/2014/main" id="{AE6AED15-0A41-4C88-ADAE-2E304FD30CF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509" name="フローチャート: 判断 508">
          <a:extLst>
            <a:ext uri="{FF2B5EF4-FFF2-40B4-BE49-F238E27FC236}">
              <a16:creationId xmlns:a16="http://schemas.microsoft.com/office/drawing/2014/main" id="{C1BA4B4B-0D70-41A1-92C8-B43ADE02023E}"/>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10" name="フローチャート: 判断 509">
          <a:extLst>
            <a:ext uri="{FF2B5EF4-FFF2-40B4-BE49-F238E27FC236}">
              <a16:creationId xmlns:a16="http://schemas.microsoft.com/office/drawing/2014/main" id="{BDAA7D14-FBF2-465E-99A5-86F2F63A420C}"/>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11" name="フローチャート: 判断 510">
          <a:extLst>
            <a:ext uri="{FF2B5EF4-FFF2-40B4-BE49-F238E27FC236}">
              <a16:creationId xmlns:a16="http://schemas.microsoft.com/office/drawing/2014/main" id="{03EB92AB-B7C8-4566-B114-2CE20CC8D264}"/>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512" name="フローチャート: 判断 511">
          <a:extLst>
            <a:ext uri="{FF2B5EF4-FFF2-40B4-BE49-F238E27FC236}">
              <a16:creationId xmlns:a16="http://schemas.microsoft.com/office/drawing/2014/main" id="{3455EC46-C562-4355-A555-04746554903A}"/>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E32B967F-ED5D-43E8-AD7F-DA89B48F289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7AE28D87-50BD-4D3B-A7AC-C093F161594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54FCCB5C-F4CB-4AD0-B2A7-87B8778D9E4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B7D5C28F-6D73-4279-B76C-2CA25E41CF1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3949A9DC-40EF-4B9B-A623-837726EAAE5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57785</xdr:rowOff>
    </xdr:from>
    <xdr:to>
      <xdr:col>85</xdr:col>
      <xdr:colOff>177800</xdr:colOff>
      <xdr:row>38</xdr:row>
      <xdr:rowOff>159385</xdr:rowOff>
    </xdr:to>
    <xdr:sp macro="" textlink="">
      <xdr:nvSpPr>
        <xdr:cNvPr id="518" name="楕円 517">
          <a:extLst>
            <a:ext uri="{FF2B5EF4-FFF2-40B4-BE49-F238E27FC236}">
              <a16:creationId xmlns:a16="http://schemas.microsoft.com/office/drawing/2014/main" id="{31F98A5F-51B2-47B5-AEF9-38BCE6D7C1FA}"/>
            </a:ext>
          </a:extLst>
        </xdr:cNvPr>
        <xdr:cNvSpPr/>
      </xdr:nvSpPr>
      <xdr:spPr>
        <a:xfrm>
          <a:off x="16268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36212</xdr:rowOff>
    </xdr:from>
    <xdr:ext cx="405111" cy="259045"/>
    <xdr:sp macro="" textlink="">
      <xdr:nvSpPr>
        <xdr:cNvPr id="519" name="【認定こども園・幼稚園・保育所】&#10;有形固定資産減価償却率該当値テキスト">
          <a:extLst>
            <a:ext uri="{FF2B5EF4-FFF2-40B4-BE49-F238E27FC236}">
              <a16:creationId xmlns:a16="http://schemas.microsoft.com/office/drawing/2014/main" id="{95925CAF-2EA7-4446-8959-0FF2284FF00B}"/>
            </a:ext>
          </a:extLst>
        </xdr:cNvPr>
        <xdr:cNvSpPr txBox="1"/>
      </xdr:nvSpPr>
      <xdr:spPr>
        <a:xfrm>
          <a:off x="163576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76835</xdr:rowOff>
    </xdr:from>
    <xdr:to>
      <xdr:col>81</xdr:col>
      <xdr:colOff>101600</xdr:colOff>
      <xdr:row>39</xdr:row>
      <xdr:rowOff>6985</xdr:rowOff>
    </xdr:to>
    <xdr:sp macro="" textlink="">
      <xdr:nvSpPr>
        <xdr:cNvPr id="520" name="楕円 519">
          <a:extLst>
            <a:ext uri="{FF2B5EF4-FFF2-40B4-BE49-F238E27FC236}">
              <a16:creationId xmlns:a16="http://schemas.microsoft.com/office/drawing/2014/main" id="{15E6E2C1-1296-414B-917D-CBAAD26211B9}"/>
            </a:ext>
          </a:extLst>
        </xdr:cNvPr>
        <xdr:cNvSpPr/>
      </xdr:nvSpPr>
      <xdr:spPr>
        <a:xfrm>
          <a:off x="1543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108585</xdr:rowOff>
    </xdr:from>
    <xdr:to>
      <xdr:col>85</xdr:col>
      <xdr:colOff>127000</xdr:colOff>
      <xdr:row>38</xdr:row>
      <xdr:rowOff>127635</xdr:rowOff>
    </xdr:to>
    <xdr:cxnSp macro="">
      <xdr:nvCxnSpPr>
        <xdr:cNvPr id="521" name="直線コネクタ 520">
          <a:extLst>
            <a:ext uri="{FF2B5EF4-FFF2-40B4-BE49-F238E27FC236}">
              <a16:creationId xmlns:a16="http://schemas.microsoft.com/office/drawing/2014/main" id="{99551613-EDE9-4BFF-A797-ED3EB579EFF7}"/>
            </a:ext>
          </a:extLst>
        </xdr:cNvPr>
        <xdr:cNvCxnSpPr/>
      </xdr:nvCxnSpPr>
      <xdr:spPr>
        <a:xfrm flipV="1">
          <a:off x="15481300" y="66236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33020</xdr:rowOff>
    </xdr:from>
    <xdr:to>
      <xdr:col>76</xdr:col>
      <xdr:colOff>165100</xdr:colOff>
      <xdr:row>38</xdr:row>
      <xdr:rowOff>134620</xdr:rowOff>
    </xdr:to>
    <xdr:sp macro="" textlink="">
      <xdr:nvSpPr>
        <xdr:cNvPr id="522" name="楕円 521">
          <a:extLst>
            <a:ext uri="{FF2B5EF4-FFF2-40B4-BE49-F238E27FC236}">
              <a16:creationId xmlns:a16="http://schemas.microsoft.com/office/drawing/2014/main" id="{0CE936DE-5095-46B0-B330-36A408A8A964}"/>
            </a:ext>
          </a:extLst>
        </xdr:cNvPr>
        <xdr:cNvSpPr/>
      </xdr:nvSpPr>
      <xdr:spPr>
        <a:xfrm>
          <a:off x="14541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83820</xdr:rowOff>
    </xdr:from>
    <xdr:to>
      <xdr:col>81</xdr:col>
      <xdr:colOff>50800</xdr:colOff>
      <xdr:row>38</xdr:row>
      <xdr:rowOff>127635</xdr:rowOff>
    </xdr:to>
    <xdr:cxnSp macro="">
      <xdr:nvCxnSpPr>
        <xdr:cNvPr id="523" name="直線コネクタ 522">
          <a:extLst>
            <a:ext uri="{FF2B5EF4-FFF2-40B4-BE49-F238E27FC236}">
              <a16:creationId xmlns:a16="http://schemas.microsoft.com/office/drawing/2014/main" id="{774B3FC0-B2CF-4CEA-ADFB-9889A6BBCACF}"/>
            </a:ext>
          </a:extLst>
        </xdr:cNvPr>
        <xdr:cNvCxnSpPr/>
      </xdr:nvCxnSpPr>
      <xdr:spPr>
        <a:xfrm>
          <a:off x="14592300" y="65989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42545</xdr:rowOff>
    </xdr:from>
    <xdr:to>
      <xdr:col>72</xdr:col>
      <xdr:colOff>38100</xdr:colOff>
      <xdr:row>38</xdr:row>
      <xdr:rowOff>144145</xdr:rowOff>
    </xdr:to>
    <xdr:sp macro="" textlink="">
      <xdr:nvSpPr>
        <xdr:cNvPr id="524" name="楕円 523">
          <a:extLst>
            <a:ext uri="{FF2B5EF4-FFF2-40B4-BE49-F238E27FC236}">
              <a16:creationId xmlns:a16="http://schemas.microsoft.com/office/drawing/2014/main" id="{DEED8ED4-A654-44A9-8EBE-A84F222DA065}"/>
            </a:ext>
          </a:extLst>
        </xdr:cNvPr>
        <xdr:cNvSpPr/>
      </xdr:nvSpPr>
      <xdr:spPr>
        <a:xfrm>
          <a:off x="13652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83820</xdr:rowOff>
    </xdr:from>
    <xdr:to>
      <xdr:col>76</xdr:col>
      <xdr:colOff>114300</xdr:colOff>
      <xdr:row>38</xdr:row>
      <xdr:rowOff>93345</xdr:rowOff>
    </xdr:to>
    <xdr:cxnSp macro="">
      <xdr:nvCxnSpPr>
        <xdr:cNvPr id="525" name="直線コネクタ 524">
          <a:extLst>
            <a:ext uri="{FF2B5EF4-FFF2-40B4-BE49-F238E27FC236}">
              <a16:creationId xmlns:a16="http://schemas.microsoft.com/office/drawing/2014/main" id="{CE5345C7-EF1E-4BE9-987A-CFBF3A0FD7EC}"/>
            </a:ext>
          </a:extLst>
        </xdr:cNvPr>
        <xdr:cNvCxnSpPr/>
      </xdr:nvCxnSpPr>
      <xdr:spPr>
        <a:xfrm flipV="1">
          <a:off x="13703300" y="65989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4445</xdr:rowOff>
    </xdr:from>
    <xdr:to>
      <xdr:col>67</xdr:col>
      <xdr:colOff>101600</xdr:colOff>
      <xdr:row>38</xdr:row>
      <xdr:rowOff>106045</xdr:rowOff>
    </xdr:to>
    <xdr:sp macro="" textlink="">
      <xdr:nvSpPr>
        <xdr:cNvPr id="526" name="楕円 525">
          <a:extLst>
            <a:ext uri="{FF2B5EF4-FFF2-40B4-BE49-F238E27FC236}">
              <a16:creationId xmlns:a16="http://schemas.microsoft.com/office/drawing/2014/main" id="{486A38E2-09B4-494C-9435-A2956F1228C3}"/>
            </a:ext>
          </a:extLst>
        </xdr:cNvPr>
        <xdr:cNvSpPr/>
      </xdr:nvSpPr>
      <xdr:spPr>
        <a:xfrm>
          <a:off x="12763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55245</xdr:rowOff>
    </xdr:from>
    <xdr:to>
      <xdr:col>71</xdr:col>
      <xdr:colOff>177800</xdr:colOff>
      <xdr:row>38</xdr:row>
      <xdr:rowOff>93345</xdr:rowOff>
    </xdr:to>
    <xdr:cxnSp macro="">
      <xdr:nvCxnSpPr>
        <xdr:cNvPr id="527" name="直線コネクタ 526">
          <a:extLst>
            <a:ext uri="{FF2B5EF4-FFF2-40B4-BE49-F238E27FC236}">
              <a16:creationId xmlns:a16="http://schemas.microsoft.com/office/drawing/2014/main" id="{BDD1783A-C12B-419B-B366-235BD8038FF2}"/>
            </a:ext>
          </a:extLst>
        </xdr:cNvPr>
        <xdr:cNvCxnSpPr/>
      </xdr:nvCxnSpPr>
      <xdr:spPr>
        <a:xfrm>
          <a:off x="12814300" y="6570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528" name="n_1aveValue【認定こども園・幼稚園・保育所】&#10;有形固定資産減価償却率">
          <a:extLst>
            <a:ext uri="{FF2B5EF4-FFF2-40B4-BE49-F238E27FC236}">
              <a16:creationId xmlns:a16="http://schemas.microsoft.com/office/drawing/2014/main" id="{CBBEC0FE-07B3-4524-B277-4225DD3AB91E}"/>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529" name="n_2aveValue【認定こども園・幼稚園・保育所】&#10;有形固定資産減価償却率">
          <a:extLst>
            <a:ext uri="{FF2B5EF4-FFF2-40B4-BE49-F238E27FC236}">
              <a16:creationId xmlns:a16="http://schemas.microsoft.com/office/drawing/2014/main" id="{4F314EF2-28C0-4EBD-8C41-32608427472C}"/>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530" name="n_3aveValue【認定こども園・幼稚園・保育所】&#10;有形固定資産減価償却率">
          <a:extLst>
            <a:ext uri="{FF2B5EF4-FFF2-40B4-BE49-F238E27FC236}">
              <a16:creationId xmlns:a16="http://schemas.microsoft.com/office/drawing/2014/main" id="{95F2CFBA-1B63-40CB-B1BD-F501ACD7B988}"/>
            </a:ext>
          </a:extLst>
        </xdr:cNvPr>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531" name="n_4aveValue【認定こども園・幼稚園・保育所】&#10;有形固定資産減価償却率">
          <a:extLst>
            <a:ext uri="{FF2B5EF4-FFF2-40B4-BE49-F238E27FC236}">
              <a16:creationId xmlns:a16="http://schemas.microsoft.com/office/drawing/2014/main" id="{5736B028-13E8-4B0F-B772-F00211AFB910}"/>
            </a:ext>
          </a:extLst>
        </xdr:cNvPr>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169562</xdr:rowOff>
    </xdr:from>
    <xdr:ext cx="405111" cy="259045"/>
    <xdr:sp macro="" textlink="">
      <xdr:nvSpPr>
        <xdr:cNvPr id="532" name="n_1mainValue【認定こども園・幼稚園・保育所】&#10;有形固定資産減価償却率">
          <a:extLst>
            <a:ext uri="{FF2B5EF4-FFF2-40B4-BE49-F238E27FC236}">
              <a16:creationId xmlns:a16="http://schemas.microsoft.com/office/drawing/2014/main" id="{8F831EC5-558E-4DEB-9957-F2B2DDE06B5F}"/>
            </a:ext>
          </a:extLst>
        </xdr:cNvPr>
        <xdr:cNvSpPr txBox="1"/>
      </xdr:nvSpPr>
      <xdr:spPr>
        <a:xfrm>
          <a:off x="15266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125747</xdr:rowOff>
    </xdr:from>
    <xdr:ext cx="405111" cy="259045"/>
    <xdr:sp macro="" textlink="">
      <xdr:nvSpPr>
        <xdr:cNvPr id="533" name="n_2mainValue【認定こども園・幼稚園・保育所】&#10;有形固定資産減価償却率">
          <a:extLst>
            <a:ext uri="{FF2B5EF4-FFF2-40B4-BE49-F238E27FC236}">
              <a16:creationId xmlns:a16="http://schemas.microsoft.com/office/drawing/2014/main" id="{6438EDA8-3083-45D0-8A40-9B174C9E9DA1}"/>
            </a:ext>
          </a:extLst>
        </xdr:cNvPr>
        <xdr:cNvSpPr txBox="1"/>
      </xdr:nvSpPr>
      <xdr:spPr>
        <a:xfrm>
          <a:off x="14389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135272</xdr:rowOff>
    </xdr:from>
    <xdr:ext cx="405111" cy="259045"/>
    <xdr:sp macro="" textlink="">
      <xdr:nvSpPr>
        <xdr:cNvPr id="534" name="n_3mainValue【認定こども園・幼稚園・保育所】&#10;有形固定資産減価償却率">
          <a:extLst>
            <a:ext uri="{FF2B5EF4-FFF2-40B4-BE49-F238E27FC236}">
              <a16:creationId xmlns:a16="http://schemas.microsoft.com/office/drawing/2014/main" id="{C36CB836-588A-4DA7-B6B0-196CD9FE0587}"/>
            </a:ext>
          </a:extLst>
        </xdr:cNvPr>
        <xdr:cNvSpPr txBox="1"/>
      </xdr:nvSpPr>
      <xdr:spPr>
        <a:xfrm>
          <a:off x="13500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97172</xdr:rowOff>
    </xdr:from>
    <xdr:ext cx="405111" cy="259045"/>
    <xdr:sp macro="" textlink="">
      <xdr:nvSpPr>
        <xdr:cNvPr id="535" name="n_4mainValue【認定こども園・幼稚園・保育所】&#10;有形固定資産減価償却率">
          <a:extLst>
            <a:ext uri="{FF2B5EF4-FFF2-40B4-BE49-F238E27FC236}">
              <a16:creationId xmlns:a16="http://schemas.microsoft.com/office/drawing/2014/main" id="{2FB967FA-2731-4EB3-B959-1CBBC5518D66}"/>
            </a:ext>
          </a:extLst>
        </xdr:cNvPr>
        <xdr:cNvSpPr txBox="1"/>
      </xdr:nvSpPr>
      <xdr:spPr>
        <a:xfrm>
          <a:off x="12611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6" name="正方形/長方形 535">
          <a:extLst>
            <a:ext uri="{FF2B5EF4-FFF2-40B4-BE49-F238E27FC236}">
              <a16:creationId xmlns:a16="http://schemas.microsoft.com/office/drawing/2014/main" id="{D0F43426-02A1-48CD-B6F9-B69E0AB779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7" name="正方形/長方形 536">
          <a:extLst>
            <a:ext uri="{FF2B5EF4-FFF2-40B4-BE49-F238E27FC236}">
              <a16:creationId xmlns:a16="http://schemas.microsoft.com/office/drawing/2014/main" id="{17F3E2FD-1364-4C60-A3A2-D4F3DE18F1B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8" name="正方形/長方形 537">
          <a:extLst>
            <a:ext uri="{FF2B5EF4-FFF2-40B4-BE49-F238E27FC236}">
              <a16:creationId xmlns:a16="http://schemas.microsoft.com/office/drawing/2014/main" id="{4DB46A85-003B-4499-BEEC-28F6316D4E8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9" name="正方形/長方形 538">
          <a:extLst>
            <a:ext uri="{FF2B5EF4-FFF2-40B4-BE49-F238E27FC236}">
              <a16:creationId xmlns:a16="http://schemas.microsoft.com/office/drawing/2014/main" id="{FF254588-AC82-47F1-ABAB-EE0FFE27983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0" name="正方形/長方形 539">
          <a:extLst>
            <a:ext uri="{FF2B5EF4-FFF2-40B4-BE49-F238E27FC236}">
              <a16:creationId xmlns:a16="http://schemas.microsoft.com/office/drawing/2014/main" id="{6389FB90-5C40-487C-9DF9-F1B33ECE5F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1" name="正方形/長方形 540">
          <a:extLst>
            <a:ext uri="{FF2B5EF4-FFF2-40B4-BE49-F238E27FC236}">
              <a16:creationId xmlns:a16="http://schemas.microsoft.com/office/drawing/2014/main" id="{88CA2F2C-6375-4B02-B3AA-09B5A858C56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2" name="正方形/長方形 541">
          <a:extLst>
            <a:ext uri="{FF2B5EF4-FFF2-40B4-BE49-F238E27FC236}">
              <a16:creationId xmlns:a16="http://schemas.microsoft.com/office/drawing/2014/main" id="{DA446A89-A93A-4FDB-8BFF-4BE5EC1A32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3" name="正方形/長方形 542">
          <a:extLst>
            <a:ext uri="{FF2B5EF4-FFF2-40B4-BE49-F238E27FC236}">
              <a16:creationId xmlns:a16="http://schemas.microsoft.com/office/drawing/2014/main" id="{3C1D4A89-748A-4C12-B53F-CFF15F40B01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4" name="テキスト ボックス 543">
          <a:extLst>
            <a:ext uri="{FF2B5EF4-FFF2-40B4-BE49-F238E27FC236}">
              <a16:creationId xmlns:a16="http://schemas.microsoft.com/office/drawing/2014/main" id="{DA5681A8-4AB1-4247-8296-21B0D2C8E4D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5" name="直線コネクタ 544">
          <a:extLst>
            <a:ext uri="{FF2B5EF4-FFF2-40B4-BE49-F238E27FC236}">
              <a16:creationId xmlns:a16="http://schemas.microsoft.com/office/drawing/2014/main" id="{BE8A2903-FE7C-43C6-9C6F-D50963B0227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6" name="直線コネクタ 545">
          <a:extLst>
            <a:ext uri="{FF2B5EF4-FFF2-40B4-BE49-F238E27FC236}">
              <a16:creationId xmlns:a16="http://schemas.microsoft.com/office/drawing/2014/main" id="{3B91C272-DADF-44AB-B4DA-9B2242E9C69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7" name="テキスト ボックス 546">
          <a:extLst>
            <a:ext uri="{FF2B5EF4-FFF2-40B4-BE49-F238E27FC236}">
              <a16:creationId xmlns:a16="http://schemas.microsoft.com/office/drawing/2014/main" id="{EC5D27DA-7D75-46EB-B303-2E6FEE54F41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8" name="直線コネクタ 547">
          <a:extLst>
            <a:ext uri="{FF2B5EF4-FFF2-40B4-BE49-F238E27FC236}">
              <a16:creationId xmlns:a16="http://schemas.microsoft.com/office/drawing/2014/main" id="{CD0D35B3-F2E2-4F90-B249-56364265C89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9" name="テキスト ボックス 548">
          <a:extLst>
            <a:ext uri="{FF2B5EF4-FFF2-40B4-BE49-F238E27FC236}">
              <a16:creationId xmlns:a16="http://schemas.microsoft.com/office/drawing/2014/main" id="{BFEF2161-B9A7-4466-87C6-32DF9CBA29C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0" name="直線コネクタ 549">
          <a:extLst>
            <a:ext uri="{FF2B5EF4-FFF2-40B4-BE49-F238E27FC236}">
              <a16:creationId xmlns:a16="http://schemas.microsoft.com/office/drawing/2014/main" id="{B10A4859-9209-4D4F-80E7-11EA5B0BFF3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1" name="テキスト ボックス 550">
          <a:extLst>
            <a:ext uri="{FF2B5EF4-FFF2-40B4-BE49-F238E27FC236}">
              <a16:creationId xmlns:a16="http://schemas.microsoft.com/office/drawing/2014/main" id="{5B8E1616-C3C0-4356-8A03-8655A85405B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2" name="直線コネクタ 551">
          <a:extLst>
            <a:ext uri="{FF2B5EF4-FFF2-40B4-BE49-F238E27FC236}">
              <a16:creationId xmlns:a16="http://schemas.microsoft.com/office/drawing/2014/main" id="{C1AA082C-3506-4D90-92A9-2B8A151D643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3" name="テキスト ボックス 552">
          <a:extLst>
            <a:ext uri="{FF2B5EF4-FFF2-40B4-BE49-F238E27FC236}">
              <a16:creationId xmlns:a16="http://schemas.microsoft.com/office/drawing/2014/main" id="{9A051E72-E592-44A4-BEA7-34CE1C20EE0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4" name="直線コネクタ 553">
          <a:extLst>
            <a:ext uri="{FF2B5EF4-FFF2-40B4-BE49-F238E27FC236}">
              <a16:creationId xmlns:a16="http://schemas.microsoft.com/office/drawing/2014/main" id="{4C5F82A7-9DA9-4515-83B1-048B42FCC31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5" name="テキスト ボックス 554">
          <a:extLst>
            <a:ext uri="{FF2B5EF4-FFF2-40B4-BE49-F238E27FC236}">
              <a16:creationId xmlns:a16="http://schemas.microsoft.com/office/drawing/2014/main" id="{0327286A-6155-4702-825A-4E43BD1325E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6" name="直線コネクタ 555">
          <a:extLst>
            <a:ext uri="{FF2B5EF4-FFF2-40B4-BE49-F238E27FC236}">
              <a16:creationId xmlns:a16="http://schemas.microsoft.com/office/drawing/2014/main" id="{9318C81E-FEB7-494C-8DF8-45189D3FF22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7" name="テキスト ボックス 556">
          <a:extLst>
            <a:ext uri="{FF2B5EF4-FFF2-40B4-BE49-F238E27FC236}">
              <a16:creationId xmlns:a16="http://schemas.microsoft.com/office/drawing/2014/main" id="{E78A310F-6632-43EA-ACA4-2F562E0A295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8" name="【認定こども園・幼稚園・保育所】&#10;一人当たり面積グラフ枠">
          <a:extLst>
            <a:ext uri="{FF2B5EF4-FFF2-40B4-BE49-F238E27FC236}">
              <a16:creationId xmlns:a16="http://schemas.microsoft.com/office/drawing/2014/main" id="{E619738A-830A-4065-8F15-AF2CF0D945F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59" name="直線コネクタ 558">
          <a:extLst>
            <a:ext uri="{FF2B5EF4-FFF2-40B4-BE49-F238E27FC236}">
              <a16:creationId xmlns:a16="http://schemas.microsoft.com/office/drawing/2014/main" id="{68C3B384-9DAE-45B3-84CF-8B33AFDE7BA2}"/>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60" name="【認定こども園・幼稚園・保育所】&#10;一人当たり面積最小値テキスト">
          <a:extLst>
            <a:ext uri="{FF2B5EF4-FFF2-40B4-BE49-F238E27FC236}">
              <a16:creationId xmlns:a16="http://schemas.microsoft.com/office/drawing/2014/main" id="{CE082F41-D081-4719-9DF5-FA3BFD0FCC2A}"/>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61" name="直線コネクタ 560">
          <a:extLst>
            <a:ext uri="{FF2B5EF4-FFF2-40B4-BE49-F238E27FC236}">
              <a16:creationId xmlns:a16="http://schemas.microsoft.com/office/drawing/2014/main" id="{67464D0D-9A89-49E1-8A50-518766B249A9}"/>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62" name="【認定こども園・幼稚園・保育所】&#10;一人当たり面積最大値テキスト">
          <a:extLst>
            <a:ext uri="{FF2B5EF4-FFF2-40B4-BE49-F238E27FC236}">
              <a16:creationId xmlns:a16="http://schemas.microsoft.com/office/drawing/2014/main" id="{5E987B34-AD17-4490-BF91-9921153DBD6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63" name="直線コネクタ 562">
          <a:extLst>
            <a:ext uri="{FF2B5EF4-FFF2-40B4-BE49-F238E27FC236}">
              <a16:creationId xmlns:a16="http://schemas.microsoft.com/office/drawing/2014/main" id="{16852B3C-DC89-4957-BDBC-97BA29C2167A}"/>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564" name="【認定こども園・幼稚園・保育所】&#10;一人当たり面積平均値テキスト">
          <a:extLst>
            <a:ext uri="{FF2B5EF4-FFF2-40B4-BE49-F238E27FC236}">
              <a16:creationId xmlns:a16="http://schemas.microsoft.com/office/drawing/2014/main" id="{C1C3ECA8-61B6-4FA0-B64D-218090D09E58}"/>
            </a:ext>
          </a:extLst>
        </xdr:cNvPr>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65" name="フローチャート: 判断 564">
          <a:extLst>
            <a:ext uri="{FF2B5EF4-FFF2-40B4-BE49-F238E27FC236}">
              <a16:creationId xmlns:a16="http://schemas.microsoft.com/office/drawing/2014/main" id="{BB81D83F-7D49-4F63-80DA-93FE5E368621}"/>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566" name="フローチャート: 判断 565">
          <a:extLst>
            <a:ext uri="{FF2B5EF4-FFF2-40B4-BE49-F238E27FC236}">
              <a16:creationId xmlns:a16="http://schemas.microsoft.com/office/drawing/2014/main" id="{5DA5570A-426C-4A2D-855F-E9804612A1B3}"/>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567" name="フローチャート: 判断 566">
          <a:extLst>
            <a:ext uri="{FF2B5EF4-FFF2-40B4-BE49-F238E27FC236}">
              <a16:creationId xmlns:a16="http://schemas.microsoft.com/office/drawing/2014/main" id="{5CF36223-7E60-4EC4-B835-42AA9BE5FCB5}"/>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68" name="フローチャート: 判断 567">
          <a:extLst>
            <a:ext uri="{FF2B5EF4-FFF2-40B4-BE49-F238E27FC236}">
              <a16:creationId xmlns:a16="http://schemas.microsoft.com/office/drawing/2014/main" id="{2BEAFEE3-4778-466E-8CC5-2BA015B31726}"/>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569" name="フローチャート: 判断 568">
          <a:extLst>
            <a:ext uri="{FF2B5EF4-FFF2-40B4-BE49-F238E27FC236}">
              <a16:creationId xmlns:a16="http://schemas.microsoft.com/office/drawing/2014/main" id="{E22C675C-FAE6-4C28-8EF8-7023F279E38D}"/>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48E623F8-0316-4D85-A484-216A84ED4A2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11010274-CE35-4D14-A5CB-526CE10542B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34DA6BF6-3118-40C5-BC2A-DF60EEAD0FF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C9EAECDF-BC35-4DC9-8FBC-387394D8776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A1244F59-E548-44EB-B713-E704523AC39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67310</xdr:rowOff>
    </xdr:from>
    <xdr:to>
      <xdr:col>116</xdr:col>
      <xdr:colOff>114300</xdr:colOff>
      <xdr:row>40</xdr:row>
      <xdr:rowOff>168910</xdr:rowOff>
    </xdr:to>
    <xdr:sp macro="" textlink="">
      <xdr:nvSpPr>
        <xdr:cNvPr id="575" name="楕円 574">
          <a:extLst>
            <a:ext uri="{FF2B5EF4-FFF2-40B4-BE49-F238E27FC236}">
              <a16:creationId xmlns:a16="http://schemas.microsoft.com/office/drawing/2014/main" id="{36A60389-3093-4985-A1BF-4A961D821B97}"/>
            </a:ext>
          </a:extLst>
        </xdr:cNvPr>
        <xdr:cNvSpPr/>
      </xdr:nvSpPr>
      <xdr:spPr>
        <a:xfrm>
          <a:off x="221107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45737</xdr:rowOff>
    </xdr:from>
    <xdr:ext cx="469744" cy="259045"/>
    <xdr:sp macro="" textlink="">
      <xdr:nvSpPr>
        <xdr:cNvPr id="576" name="【認定こども園・幼稚園・保育所】&#10;一人当たり面積該当値テキスト">
          <a:extLst>
            <a:ext uri="{FF2B5EF4-FFF2-40B4-BE49-F238E27FC236}">
              <a16:creationId xmlns:a16="http://schemas.microsoft.com/office/drawing/2014/main" id="{4B28CFE9-180B-49D6-9386-F097F97D0D6E}"/>
            </a:ext>
          </a:extLst>
        </xdr:cNvPr>
        <xdr:cNvSpPr txBox="1"/>
      </xdr:nvSpPr>
      <xdr:spPr>
        <a:xfrm>
          <a:off x="22199600"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577" name="楕円 576">
          <a:extLst>
            <a:ext uri="{FF2B5EF4-FFF2-40B4-BE49-F238E27FC236}">
              <a16:creationId xmlns:a16="http://schemas.microsoft.com/office/drawing/2014/main" id="{F756796B-8C3A-48B5-A7EB-380B83322BAA}"/>
            </a:ext>
          </a:extLst>
        </xdr:cNvPr>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118110</xdr:rowOff>
    </xdr:to>
    <xdr:cxnSp macro="">
      <xdr:nvCxnSpPr>
        <xdr:cNvPr id="578" name="直線コネクタ 577">
          <a:extLst>
            <a:ext uri="{FF2B5EF4-FFF2-40B4-BE49-F238E27FC236}">
              <a16:creationId xmlns:a16="http://schemas.microsoft.com/office/drawing/2014/main" id="{89DC022A-B767-4B23-A635-8356B7FE75FD}"/>
            </a:ext>
          </a:extLst>
        </xdr:cNvPr>
        <xdr:cNvCxnSpPr/>
      </xdr:nvCxnSpPr>
      <xdr:spPr>
        <a:xfrm>
          <a:off x="21323300" y="687324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139700</xdr:rowOff>
    </xdr:from>
    <xdr:to>
      <xdr:col>107</xdr:col>
      <xdr:colOff>101600</xdr:colOff>
      <xdr:row>40</xdr:row>
      <xdr:rowOff>69850</xdr:rowOff>
    </xdr:to>
    <xdr:sp macro="" textlink="">
      <xdr:nvSpPr>
        <xdr:cNvPr id="579" name="楕円 578">
          <a:extLst>
            <a:ext uri="{FF2B5EF4-FFF2-40B4-BE49-F238E27FC236}">
              <a16:creationId xmlns:a16="http://schemas.microsoft.com/office/drawing/2014/main" id="{12361F61-EC20-4211-A229-FD266E193355}"/>
            </a:ext>
          </a:extLst>
        </xdr:cNvPr>
        <xdr:cNvSpPr/>
      </xdr:nvSpPr>
      <xdr:spPr>
        <a:xfrm>
          <a:off x="20383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19050</xdr:rowOff>
    </xdr:to>
    <xdr:cxnSp macro="">
      <xdr:nvCxnSpPr>
        <xdr:cNvPr id="580" name="直線コネクタ 579">
          <a:extLst>
            <a:ext uri="{FF2B5EF4-FFF2-40B4-BE49-F238E27FC236}">
              <a16:creationId xmlns:a16="http://schemas.microsoft.com/office/drawing/2014/main" id="{06DA022E-3E46-4038-B870-455EDD77801F}"/>
            </a:ext>
          </a:extLst>
        </xdr:cNvPr>
        <xdr:cNvCxnSpPr/>
      </xdr:nvCxnSpPr>
      <xdr:spPr>
        <a:xfrm flipV="1">
          <a:off x="20434300" y="68732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67310</xdr:rowOff>
    </xdr:from>
    <xdr:to>
      <xdr:col>102</xdr:col>
      <xdr:colOff>165100</xdr:colOff>
      <xdr:row>40</xdr:row>
      <xdr:rowOff>168910</xdr:rowOff>
    </xdr:to>
    <xdr:sp macro="" textlink="">
      <xdr:nvSpPr>
        <xdr:cNvPr id="581" name="楕円 580">
          <a:extLst>
            <a:ext uri="{FF2B5EF4-FFF2-40B4-BE49-F238E27FC236}">
              <a16:creationId xmlns:a16="http://schemas.microsoft.com/office/drawing/2014/main" id="{6F4359A0-BB3A-431B-8468-9BCC46522566}"/>
            </a:ext>
          </a:extLst>
        </xdr:cNvPr>
        <xdr:cNvSpPr/>
      </xdr:nvSpPr>
      <xdr:spPr>
        <a:xfrm>
          <a:off x="19494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19050</xdr:rowOff>
    </xdr:from>
    <xdr:to>
      <xdr:col>107</xdr:col>
      <xdr:colOff>50800</xdr:colOff>
      <xdr:row>40</xdr:row>
      <xdr:rowOff>118110</xdr:rowOff>
    </xdr:to>
    <xdr:cxnSp macro="">
      <xdr:nvCxnSpPr>
        <xdr:cNvPr id="582" name="直線コネクタ 581">
          <a:extLst>
            <a:ext uri="{FF2B5EF4-FFF2-40B4-BE49-F238E27FC236}">
              <a16:creationId xmlns:a16="http://schemas.microsoft.com/office/drawing/2014/main" id="{BF747C3E-C75B-4601-8AAF-9CB6BC645D36}"/>
            </a:ext>
          </a:extLst>
        </xdr:cNvPr>
        <xdr:cNvCxnSpPr/>
      </xdr:nvCxnSpPr>
      <xdr:spPr>
        <a:xfrm flipV="1">
          <a:off x="19545300" y="68770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67310</xdr:rowOff>
    </xdr:from>
    <xdr:to>
      <xdr:col>98</xdr:col>
      <xdr:colOff>38100</xdr:colOff>
      <xdr:row>40</xdr:row>
      <xdr:rowOff>168910</xdr:rowOff>
    </xdr:to>
    <xdr:sp macro="" textlink="">
      <xdr:nvSpPr>
        <xdr:cNvPr id="583" name="楕円 582">
          <a:extLst>
            <a:ext uri="{FF2B5EF4-FFF2-40B4-BE49-F238E27FC236}">
              <a16:creationId xmlns:a16="http://schemas.microsoft.com/office/drawing/2014/main" id="{6CAF546E-C4C8-40D7-B0FB-898B69E03348}"/>
            </a:ext>
          </a:extLst>
        </xdr:cNvPr>
        <xdr:cNvSpPr/>
      </xdr:nvSpPr>
      <xdr:spPr>
        <a:xfrm>
          <a:off x="18605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118110</xdr:rowOff>
    </xdr:from>
    <xdr:to>
      <xdr:col>102</xdr:col>
      <xdr:colOff>114300</xdr:colOff>
      <xdr:row>40</xdr:row>
      <xdr:rowOff>118110</xdr:rowOff>
    </xdr:to>
    <xdr:cxnSp macro="">
      <xdr:nvCxnSpPr>
        <xdr:cNvPr id="584" name="直線コネクタ 583">
          <a:extLst>
            <a:ext uri="{FF2B5EF4-FFF2-40B4-BE49-F238E27FC236}">
              <a16:creationId xmlns:a16="http://schemas.microsoft.com/office/drawing/2014/main" id="{559C977B-65CE-41AF-BFFC-25D6D47ABB3D}"/>
            </a:ext>
          </a:extLst>
        </xdr:cNvPr>
        <xdr:cNvCxnSpPr/>
      </xdr:nvCxnSpPr>
      <xdr:spPr>
        <a:xfrm>
          <a:off x="18656300" y="6976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85" name="n_1aveValue【認定こども園・幼稚園・保育所】&#10;一人当たり面積">
          <a:extLst>
            <a:ext uri="{FF2B5EF4-FFF2-40B4-BE49-F238E27FC236}">
              <a16:creationId xmlns:a16="http://schemas.microsoft.com/office/drawing/2014/main" id="{95EEF4A8-23C3-45BF-AE41-305353A9EAA5}"/>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86" name="n_2aveValue【認定こども園・幼稚園・保育所】&#10;一人当たり面積">
          <a:extLst>
            <a:ext uri="{FF2B5EF4-FFF2-40B4-BE49-F238E27FC236}">
              <a16:creationId xmlns:a16="http://schemas.microsoft.com/office/drawing/2014/main" id="{518A978B-0114-4062-8A8A-286373E4B38B}"/>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87" name="n_3aveValue【認定こども園・幼稚園・保育所】&#10;一人当たり面積">
          <a:extLst>
            <a:ext uri="{FF2B5EF4-FFF2-40B4-BE49-F238E27FC236}">
              <a16:creationId xmlns:a16="http://schemas.microsoft.com/office/drawing/2014/main" id="{2A37F50E-BCFA-4E5A-A6BF-556EC9116B8D}"/>
            </a:ext>
          </a:extLst>
        </xdr:cNvPr>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88" name="n_4aveValue【認定こども園・幼稚園・保育所】&#10;一人当たり面積">
          <a:extLst>
            <a:ext uri="{FF2B5EF4-FFF2-40B4-BE49-F238E27FC236}">
              <a16:creationId xmlns:a16="http://schemas.microsoft.com/office/drawing/2014/main" id="{F1FFCBD5-E769-42E1-8E14-8B3A9DCF3CDC}"/>
            </a:ext>
          </a:extLst>
        </xdr:cNvPr>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82567</xdr:rowOff>
    </xdr:from>
    <xdr:ext cx="469744" cy="259045"/>
    <xdr:sp macro="" textlink="">
      <xdr:nvSpPr>
        <xdr:cNvPr id="589" name="n_1mainValue【認定こども園・幼稚園・保育所】&#10;一人当たり面積">
          <a:extLst>
            <a:ext uri="{FF2B5EF4-FFF2-40B4-BE49-F238E27FC236}">
              <a16:creationId xmlns:a16="http://schemas.microsoft.com/office/drawing/2014/main" id="{B4737F14-B0A7-4040-8E4B-9A283A731119}"/>
            </a:ext>
          </a:extLst>
        </xdr:cNvPr>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86377</xdr:rowOff>
    </xdr:from>
    <xdr:ext cx="469744" cy="259045"/>
    <xdr:sp macro="" textlink="">
      <xdr:nvSpPr>
        <xdr:cNvPr id="590" name="n_2mainValue【認定こども園・幼稚園・保育所】&#10;一人当たり面積">
          <a:extLst>
            <a:ext uri="{FF2B5EF4-FFF2-40B4-BE49-F238E27FC236}">
              <a16:creationId xmlns:a16="http://schemas.microsoft.com/office/drawing/2014/main" id="{36443114-8883-4D35-80C2-CA426645F753}"/>
            </a:ext>
          </a:extLst>
        </xdr:cNvPr>
        <xdr:cNvSpPr txBox="1"/>
      </xdr:nvSpPr>
      <xdr:spPr>
        <a:xfrm>
          <a:off x="20199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160037</xdr:rowOff>
    </xdr:from>
    <xdr:ext cx="469744" cy="259045"/>
    <xdr:sp macro="" textlink="">
      <xdr:nvSpPr>
        <xdr:cNvPr id="591" name="n_3mainValue【認定こども園・幼稚園・保育所】&#10;一人当たり面積">
          <a:extLst>
            <a:ext uri="{FF2B5EF4-FFF2-40B4-BE49-F238E27FC236}">
              <a16:creationId xmlns:a16="http://schemas.microsoft.com/office/drawing/2014/main" id="{69513A53-7BB4-4FC4-875D-E3FEFFCB7F95}"/>
            </a:ext>
          </a:extLst>
        </xdr:cNvPr>
        <xdr:cNvSpPr txBox="1"/>
      </xdr:nvSpPr>
      <xdr:spPr>
        <a:xfrm>
          <a:off x="19310427"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160037</xdr:rowOff>
    </xdr:from>
    <xdr:ext cx="469744" cy="259045"/>
    <xdr:sp macro="" textlink="">
      <xdr:nvSpPr>
        <xdr:cNvPr id="592" name="n_4mainValue【認定こども園・幼稚園・保育所】&#10;一人当たり面積">
          <a:extLst>
            <a:ext uri="{FF2B5EF4-FFF2-40B4-BE49-F238E27FC236}">
              <a16:creationId xmlns:a16="http://schemas.microsoft.com/office/drawing/2014/main" id="{86FB8261-3218-4BFF-8C6E-07D10D3D1B5C}"/>
            </a:ext>
          </a:extLst>
        </xdr:cNvPr>
        <xdr:cNvSpPr txBox="1"/>
      </xdr:nvSpPr>
      <xdr:spPr>
        <a:xfrm>
          <a:off x="18421427"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a:extLst>
            <a:ext uri="{FF2B5EF4-FFF2-40B4-BE49-F238E27FC236}">
              <a16:creationId xmlns:a16="http://schemas.microsoft.com/office/drawing/2014/main" id="{F0D5D647-FAEA-4C3F-9C8A-86BBAD9342D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a:extLst>
            <a:ext uri="{FF2B5EF4-FFF2-40B4-BE49-F238E27FC236}">
              <a16:creationId xmlns:a16="http://schemas.microsoft.com/office/drawing/2014/main" id="{B0BEDD6C-13B9-48F6-A0EC-1798841FA9B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a:extLst>
            <a:ext uri="{FF2B5EF4-FFF2-40B4-BE49-F238E27FC236}">
              <a16:creationId xmlns:a16="http://schemas.microsoft.com/office/drawing/2014/main" id="{359684E4-F206-4AFD-90FC-6CB0076D849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a:extLst>
            <a:ext uri="{FF2B5EF4-FFF2-40B4-BE49-F238E27FC236}">
              <a16:creationId xmlns:a16="http://schemas.microsoft.com/office/drawing/2014/main" id="{9FE47C5E-EA3D-4A13-8A45-FB8BC14DB1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a:extLst>
            <a:ext uri="{FF2B5EF4-FFF2-40B4-BE49-F238E27FC236}">
              <a16:creationId xmlns:a16="http://schemas.microsoft.com/office/drawing/2014/main" id="{BE9931A7-02ED-4700-A275-62A1C5A6008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a:extLst>
            <a:ext uri="{FF2B5EF4-FFF2-40B4-BE49-F238E27FC236}">
              <a16:creationId xmlns:a16="http://schemas.microsoft.com/office/drawing/2014/main" id="{4F7AC0C3-82DD-4CF6-A2D2-88A7F8A643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a:extLst>
            <a:ext uri="{FF2B5EF4-FFF2-40B4-BE49-F238E27FC236}">
              <a16:creationId xmlns:a16="http://schemas.microsoft.com/office/drawing/2014/main" id="{43351FD2-6C3A-4187-8153-EEB18A156A7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a:extLst>
            <a:ext uri="{FF2B5EF4-FFF2-40B4-BE49-F238E27FC236}">
              <a16:creationId xmlns:a16="http://schemas.microsoft.com/office/drawing/2014/main" id="{0EAF43E3-93AA-4B19-A453-276680980A3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1" name="テキスト ボックス 600">
          <a:extLst>
            <a:ext uri="{FF2B5EF4-FFF2-40B4-BE49-F238E27FC236}">
              <a16:creationId xmlns:a16="http://schemas.microsoft.com/office/drawing/2014/main" id="{15C90786-AB60-4309-A0B7-86085854DB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2" name="直線コネクタ 601">
          <a:extLst>
            <a:ext uri="{FF2B5EF4-FFF2-40B4-BE49-F238E27FC236}">
              <a16:creationId xmlns:a16="http://schemas.microsoft.com/office/drawing/2014/main" id="{C47FCC15-3E8E-459F-951E-E8B89AA1A9A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3" name="テキスト ボックス 602">
          <a:extLst>
            <a:ext uri="{FF2B5EF4-FFF2-40B4-BE49-F238E27FC236}">
              <a16:creationId xmlns:a16="http://schemas.microsoft.com/office/drawing/2014/main" id="{3520C898-58FA-4B23-A2ED-5FB0832B811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4" name="直線コネクタ 603">
          <a:extLst>
            <a:ext uri="{FF2B5EF4-FFF2-40B4-BE49-F238E27FC236}">
              <a16:creationId xmlns:a16="http://schemas.microsoft.com/office/drawing/2014/main" id="{642021F1-F0B8-4476-95C8-0FC5E91CBBA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5" name="テキスト ボックス 604">
          <a:extLst>
            <a:ext uri="{FF2B5EF4-FFF2-40B4-BE49-F238E27FC236}">
              <a16:creationId xmlns:a16="http://schemas.microsoft.com/office/drawing/2014/main" id="{06F2B9A7-CA37-4065-A3CB-127E9FFEBF8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6" name="直線コネクタ 605">
          <a:extLst>
            <a:ext uri="{FF2B5EF4-FFF2-40B4-BE49-F238E27FC236}">
              <a16:creationId xmlns:a16="http://schemas.microsoft.com/office/drawing/2014/main" id="{3E5CC83D-AB3F-497D-AE2E-37C66E3A285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7" name="テキスト ボックス 606">
          <a:extLst>
            <a:ext uri="{FF2B5EF4-FFF2-40B4-BE49-F238E27FC236}">
              <a16:creationId xmlns:a16="http://schemas.microsoft.com/office/drawing/2014/main" id="{CD89C789-0895-40ED-850F-D9B08DB824C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8" name="直線コネクタ 607">
          <a:extLst>
            <a:ext uri="{FF2B5EF4-FFF2-40B4-BE49-F238E27FC236}">
              <a16:creationId xmlns:a16="http://schemas.microsoft.com/office/drawing/2014/main" id="{A19679BB-9C09-4B4D-9E62-B35CF499DEA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9" name="テキスト ボックス 608">
          <a:extLst>
            <a:ext uri="{FF2B5EF4-FFF2-40B4-BE49-F238E27FC236}">
              <a16:creationId xmlns:a16="http://schemas.microsoft.com/office/drawing/2014/main" id="{DE30708A-EFFF-41B2-AA5B-CCE53CDD858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0" name="直線コネクタ 609">
          <a:extLst>
            <a:ext uri="{FF2B5EF4-FFF2-40B4-BE49-F238E27FC236}">
              <a16:creationId xmlns:a16="http://schemas.microsoft.com/office/drawing/2014/main" id="{5495D4A9-7000-4CFB-82D4-3FF9FE19489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1" name="テキスト ボックス 610">
          <a:extLst>
            <a:ext uri="{FF2B5EF4-FFF2-40B4-BE49-F238E27FC236}">
              <a16:creationId xmlns:a16="http://schemas.microsoft.com/office/drawing/2014/main" id="{503D5E7F-1C46-4246-9DC8-5ED8B88EA1D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2" name="直線コネクタ 611">
          <a:extLst>
            <a:ext uri="{FF2B5EF4-FFF2-40B4-BE49-F238E27FC236}">
              <a16:creationId xmlns:a16="http://schemas.microsoft.com/office/drawing/2014/main" id="{2E57A7B3-AA36-4A18-8732-8071D39D59A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3" name="テキスト ボックス 612">
          <a:extLst>
            <a:ext uri="{FF2B5EF4-FFF2-40B4-BE49-F238E27FC236}">
              <a16:creationId xmlns:a16="http://schemas.microsoft.com/office/drawing/2014/main" id="{5CA9E9BC-E117-4017-9DD0-EC753BDFBFD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4" name="直線コネクタ 613">
          <a:extLst>
            <a:ext uri="{FF2B5EF4-FFF2-40B4-BE49-F238E27FC236}">
              <a16:creationId xmlns:a16="http://schemas.microsoft.com/office/drawing/2014/main" id="{C4682855-3F9C-4AF7-BB55-C951EE38BBD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5" name="テキスト ボックス 614">
          <a:extLst>
            <a:ext uri="{FF2B5EF4-FFF2-40B4-BE49-F238E27FC236}">
              <a16:creationId xmlns:a16="http://schemas.microsoft.com/office/drawing/2014/main" id="{CBFE7FD7-8817-4F64-A872-43C27428011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6" name="【学校施設】&#10;有形固定資産減価償却率グラフ枠">
          <a:extLst>
            <a:ext uri="{FF2B5EF4-FFF2-40B4-BE49-F238E27FC236}">
              <a16:creationId xmlns:a16="http://schemas.microsoft.com/office/drawing/2014/main" id="{FB326750-8786-4F5E-A1C6-5C252BCF125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617" name="直線コネクタ 616">
          <a:extLst>
            <a:ext uri="{FF2B5EF4-FFF2-40B4-BE49-F238E27FC236}">
              <a16:creationId xmlns:a16="http://schemas.microsoft.com/office/drawing/2014/main" id="{828FCF81-1636-4CE7-99E1-D4943D278CB6}"/>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18" name="【学校施設】&#10;有形固定資産減価償却率最小値テキスト">
          <a:extLst>
            <a:ext uri="{FF2B5EF4-FFF2-40B4-BE49-F238E27FC236}">
              <a16:creationId xmlns:a16="http://schemas.microsoft.com/office/drawing/2014/main" id="{53C4504D-4D09-478A-9852-0EF5C908CAF3}"/>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19" name="直線コネクタ 618">
          <a:extLst>
            <a:ext uri="{FF2B5EF4-FFF2-40B4-BE49-F238E27FC236}">
              <a16:creationId xmlns:a16="http://schemas.microsoft.com/office/drawing/2014/main" id="{7F8AA7B2-6DBA-4292-A225-B381E34DECA6}"/>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620" name="【学校施設】&#10;有形固定資産減価償却率最大値テキスト">
          <a:extLst>
            <a:ext uri="{FF2B5EF4-FFF2-40B4-BE49-F238E27FC236}">
              <a16:creationId xmlns:a16="http://schemas.microsoft.com/office/drawing/2014/main" id="{3A5BFB77-22AC-4DA9-A4C2-3F27C195ADEC}"/>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621" name="直線コネクタ 620">
          <a:extLst>
            <a:ext uri="{FF2B5EF4-FFF2-40B4-BE49-F238E27FC236}">
              <a16:creationId xmlns:a16="http://schemas.microsoft.com/office/drawing/2014/main" id="{4037078D-73B6-4154-A016-FF31ECCBE72B}"/>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622" name="【学校施設】&#10;有形固定資産減価償却率平均値テキスト">
          <a:extLst>
            <a:ext uri="{FF2B5EF4-FFF2-40B4-BE49-F238E27FC236}">
              <a16:creationId xmlns:a16="http://schemas.microsoft.com/office/drawing/2014/main" id="{3A0E1263-3B68-449C-9E02-FEC28F642F24}"/>
            </a:ext>
          </a:extLst>
        </xdr:cNvPr>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23" name="フローチャート: 判断 622">
          <a:extLst>
            <a:ext uri="{FF2B5EF4-FFF2-40B4-BE49-F238E27FC236}">
              <a16:creationId xmlns:a16="http://schemas.microsoft.com/office/drawing/2014/main" id="{FD5C8E83-F98C-4DA4-982F-938E0B3EF76A}"/>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624" name="フローチャート: 判断 623">
          <a:extLst>
            <a:ext uri="{FF2B5EF4-FFF2-40B4-BE49-F238E27FC236}">
              <a16:creationId xmlns:a16="http://schemas.microsoft.com/office/drawing/2014/main" id="{7AFC1C55-3EB7-4778-A004-BC3C3068CCF1}"/>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625" name="フローチャート: 判断 624">
          <a:extLst>
            <a:ext uri="{FF2B5EF4-FFF2-40B4-BE49-F238E27FC236}">
              <a16:creationId xmlns:a16="http://schemas.microsoft.com/office/drawing/2014/main" id="{A37E913F-E4D9-4A6C-A67B-5E48437E184B}"/>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26" name="フローチャート: 判断 625">
          <a:extLst>
            <a:ext uri="{FF2B5EF4-FFF2-40B4-BE49-F238E27FC236}">
              <a16:creationId xmlns:a16="http://schemas.microsoft.com/office/drawing/2014/main" id="{42113D4A-7929-4111-B846-7B3405D17733}"/>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627" name="フローチャート: 判断 626">
          <a:extLst>
            <a:ext uri="{FF2B5EF4-FFF2-40B4-BE49-F238E27FC236}">
              <a16:creationId xmlns:a16="http://schemas.microsoft.com/office/drawing/2014/main" id="{23EFE892-6063-4FE2-8CE3-A7457587F486}"/>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D4DF93F1-1912-4BE6-A90B-A2B5011E769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C6FF24A7-DD53-4419-B03A-7E500F63239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C90EF5AF-8718-40B5-8AC8-A98F6C2A5AE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D9B492D1-90EC-49B7-BE77-1159DE02907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28A01F8C-C70F-4F50-8FEC-32358F238BA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633" name="楕円 632">
          <a:extLst>
            <a:ext uri="{FF2B5EF4-FFF2-40B4-BE49-F238E27FC236}">
              <a16:creationId xmlns:a16="http://schemas.microsoft.com/office/drawing/2014/main" id="{B679CE9B-8FEA-4C7E-AD7D-F74D3E0D5D68}"/>
            </a:ext>
          </a:extLst>
        </xdr:cNvPr>
        <xdr:cNvSpPr/>
      </xdr:nvSpPr>
      <xdr:spPr>
        <a:xfrm>
          <a:off x="16268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67327</xdr:rowOff>
    </xdr:from>
    <xdr:ext cx="405111" cy="259045"/>
    <xdr:sp macro="" textlink="">
      <xdr:nvSpPr>
        <xdr:cNvPr id="634" name="【学校施設】&#10;有形固定資産減価償却率該当値テキスト">
          <a:extLst>
            <a:ext uri="{FF2B5EF4-FFF2-40B4-BE49-F238E27FC236}">
              <a16:creationId xmlns:a16="http://schemas.microsoft.com/office/drawing/2014/main" id="{65AF37BE-7107-4B7F-BEC5-59A91A8EF90B}"/>
            </a:ext>
          </a:extLst>
        </xdr:cNvPr>
        <xdr:cNvSpPr txBox="1"/>
      </xdr:nvSpPr>
      <xdr:spPr>
        <a:xfrm>
          <a:off x="16357600"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xdr:rowOff>
    </xdr:from>
    <xdr:to>
      <xdr:col>81</xdr:col>
      <xdr:colOff>101600</xdr:colOff>
      <xdr:row>60</xdr:row>
      <xdr:rowOff>111760</xdr:rowOff>
    </xdr:to>
    <xdr:sp macro="" textlink="">
      <xdr:nvSpPr>
        <xdr:cNvPr id="635" name="楕円 634">
          <a:extLst>
            <a:ext uri="{FF2B5EF4-FFF2-40B4-BE49-F238E27FC236}">
              <a16:creationId xmlns:a16="http://schemas.microsoft.com/office/drawing/2014/main" id="{77990E14-A010-4CBE-B7CE-126AE62308A5}"/>
            </a:ext>
          </a:extLst>
        </xdr:cNvPr>
        <xdr:cNvSpPr/>
      </xdr:nvSpPr>
      <xdr:spPr>
        <a:xfrm>
          <a:off x="15430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60960</xdr:rowOff>
    </xdr:from>
    <xdr:to>
      <xdr:col>85</xdr:col>
      <xdr:colOff>127000</xdr:colOff>
      <xdr:row>60</xdr:row>
      <xdr:rowOff>95250</xdr:rowOff>
    </xdr:to>
    <xdr:cxnSp macro="">
      <xdr:nvCxnSpPr>
        <xdr:cNvPr id="636" name="直線コネクタ 635">
          <a:extLst>
            <a:ext uri="{FF2B5EF4-FFF2-40B4-BE49-F238E27FC236}">
              <a16:creationId xmlns:a16="http://schemas.microsoft.com/office/drawing/2014/main" id="{A89DBA4C-EDF1-4AC0-92DF-50116A793A65}"/>
            </a:ext>
          </a:extLst>
        </xdr:cNvPr>
        <xdr:cNvCxnSpPr/>
      </xdr:nvCxnSpPr>
      <xdr:spPr>
        <a:xfrm>
          <a:off x="15481300" y="103479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xdr:rowOff>
    </xdr:from>
    <xdr:to>
      <xdr:col>76</xdr:col>
      <xdr:colOff>165100</xdr:colOff>
      <xdr:row>60</xdr:row>
      <xdr:rowOff>111760</xdr:rowOff>
    </xdr:to>
    <xdr:sp macro="" textlink="">
      <xdr:nvSpPr>
        <xdr:cNvPr id="637" name="楕円 636">
          <a:extLst>
            <a:ext uri="{FF2B5EF4-FFF2-40B4-BE49-F238E27FC236}">
              <a16:creationId xmlns:a16="http://schemas.microsoft.com/office/drawing/2014/main" id="{A3373593-2CBD-421B-9056-43E7D5D194CF}"/>
            </a:ext>
          </a:extLst>
        </xdr:cNvPr>
        <xdr:cNvSpPr/>
      </xdr:nvSpPr>
      <xdr:spPr>
        <a:xfrm>
          <a:off x="14541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60960</xdr:rowOff>
    </xdr:from>
    <xdr:to>
      <xdr:col>81</xdr:col>
      <xdr:colOff>50800</xdr:colOff>
      <xdr:row>60</xdr:row>
      <xdr:rowOff>60960</xdr:rowOff>
    </xdr:to>
    <xdr:cxnSp macro="">
      <xdr:nvCxnSpPr>
        <xdr:cNvPr id="638" name="直線コネクタ 637">
          <a:extLst>
            <a:ext uri="{FF2B5EF4-FFF2-40B4-BE49-F238E27FC236}">
              <a16:creationId xmlns:a16="http://schemas.microsoft.com/office/drawing/2014/main" id="{AC8A8358-08A7-4E06-B6D6-C1D566331672}"/>
            </a:ext>
          </a:extLst>
        </xdr:cNvPr>
        <xdr:cNvCxnSpPr/>
      </xdr:nvCxnSpPr>
      <xdr:spPr>
        <a:xfrm>
          <a:off x="14592300" y="10347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639" name="楕円 638">
          <a:extLst>
            <a:ext uri="{FF2B5EF4-FFF2-40B4-BE49-F238E27FC236}">
              <a16:creationId xmlns:a16="http://schemas.microsoft.com/office/drawing/2014/main" id="{138A2BA8-EC27-431E-A838-AD2F10CCAB32}"/>
            </a:ext>
          </a:extLst>
        </xdr:cNvPr>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60960</xdr:rowOff>
    </xdr:from>
    <xdr:to>
      <xdr:col>76</xdr:col>
      <xdr:colOff>114300</xdr:colOff>
      <xdr:row>60</xdr:row>
      <xdr:rowOff>68580</xdr:rowOff>
    </xdr:to>
    <xdr:cxnSp macro="">
      <xdr:nvCxnSpPr>
        <xdr:cNvPr id="640" name="直線コネクタ 639">
          <a:extLst>
            <a:ext uri="{FF2B5EF4-FFF2-40B4-BE49-F238E27FC236}">
              <a16:creationId xmlns:a16="http://schemas.microsoft.com/office/drawing/2014/main" id="{8DEE7A49-2591-4620-A140-614D1BE8AE9D}"/>
            </a:ext>
          </a:extLst>
        </xdr:cNvPr>
        <xdr:cNvCxnSpPr/>
      </xdr:nvCxnSpPr>
      <xdr:spPr>
        <a:xfrm flipV="1">
          <a:off x="13703300" y="10347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156845</xdr:rowOff>
    </xdr:from>
    <xdr:to>
      <xdr:col>67</xdr:col>
      <xdr:colOff>101600</xdr:colOff>
      <xdr:row>60</xdr:row>
      <xdr:rowOff>86995</xdr:rowOff>
    </xdr:to>
    <xdr:sp macro="" textlink="">
      <xdr:nvSpPr>
        <xdr:cNvPr id="641" name="楕円 640">
          <a:extLst>
            <a:ext uri="{FF2B5EF4-FFF2-40B4-BE49-F238E27FC236}">
              <a16:creationId xmlns:a16="http://schemas.microsoft.com/office/drawing/2014/main" id="{A883712A-813E-4ACC-95C8-6604E3D63E3E}"/>
            </a:ext>
          </a:extLst>
        </xdr:cNvPr>
        <xdr:cNvSpPr/>
      </xdr:nvSpPr>
      <xdr:spPr>
        <a:xfrm>
          <a:off x="12763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36195</xdr:rowOff>
    </xdr:from>
    <xdr:to>
      <xdr:col>71</xdr:col>
      <xdr:colOff>177800</xdr:colOff>
      <xdr:row>60</xdr:row>
      <xdr:rowOff>68580</xdr:rowOff>
    </xdr:to>
    <xdr:cxnSp macro="">
      <xdr:nvCxnSpPr>
        <xdr:cNvPr id="642" name="直線コネクタ 641">
          <a:extLst>
            <a:ext uri="{FF2B5EF4-FFF2-40B4-BE49-F238E27FC236}">
              <a16:creationId xmlns:a16="http://schemas.microsoft.com/office/drawing/2014/main" id="{CFC24F57-748A-4D9B-A367-21D90E9207EE}"/>
            </a:ext>
          </a:extLst>
        </xdr:cNvPr>
        <xdr:cNvCxnSpPr/>
      </xdr:nvCxnSpPr>
      <xdr:spPr>
        <a:xfrm>
          <a:off x="12814300" y="10323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643" name="n_1aveValue【学校施設】&#10;有形固定資産減価償却率">
          <a:extLst>
            <a:ext uri="{FF2B5EF4-FFF2-40B4-BE49-F238E27FC236}">
              <a16:creationId xmlns:a16="http://schemas.microsoft.com/office/drawing/2014/main" id="{CCFCB158-8EF1-45F0-A172-DEEFD02D5910}"/>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644" name="n_2aveValue【学校施設】&#10;有形固定資産減価償却率">
          <a:extLst>
            <a:ext uri="{FF2B5EF4-FFF2-40B4-BE49-F238E27FC236}">
              <a16:creationId xmlns:a16="http://schemas.microsoft.com/office/drawing/2014/main" id="{042ED170-50C9-4128-AC7D-4610C6552016}"/>
            </a:ext>
          </a:extLst>
        </xdr:cNvPr>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645" name="n_3aveValue【学校施設】&#10;有形固定資産減価償却率">
          <a:extLst>
            <a:ext uri="{FF2B5EF4-FFF2-40B4-BE49-F238E27FC236}">
              <a16:creationId xmlns:a16="http://schemas.microsoft.com/office/drawing/2014/main" id="{D9BA03FC-D823-4455-9CA5-07F6243E19F5}"/>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646" name="n_4aveValue【学校施設】&#10;有形固定資産減価償却率">
          <a:extLst>
            <a:ext uri="{FF2B5EF4-FFF2-40B4-BE49-F238E27FC236}">
              <a16:creationId xmlns:a16="http://schemas.microsoft.com/office/drawing/2014/main" id="{859A08AF-1B1E-467B-9314-D86C615D798D}"/>
            </a:ext>
          </a:extLst>
        </xdr:cNvPr>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128287</xdr:rowOff>
    </xdr:from>
    <xdr:ext cx="405111" cy="259045"/>
    <xdr:sp macro="" textlink="">
      <xdr:nvSpPr>
        <xdr:cNvPr id="647" name="n_1mainValue【学校施設】&#10;有形固定資産減価償却率">
          <a:extLst>
            <a:ext uri="{FF2B5EF4-FFF2-40B4-BE49-F238E27FC236}">
              <a16:creationId xmlns:a16="http://schemas.microsoft.com/office/drawing/2014/main" id="{3583AFE0-79CC-4C86-84ED-35A86754336B}"/>
            </a:ext>
          </a:extLst>
        </xdr:cNvPr>
        <xdr:cNvSpPr txBox="1"/>
      </xdr:nvSpPr>
      <xdr:spPr>
        <a:xfrm>
          <a:off x="15266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128287</xdr:rowOff>
    </xdr:from>
    <xdr:ext cx="405111" cy="259045"/>
    <xdr:sp macro="" textlink="">
      <xdr:nvSpPr>
        <xdr:cNvPr id="648" name="n_2mainValue【学校施設】&#10;有形固定資産減価償却率">
          <a:extLst>
            <a:ext uri="{FF2B5EF4-FFF2-40B4-BE49-F238E27FC236}">
              <a16:creationId xmlns:a16="http://schemas.microsoft.com/office/drawing/2014/main" id="{B0BEFD62-3CFC-4614-905E-BB25DEBB38AE}"/>
            </a:ext>
          </a:extLst>
        </xdr:cNvPr>
        <xdr:cNvSpPr txBox="1"/>
      </xdr:nvSpPr>
      <xdr:spPr>
        <a:xfrm>
          <a:off x="14389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135907</xdr:rowOff>
    </xdr:from>
    <xdr:ext cx="405111" cy="259045"/>
    <xdr:sp macro="" textlink="">
      <xdr:nvSpPr>
        <xdr:cNvPr id="649" name="n_3mainValue【学校施設】&#10;有形固定資産減価償却率">
          <a:extLst>
            <a:ext uri="{FF2B5EF4-FFF2-40B4-BE49-F238E27FC236}">
              <a16:creationId xmlns:a16="http://schemas.microsoft.com/office/drawing/2014/main" id="{B9A444C9-13B4-42A5-AF55-F8C65FF6984A}"/>
            </a:ext>
          </a:extLst>
        </xdr:cNvPr>
        <xdr:cNvSpPr txBox="1"/>
      </xdr:nvSpPr>
      <xdr:spPr>
        <a:xfrm>
          <a:off x="13500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103522</xdr:rowOff>
    </xdr:from>
    <xdr:ext cx="405111" cy="259045"/>
    <xdr:sp macro="" textlink="">
      <xdr:nvSpPr>
        <xdr:cNvPr id="650" name="n_4mainValue【学校施設】&#10;有形固定資産減価償却率">
          <a:extLst>
            <a:ext uri="{FF2B5EF4-FFF2-40B4-BE49-F238E27FC236}">
              <a16:creationId xmlns:a16="http://schemas.microsoft.com/office/drawing/2014/main" id="{2CD37E34-9CB7-497B-9149-3A5A2A305BC6}"/>
            </a:ext>
          </a:extLst>
        </xdr:cNvPr>
        <xdr:cNvSpPr txBox="1"/>
      </xdr:nvSpPr>
      <xdr:spPr>
        <a:xfrm>
          <a:off x="12611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a:extLst>
            <a:ext uri="{FF2B5EF4-FFF2-40B4-BE49-F238E27FC236}">
              <a16:creationId xmlns:a16="http://schemas.microsoft.com/office/drawing/2014/main" id="{980639FF-4FDA-4A09-935C-CD194AA5360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a:extLst>
            <a:ext uri="{FF2B5EF4-FFF2-40B4-BE49-F238E27FC236}">
              <a16:creationId xmlns:a16="http://schemas.microsoft.com/office/drawing/2014/main" id="{57E617D5-E68B-4D56-A7D6-B32F0EB8C78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a:extLst>
            <a:ext uri="{FF2B5EF4-FFF2-40B4-BE49-F238E27FC236}">
              <a16:creationId xmlns:a16="http://schemas.microsoft.com/office/drawing/2014/main" id="{0259FF79-BCB3-4F5C-85FD-9D7CCAE5416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a:extLst>
            <a:ext uri="{FF2B5EF4-FFF2-40B4-BE49-F238E27FC236}">
              <a16:creationId xmlns:a16="http://schemas.microsoft.com/office/drawing/2014/main" id="{A3BBE2DC-0C21-4485-8B77-38F71EE901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a:extLst>
            <a:ext uri="{FF2B5EF4-FFF2-40B4-BE49-F238E27FC236}">
              <a16:creationId xmlns:a16="http://schemas.microsoft.com/office/drawing/2014/main" id="{0C588871-AAC9-4351-9912-5A84055CB2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a:extLst>
            <a:ext uri="{FF2B5EF4-FFF2-40B4-BE49-F238E27FC236}">
              <a16:creationId xmlns:a16="http://schemas.microsoft.com/office/drawing/2014/main" id="{DB0646AF-D370-40B9-95AE-7C56BB2DE8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a:extLst>
            <a:ext uri="{FF2B5EF4-FFF2-40B4-BE49-F238E27FC236}">
              <a16:creationId xmlns:a16="http://schemas.microsoft.com/office/drawing/2014/main" id="{B311CA71-BC48-49E5-A1DF-731618D3B17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a:extLst>
            <a:ext uri="{FF2B5EF4-FFF2-40B4-BE49-F238E27FC236}">
              <a16:creationId xmlns:a16="http://schemas.microsoft.com/office/drawing/2014/main" id="{929D47B3-029F-4C97-851A-5DDE8F42ED3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a:extLst>
            <a:ext uri="{FF2B5EF4-FFF2-40B4-BE49-F238E27FC236}">
              <a16:creationId xmlns:a16="http://schemas.microsoft.com/office/drawing/2014/main" id="{6650431C-1CE7-4C6E-B744-AEA06A7E370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a:extLst>
            <a:ext uri="{FF2B5EF4-FFF2-40B4-BE49-F238E27FC236}">
              <a16:creationId xmlns:a16="http://schemas.microsoft.com/office/drawing/2014/main" id="{CD2F5F8E-BA04-4E25-A781-8CC0DF62DFF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1" name="直線コネクタ 660">
          <a:extLst>
            <a:ext uri="{FF2B5EF4-FFF2-40B4-BE49-F238E27FC236}">
              <a16:creationId xmlns:a16="http://schemas.microsoft.com/office/drawing/2014/main" id="{4F1B0FE4-4DC9-4B92-8936-D584C4A4175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2" name="テキスト ボックス 661">
          <a:extLst>
            <a:ext uri="{FF2B5EF4-FFF2-40B4-BE49-F238E27FC236}">
              <a16:creationId xmlns:a16="http://schemas.microsoft.com/office/drawing/2014/main" id="{CE526A1C-1099-4472-8F69-C18F60F42DE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3" name="直線コネクタ 662">
          <a:extLst>
            <a:ext uri="{FF2B5EF4-FFF2-40B4-BE49-F238E27FC236}">
              <a16:creationId xmlns:a16="http://schemas.microsoft.com/office/drawing/2014/main" id="{B5D34C1D-64CF-4728-B421-40338FBE5BA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4" name="テキスト ボックス 663">
          <a:extLst>
            <a:ext uri="{FF2B5EF4-FFF2-40B4-BE49-F238E27FC236}">
              <a16:creationId xmlns:a16="http://schemas.microsoft.com/office/drawing/2014/main" id="{5BB30F3F-EA43-4DFD-BB46-5DEADF176EE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5" name="直線コネクタ 664">
          <a:extLst>
            <a:ext uri="{FF2B5EF4-FFF2-40B4-BE49-F238E27FC236}">
              <a16:creationId xmlns:a16="http://schemas.microsoft.com/office/drawing/2014/main" id="{123DB8CF-EA56-4531-AC01-500DE695891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6" name="テキスト ボックス 665">
          <a:extLst>
            <a:ext uri="{FF2B5EF4-FFF2-40B4-BE49-F238E27FC236}">
              <a16:creationId xmlns:a16="http://schemas.microsoft.com/office/drawing/2014/main" id="{1D33AE97-2715-49F2-9E7C-75DB1C05077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7" name="直線コネクタ 666">
          <a:extLst>
            <a:ext uri="{FF2B5EF4-FFF2-40B4-BE49-F238E27FC236}">
              <a16:creationId xmlns:a16="http://schemas.microsoft.com/office/drawing/2014/main" id="{51D240C0-A51A-40E9-9331-A1B23D8089C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8" name="テキスト ボックス 667">
          <a:extLst>
            <a:ext uri="{FF2B5EF4-FFF2-40B4-BE49-F238E27FC236}">
              <a16:creationId xmlns:a16="http://schemas.microsoft.com/office/drawing/2014/main" id="{8096FB16-490A-4420-970E-61AFBC51790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9" name="直線コネクタ 668">
          <a:extLst>
            <a:ext uri="{FF2B5EF4-FFF2-40B4-BE49-F238E27FC236}">
              <a16:creationId xmlns:a16="http://schemas.microsoft.com/office/drawing/2014/main" id="{EE73C4B5-CE49-46E1-A8F7-79866152181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0" name="テキスト ボックス 669">
          <a:extLst>
            <a:ext uri="{FF2B5EF4-FFF2-40B4-BE49-F238E27FC236}">
              <a16:creationId xmlns:a16="http://schemas.microsoft.com/office/drawing/2014/main" id="{C9EE30F9-3800-49DA-809C-C99EFCD572A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a:extLst>
            <a:ext uri="{FF2B5EF4-FFF2-40B4-BE49-F238E27FC236}">
              <a16:creationId xmlns:a16="http://schemas.microsoft.com/office/drawing/2014/main" id="{A93AF917-E1E5-49FF-9598-EB2985E1353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2" name="テキスト ボックス 671">
          <a:extLst>
            <a:ext uri="{FF2B5EF4-FFF2-40B4-BE49-F238E27FC236}">
              <a16:creationId xmlns:a16="http://schemas.microsoft.com/office/drawing/2014/main" id="{E085B500-9BD2-442D-918E-EEFC4105AAC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学校施設】&#10;一人当たり面積グラフ枠">
          <a:extLst>
            <a:ext uri="{FF2B5EF4-FFF2-40B4-BE49-F238E27FC236}">
              <a16:creationId xmlns:a16="http://schemas.microsoft.com/office/drawing/2014/main" id="{CC72E69C-34C9-48E3-91F9-66F084D08E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74" name="直線コネクタ 673">
          <a:extLst>
            <a:ext uri="{FF2B5EF4-FFF2-40B4-BE49-F238E27FC236}">
              <a16:creationId xmlns:a16="http://schemas.microsoft.com/office/drawing/2014/main" id="{47503EEA-B194-4506-A662-49A219ABB455}"/>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75" name="【学校施設】&#10;一人当たり面積最小値テキスト">
          <a:extLst>
            <a:ext uri="{FF2B5EF4-FFF2-40B4-BE49-F238E27FC236}">
              <a16:creationId xmlns:a16="http://schemas.microsoft.com/office/drawing/2014/main" id="{6D920117-B570-4A6D-9933-68F6154C3ABD}"/>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76" name="直線コネクタ 675">
          <a:extLst>
            <a:ext uri="{FF2B5EF4-FFF2-40B4-BE49-F238E27FC236}">
              <a16:creationId xmlns:a16="http://schemas.microsoft.com/office/drawing/2014/main" id="{897EED4C-B1E2-4632-A392-938AD4B5E301}"/>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77" name="【学校施設】&#10;一人当たり面積最大値テキスト">
          <a:extLst>
            <a:ext uri="{FF2B5EF4-FFF2-40B4-BE49-F238E27FC236}">
              <a16:creationId xmlns:a16="http://schemas.microsoft.com/office/drawing/2014/main" id="{47CE3177-D8B6-483D-8AD2-AF1F083CD23D}"/>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78" name="直線コネクタ 677">
          <a:extLst>
            <a:ext uri="{FF2B5EF4-FFF2-40B4-BE49-F238E27FC236}">
              <a16:creationId xmlns:a16="http://schemas.microsoft.com/office/drawing/2014/main" id="{1302185D-9A91-4E5A-A88F-9AE9D125E20A}"/>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679" name="【学校施設】&#10;一人当たり面積平均値テキスト">
          <a:extLst>
            <a:ext uri="{FF2B5EF4-FFF2-40B4-BE49-F238E27FC236}">
              <a16:creationId xmlns:a16="http://schemas.microsoft.com/office/drawing/2014/main" id="{1FFDE169-6492-43BE-80EF-CA3582444EE4}"/>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80" name="フローチャート: 判断 679">
          <a:extLst>
            <a:ext uri="{FF2B5EF4-FFF2-40B4-BE49-F238E27FC236}">
              <a16:creationId xmlns:a16="http://schemas.microsoft.com/office/drawing/2014/main" id="{78D3DEBF-DA78-4AE6-9957-1FC6FABFB678}"/>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81" name="フローチャート: 判断 680">
          <a:extLst>
            <a:ext uri="{FF2B5EF4-FFF2-40B4-BE49-F238E27FC236}">
              <a16:creationId xmlns:a16="http://schemas.microsoft.com/office/drawing/2014/main" id="{286D4926-82BF-4F23-AFB4-05D42E333F7D}"/>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82" name="フローチャート: 判断 681">
          <a:extLst>
            <a:ext uri="{FF2B5EF4-FFF2-40B4-BE49-F238E27FC236}">
              <a16:creationId xmlns:a16="http://schemas.microsoft.com/office/drawing/2014/main" id="{7F97EFDF-223F-4FEA-895F-8EFC82AD78FA}"/>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83" name="フローチャート: 判断 682">
          <a:extLst>
            <a:ext uri="{FF2B5EF4-FFF2-40B4-BE49-F238E27FC236}">
              <a16:creationId xmlns:a16="http://schemas.microsoft.com/office/drawing/2014/main" id="{FD9BAAF1-A329-49F5-A3A2-CBEF2E915DA4}"/>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84" name="フローチャート: 判断 683">
          <a:extLst>
            <a:ext uri="{FF2B5EF4-FFF2-40B4-BE49-F238E27FC236}">
              <a16:creationId xmlns:a16="http://schemas.microsoft.com/office/drawing/2014/main" id="{29B72AC7-E46B-4741-9ED5-C1F52114EED7}"/>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EE86D7A7-5CAE-477F-86AB-C6DEBE317E4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5D281ED2-343F-4D94-9445-ED11642671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2463A622-9395-4A25-BCED-76F9B3B2439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34EDFF27-F3CC-450D-B48D-5DA190BB8F3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2A1377AD-B9BF-421F-8180-46502A536BD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103886</xdr:rowOff>
    </xdr:from>
    <xdr:to>
      <xdr:col>116</xdr:col>
      <xdr:colOff>114300</xdr:colOff>
      <xdr:row>63</xdr:row>
      <xdr:rowOff>34036</xdr:rowOff>
    </xdr:to>
    <xdr:sp macro="" textlink="">
      <xdr:nvSpPr>
        <xdr:cNvPr id="690" name="楕円 689">
          <a:extLst>
            <a:ext uri="{FF2B5EF4-FFF2-40B4-BE49-F238E27FC236}">
              <a16:creationId xmlns:a16="http://schemas.microsoft.com/office/drawing/2014/main" id="{55604F4A-122D-47B8-ACEB-F4E546BF3D77}"/>
            </a:ext>
          </a:extLst>
        </xdr:cNvPr>
        <xdr:cNvSpPr/>
      </xdr:nvSpPr>
      <xdr:spPr>
        <a:xfrm>
          <a:off x="22110700" y="107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91" name="【学校施設】&#10;一人当たり面積該当値テキスト">
          <a:extLst>
            <a:ext uri="{FF2B5EF4-FFF2-40B4-BE49-F238E27FC236}">
              <a16:creationId xmlns:a16="http://schemas.microsoft.com/office/drawing/2014/main" id="{B5B88D96-45BD-4750-88A9-EA790292D522}"/>
            </a:ext>
          </a:extLst>
        </xdr:cNvPr>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105219</xdr:rowOff>
    </xdr:from>
    <xdr:to>
      <xdr:col>112</xdr:col>
      <xdr:colOff>38100</xdr:colOff>
      <xdr:row>63</xdr:row>
      <xdr:rowOff>35369</xdr:rowOff>
    </xdr:to>
    <xdr:sp macro="" textlink="">
      <xdr:nvSpPr>
        <xdr:cNvPr id="692" name="楕円 691">
          <a:extLst>
            <a:ext uri="{FF2B5EF4-FFF2-40B4-BE49-F238E27FC236}">
              <a16:creationId xmlns:a16="http://schemas.microsoft.com/office/drawing/2014/main" id="{649B8771-2411-4812-AE10-3A32E1864E80}"/>
            </a:ext>
          </a:extLst>
        </xdr:cNvPr>
        <xdr:cNvSpPr/>
      </xdr:nvSpPr>
      <xdr:spPr>
        <a:xfrm>
          <a:off x="21272500" y="107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154686</xdr:rowOff>
    </xdr:from>
    <xdr:to>
      <xdr:col>116</xdr:col>
      <xdr:colOff>63500</xdr:colOff>
      <xdr:row>62</xdr:row>
      <xdr:rowOff>156019</xdr:rowOff>
    </xdr:to>
    <xdr:cxnSp macro="">
      <xdr:nvCxnSpPr>
        <xdr:cNvPr id="693" name="直線コネクタ 692">
          <a:extLst>
            <a:ext uri="{FF2B5EF4-FFF2-40B4-BE49-F238E27FC236}">
              <a16:creationId xmlns:a16="http://schemas.microsoft.com/office/drawing/2014/main" id="{B508BB79-277B-4F4E-82F3-52E8BE48B492}"/>
            </a:ext>
          </a:extLst>
        </xdr:cNvPr>
        <xdr:cNvCxnSpPr/>
      </xdr:nvCxnSpPr>
      <xdr:spPr>
        <a:xfrm flipV="1">
          <a:off x="21323300" y="10784586"/>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106553</xdr:rowOff>
    </xdr:from>
    <xdr:to>
      <xdr:col>107</xdr:col>
      <xdr:colOff>101600</xdr:colOff>
      <xdr:row>63</xdr:row>
      <xdr:rowOff>36703</xdr:rowOff>
    </xdr:to>
    <xdr:sp macro="" textlink="">
      <xdr:nvSpPr>
        <xdr:cNvPr id="694" name="楕円 693">
          <a:extLst>
            <a:ext uri="{FF2B5EF4-FFF2-40B4-BE49-F238E27FC236}">
              <a16:creationId xmlns:a16="http://schemas.microsoft.com/office/drawing/2014/main" id="{29F2CE0D-042B-4F85-AD5E-14F0D7D9FBB7}"/>
            </a:ext>
          </a:extLst>
        </xdr:cNvPr>
        <xdr:cNvSpPr/>
      </xdr:nvSpPr>
      <xdr:spPr>
        <a:xfrm>
          <a:off x="20383500" y="107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156019</xdr:rowOff>
    </xdr:from>
    <xdr:to>
      <xdr:col>111</xdr:col>
      <xdr:colOff>177800</xdr:colOff>
      <xdr:row>62</xdr:row>
      <xdr:rowOff>157353</xdr:rowOff>
    </xdr:to>
    <xdr:cxnSp macro="">
      <xdr:nvCxnSpPr>
        <xdr:cNvPr id="695" name="直線コネクタ 694">
          <a:extLst>
            <a:ext uri="{FF2B5EF4-FFF2-40B4-BE49-F238E27FC236}">
              <a16:creationId xmlns:a16="http://schemas.microsoft.com/office/drawing/2014/main" id="{D252B5AD-BE6F-4582-906E-1649929CDBF6}"/>
            </a:ext>
          </a:extLst>
        </xdr:cNvPr>
        <xdr:cNvCxnSpPr/>
      </xdr:nvCxnSpPr>
      <xdr:spPr>
        <a:xfrm flipV="1">
          <a:off x="20434300" y="10785919"/>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106744</xdr:rowOff>
    </xdr:from>
    <xdr:to>
      <xdr:col>102</xdr:col>
      <xdr:colOff>165100</xdr:colOff>
      <xdr:row>63</xdr:row>
      <xdr:rowOff>36894</xdr:rowOff>
    </xdr:to>
    <xdr:sp macro="" textlink="">
      <xdr:nvSpPr>
        <xdr:cNvPr id="696" name="楕円 695">
          <a:extLst>
            <a:ext uri="{FF2B5EF4-FFF2-40B4-BE49-F238E27FC236}">
              <a16:creationId xmlns:a16="http://schemas.microsoft.com/office/drawing/2014/main" id="{800FE9EE-4F70-4D53-B71A-D8750D312D93}"/>
            </a:ext>
          </a:extLst>
        </xdr:cNvPr>
        <xdr:cNvSpPr/>
      </xdr:nvSpPr>
      <xdr:spPr>
        <a:xfrm>
          <a:off x="19494500" y="107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157353</xdr:rowOff>
    </xdr:from>
    <xdr:to>
      <xdr:col>107</xdr:col>
      <xdr:colOff>50800</xdr:colOff>
      <xdr:row>62</xdr:row>
      <xdr:rowOff>157544</xdr:rowOff>
    </xdr:to>
    <xdr:cxnSp macro="">
      <xdr:nvCxnSpPr>
        <xdr:cNvPr id="697" name="直線コネクタ 696">
          <a:extLst>
            <a:ext uri="{FF2B5EF4-FFF2-40B4-BE49-F238E27FC236}">
              <a16:creationId xmlns:a16="http://schemas.microsoft.com/office/drawing/2014/main" id="{25189C1C-BA3E-45F0-80B9-7FD7310C5F5F}"/>
            </a:ext>
          </a:extLst>
        </xdr:cNvPr>
        <xdr:cNvCxnSpPr/>
      </xdr:nvCxnSpPr>
      <xdr:spPr>
        <a:xfrm flipV="1">
          <a:off x="19545300" y="1078725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107124</xdr:rowOff>
    </xdr:from>
    <xdr:to>
      <xdr:col>98</xdr:col>
      <xdr:colOff>38100</xdr:colOff>
      <xdr:row>63</xdr:row>
      <xdr:rowOff>37274</xdr:rowOff>
    </xdr:to>
    <xdr:sp macro="" textlink="">
      <xdr:nvSpPr>
        <xdr:cNvPr id="698" name="楕円 697">
          <a:extLst>
            <a:ext uri="{FF2B5EF4-FFF2-40B4-BE49-F238E27FC236}">
              <a16:creationId xmlns:a16="http://schemas.microsoft.com/office/drawing/2014/main" id="{97D6B94B-9F0E-4710-B70E-6D6B82033C49}"/>
            </a:ext>
          </a:extLst>
        </xdr:cNvPr>
        <xdr:cNvSpPr/>
      </xdr:nvSpPr>
      <xdr:spPr>
        <a:xfrm>
          <a:off x="18605500" y="107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157544</xdr:rowOff>
    </xdr:from>
    <xdr:to>
      <xdr:col>102</xdr:col>
      <xdr:colOff>114300</xdr:colOff>
      <xdr:row>62</xdr:row>
      <xdr:rowOff>157924</xdr:rowOff>
    </xdr:to>
    <xdr:cxnSp macro="">
      <xdr:nvCxnSpPr>
        <xdr:cNvPr id="699" name="直線コネクタ 698">
          <a:extLst>
            <a:ext uri="{FF2B5EF4-FFF2-40B4-BE49-F238E27FC236}">
              <a16:creationId xmlns:a16="http://schemas.microsoft.com/office/drawing/2014/main" id="{B9F87250-073C-4AFF-B6C3-7BD5559921CE}"/>
            </a:ext>
          </a:extLst>
        </xdr:cNvPr>
        <xdr:cNvCxnSpPr/>
      </xdr:nvCxnSpPr>
      <xdr:spPr>
        <a:xfrm flipV="1">
          <a:off x="18656300" y="1078744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700" name="n_1aveValue【学校施設】&#10;一人当たり面積">
          <a:extLst>
            <a:ext uri="{FF2B5EF4-FFF2-40B4-BE49-F238E27FC236}">
              <a16:creationId xmlns:a16="http://schemas.microsoft.com/office/drawing/2014/main" id="{1CEA493A-977C-4363-9427-31EBD4159BC1}"/>
            </a:ext>
          </a:extLst>
        </xdr:cNvPr>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701" name="n_2aveValue【学校施設】&#10;一人当たり面積">
          <a:extLst>
            <a:ext uri="{FF2B5EF4-FFF2-40B4-BE49-F238E27FC236}">
              <a16:creationId xmlns:a16="http://schemas.microsoft.com/office/drawing/2014/main" id="{68555E2D-81D2-4AE7-AF68-40B528AD001C}"/>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702" name="n_3aveValue【学校施設】&#10;一人当たり面積">
          <a:extLst>
            <a:ext uri="{FF2B5EF4-FFF2-40B4-BE49-F238E27FC236}">
              <a16:creationId xmlns:a16="http://schemas.microsoft.com/office/drawing/2014/main" id="{D87E8EA4-C05C-45D1-85C9-F7F2CEBEE609}"/>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703" name="n_4aveValue【学校施設】&#10;一人当たり面積">
          <a:extLst>
            <a:ext uri="{FF2B5EF4-FFF2-40B4-BE49-F238E27FC236}">
              <a16:creationId xmlns:a16="http://schemas.microsoft.com/office/drawing/2014/main" id="{88D9BB5D-C413-4FFF-B470-92C835FF179E}"/>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26496</xdr:rowOff>
    </xdr:from>
    <xdr:ext cx="469744" cy="259045"/>
    <xdr:sp macro="" textlink="">
      <xdr:nvSpPr>
        <xdr:cNvPr id="704" name="n_1mainValue【学校施設】&#10;一人当たり面積">
          <a:extLst>
            <a:ext uri="{FF2B5EF4-FFF2-40B4-BE49-F238E27FC236}">
              <a16:creationId xmlns:a16="http://schemas.microsoft.com/office/drawing/2014/main" id="{4705D4DE-F3ED-4248-9EBA-D0CD9F5ECE50}"/>
            </a:ext>
          </a:extLst>
        </xdr:cNvPr>
        <xdr:cNvSpPr txBox="1"/>
      </xdr:nvSpPr>
      <xdr:spPr>
        <a:xfrm>
          <a:off x="21075727" y="1082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27830</xdr:rowOff>
    </xdr:from>
    <xdr:ext cx="469744" cy="259045"/>
    <xdr:sp macro="" textlink="">
      <xdr:nvSpPr>
        <xdr:cNvPr id="705" name="n_2mainValue【学校施設】&#10;一人当たり面積">
          <a:extLst>
            <a:ext uri="{FF2B5EF4-FFF2-40B4-BE49-F238E27FC236}">
              <a16:creationId xmlns:a16="http://schemas.microsoft.com/office/drawing/2014/main" id="{6A843093-90E8-4E7B-BB8E-F8A0FF90B724}"/>
            </a:ext>
          </a:extLst>
        </xdr:cNvPr>
        <xdr:cNvSpPr txBox="1"/>
      </xdr:nvSpPr>
      <xdr:spPr>
        <a:xfrm>
          <a:off x="20199427" y="1082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28021</xdr:rowOff>
    </xdr:from>
    <xdr:ext cx="469744" cy="259045"/>
    <xdr:sp macro="" textlink="">
      <xdr:nvSpPr>
        <xdr:cNvPr id="706" name="n_3mainValue【学校施設】&#10;一人当たり面積">
          <a:extLst>
            <a:ext uri="{FF2B5EF4-FFF2-40B4-BE49-F238E27FC236}">
              <a16:creationId xmlns:a16="http://schemas.microsoft.com/office/drawing/2014/main" id="{964B68D9-9626-4304-8A6F-1C8656DFFF99}"/>
            </a:ext>
          </a:extLst>
        </xdr:cNvPr>
        <xdr:cNvSpPr txBox="1"/>
      </xdr:nvSpPr>
      <xdr:spPr>
        <a:xfrm>
          <a:off x="19310427" y="1082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28401</xdr:rowOff>
    </xdr:from>
    <xdr:ext cx="469744" cy="259045"/>
    <xdr:sp macro="" textlink="">
      <xdr:nvSpPr>
        <xdr:cNvPr id="707" name="n_4mainValue【学校施設】&#10;一人当たり面積">
          <a:extLst>
            <a:ext uri="{FF2B5EF4-FFF2-40B4-BE49-F238E27FC236}">
              <a16:creationId xmlns:a16="http://schemas.microsoft.com/office/drawing/2014/main" id="{E6B04AE4-A161-409A-85E8-82EE92EA3E3A}"/>
            </a:ext>
          </a:extLst>
        </xdr:cNvPr>
        <xdr:cNvSpPr txBox="1"/>
      </xdr:nvSpPr>
      <xdr:spPr>
        <a:xfrm>
          <a:off x="18421427" y="1082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a:extLst>
            <a:ext uri="{FF2B5EF4-FFF2-40B4-BE49-F238E27FC236}">
              <a16:creationId xmlns:a16="http://schemas.microsoft.com/office/drawing/2014/main" id="{9DE01D09-1FDB-4CB0-B1C5-B559A6D635D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a:extLst>
            <a:ext uri="{FF2B5EF4-FFF2-40B4-BE49-F238E27FC236}">
              <a16:creationId xmlns:a16="http://schemas.microsoft.com/office/drawing/2014/main" id="{D0EC3726-B903-4064-81A4-12709D7B62D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a:extLst>
            <a:ext uri="{FF2B5EF4-FFF2-40B4-BE49-F238E27FC236}">
              <a16:creationId xmlns:a16="http://schemas.microsoft.com/office/drawing/2014/main" id="{AA5EF5C3-71EB-4B50-A79B-709F71CE07D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a:extLst>
            <a:ext uri="{FF2B5EF4-FFF2-40B4-BE49-F238E27FC236}">
              <a16:creationId xmlns:a16="http://schemas.microsoft.com/office/drawing/2014/main" id="{912F2DEC-E0C8-4F97-BE37-AA4B90E61A6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a:extLst>
            <a:ext uri="{FF2B5EF4-FFF2-40B4-BE49-F238E27FC236}">
              <a16:creationId xmlns:a16="http://schemas.microsoft.com/office/drawing/2014/main" id="{AD97F854-EFA7-4623-A356-FCC92AE9128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a:extLst>
            <a:ext uri="{FF2B5EF4-FFF2-40B4-BE49-F238E27FC236}">
              <a16:creationId xmlns:a16="http://schemas.microsoft.com/office/drawing/2014/main" id="{E3317413-0B76-4DE0-B067-721B3305872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a:extLst>
            <a:ext uri="{FF2B5EF4-FFF2-40B4-BE49-F238E27FC236}">
              <a16:creationId xmlns:a16="http://schemas.microsoft.com/office/drawing/2014/main" id="{9494BFE7-5AC5-4D1B-B84A-439442BEB4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a:extLst>
            <a:ext uri="{FF2B5EF4-FFF2-40B4-BE49-F238E27FC236}">
              <a16:creationId xmlns:a16="http://schemas.microsoft.com/office/drawing/2014/main" id="{9E083210-4B01-477A-9FA3-34369725C08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a:extLst>
            <a:ext uri="{FF2B5EF4-FFF2-40B4-BE49-F238E27FC236}">
              <a16:creationId xmlns:a16="http://schemas.microsoft.com/office/drawing/2014/main" id="{68AFBBFD-A6AA-44E2-941D-A7FFED1E584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a:extLst>
            <a:ext uri="{FF2B5EF4-FFF2-40B4-BE49-F238E27FC236}">
              <a16:creationId xmlns:a16="http://schemas.microsoft.com/office/drawing/2014/main" id="{0123E5EC-B5DD-4127-9249-C9E544310D1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a:extLst>
            <a:ext uri="{FF2B5EF4-FFF2-40B4-BE49-F238E27FC236}">
              <a16:creationId xmlns:a16="http://schemas.microsoft.com/office/drawing/2014/main" id="{2C3245AA-5F09-4F36-AD97-2BC6FB3F1FC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a:extLst>
            <a:ext uri="{FF2B5EF4-FFF2-40B4-BE49-F238E27FC236}">
              <a16:creationId xmlns:a16="http://schemas.microsoft.com/office/drawing/2014/main" id="{094C2B40-570C-4305-8A11-DD636FE18E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a:extLst>
            <a:ext uri="{FF2B5EF4-FFF2-40B4-BE49-F238E27FC236}">
              <a16:creationId xmlns:a16="http://schemas.microsoft.com/office/drawing/2014/main" id="{8E53EB36-0947-490B-80AF-5C39297AE4B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a:extLst>
            <a:ext uri="{FF2B5EF4-FFF2-40B4-BE49-F238E27FC236}">
              <a16:creationId xmlns:a16="http://schemas.microsoft.com/office/drawing/2014/main" id="{57C9B6A1-6176-4538-AF98-9833250315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a:extLst>
            <a:ext uri="{FF2B5EF4-FFF2-40B4-BE49-F238E27FC236}">
              <a16:creationId xmlns:a16="http://schemas.microsoft.com/office/drawing/2014/main" id="{0FC01FCC-DE02-4F11-B0F4-1CC39925276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a:extLst>
            <a:ext uri="{FF2B5EF4-FFF2-40B4-BE49-F238E27FC236}">
              <a16:creationId xmlns:a16="http://schemas.microsoft.com/office/drawing/2014/main" id="{BB92996F-E2B0-4A9A-9391-2FFF86EA043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3E62161B-D9F6-4E33-B3F7-7208C8208A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7AE8962E-D645-476D-A014-BDFC1D1B7E6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3974564A-A40F-4CFF-8274-E35AE68F8A4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3CAA0938-BBDA-4E81-BDBF-07752F07B16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5AF24C99-6093-43A8-AD0B-46C15C285EF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0961878C-7BE7-4697-A648-A538C442605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4E38A789-6DB8-4D11-8F9D-24A510DCB1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1E651F9F-57A4-4F5D-BD3A-DBAB8D92C0C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61609A61-5572-41AE-BF5F-E80786CC047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98BE4823-454C-4198-A4A4-F0DCF3FECEB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a:extLst>
            <a:ext uri="{FF2B5EF4-FFF2-40B4-BE49-F238E27FC236}">
              <a16:creationId xmlns:a16="http://schemas.microsoft.com/office/drawing/2014/main" id="{45E9EE5C-873B-4F87-84FA-2E1CD8834AE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5" name="直線コネクタ 734">
          <a:extLst>
            <a:ext uri="{FF2B5EF4-FFF2-40B4-BE49-F238E27FC236}">
              <a16:creationId xmlns:a16="http://schemas.microsoft.com/office/drawing/2014/main" id="{C576E718-C5F9-4EB3-819B-5DADC4C1BED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6" name="テキスト ボックス 735">
          <a:extLst>
            <a:ext uri="{FF2B5EF4-FFF2-40B4-BE49-F238E27FC236}">
              <a16:creationId xmlns:a16="http://schemas.microsoft.com/office/drawing/2014/main" id="{125CB222-84AD-4AD2-9832-2175B1F2C58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7" name="直線コネクタ 736">
          <a:extLst>
            <a:ext uri="{FF2B5EF4-FFF2-40B4-BE49-F238E27FC236}">
              <a16:creationId xmlns:a16="http://schemas.microsoft.com/office/drawing/2014/main" id="{530A43AE-0407-4F11-BF85-3EA5D54D6EE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8" name="テキスト ボックス 737">
          <a:extLst>
            <a:ext uri="{FF2B5EF4-FFF2-40B4-BE49-F238E27FC236}">
              <a16:creationId xmlns:a16="http://schemas.microsoft.com/office/drawing/2014/main" id="{7697CA8D-1882-4A32-83F2-26501E1B358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9" name="直線コネクタ 738">
          <a:extLst>
            <a:ext uri="{FF2B5EF4-FFF2-40B4-BE49-F238E27FC236}">
              <a16:creationId xmlns:a16="http://schemas.microsoft.com/office/drawing/2014/main" id="{1FD3ED5D-14CB-4E77-8242-A1A6F7BC4E4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0" name="テキスト ボックス 739">
          <a:extLst>
            <a:ext uri="{FF2B5EF4-FFF2-40B4-BE49-F238E27FC236}">
              <a16:creationId xmlns:a16="http://schemas.microsoft.com/office/drawing/2014/main" id="{8159C542-C98B-4183-B0C4-E5F26F9E35E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1" name="直線コネクタ 740">
          <a:extLst>
            <a:ext uri="{FF2B5EF4-FFF2-40B4-BE49-F238E27FC236}">
              <a16:creationId xmlns:a16="http://schemas.microsoft.com/office/drawing/2014/main" id="{38664941-DA23-44E4-B4F4-3B9DF75F08C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2" name="テキスト ボックス 741">
          <a:extLst>
            <a:ext uri="{FF2B5EF4-FFF2-40B4-BE49-F238E27FC236}">
              <a16:creationId xmlns:a16="http://schemas.microsoft.com/office/drawing/2014/main" id="{A860F3E9-5606-480B-9186-66AEE0A3F4B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3" name="直線コネクタ 742">
          <a:extLst>
            <a:ext uri="{FF2B5EF4-FFF2-40B4-BE49-F238E27FC236}">
              <a16:creationId xmlns:a16="http://schemas.microsoft.com/office/drawing/2014/main" id="{C8F918A8-E758-47A8-803E-61728192843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4" name="テキスト ボックス 743">
          <a:extLst>
            <a:ext uri="{FF2B5EF4-FFF2-40B4-BE49-F238E27FC236}">
              <a16:creationId xmlns:a16="http://schemas.microsoft.com/office/drawing/2014/main" id="{5BB3AECB-12EA-40F6-819F-F26362E9434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a:extLst>
            <a:ext uri="{FF2B5EF4-FFF2-40B4-BE49-F238E27FC236}">
              <a16:creationId xmlns:a16="http://schemas.microsoft.com/office/drawing/2014/main" id="{9292E8F3-1F0D-4901-B941-FB063CBB25B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6" name="テキスト ボックス 745">
          <a:extLst>
            <a:ext uri="{FF2B5EF4-FFF2-40B4-BE49-F238E27FC236}">
              <a16:creationId xmlns:a16="http://schemas.microsoft.com/office/drawing/2014/main" id="{C7BF1F7B-1E55-460F-9C4E-A5AD82AC032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公民館】&#10;有形固定資産減価償却率グラフ枠">
          <a:extLst>
            <a:ext uri="{FF2B5EF4-FFF2-40B4-BE49-F238E27FC236}">
              <a16:creationId xmlns:a16="http://schemas.microsoft.com/office/drawing/2014/main" id="{3CDFEABF-1EFB-4045-866E-B1675262D59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48" name="直線コネクタ 747">
          <a:extLst>
            <a:ext uri="{FF2B5EF4-FFF2-40B4-BE49-F238E27FC236}">
              <a16:creationId xmlns:a16="http://schemas.microsoft.com/office/drawing/2014/main" id="{DBF83242-E9D2-45A1-8E32-469CDBAFC44A}"/>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9" name="【公民館】&#10;有形固定資産減価償却率最小値テキスト">
          <a:extLst>
            <a:ext uri="{FF2B5EF4-FFF2-40B4-BE49-F238E27FC236}">
              <a16:creationId xmlns:a16="http://schemas.microsoft.com/office/drawing/2014/main" id="{5FE457EC-F5A1-4C17-8E98-F0911B7340A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0" name="直線コネクタ 749">
          <a:extLst>
            <a:ext uri="{FF2B5EF4-FFF2-40B4-BE49-F238E27FC236}">
              <a16:creationId xmlns:a16="http://schemas.microsoft.com/office/drawing/2014/main" id="{0097007F-7203-41AC-BC2A-D078733FD52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51" name="【公民館】&#10;有形固定資産減価償却率最大値テキスト">
          <a:extLst>
            <a:ext uri="{FF2B5EF4-FFF2-40B4-BE49-F238E27FC236}">
              <a16:creationId xmlns:a16="http://schemas.microsoft.com/office/drawing/2014/main" id="{C688881C-E9F3-4DA7-9CC5-43A574FE21C7}"/>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52" name="直線コネクタ 751">
          <a:extLst>
            <a:ext uri="{FF2B5EF4-FFF2-40B4-BE49-F238E27FC236}">
              <a16:creationId xmlns:a16="http://schemas.microsoft.com/office/drawing/2014/main" id="{8EC498C0-16BA-48E8-8D06-A643F0C1BBF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53" name="【公民館】&#10;有形固定資産減価償却率平均値テキスト">
          <a:extLst>
            <a:ext uri="{FF2B5EF4-FFF2-40B4-BE49-F238E27FC236}">
              <a16:creationId xmlns:a16="http://schemas.microsoft.com/office/drawing/2014/main" id="{DBA1AAAF-E0F4-4912-9988-C5FBA4EB8B13}"/>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54" name="フローチャート: 判断 753">
          <a:extLst>
            <a:ext uri="{FF2B5EF4-FFF2-40B4-BE49-F238E27FC236}">
              <a16:creationId xmlns:a16="http://schemas.microsoft.com/office/drawing/2014/main" id="{779E468A-2859-4B3B-B4A5-21D879960EC1}"/>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55" name="フローチャート: 判断 754">
          <a:extLst>
            <a:ext uri="{FF2B5EF4-FFF2-40B4-BE49-F238E27FC236}">
              <a16:creationId xmlns:a16="http://schemas.microsoft.com/office/drawing/2014/main" id="{8D3DA639-CBE7-40D4-BCD4-0A900383507C}"/>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56" name="フローチャート: 判断 755">
          <a:extLst>
            <a:ext uri="{FF2B5EF4-FFF2-40B4-BE49-F238E27FC236}">
              <a16:creationId xmlns:a16="http://schemas.microsoft.com/office/drawing/2014/main" id="{8BFB6286-1AC8-4F9E-87C3-248278F6C99C}"/>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57" name="フローチャート: 判断 756">
          <a:extLst>
            <a:ext uri="{FF2B5EF4-FFF2-40B4-BE49-F238E27FC236}">
              <a16:creationId xmlns:a16="http://schemas.microsoft.com/office/drawing/2014/main" id="{08E7AFE5-A6D2-47E8-BF32-B49A3C482201}"/>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58" name="フローチャート: 判断 757">
          <a:extLst>
            <a:ext uri="{FF2B5EF4-FFF2-40B4-BE49-F238E27FC236}">
              <a16:creationId xmlns:a16="http://schemas.microsoft.com/office/drawing/2014/main" id="{E6282388-D419-4A17-8270-F16C6B639A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3E0E22E2-1F0E-49E5-95DF-9CFF39FACD6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FA5C2656-3532-4E98-AEEA-86F6A04ED62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92EED06F-478F-48C1-A60F-EF80132408B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F3A64C0F-AB64-4ADA-8DC3-82CCBDF0E4F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C9919D0D-B9BD-412E-BDEB-4F03938B9FE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59689</xdr:rowOff>
    </xdr:from>
    <xdr:to>
      <xdr:col>85</xdr:col>
      <xdr:colOff>177800</xdr:colOff>
      <xdr:row>105</xdr:row>
      <xdr:rowOff>161289</xdr:rowOff>
    </xdr:to>
    <xdr:sp macro="" textlink="">
      <xdr:nvSpPr>
        <xdr:cNvPr id="764" name="楕円 763">
          <a:extLst>
            <a:ext uri="{FF2B5EF4-FFF2-40B4-BE49-F238E27FC236}">
              <a16:creationId xmlns:a16="http://schemas.microsoft.com/office/drawing/2014/main" id="{A74677B0-61AD-4BE7-BBA7-308FE2D76C36}"/>
            </a:ext>
          </a:extLst>
        </xdr:cNvPr>
        <xdr:cNvSpPr/>
      </xdr:nvSpPr>
      <xdr:spPr>
        <a:xfrm>
          <a:off x="16268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38116</xdr:rowOff>
    </xdr:from>
    <xdr:ext cx="405111" cy="259045"/>
    <xdr:sp macro="" textlink="">
      <xdr:nvSpPr>
        <xdr:cNvPr id="765" name="【公民館】&#10;有形固定資産減価償却率該当値テキスト">
          <a:extLst>
            <a:ext uri="{FF2B5EF4-FFF2-40B4-BE49-F238E27FC236}">
              <a16:creationId xmlns:a16="http://schemas.microsoft.com/office/drawing/2014/main" id="{D96E84EE-C9B5-47DB-B457-21FD935799A5}"/>
            </a:ext>
          </a:extLst>
        </xdr:cNvPr>
        <xdr:cNvSpPr txBox="1"/>
      </xdr:nvSpPr>
      <xdr:spPr>
        <a:xfrm>
          <a:off x="163576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17780</xdr:rowOff>
    </xdr:from>
    <xdr:to>
      <xdr:col>81</xdr:col>
      <xdr:colOff>101600</xdr:colOff>
      <xdr:row>105</xdr:row>
      <xdr:rowOff>119380</xdr:rowOff>
    </xdr:to>
    <xdr:sp macro="" textlink="">
      <xdr:nvSpPr>
        <xdr:cNvPr id="766" name="楕円 765">
          <a:extLst>
            <a:ext uri="{FF2B5EF4-FFF2-40B4-BE49-F238E27FC236}">
              <a16:creationId xmlns:a16="http://schemas.microsoft.com/office/drawing/2014/main" id="{BE802199-D844-4812-948E-6F2CC5FB0AD0}"/>
            </a:ext>
          </a:extLst>
        </xdr:cNvPr>
        <xdr:cNvSpPr/>
      </xdr:nvSpPr>
      <xdr:spPr>
        <a:xfrm>
          <a:off x="15430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68580</xdr:rowOff>
    </xdr:from>
    <xdr:to>
      <xdr:col>85</xdr:col>
      <xdr:colOff>127000</xdr:colOff>
      <xdr:row>105</xdr:row>
      <xdr:rowOff>110489</xdr:rowOff>
    </xdr:to>
    <xdr:cxnSp macro="">
      <xdr:nvCxnSpPr>
        <xdr:cNvPr id="767" name="直線コネクタ 766">
          <a:extLst>
            <a:ext uri="{FF2B5EF4-FFF2-40B4-BE49-F238E27FC236}">
              <a16:creationId xmlns:a16="http://schemas.microsoft.com/office/drawing/2014/main" id="{E85E4D0C-16A2-42AF-A0F7-96800CE07BAC}"/>
            </a:ext>
          </a:extLst>
        </xdr:cNvPr>
        <xdr:cNvCxnSpPr/>
      </xdr:nvCxnSpPr>
      <xdr:spPr>
        <a:xfrm>
          <a:off x="15481300" y="180708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68" name="楕円 767">
          <a:extLst>
            <a:ext uri="{FF2B5EF4-FFF2-40B4-BE49-F238E27FC236}">
              <a16:creationId xmlns:a16="http://schemas.microsoft.com/office/drawing/2014/main" id="{6E7B4874-DCC2-4F7D-8816-16BF049B9C91}"/>
            </a:ext>
          </a:extLst>
        </xdr:cNvPr>
        <xdr:cNvSpPr/>
      </xdr:nvSpPr>
      <xdr:spPr>
        <a:xfrm>
          <a:off x="14541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26670</xdr:rowOff>
    </xdr:from>
    <xdr:to>
      <xdr:col>81</xdr:col>
      <xdr:colOff>50800</xdr:colOff>
      <xdr:row>105</xdr:row>
      <xdr:rowOff>68580</xdr:rowOff>
    </xdr:to>
    <xdr:cxnSp macro="">
      <xdr:nvCxnSpPr>
        <xdr:cNvPr id="769" name="直線コネクタ 768">
          <a:extLst>
            <a:ext uri="{FF2B5EF4-FFF2-40B4-BE49-F238E27FC236}">
              <a16:creationId xmlns:a16="http://schemas.microsoft.com/office/drawing/2014/main" id="{0D73234F-FB01-4A8D-A7B5-4CDBCC91C467}"/>
            </a:ext>
          </a:extLst>
        </xdr:cNvPr>
        <xdr:cNvCxnSpPr/>
      </xdr:nvCxnSpPr>
      <xdr:spPr>
        <a:xfrm>
          <a:off x="14592300" y="18028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70" name="楕円 769">
          <a:extLst>
            <a:ext uri="{FF2B5EF4-FFF2-40B4-BE49-F238E27FC236}">
              <a16:creationId xmlns:a16="http://schemas.microsoft.com/office/drawing/2014/main" id="{CE6C8999-0CE6-4365-9011-C19606922D67}"/>
            </a:ext>
          </a:extLst>
        </xdr:cNvPr>
        <xdr:cNvSpPr/>
      </xdr:nvSpPr>
      <xdr:spPr>
        <a:xfrm>
          <a:off x="1365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26670</xdr:rowOff>
    </xdr:to>
    <xdr:cxnSp macro="">
      <xdr:nvCxnSpPr>
        <xdr:cNvPr id="771" name="直線コネクタ 770">
          <a:extLst>
            <a:ext uri="{FF2B5EF4-FFF2-40B4-BE49-F238E27FC236}">
              <a16:creationId xmlns:a16="http://schemas.microsoft.com/office/drawing/2014/main" id="{C120E683-6572-43CC-9D81-1D376ADA42E5}"/>
            </a:ext>
          </a:extLst>
        </xdr:cNvPr>
        <xdr:cNvCxnSpPr/>
      </xdr:nvCxnSpPr>
      <xdr:spPr>
        <a:xfrm>
          <a:off x="13703300" y="17987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63500</xdr:rowOff>
    </xdr:from>
    <xdr:to>
      <xdr:col>67</xdr:col>
      <xdr:colOff>101600</xdr:colOff>
      <xdr:row>104</xdr:row>
      <xdr:rowOff>165100</xdr:rowOff>
    </xdr:to>
    <xdr:sp macro="" textlink="">
      <xdr:nvSpPr>
        <xdr:cNvPr id="772" name="楕円 771">
          <a:extLst>
            <a:ext uri="{FF2B5EF4-FFF2-40B4-BE49-F238E27FC236}">
              <a16:creationId xmlns:a16="http://schemas.microsoft.com/office/drawing/2014/main" id="{77C7CAEB-B76B-4523-9704-91FCF0865F68}"/>
            </a:ext>
          </a:extLst>
        </xdr:cNvPr>
        <xdr:cNvSpPr/>
      </xdr:nvSpPr>
      <xdr:spPr>
        <a:xfrm>
          <a:off x="1276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114300</xdr:rowOff>
    </xdr:from>
    <xdr:to>
      <xdr:col>71</xdr:col>
      <xdr:colOff>177800</xdr:colOff>
      <xdr:row>104</xdr:row>
      <xdr:rowOff>156211</xdr:rowOff>
    </xdr:to>
    <xdr:cxnSp macro="">
      <xdr:nvCxnSpPr>
        <xdr:cNvPr id="773" name="直線コネクタ 772">
          <a:extLst>
            <a:ext uri="{FF2B5EF4-FFF2-40B4-BE49-F238E27FC236}">
              <a16:creationId xmlns:a16="http://schemas.microsoft.com/office/drawing/2014/main" id="{794D4000-9C57-4495-B5B0-16010B44EE08}"/>
            </a:ext>
          </a:extLst>
        </xdr:cNvPr>
        <xdr:cNvCxnSpPr/>
      </xdr:nvCxnSpPr>
      <xdr:spPr>
        <a:xfrm>
          <a:off x="12814300" y="179451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74" name="n_1aveValue【公民館】&#10;有形固定資産減価償却率">
          <a:extLst>
            <a:ext uri="{FF2B5EF4-FFF2-40B4-BE49-F238E27FC236}">
              <a16:creationId xmlns:a16="http://schemas.microsoft.com/office/drawing/2014/main" id="{32174790-53AB-420F-85D3-7D16F1F33B30}"/>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75" name="n_2aveValue【公民館】&#10;有形固定資産減価償却率">
          <a:extLst>
            <a:ext uri="{FF2B5EF4-FFF2-40B4-BE49-F238E27FC236}">
              <a16:creationId xmlns:a16="http://schemas.microsoft.com/office/drawing/2014/main" id="{D9646A78-F146-4CA4-AB57-4C54322980A0}"/>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76" name="n_3aveValue【公民館】&#10;有形固定資産減価償却率">
          <a:extLst>
            <a:ext uri="{FF2B5EF4-FFF2-40B4-BE49-F238E27FC236}">
              <a16:creationId xmlns:a16="http://schemas.microsoft.com/office/drawing/2014/main" id="{3F09E47E-0552-4DD2-9D89-79D0733A9D91}"/>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77" name="n_4aveValue【公民館】&#10;有形固定資産減価償却率">
          <a:extLst>
            <a:ext uri="{FF2B5EF4-FFF2-40B4-BE49-F238E27FC236}">
              <a16:creationId xmlns:a16="http://schemas.microsoft.com/office/drawing/2014/main" id="{2461E360-AAC8-465B-9B2C-76F528448499}"/>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110507</xdr:rowOff>
    </xdr:from>
    <xdr:ext cx="405111" cy="259045"/>
    <xdr:sp macro="" textlink="">
      <xdr:nvSpPr>
        <xdr:cNvPr id="778" name="n_1mainValue【公民館】&#10;有形固定資産減価償却率">
          <a:extLst>
            <a:ext uri="{FF2B5EF4-FFF2-40B4-BE49-F238E27FC236}">
              <a16:creationId xmlns:a16="http://schemas.microsoft.com/office/drawing/2014/main" id="{9E499ED0-EAD6-41FC-AEE5-2DF573F77FB1}"/>
            </a:ext>
          </a:extLst>
        </xdr:cNvPr>
        <xdr:cNvSpPr txBox="1"/>
      </xdr:nvSpPr>
      <xdr:spPr>
        <a:xfrm>
          <a:off x="152660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79" name="n_2mainValue【公民館】&#10;有形固定資産減価償却率">
          <a:extLst>
            <a:ext uri="{FF2B5EF4-FFF2-40B4-BE49-F238E27FC236}">
              <a16:creationId xmlns:a16="http://schemas.microsoft.com/office/drawing/2014/main" id="{D31DB06F-7850-4E34-B559-8520CDCF82A4}"/>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780" name="n_3mainValue【公民館】&#10;有形固定資産減価償却率">
          <a:extLst>
            <a:ext uri="{FF2B5EF4-FFF2-40B4-BE49-F238E27FC236}">
              <a16:creationId xmlns:a16="http://schemas.microsoft.com/office/drawing/2014/main" id="{05390CFA-F23A-487E-BC2C-0B6EA3F8E5CE}"/>
            </a:ext>
          </a:extLst>
        </xdr:cNvPr>
        <xdr:cNvSpPr txBox="1"/>
      </xdr:nvSpPr>
      <xdr:spPr>
        <a:xfrm>
          <a:off x="13500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156227</xdr:rowOff>
    </xdr:from>
    <xdr:ext cx="405111" cy="259045"/>
    <xdr:sp macro="" textlink="">
      <xdr:nvSpPr>
        <xdr:cNvPr id="781" name="n_4mainValue【公民館】&#10;有形固定資産減価償却率">
          <a:extLst>
            <a:ext uri="{FF2B5EF4-FFF2-40B4-BE49-F238E27FC236}">
              <a16:creationId xmlns:a16="http://schemas.microsoft.com/office/drawing/2014/main" id="{B778F3A4-54A9-4A02-89B5-20F50B502627}"/>
            </a:ext>
          </a:extLst>
        </xdr:cNvPr>
        <xdr:cNvSpPr txBox="1"/>
      </xdr:nvSpPr>
      <xdr:spPr>
        <a:xfrm>
          <a:off x="12611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a:extLst>
            <a:ext uri="{FF2B5EF4-FFF2-40B4-BE49-F238E27FC236}">
              <a16:creationId xmlns:a16="http://schemas.microsoft.com/office/drawing/2014/main" id="{386E075F-779E-438B-AB22-633EA1C818F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a:extLst>
            <a:ext uri="{FF2B5EF4-FFF2-40B4-BE49-F238E27FC236}">
              <a16:creationId xmlns:a16="http://schemas.microsoft.com/office/drawing/2014/main" id="{932115BA-DA7D-437E-B06D-9682AC4CBC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a:extLst>
            <a:ext uri="{FF2B5EF4-FFF2-40B4-BE49-F238E27FC236}">
              <a16:creationId xmlns:a16="http://schemas.microsoft.com/office/drawing/2014/main" id="{1B493B0A-621C-4F47-B1D6-48648301F2B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a:extLst>
            <a:ext uri="{FF2B5EF4-FFF2-40B4-BE49-F238E27FC236}">
              <a16:creationId xmlns:a16="http://schemas.microsoft.com/office/drawing/2014/main" id="{63EB8815-8510-4B20-A2EF-0D661A6F8EF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a:extLst>
            <a:ext uri="{FF2B5EF4-FFF2-40B4-BE49-F238E27FC236}">
              <a16:creationId xmlns:a16="http://schemas.microsoft.com/office/drawing/2014/main" id="{3A3CA06D-7CD5-4296-BEE7-689AA0AE967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a:extLst>
            <a:ext uri="{FF2B5EF4-FFF2-40B4-BE49-F238E27FC236}">
              <a16:creationId xmlns:a16="http://schemas.microsoft.com/office/drawing/2014/main" id="{401078E8-EC61-4BF7-A32E-FC7E5B7BDD9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a:extLst>
            <a:ext uri="{FF2B5EF4-FFF2-40B4-BE49-F238E27FC236}">
              <a16:creationId xmlns:a16="http://schemas.microsoft.com/office/drawing/2014/main" id="{FE758D2C-D399-4A38-9C2C-0EE6475B9EA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a:extLst>
            <a:ext uri="{FF2B5EF4-FFF2-40B4-BE49-F238E27FC236}">
              <a16:creationId xmlns:a16="http://schemas.microsoft.com/office/drawing/2014/main" id="{12032001-7428-4454-8CD6-3764F5E912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a:extLst>
            <a:ext uri="{FF2B5EF4-FFF2-40B4-BE49-F238E27FC236}">
              <a16:creationId xmlns:a16="http://schemas.microsoft.com/office/drawing/2014/main" id="{0CD1A91F-AB53-4664-BD00-27484450140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a:extLst>
            <a:ext uri="{FF2B5EF4-FFF2-40B4-BE49-F238E27FC236}">
              <a16:creationId xmlns:a16="http://schemas.microsoft.com/office/drawing/2014/main" id="{3DA637B4-1905-4B04-B0EC-C8F392EE090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2" name="直線コネクタ 791">
          <a:extLst>
            <a:ext uri="{FF2B5EF4-FFF2-40B4-BE49-F238E27FC236}">
              <a16:creationId xmlns:a16="http://schemas.microsoft.com/office/drawing/2014/main" id="{DE463811-DE04-472B-B5BA-E2CC98C348D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3" name="テキスト ボックス 792">
          <a:extLst>
            <a:ext uri="{FF2B5EF4-FFF2-40B4-BE49-F238E27FC236}">
              <a16:creationId xmlns:a16="http://schemas.microsoft.com/office/drawing/2014/main" id="{ABC05353-125D-4FA1-B3D9-ACD1AB2FB14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4" name="直線コネクタ 793">
          <a:extLst>
            <a:ext uri="{FF2B5EF4-FFF2-40B4-BE49-F238E27FC236}">
              <a16:creationId xmlns:a16="http://schemas.microsoft.com/office/drawing/2014/main" id="{963F5F43-8446-4831-839E-677C49349C3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5" name="テキスト ボックス 794">
          <a:extLst>
            <a:ext uri="{FF2B5EF4-FFF2-40B4-BE49-F238E27FC236}">
              <a16:creationId xmlns:a16="http://schemas.microsoft.com/office/drawing/2014/main" id="{D4D6C239-E045-4D27-B9A9-8FC897ED261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6" name="直線コネクタ 795">
          <a:extLst>
            <a:ext uri="{FF2B5EF4-FFF2-40B4-BE49-F238E27FC236}">
              <a16:creationId xmlns:a16="http://schemas.microsoft.com/office/drawing/2014/main" id="{374AE8C2-6F79-4A17-B07F-5234EEC4DE8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7" name="テキスト ボックス 796">
          <a:extLst>
            <a:ext uri="{FF2B5EF4-FFF2-40B4-BE49-F238E27FC236}">
              <a16:creationId xmlns:a16="http://schemas.microsoft.com/office/drawing/2014/main" id="{24D50C32-F74E-4132-BAC4-972869A1BCC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8" name="直線コネクタ 797">
          <a:extLst>
            <a:ext uri="{FF2B5EF4-FFF2-40B4-BE49-F238E27FC236}">
              <a16:creationId xmlns:a16="http://schemas.microsoft.com/office/drawing/2014/main" id="{B3E1E6F0-568B-4C2E-B822-9078E1418B3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9" name="テキスト ボックス 798">
          <a:extLst>
            <a:ext uri="{FF2B5EF4-FFF2-40B4-BE49-F238E27FC236}">
              <a16:creationId xmlns:a16="http://schemas.microsoft.com/office/drawing/2014/main" id="{398BA962-2EC8-4AE8-AABD-DF25BA5BCD5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0" name="直線コネクタ 799">
          <a:extLst>
            <a:ext uri="{FF2B5EF4-FFF2-40B4-BE49-F238E27FC236}">
              <a16:creationId xmlns:a16="http://schemas.microsoft.com/office/drawing/2014/main" id="{A4F65760-978E-44FD-91A4-C26D312D716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1" name="テキスト ボックス 800">
          <a:extLst>
            <a:ext uri="{FF2B5EF4-FFF2-40B4-BE49-F238E27FC236}">
              <a16:creationId xmlns:a16="http://schemas.microsoft.com/office/drawing/2014/main" id="{35B7175C-1668-4AF8-A3BF-AA2AF27DB8A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2" name="直線コネクタ 801">
          <a:extLst>
            <a:ext uri="{FF2B5EF4-FFF2-40B4-BE49-F238E27FC236}">
              <a16:creationId xmlns:a16="http://schemas.microsoft.com/office/drawing/2014/main" id="{6D021319-ADE1-4580-BB4E-0822E220A92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3" name="テキスト ボックス 802">
          <a:extLst>
            <a:ext uri="{FF2B5EF4-FFF2-40B4-BE49-F238E27FC236}">
              <a16:creationId xmlns:a16="http://schemas.microsoft.com/office/drawing/2014/main" id="{818B3F56-96E3-4349-B2C8-B0202E19908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a:extLst>
            <a:ext uri="{FF2B5EF4-FFF2-40B4-BE49-F238E27FC236}">
              <a16:creationId xmlns:a16="http://schemas.microsoft.com/office/drawing/2014/main" id="{1984585C-0126-4BBD-A7AE-9EAE97AAEB8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5" name="テキスト ボックス 804">
          <a:extLst>
            <a:ext uri="{FF2B5EF4-FFF2-40B4-BE49-F238E27FC236}">
              <a16:creationId xmlns:a16="http://schemas.microsoft.com/office/drawing/2014/main" id="{EA61B10E-5183-4227-9FA9-6F1AE73C59F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公民館】&#10;一人当たり面積グラフ枠">
          <a:extLst>
            <a:ext uri="{FF2B5EF4-FFF2-40B4-BE49-F238E27FC236}">
              <a16:creationId xmlns:a16="http://schemas.microsoft.com/office/drawing/2014/main" id="{F9F6A574-618B-4955-A30B-D65E98AE8A9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07" name="直線コネクタ 806">
          <a:extLst>
            <a:ext uri="{FF2B5EF4-FFF2-40B4-BE49-F238E27FC236}">
              <a16:creationId xmlns:a16="http://schemas.microsoft.com/office/drawing/2014/main" id="{7BE71FB1-5BE3-4977-9B2E-CEEA9E66E937}"/>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08" name="【公民館】&#10;一人当たり面積最小値テキスト">
          <a:extLst>
            <a:ext uri="{FF2B5EF4-FFF2-40B4-BE49-F238E27FC236}">
              <a16:creationId xmlns:a16="http://schemas.microsoft.com/office/drawing/2014/main" id="{9E89D31C-C5A6-4A06-80E7-CB5E6C227C2A}"/>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09" name="直線コネクタ 808">
          <a:extLst>
            <a:ext uri="{FF2B5EF4-FFF2-40B4-BE49-F238E27FC236}">
              <a16:creationId xmlns:a16="http://schemas.microsoft.com/office/drawing/2014/main" id="{6EED520C-87E8-43AC-9551-E042F4259E75}"/>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10" name="【公民館】&#10;一人当たり面積最大値テキスト">
          <a:extLst>
            <a:ext uri="{FF2B5EF4-FFF2-40B4-BE49-F238E27FC236}">
              <a16:creationId xmlns:a16="http://schemas.microsoft.com/office/drawing/2014/main" id="{5E03A81E-8ABC-4AFD-B5D5-3AFB9E1EE5CF}"/>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11" name="直線コネクタ 810">
          <a:extLst>
            <a:ext uri="{FF2B5EF4-FFF2-40B4-BE49-F238E27FC236}">
              <a16:creationId xmlns:a16="http://schemas.microsoft.com/office/drawing/2014/main" id="{47707370-E2BA-41FC-A650-C2B7599E8664}"/>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12" name="【公民館】&#10;一人当たり面積平均値テキスト">
          <a:extLst>
            <a:ext uri="{FF2B5EF4-FFF2-40B4-BE49-F238E27FC236}">
              <a16:creationId xmlns:a16="http://schemas.microsoft.com/office/drawing/2014/main" id="{F710E29A-E47C-41E9-A901-840F6B895944}"/>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13" name="フローチャート: 判断 812">
          <a:extLst>
            <a:ext uri="{FF2B5EF4-FFF2-40B4-BE49-F238E27FC236}">
              <a16:creationId xmlns:a16="http://schemas.microsoft.com/office/drawing/2014/main" id="{53E5F22E-0D1E-4545-A258-BDB4D59EC9E8}"/>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14" name="フローチャート: 判断 813">
          <a:extLst>
            <a:ext uri="{FF2B5EF4-FFF2-40B4-BE49-F238E27FC236}">
              <a16:creationId xmlns:a16="http://schemas.microsoft.com/office/drawing/2014/main" id="{5CDC521D-36C9-4C77-AB59-F7312FDCD41A}"/>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15" name="フローチャート: 判断 814">
          <a:extLst>
            <a:ext uri="{FF2B5EF4-FFF2-40B4-BE49-F238E27FC236}">
              <a16:creationId xmlns:a16="http://schemas.microsoft.com/office/drawing/2014/main" id="{9B3B9C16-D685-49C5-9C99-2843A0239AB8}"/>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16" name="フローチャート: 判断 815">
          <a:extLst>
            <a:ext uri="{FF2B5EF4-FFF2-40B4-BE49-F238E27FC236}">
              <a16:creationId xmlns:a16="http://schemas.microsoft.com/office/drawing/2014/main" id="{7309B99F-6A88-45B7-893A-969C27A05B9E}"/>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17" name="フローチャート: 判断 816">
          <a:extLst>
            <a:ext uri="{FF2B5EF4-FFF2-40B4-BE49-F238E27FC236}">
              <a16:creationId xmlns:a16="http://schemas.microsoft.com/office/drawing/2014/main" id="{9ED3198F-368E-4A13-B690-BA1E58BE445F}"/>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AE61F81D-8F4C-481C-A294-898743FBD65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C986254-2078-4FC0-B488-F9C79B81CC1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83AA0579-358D-4689-8FE9-0E30E15A0B8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25AFBDBC-87DE-4E43-92F2-97B33E2CAD9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C99B3646-59C8-4076-94EE-D2B4B6E657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118473</xdr:rowOff>
    </xdr:from>
    <xdr:to>
      <xdr:col>116</xdr:col>
      <xdr:colOff>114300</xdr:colOff>
      <xdr:row>108</xdr:row>
      <xdr:rowOff>48623</xdr:rowOff>
    </xdr:to>
    <xdr:sp macro="" textlink="">
      <xdr:nvSpPr>
        <xdr:cNvPr id="823" name="楕円 822">
          <a:extLst>
            <a:ext uri="{FF2B5EF4-FFF2-40B4-BE49-F238E27FC236}">
              <a16:creationId xmlns:a16="http://schemas.microsoft.com/office/drawing/2014/main" id="{EB66E90F-E8D4-4CB3-92A8-505610F1B849}"/>
            </a:ext>
          </a:extLst>
        </xdr:cNvPr>
        <xdr:cNvSpPr/>
      </xdr:nvSpPr>
      <xdr:spPr>
        <a:xfrm>
          <a:off x="22110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96900</xdr:rowOff>
    </xdr:from>
    <xdr:ext cx="469744" cy="259045"/>
    <xdr:sp macro="" textlink="">
      <xdr:nvSpPr>
        <xdr:cNvPr id="824" name="【公民館】&#10;一人当たり面積該当値テキスト">
          <a:extLst>
            <a:ext uri="{FF2B5EF4-FFF2-40B4-BE49-F238E27FC236}">
              <a16:creationId xmlns:a16="http://schemas.microsoft.com/office/drawing/2014/main" id="{67EC2DE5-40F4-47E9-9DC6-88796E730B2D}"/>
            </a:ext>
          </a:extLst>
        </xdr:cNvPr>
        <xdr:cNvSpPr txBox="1"/>
      </xdr:nvSpPr>
      <xdr:spPr>
        <a:xfrm>
          <a:off x="22199600"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118473</xdr:rowOff>
    </xdr:from>
    <xdr:to>
      <xdr:col>112</xdr:col>
      <xdr:colOff>38100</xdr:colOff>
      <xdr:row>108</xdr:row>
      <xdr:rowOff>48623</xdr:rowOff>
    </xdr:to>
    <xdr:sp macro="" textlink="">
      <xdr:nvSpPr>
        <xdr:cNvPr id="825" name="楕円 824">
          <a:extLst>
            <a:ext uri="{FF2B5EF4-FFF2-40B4-BE49-F238E27FC236}">
              <a16:creationId xmlns:a16="http://schemas.microsoft.com/office/drawing/2014/main" id="{FE085247-8744-4C63-B498-722CB6FBC2DD}"/>
            </a:ext>
          </a:extLst>
        </xdr:cNvPr>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169273</xdr:rowOff>
    </xdr:from>
    <xdr:to>
      <xdr:col>116</xdr:col>
      <xdr:colOff>63500</xdr:colOff>
      <xdr:row>107</xdr:row>
      <xdr:rowOff>169273</xdr:rowOff>
    </xdr:to>
    <xdr:cxnSp macro="">
      <xdr:nvCxnSpPr>
        <xdr:cNvPr id="826" name="直線コネクタ 825">
          <a:extLst>
            <a:ext uri="{FF2B5EF4-FFF2-40B4-BE49-F238E27FC236}">
              <a16:creationId xmlns:a16="http://schemas.microsoft.com/office/drawing/2014/main" id="{DA35242D-821A-409E-A466-3FCB651D3782}"/>
            </a:ext>
          </a:extLst>
        </xdr:cNvPr>
        <xdr:cNvCxnSpPr/>
      </xdr:nvCxnSpPr>
      <xdr:spPr>
        <a:xfrm>
          <a:off x="21323300" y="18514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118473</xdr:rowOff>
    </xdr:from>
    <xdr:to>
      <xdr:col>107</xdr:col>
      <xdr:colOff>101600</xdr:colOff>
      <xdr:row>108</xdr:row>
      <xdr:rowOff>48623</xdr:rowOff>
    </xdr:to>
    <xdr:sp macro="" textlink="">
      <xdr:nvSpPr>
        <xdr:cNvPr id="827" name="楕円 826">
          <a:extLst>
            <a:ext uri="{FF2B5EF4-FFF2-40B4-BE49-F238E27FC236}">
              <a16:creationId xmlns:a16="http://schemas.microsoft.com/office/drawing/2014/main" id="{5D834AB5-66EC-42E6-8FCA-05A3F193E8EE}"/>
            </a:ext>
          </a:extLst>
        </xdr:cNvPr>
        <xdr:cNvSpPr/>
      </xdr:nvSpPr>
      <xdr:spPr>
        <a:xfrm>
          <a:off x="20383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169273</xdr:rowOff>
    </xdr:from>
    <xdr:to>
      <xdr:col>111</xdr:col>
      <xdr:colOff>177800</xdr:colOff>
      <xdr:row>107</xdr:row>
      <xdr:rowOff>169273</xdr:rowOff>
    </xdr:to>
    <xdr:cxnSp macro="">
      <xdr:nvCxnSpPr>
        <xdr:cNvPr id="828" name="直線コネクタ 827">
          <a:extLst>
            <a:ext uri="{FF2B5EF4-FFF2-40B4-BE49-F238E27FC236}">
              <a16:creationId xmlns:a16="http://schemas.microsoft.com/office/drawing/2014/main" id="{ED72CC36-5BBA-4407-9823-20393281ED11}"/>
            </a:ext>
          </a:extLst>
        </xdr:cNvPr>
        <xdr:cNvCxnSpPr/>
      </xdr:nvCxnSpPr>
      <xdr:spPr>
        <a:xfrm>
          <a:off x="20434300" y="1851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118473</xdr:rowOff>
    </xdr:from>
    <xdr:to>
      <xdr:col>102</xdr:col>
      <xdr:colOff>165100</xdr:colOff>
      <xdr:row>108</xdr:row>
      <xdr:rowOff>48623</xdr:rowOff>
    </xdr:to>
    <xdr:sp macro="" textlink="">
      <xdr:nvSpPr>
        <xdr:cNvPr id="829" name="楕円 828">
          <a:extLst>
            <a:ext uri="{FF2B5EF4-FFF2-40B4-BE49-F238E27FC236}">
              <a16:creationId xmlns:a16="http://schemas.microsoft.com/office/drawing/2014/main" id="{4BBF5017-EFED-4068-9CB2-F467D0A51808}"/>
            </a:ext>
          </a:extLst>
        </xdr:cNvPr>
        <xdr:cNvSpPr/>
      </xdr:nvSpPr>
      <xdr:spPr>
        <a:xfrm>
          <a:off x="19494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169273</xdr:rowOff>
    </xdr:from>
    <xdr:to>
      <xdr:col>107</xdr:col>
      <xdr:colOff>50800</xdr:colOff>
      <xdr:row>107</xdr:row>
      <xdr:rowOff>169273</xdr:rowOff>
    </xdr:to>
    <xdr:cxnSp macro="">
      <xdr:nvCxnSpPr>
        <xdr:cNvPr id="830" name="直線コネクタ 829">
          <a:extLst>
            <a:ext uri="{FF2B5EF4-FFF2-40B4-BE49-F238E27FC236}">
              <a16:creationId xmlns:a16="http://schemas.microsoft.com/office/drawing/2014/main" id="{8AEE1F27-2AC7-4409-97C3-C6A4178FA420}"/>
            </a:ext>
          </a:extLst>
        </xdr:cNvPr>
        <xdr:cNvCxnSpPr/>
      </xdr:nvCxnSpPr>
      <xdr:spPr>
        <a:xfrm>
          <a:off x="19545300" y="1851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121738</xdr:rowOff>
    </xdr:from>
    <xdr:to>
      <xdr:col>98</xdr:col>
      <xdr:colOff>38100</xdr:colOff>
      <xdr:row>108</xdr:row>
      <xdr:rowOff>51888</xdr:rowOff>
    </xdr:to>
    <xdr:sp macro="" textlink="">
      <xdr:nvSpPr>
        <xdr:cNvPr id="831" name="楕円 830">
          <a:extLst>
            <a:ext uri="{FF2B5EF4-FFF2-40B4-BE49-F238E27FC236}">
              <a16:creationId xmlns:a16="http://schemas.microsoft.com/office/drawing/2014/main" id="{C2A25D80-D01B-4989-BF42-0D84AB9B7A58}"/>
            </a:ext>
          </a:extLst>
        </xdr:cNvPr>
        <xdr:cNvSpPr/>
      </xdr:nvSpPr>
      <xdr:spPr>
        <a:xfrm>
          <a:off x="18605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169273</xdr:rowOff>
    </xdr:from>
    <xdr:to>
      <xdr:col>102</xdr:col>
      <xdr:colOff>114300</xdr:colOff>
      <xdr:row>108</xdr:row>
      <xdr:rowOff>1088</xdr:rowOff>
    </xdr:to>
    <xdr:cxnSp macro="">
      <xdr:nvCxnSpPr>
        <xdr:cNvPr id="832" name="直線コネクタ 831">
          <a:extLst>
            <a:ext uri="{FF2B5EF4-FFF2-40B4-BE49-F238E27FC236}">
              <a16:creationId xmlns:a16="http://schemas.microsoft.com/office/drawing/2014/main" id="{E3B96999-F752-41C0-9A20-144FB69D33B0}"/>
            </a:ext>
          </a:extLst>
        </xdr:cNvPr>
        <xdr:cNvCxnSpPr/>
      </xdr:nvCxnSpPr>
      <xdr:spPr>
        <a:xfrm flipV="1">
          <a:off x="18656300" y="185144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33" name="n_1aveValue【公民館】&#10;一人当たり面積">
          <a:extLst>
            <a:ext uri="{FF2B5EF4-FFF2-40B4-BE49-F238E27FC236}">
              <a16:creationId xmlns:a16="http://schemas.microsoft.com/office/drawing/2014/main" id="{71770393-5277-412E-8F6A-3EDC0ABDD86F}"/>
            </a:ext>
          </a:extLst>
        </xdr:cNvPr>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34" name="n_2aveValue【公民館】&#10;一人当たり面積">
          <a:extLst>
            <a:ext uri="{FF2B5EF4-FFF2-40B4-BE49-F238E27FC236}">
              <a16:creationId xmlns:a16="http://schemas.microsoft.com/office/drawing/2014/main" id="{68B1FCE4-CFA0-41DE-96FC-536986510D88}"/>
            </a:ext>
          </a:extLst>
        </xdr:cNvPr>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35" name="n_3aveValue【公民館】&#10;一人当たり面積">
          <a:extLst>
            <a:ext uri="{FF2B5EF4-FFF2-40B4-BE49-F238E27FC236}">
              <a16:creationId xmlns:a16="http://schemas.microsoft.com/office/drawing/2014/main" id="{007A7760-C96A-4333-ACC4-DE2779181946}"/>
            </a:ext>
          </a:extLst>
        </xdr:cNvPr>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36" name="n_4aveValue【公民館】&#10;一人当たり面積">
          <a:extLst>
            <a:ext uri="{FF2B5EF4-FFF2-40B4-BE49-F238E27FC236}">
              <a16:creationId xmlns:a16="http://schemas.microsoft.com/office/drawing/2014/main" id="{2A60F8BC-3EFA-4237-911C-A5F714AC2C57}"/>
            </a:ext>
          </a:extLst>
        </xdr:cNvPr>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39750</xdr:rowOff>
    </xdr:from>
    <xdr:ext cx="469744" cy="259045"/>
    <xdr:sp macro="" textlink="">
      <xdr:nvSpPr>
        <xdr:cNvPr id="837" name="n_1mainValue【公民館】&#10;一人当たり面積">
          <a:extLst>
            <a:ext uri="{FF2B5EF4-FFF2-40B4-BE49-F238E27FC236}">
              <a16:creationId xmlns:a16="http://schemas.microsoft.com/office/drawing/2014/main" id="{0F5B0E6B-4726-482D-9D80-D6AAE68E498E}"/>
            </a:ext>
          </a:extLst>
        </xdr:cNvPr>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39750</xdr:rowOff>
    </xdr:from>
    <xdr:ext cx="469744" cy="259045"/>
    <xdr:sp macro="" textlink="">
      <xdr:nvSpPr>
        <xdr:cNvPr id="838" name="n_2mainValue【公民館】&#10;一人当たり面積">
          <a:extLst>
            <a:ext uri="{FF2B5EF4-FFF2-40B4-BE49-F238E27FC236}">
              <a16:creationId xmlns:a16="http://schemas.microsoft.com/office/drawing/2014/main" id="{1CA507B9-883C-4982-8A36-6F367BAA6BB1}"/>
            </a:ext>
          </a:extLst>
        </xdr:cNvPr>
        <xdr:cNvSpPr txBox="1"/>
      </xdr:nvSpPr>
      <xdr:spPr>
        <a:xfrm>
          <a:off x="20199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39750</xdr:rowOff>
    </xdr:from>
    <xdr:ext cx="469744" cy="259045"/>
    <xdr:sp macro="" textlink="">
      <xdr:nvSpPr>
        <xdr:cNvPr id="839" name="n_3mainValue【公民館】&#10;一人当たり面積">
          <a:extLst>
            <a:ext uri="{FF2B5EF4-FFF2-40B4-BE49-F238E27FC236}">
              <a16:creationId xmlns:a16="http://schemas.microsoft.com/office/drawing/2014/main" id="{A3EF0F0A-FA80-4AA9-8D2F-59A57878180D}"/>
            </a:ext>
          </a:extLst>
        </xdr:cNvPr>
        <xdr:cNvSpPr txBox="1"/>
      </xdr:nvSpPr>
      <xdr:spPr>
        <a:xfrm>
          <a:off x="19310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43015</xdr:rowOff>
    </xdr:from>
    <xdr:ext cx="469744" cy="259045"/>
    <xdr:sp macro="" textlink="">
      <xdr:nvSpPr>
        <xdr:cNvPr id="840" name="n_4mainValue【公民館】&#10;一人当たり面積">
          <a:extLst>
            <a:ext uri="{FF2B5EF4-FFF2-40B4-BE49-F238E27FC236}">
              <a16:creationId xmlns:a16="http://schemas.microsoft.com/office/drawing/2014/main" id="{D91BFE05-E6D5-418D-98D6-ECC1EB16AECA}"/>
            </a:ext>
          </a:extLst>
        </xdr:cNvPr>
        <xdr:cNvSpPr txBox="1"/>
      </xdr:nvSpPr>
      <xdr:spPr>
        <a:xfrm>
          <a:off x="18421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a:extLst>
            <a:ext uri="{FF2B5EF4-FFF2-40B4-BE49-F238E27FC236}">
              <a16:creationId xmlns:a16="http://schemas.microsoft.com/office/drawing/2014/main" id="{A23D2FF2-F5C3-4B62-8A2B-2B1DB95DEF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a:extLst>
            <a:ext uri="{FF2B5EF4-FFF2-40B4-BE49-F238E27FC236}">
              <a16:creationId xmlns:a16="http://schemas.microsoft.com/office/drawing/2014/main" id="{C5AFDBA0-1829-4814-9251-30B9F6750DA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a:extLst>
            <a:ext uri="{FF2B5EF4-FFF2-40B4-BE49-F238E27FC236}">
              <a16:creationId xmlns:a16="http://schemas.microsoft.com/office/drawing/2014/main" id="{AEE1061D-3439-4C8B-9C03-BF1995E6607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類似団体内平均値と比較して有形固定資産減価償却率が高くなっている施設は、港湾・漁港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及び公民館</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であり、低くなっている施設は公営住宅及び学校施設である。</a:t>
          </a:r>
          <a:endParaRPr kumimoji="0"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漁港については、令和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年度に大阪府から移管を受けたため、提供データに基づき新たに計上している。高石漁港海岸長寿命化計画書等に基づき改修等を行うことで、今後老朽化対策に取り組んでいく。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公民館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年度策定の高石市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公共施設個別施設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計画に基づき、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必要に応じて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老朽化への対応を行ってい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公営住宅については、令和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年度より長寿命化工事を行っているため、今後の有形固定資産減価償却率の減少を見込んでいる。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学校施設については、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空調設備の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改修工事等を進めているため、今後の有形固定資産減価償却率の減少を見込んでいる。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497D4E-A55E-439A-8CF5-8B75DF9E837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92869D-CC2F-421E-9DDC-0D8F041F8D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774877-7A4D-4355-96C2-E2581EDB9A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3D7FAFC-DC38-4C3A-B4E8-0228BA7D185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6B5047-7509-4A81-A0C7-8D87972EA67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9B25419-225F-484A-9FE2-DFA2CCAFBE6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EB0AC7-3DAE-4A65-BE21-96652F0FEF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41091F4-6ECE-403C-A382-0FE4FA4DF9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4867529-0BD7-44E6-900D-032AEC28E6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52BBF8E-0693-4332-868A-3DB631A2EBE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57,226
56,671
11.30
28,542,338
27,306,762
1,185,601
14,345,442
35,358,001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B6D9C57-4C3E-4070-B931-CD8D01A68E6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0BD0B1-3066-4F3F-8712-8EFEF754871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66F9F4D-12F3-40F9-87AA-9457EDED40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51261BE-FB9B-42CF-B7B9-24F19CA744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407B84-D204-4FE7-892F-19B8FA8B9FC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50218BD-BD56-4968-8950-6CC126BE64B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08544C8-CB75-492F-86F2-98CF258F91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6B77BE9-E735-4307-B870-B1A0D1D1F6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D832A5F-1A2A-4EC7-89EC-D8885C380E4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168B23-21D5-48A3-ABFD-40546E5C90A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92EF837-D014-4B02-AC09-E857F057EF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AEFE0F9-31AB-4E69-82E2-5F22D7983E4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A8D0B8B-07AB-4A55-B4DE-C8A084090A8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3F61D2-8265-4566-8FDB-75904804576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DC59291-CE36-471D-81D9-27E03B8C0D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EAA2AC-3674-4DA1-AD27-9420920F168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2395AAE-A856-4092-A321-88C03731D34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2CEFB1E-4858-41F5-AD36-983E87E0364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D344775-DAAE-4989-B036-049B801864F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1093707-9C69-4A51-B532-EA294E869DD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E72C2C0-4EA4-43B1-B324-A9DB2634E51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972FC77-9142-4B98-8FA7-5CABE9C0DEE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B00A079-D945-4303-9EAA-91273D784B8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F46DB16-660D-497F-B0C9-C50A5928691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38DFE34-7307-43E8-9B9D-3A69E08A2A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8211423-56B1-46B1-BBDA-82DFCD54F66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F8E5C74-8E24-43EB-AF10-FB7B3C98E65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034561C-B2A9-4B6F-AAE4-89CF595A172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DCDEB65-0656-4D70-9A68-3F8C6C148CF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BF6140F-F40B-419A-9730-1360DA49EBF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D6784B9-F546-4AA9-B198-3A693230195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7ECDFF4-AD81-4472-95C0-220C98A6B71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C95E9DC-9696-4D2D-BAD5-D445793D59A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78E1BE2-8D99-4382-98ED-66B403391FD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3D83FF5-5B8D-497B-A720-655E6D18E14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71D10CE-C945-4195-A531-871BC2CBA60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E7CEFA6-252B-42F3-8189-6A387FAF68E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3597F2E-6FF7-4793-A54E-83EB0468757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3C5B2B9-50CD-4DAA-BB2E-628B35D08A4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3168283-5195-4D25-BA29-168BAB764C9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63DC399-5F10-4845-82A4-2B89E9FB06E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E3E5F1D-F342-44BE-B78A-E96819F220A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E63138B-B2D5-4503-98FD-B8DA46135EF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187AA76-1093-424B-9FB7-E50F4709F13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AD1894B-0390-4747-BD25-83ADAD571B1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EC91C73-CA84-4BEF-B10E-A20A21A5016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DDC668C0-A02A-4CA4-8CEA-C60012DACDB6}"/>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8DFE073C-01DF-4FA7-B252-AE5E24C9A47D}"/>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FCD2F5CC-D735-4EC7-A848-5FA4DE587B2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50A4C99E-01DF-4BA2-9B20-16C0034A4693}"/>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498BCF28-45D5-4823-BE12-D7642A2D3AF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id="{B6EFD2CD-DF30-406C-A83D-F1AD0BF20DB9}"/>
            </a:ext>
          </a:extLst>
        </xdr:cNvPr>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3B9D8846-8E33-44B4-9015-D4DBB215CF29}"/>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6CE049CB-C29E-4E22-929D-55EF93FE7326}"/>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825F04B7-D0BB-4FC5-9CE3-D389981B684A}"/>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E0B3D5DC-99BB-4F7A-9E55-43F7F2907DB1}"/>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567E7F4B-9DF5-4441-B693-339C127FC7BA}"/>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84B0653-7BD3-46FF-AAFD-4854C9EF54E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DE67EA8-3D4B-4285-97E5-0749F7ED022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AEFBC0D-6A8B-45D1-9942-07136EDB054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4CE01E8-B519-43A7-B880-B5D996A2778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B890B67-736F-42EE-A689-19692A4F2D6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4" name="楕円 73">
          <a:extLst>
            <a:ext uri="{FF2B5EF4-FFF2-40B4-BE49-F238E27FC236}">
              <a16:creationId xmlns:a16="http://schemas.microsoft.com/office/drawing/2014/main" id="{5117C11B-D69F-4D45-A886-45F90CE860B2}"/>
            </a:ext>
          </a:extLst>
        </xdr:cNvPr>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93997</xdr:rowOff>
    </xdr:from>
    <xdr:ext cx="405111" cy="259045"/>
    <xdr:sp macro="" textlink="">
      <xdr:nvSpPr>
        <xdr:cNvPr id="75" name="【図書館】&#10;有形固定資産減価償却率該当値テキスト">
          <a:extLst>
            <a:ext uri="{FF2B5EF4-FFF2-40B4-BE49-F238E27FC236}">
              <a16:creationId xmlns:a16="http://schemas.microsoft.com/office/drawing/2014/main" id="{0C6FE953-7008-4F01-BD0E-10B4F07492ED}"/>
            </a:ext>
          </a:extLst>
        </xdr:cNvPr>
        <xdr:cNvSpPr txBox="1"/>
      </xdr:nvSpPr>
      <xdr:spPr>
        <a:xfrm>
          <a:off x="4673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38463</xdr:rowOff>
    </xdr:from>
    <xdr:to>
      <xdr:col>20</xdr:col>
      <xdr:colOff>38100</xdr:colOff>
      <xdr:row>36</xdr:row>
      <xdr:rowOff>140063</xdr:rowOff>
    </xdr:to>
    <xdr:sp macro="" textlink="">
      <xdr:nvSpPr>
        <xdr:cNvPr id="76" name="楕円 75">
          <a:extLst>
            <a:ext uri="{FF2B5EF4-FFF2-40B4-BE49-F238E27FC236}">
              <a16:creationId xmlns:a16="http://schemas.microsoft.com/office/drawing/2014/main" id="{8812AE4A-15D5-42EE-9CC4-DDA03F1B9408}"/>
            </a:ext>
          </a:extLst>
        </xdr:cNvPr>
        <xdr:cNvSpPr/>
      </xdr:nvSpPr>
      <xdr:spPr>
        <a:xfrm>
          <a:off x="3746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89263</xdr:rowOff>
    </xdr:from>
    <xdr:to>
      <xdr:col>24</xdr:col>
      <xdr:colOff>63500</xdr:colOff>
      <xdr:row>36</xdr:row>
      <xdr:rowOff>121920</xdr:rowOff>
    </xdr:to>
    <xdr:cxnSp macro="">
      <xdr:nvCxnSpPr>
        <xdr:cNvPr id="77" name="直線コネクタ 76">
          <a:extLst>
            <a:ext uri="{FF2B5EF4-FFF2-40B4-BE49-F238E27FC236}">
              <a16:creationId xmlns:a16="http://schemas.microsoft.com/office/drawing/2014/main" id="{2CFF564E-9589-4B44-83CE-BA3649CFD545}"/>
            </a:ext>
          </a:extLst>
        </xdr:cNvPr>
        <xdr:cNvCxnSpPr/>
      </xdr:nvCxnSpPr>
      <xdr:spPr>
        <a:xfrm>
          <a:off x="3797300" y="62614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5806</xdr:rowOff>
    </xdr:from>
    <xdr:to>
      <xdr:col>15</xdr:col>
      <xdr:colOff>101600</xdr:colOff>
      <xdr:row>36</xdr:row>
      <xdr:rowOff>107406</xdr:rowOff>
    </xdr:to>
    <xdr:sp macro="" textlink="">
      <xdr:nvSpPr>
        <xdr:cNvPr id="78" name="楕円 77">
          <a:extLst>
            <a:ext uri="{FF2B5EF4-FFF2-40B4-BE49-F238E27FC236}">
              <a16:creationId xmlns:a16="http://schemas.microsoft.com/office/drawing/2014/main" id="{3A7196CE-A9F6-4332-94E9-693E5BF8351B}"/>
            </a:ext>
          </a:extLst>
        </xdr:cNvPr>
        <xdr:cNvSpPr/>
      </xdr:nvSpPr>
      <xdr:spPr>
        <a:xfrm>
          <a:off x="2857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56606</xdr:rowOff>
    </xdr:from>
    <xdr:to>
      <xdr:col>19</xdr:col>
      <xdr:colOff>177800</xdr:colOff>
      <xdr:row>36</xdr:row>
      <xdr:rowOff>89263</xdr:rowOff>
    </xdr:to>
    <xdr:cxnSp macro="">
      <xdr:nvCxnSpPr>
        <xdr:cNvPr id="79" name="直線コネクタ 78">
          <a:extLst>
            <a:ext uri="{FF2B5EF4-FFF2-40B4-BE49-F238E27FC236}">
              <a16:creationId xmlns:a16="http://schemas.microsoft.com/office/drawing/2014/main" id="{72CE03A9-A31B-41C8-B593-FF0422F6ABA8}"/>
            </a:ext>
          </a:extLst>
        </xdr:cNvPr>
        <xdr:cNvCxnSpPr/>
      </xdr:nvCxnSpPr>
      <xdr:spPr>
        <a:xfrm>
          <a:off x="2908300" y="62288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144599</xdr:rowOff>
    </xdr:from>
    <xdr:to>
      <xdr:col>10</xdr:col>
      <xdr:colOff>165100</xdr:colOff>
      <xdr:row>36</xdr:row>
      <xdr:rowOff>74749</xdr:rowOff>
    </xdr:to>
    <xdr:sp macro="" textlink="">
      <xdr:nvSpPr>
        <xdr:cNvPr id="80" name="楕円 79">
          <a:extLst>
            <a:ext uri="{FF2B5EF4-FFF2-40B4-BE49-F238E27FC236}">
              <a16:creationId xmlns:a16="http://schemas.microsoft.com/office/drawing/2014/main" id="{AE2E55B6-CFD1-487A-988E-00AB5444A11C}"/>
            </a:ext>
          </a:extLst>
        </xdr:cNvPr>
        <xdr:cNvSpPr/>
      </xdr:nvSpPr>
      <xdr:spPr>
        <a:xfrm>
          <a:off x="1968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23949</xdr:rowOff>
    </xdr:from>
    <xdr:to>
      <xdr:col>15</xdr:col>
      <xdr:colOff>50800</xdr:colOff>
      <xdr:row>36</xdr:row>
      <xdr:rowOff>56606</xdr:rowOff>
    </xdr:to>
    <xdr:cxnSp macro="">
      <xdr:nvCxnSpPr>
        <xdr:cNvPr id="81" name="直線コネクタ 80">
          <a:extLst>
            <a:ext uri="{FF2B5EF4-FFF2-40B4-BE49-F238E27FC236}">
              <a16:creationId xmlns:a16="http://schemas.microsoft.com/office/drawing/2014/main" id="{C7AFAE18-5CBF-4212-9515-A13B8C470FB8}"/>
            </a:ext>
          </a:extLst>
        </xdr:cNvPr>
        <xdr:cNvCxnSpPr/>
      </xdr:nvCxnSpPr>
      <xdr:spPr>
        <a:xfrm>
          <a:off x="2019300" y="61961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111942</xdr:rowOff>
    </xdr:from>
    <xdr:to>
      <xdr:col>6</xdr:col>
      <xdr:colOff>38100</xdr:colOff>
      <xdr:row>36</xdr:row>
      <xdr:rowOff>42092</xdr:rowOff>
    </xdr:to>
    <xdr:sp macro="" textlink="">
      <xdr:nvSpPr>
        <xdr:cNvPr id="82" name="楕円 81">
          <a:extLst>
            <a:ext uri="{FF2B5EF4-FFF2-40B4-BE49-F238E27FC236}">
              <a16:creationId xmlns:a16="http://schemas.microsoft.com/office/drawing/2014/main" id="{C895DB05-4F83-41B5-ACD8-9441B1A0ADFD}"/>
            </a:ext>
          </a:extLst>
        </xdr:cNvPr>
        <xdr:cNvSpPr/>
      </xdr:nvSpPr>
      <xdr:spPr>
        <a:xfrm>
          <a:off x="1079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162742</xdr:rowOff>
    </xdr:from>
    <xdr:to>
      <xdr:col>10</xdr:col>
      <xdr:colOff>114300</xdr:colOff>
      <xdr:row>36</xdr:row>
      <xdr:rowOff>23949</xdr:rowOff>
    </xdr:to>
    <xdr:cxnSp macro="">
      <xdr:nvCxnSpPr>
        <xdr:cNvPr id="83" name="直線コネクタ 82">
          <a:extLst>
            <a:ext uri="{FF2B5EF4-FFF2-40B4-BE49-F238E27FC236}">
              <a16:creationId xmlns:a16="http://schemas.microsoft.com/office/drawing/2014/main" id="{7369ABC3-2432-476F-9C4F-A01A74FB0FAA}"/>
            </a:ext>
          </a:extLst>
        </xdr:cNvPr>
        <xdr:cNvCxnSpPr/>
      </xdr:nvCxnSpPr>
      <xdr:spPr>
        <a:xfrm>
          <a:off x="1130300" y="61634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149151</xdr:rowOff>
    </xdr:from>
    <xdr:ext cx="405111" cy="259045"/>
    <xdr:sp macro="" textlink="">
      <xdr:nvSpPr>
        <xdr:cNvPr id="84" name="n_1aveValue【図書館】&#10;有形固定資産減価償却率">
          <a:extLst>
            <a:ext uri="{FF2B5EF4-FFF2-40B4-BE49-F238E27FC236}">
              <a16:creationId xmlns:a16="http://schemas.microsoft.com/office/drawing/2014/main" id="{89B9B25B-7C2E-4CC3-ADE4-266FD4A9977B}"/>
            </a:ext>
          </a:extLst>
        </xdr:cNvPr>
        <xdr:cNvSpPr txBox="1"/>
      </xdr:nvSpPr>
      <xdr:spPr>
        <a:xfrm>
          <a:off x="35820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a:extLst>
            <a:ext uri="{FF2B5EF4-FFF2-40B4-BE49-F238E27FC236}">
              <a16:creationId xmlns:a16="http://schemas.microsoft.com/office/drawing/2014/main" id="{73313329-64E0-49F1-89D3-B06193CF09B8}"/>
            </a:ext>
          </a:extLst>
        </xdr:cNvPr>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a:extLst>
            <a:ext uri="{FF2B5EF4-FFF2-40B4-BE49-F238E27FC236}">
              <a16:creationId xmlns:a16="http://schemas.microsoft.com/office/drawing/2014/main" id="{A2D90B7A-F4D5-4C9F-996A-B260ABC51ACD}"/>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67508</xdr:rowOff>
    </xdr:from>
    <xdr:ext cx="405111" cy="259045"/>
    <xdr:sp macro="" textlink="">
      <xdr:nvSpPr>
        <xdr:cNvPr id="87" name="n_4aveValue【図書館】&#10;有形固定資産減価償却率">
          <a:extLst>
            <a:ext uri="{FF2B5EF4-FFF2-40B4-BE49-F238E27FC236}">
              <a16:creationId xmlns:a16="http://schemas.microsoft.com/office/drawing/2014/main" id="{AE4E9AE6-7C67-4E34-8B2B-ADA7C7B76949}"/>
            </a:ext>
          </a:extLst>
        </xdr:cNvPr>
        <xdr:cNvSpPr txBox="1"/>
      </xdr:nvSpPr>
      <xdr:spPr>
        <a:xfrm>
          <a:off x="927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156590</xdr:rowOff>
    </xdr:from>
    <xdr:ext cx="405111" cy="259045"/>
    <xdr:sp macro="" textlink="">
      <xdr:nvSpPr>
        <xdr:cNvPr id="88" name="n_1mainValue【図書館】&#10;有形固定資産減価償却率">
          <a:extLst>
            <a:ext uri="{FF2B5EF4-FFF2-40B4-BE49-F238E27FC236}">
              <a16:creationId xmlns:a16="http://schemas.microsoft.com/office/drawing/2014/main" id="{15A90499-794B-47E4-89B5-AC93EBCA61E9}"/>
            </a:ext>
          </a:extLst>
        </xdr:cNvPr>
        <xdr:cNvSpPr txBox="1"/>
      </xdr:nvSpPr>
      <xdr:spPr>
        <a:xfrm>
          <a:off x="35820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123933</xdr:rowOff>
    </xdr:from>
    <xdr:ext cx="405111" cy="259045"/>
    <xdr:sp macro="" textlink="">
      <xdr:nvSpPr>
        <xdr:cNvPr id="89" name="n_2mainValue【図書館】&#10;有形固定資産減価償却率">
          <a:extLst>
            <a:ext uri="{FF2B5EF4-FFF2-40B4-BE49-F238E27FC236}">
              <a16:creationId xmlns:a16="http://schemas.microsoft.com/office/drawing/2014/main" id="{7A4C4A66-0225-46AC-9B70-50A007DCBEF3}"/>
            </a:ext>
          </a:extLst>
        </xdr:cNvPr>
        <xdr:cNvSpPr txBox="1"/>
      </xdr:nvSpPr>
      <xdr:spPr>
        <a:xfrm>
          <a:off x="2705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91276</xdr:rowOff>
    </xdr:from>
    <xdr:ext cx="405111" cy="259045"/>
    <xdr:sp macro="" textlink="">
      <xdr:nvSpPr>
        <xdr:cNvPr id="90" name="n_3mainValue【図書館】&#10;有形固定資産減価償却率">
          <a:extLst>
            <a:ext uri="{FF2B5EF4-FFF2-40B4-BE49-F238E27FC236}">
              <a16:creationId xmlns:a16="http://schemas.microsoft.com/office/drawing/2014/main" id="{4ACDFCC4-B183-4D82-8D02-9569C084E01B}"/>
            </a:ext>
          </a:extLst>
        </xdr:cNvPr>
        <xdr:cNvSpPr txBox="1"/>
      </xdr:nvSpPr>
      <xdr:spPr>
        <a:xfrm>
          <a:off x="1816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58619</xdr:rowOff>
    </xdr:from>
    <xdr:ext cx="405111" cy="259045"/>
    <xdr:sp macro="" textlink="">
      <xdr:nvSpPr>
        <xdr:cNvPr id="91" name="n_4mainValue【図書館】&#10;有形固定資産減価償却率">
          <a:extLst>
            <a:ext uri="{FF2B5EF4-FFF2-40B4-BE49-F238E27FC236}">
              <a16:creationId xmlns:a16="http://schemas.microsoft.com/office/drawing/2014/main" id="{003D72D6-FD57-4C01-9405-888D28BD7B24}"/>
            </a:ext>
          </a:extLst>
        </xdr:cNvPr>
        <xdr:cNvSpPr txBox="1"/>
      </xdr:nvSpPr>
      <xdr:spPr>
        <a:xfrm>
          <a:off x="927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6295D5B-0CD1-4C9B-B189-7FDC75497D3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595410F-FAAD-430B-97A6-11518272AC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A2A544F-4D50-416A-8E6D-C81A7C69078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414192C-9218-4574-8C64-3EA930A02AE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DFE35F8-B518-4C6A-A4D0-17EB41DBC56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E61CD1E-3669-425A-9AAF-422D24C360C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5FC44DD-F14B-4F64-8E8C-5B775601795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FA9D481-2C38-4C32-A924-3F245345E73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75FD83E-23CA-4F7B-B5B7-48CA0B2050B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24C52D1-2885-4275-9D38-2EE9AF06A04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F51244BC-62E8-42A6-ABED-BA5A8A28B19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5830C0A1-55BB-4D1F-8834-555EA971D45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68A9FF43-1478-43F2-B105-88F8A60D4DA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8EE9D9A-470B-4851-A3CE-4F6DCB8E90A1}"/>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ECC2C823-4FDF-4DBC-8F95-82115D508B1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761AF0B7-12E1-4D7F-93BB-BB60DB433F3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38D1F91F-5A95-46B6-9EF8-93B0F0F2D1E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5DC1C438-6420-4D06-BC4F-E5FB126DE13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0AEDB3F-25CD-450F-A451-DDB92634438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D857C270-D28D-4C57-B934-C38507B46C5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74C4A67F-292F-4F60-80AA-187CB8BC93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CDF449E7-8EDC-4823-9784-EFCBC0954BBF}"/>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A7722D1-7E5A-4789-923D-E558E04CC5B6}"/>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8C9D6519-FE68-4EDA-AB03-839B7B094F5F}"/>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69E264A8-5023-4CEA-BCC1-6EFB1C8A7FB3}"/>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56517C1B-CF94-4303-86D5-7FEEA8C658DF}"/>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a:extLst>
            <a:ext uri="{FF2B5EF4-FFF2-40B4-BE49-F238E27FC236}">
              <a16:creationId xmlns:a16="http://schemas.microsoft.com/office/drawing/2014/main" id="{360600B4-5EBE-496F-88DF-D38133829F85}"/>
            </a:ext>
          </a:extLst>
        </xdr:cNvPr>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88B8088D-4EC7-4309-94E6-D00A61CFA356}"/>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7A42E2B5-EAEE-462B-99F7-E94BCF9D4245}"/>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84698E4F-F878-4B39-B4A7-FC7E3AC75763}"/>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F00B185B-BB61-4071-9F3F-D4B5BDEBED9E}"/>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BC7B32F9-A7F5-4C53-8EB8-FC884C752520}"/>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80D2AFF-14A9-4D9E-ADC8-F8F85E3499F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3BEFCB8-F5F6-42CB-A18F-6D07CDDD297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8A9AC30-5499-47CC-9101-518DC22D23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3DF0D14-E72C-4B68-8F3C-FA88CC78420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E9A3D6E-88D4-44E1-97D3-2D474A8444D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xdr:rowOff>
    </xdr:from>
    <xdr:to>
      <xdr:col>55</xdr:col>
      <xdr:colOff>50800</xdr:colOff>
      <xdr:row>40</xdr:row>
      <xdr:rowOff>117856</xdr:rowOff>
    </xdr:to>
    <xdr:sp macro="" textlink="">
      <xdr:nvSpPr>
        <xdr:cNvPr id="129" name="楕円 128">
          <a:extLst>
            <a:ext uri="{FF2B5EF4-FFF2-40B4-BE49-F238E27FC236}">
              <a16:creationId xmlns:a16="http://schemas.microsoft.com/office/drawing/2014/main" id="{050C2718-75EE-4CEE-B826-1522CE0A7DA9}"/>
            </a:ext>
          </a:extLst>
        </xdr:cNvPr>
        <xdr:cNvSpPr/>
      </xdr:nvSpPr>
      <xdr:spPr>
        <a:xfrm>
          <a:off x="10426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39133</xdr:rowOff>
    </xdr:from>
    <xdr:ext cx="469744" cy="259045"/>
    <xdr:sp macro="" textlink="">
      <xdr:nvSpPr>
        <xdr:cNvPr id="130" name="【図書館】&#10;一人当たり面積該当値テキスト">
          <a:extLst>
            <a:ext uri="{FF2B5EF4-FFF2-40B4-BE49-F238E27FC236}">
              <a16:creationId xmlns:a16="http://schemas.microsoft.com/office/drawing/2014/main" id="{64F8A98C-C293-45E7-A595-7DA878AFD05B}"/>
            </a:ext>
          </a:extLst>
        </xdr:cNvPr>
        <xdr:cNvSpPr txBox="1"/>
      </xdr:nvSpPr>
      <xdr:spPr>
        <a:xfrm>
          <a:off x="10515600" y="672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xdr:rowOff>
    </xdr:from>
    <xdr:to>
      <xdr:col>50</xdr:col>
      <xdr:colOff>165100</xdr:colOff>
      <xdr:row>40</xdr:row>
      <xdr:rowOff>117856</xdr:rowOff>
    </xdr:to>
    <xdr:sp macro="" textlink="">
      <xdr:nvSpPr>
        <xdr:cNvPr id="131" name="楕円 130">
          <a:extLst>
            <a:ext uri="{FF2B5EF4-FFF2-40B4-BE49-F238E27FC236}">
              <a16:creationId xmlns:a16="http://schemas.microsoft.com/office/drawing/2014/main" id="{247109BB-7DF6-479A-B9DF-33A6CE7DB465}"/>
            </a:ext>
          </a:extLst>
        </xdr:cNvPr>
        <xdr:cNvSpPr/>
      </xdr:nvSpPr>
      <xdr:spPr>
        <a:xfrm>
          <a:off x="9588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67056</xdr:rowOff>
    </xdr:from>
    <xdr:to>
      <xdr:col>55</xdr:col>
      <xdr:colOff>0</xdr:colOff>
      <xdr:row>40</xdr:row>
      <xdr:rowOff>67056</xdr:rowOff>
    </xdr:to>
    <xdr:cxnSp macro="">
      <xdr:nvCxnSpPr>
        <xdr:cNvPr id="132" name="直線コネクタ 131">
          <a:extLst>
            <a:ext uri="{FF2B5EF4-FFF2-40B4-BE49-F238E27FC236}">
              <a16:creationId xmlns:a16="http://schemas.microsoft.com/office/drawing/2014/main" id="{3C4CDA07-81A1-4090-9525-94BCE0627992}"/>
            </a:ext>
          </a:extLst>
        </xdr:cNvPr>
        <xdr:cNvCxnSpPr/>
      </xdr:nvCxnSpPr>
      <xdr:spPr>
        <a:xfrm>
          <a:off x="9639300" y="692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xdr:rowOff>
    </xdr:from>
    <xdr:to>
      <xdr:col>46</xdr:col>
      <xdr:colOff>38100</xdr:colOff>
      <xdr:row>40</xdr:row>
      <xdr:rowOff>117856</xdr:rowOff>
    </xdr:to>
    <xdr:sp macro="" textlink="">
      <xdr:nvSpPr>
        <xdr:cNvPr id="133" name="楕円 132">
          <a:extLst>
            <a:ext uri="{FF2B5EF4-FFF2-40B4-BE49-F238E27FC236}">
              <a16:creationId xmlns:a16="http://schemas.microsoft.com/office/drawing/2014/main" id="{A71DC414-B33B-40EB-8444-AA06DE7BFFD6}"/>
            </a:ext>
          </a:extLst>
        </xdr:cNvPr>
        <xdr:cNvSpPr/>
      </xdr:nvSpPr>
      <xdr:spPr>
        <a:xfrm>
          <a:off x="8699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67056</xdr:rowOff>
    </xdr:from>
    <xdr:to>
      <xdr:col>50</xdr:col>
      <xdr:colOff>114300</xdr:colOff>
      <xdr:row>40</xdr:row>
      <xdr:rowOff>67056</xdr:rowOff>
    </xdr:to>
    <xdr:cxnSp macro="">
      <xdr:nvCxnSpPr>
        <xdr:cNvPr id="134" name="直線コネクタ 133">
          <a:extLst>
            <a:ext uri="{FF2B5EF4-FFF2-40B4-BE49-F238E27FC236}">
              <a16:creationId xmlns:a16="http://schemas.microsoft.com/office/drawing/2014/main" id="{467019F9-55F9-438F-88B4-8DABE6E3BBF4}"/>
            </a:ext>
          </a:extLst>
        </xdr:cNvPr>
        <xdr:cNvCxnSpPr/>
      </xdr:nvCxnSpPr>
      <xdr:spPr>
        <a:xfrm>
          <a:off x="8750300" y="692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xdr:rowOff>
    </xdr:from>
    <xdr:to>
      <xdr:col>41</xdr:col>
      <xdr:colOff>101600</xdr:colOff>
      <xdr:row>40</xdr:row>
      <xdr:rowOff>117856</xdr:rowOff>
    </xdr:to>
    <xdr:sp macro="" textlink="">
      <xdr:nvSpPr>
        <xdr:cNvPr id="135" name="楕円 134">
          <a:extLst>
            <a:ext uri="{FF2B5EF4-FFF2-40B4-BE49-F238E27FC236}">
              <a16:creationId xmlns:a16="http://schemas.microsoft.com/office/drawing/2014/main" id="{551C3F65-E39D-4558-BFBF-21615D5A633E}"/>
            </a:ext>
          </a:extLst>
        </xdr:cNvPr>
        <xdr:cNvSpPr/>
      </xdr:nvSpPr>
      <xdr:spPr>
        <a:xfrm>
          <a:off x="7810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67056</xdr:rowOff>
    </xdr:from>
    <xdr:to>
      <xdr:col>45</xdr:col>
      <xdr:colOff>177800</xdr:colOff>
      <xdr:row>40</xdr:row>
      <xdr:rowOff>67056</xdr:rowOff>
    </xdr:to>
    <xdr:cxnSp macro="">
      <xdr:nvCxnSpPr>
        <xdr:cNvPr id="136" name="直線コネクタ 135">
          <a:extLst>
            <a:ext uri="{FF2B5EF4-FFF2-40B4-BE49-F238E27FC236}">
              <a16:creationId xmlns:a16="http://schemas.microsoft.com/office/drawing/2014/main" id="{77945F20-382A-4C02-88C2-55EB61DB987A}"/>
            </a:ext>
          </a:extLst>
        </xdr:cNvPr>
        <xdr:cNvCxnSpPr/>
      </xdr:nvCxnSpPr>
      <xdr:spPr>
        <a:xfrm>
          <a:off x="7861300" y="692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16256</xdr:rowOff>
    </xdr:from>
    <xdr:to>
      <xdr:col>36</xdr:col>
      <xdr:colOff>165100</xdr:colOff>
      <xdr:row>40</xdr:row>
      <xdr:rowOff>117856</xdr:rowOff>
    </xdr:to>
    <xdr:sp macro="" textlink="">
      <xdr:nvSpPr>
        <xdr:cNvPr id="137" name="楕円 136">
          <a:extLst>
            <a:ext uri="{FF2B5EF4-FFF2-40B4-BE49-F238E27FC236}">
              <a16:creationId xmlns:a16="http://schemas.microsoft.com/office/drawing/2014/main" id="{E727E2F6-12B0-43C4-9A97-EA1A9F812768}"/>
            </a:ext>
          </a:extLst>
        </xdr:cNvPr>
        <xdr:cNvSpPr/>
      </xdr:nvSpPr>
      <xdr:spPr>
        <a:xfrm>
          <a:off x="6921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67056</xdr:rowOff>
    </xdr:from>
    <xdr:to>
      <xdr:col>41</xdr:col>
      <xdr:colOff>50800</xdr:colOff>
      <xdr:row>40</xdr:row>
      <xdr:rowOff>67056</xdr:rowOff>
    </xdr:to>
    <xdr:cxnSp macro="">
      <xdr:nvCxnSpPr>
        <xdr:cNvPr id="138" name="直線コネクタ 137">
          <a:extLst>
            <a:ext uri="{FF2B5EF4-FFF2-40B4-BE49-F238E27FC236}">
              <a16:creationId xmlns:a16="http://schemas.microsoft.com/office/drawing/2014/main" id="{629B3A56-B5E0-4866-BA3D-21943C5A858C}"/>
            </a:ext>
          </a:extLst>
        </xdr:cNvPr>
        <xdr:cNvCxnSpPr/>
      </xdr:nvCxnSpPr>
      <xdr:spPr>
        <a:xfrm>
          <a:off x="6972300" y="692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a:extLst>
            <a:ext uri="{FF2B5EF4-FFF2-40B4-BE49-F238E27FC236}">
              <a16:creationId xmlns:a16="http://schemas.microsoft.com/office/drawing/2014/main" id="{25CD7BBB-0649-4867-B06C-9D1FDEE28282}"/>
            </a:ext>
          </a:extLst>
        </xdr:cNvPr>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a:extLst>
            <a:ext uri="{FF2B5EF4-FFF2-40B4-BE49-F238E27FC236}">
              <a16:creationId xmlns:a16="http://schemas.microsoft.com/office/drawing/2014/main" id="{920867A2-E0A1-474A-81EF-F3726BDBA863}"/>
            </a:ext>
          </a:extLst>
        </xdr:cNvPr>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a:extLst>
            <a:ext uri="{FF2B5EF4-FFF2-40B4-BE49-F238E27FC236}">
              <a16:creationId xmlns:a16="http://schemas.microsoft.com/office/drawing/2014/main" id="{EDFF91AD-CD1E-4CC9-9C9E-D28C24531C62}"/>
            </a:ext>
          </a:extLst>
        </xdr:cNvPr>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a:extLst>
            <a:ext uri="{FF2B5EF4-FFF2-40B4-BE49-F238E27FC236}">
              <a16:creationId xmlns:a16="http://schemas.microsoft.com/office/drawing/2014/main" id="{793A2811-FF7E-4CFA-8C03-FA2C248AC7BC}"/>
            </a:ext>
          </a:extLst>
        </xdr:cNvPr>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134383</xdr:rowOff>
    </xdr:from>
    <xdr:ext cx="469744" cy="259045"/>
    <xdr:sp macro="" textlink="">
      <xdr:nvSpPr>
        <xdr:cNvPr id="143" name="n_1mainValue【図書館】&#10;一人当たり面積">
          <a:extLst>
            <a:ext uri="{FF2B5EF4-FFF2-40B4-BE49-F238E27FC236}">
              <a16:creationId xmlns:a16="http://schemas.microsoft.com/office/drawing/2014/main" id="{479E91FD-CC67-48DD-B6E0-B8A512989123}"/>
            </a:ext>
          </a:extLst>
        </xdr:cNvPr>
        <xdr:cNvSpPr txBox="1"/>
      </xdr:nvSpPr>
      <xdr:spPr>
        <a:xfrm>
          <a:off x="9391727"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134383</xdr:rowOff>
    </xdr:from>
    <xdr:ext cx="469744" cy="259045"/>
    <xdr:sp macro="" textlink="">
      <xdr:nvSpPr>
        <xdr:cNvPr id="144" name="n_2mainValue【図書館】&#10;一人当たり面積">
          <a:extLst>
            <a:ext uri="{FF2B5EF4-FFF2-40B4-BE49-F238E27FC236}">
              <a16:creationId xmlns:a16="http://schemas.microsoft.com/office/drawing/2014/main" id="{22C2F7E1-D577-4085-A405-B19F90738223}"/>
            </a:ext>
          </a:extLst>
        </xdr:cNvPr>
        <xdr:cNvSpPr txBox="1"/>
      </xdr:nvSpPr>
      <xdr:spPr>
        <a:xfrm>
          <a:off x="8515427"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134383</xdr:rowOff>
    </xdr:from>
    <xdr:ext cx="469744" cy="259045"/>
    <xdr:sp macro="" textlink="">
      <xdr:nvSpPr>
        <xdr:cNvPr id="145" name="n_3mainValue【図書館】&#10;一人当たり面積">
          <a:extLst>
            <a:ext uri="{FF2B5EF4-FFF2-40B4-BE49-F238E27FC236}">
              <a16:creationId xmlns:a16="http://schemas.microsoft.com/office/drawing/2014/main" id="{5623C89C-0D75-4A3E-96B4-76452B3040DD}"/>
            </a:ext>
          </a:extLst>
        </xdr:cNvPr>
        <xdr:cNvSpPr txBox="1"/>
      </xdr:nvSpPr>
      <xdr:spPr>
        <a:xfrm>
          <a:off x="7626427"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134383</xdr:rowOff>
    </xdr:from>
    <xdr:ext cx="469744" cy="259045"/>
    <xdr:sp macro="" textlink="">
      <xdr:nvSpPr>
        <xdr:cNvPr id="146" name="n_4mainValue【図書館】&#10;一人当たり面積">
          <a:extLst>
            <a:ext uri="{FF2B5EF4-FFF2-40B4-BE49-F238E27FC236}">
              <a16:creationId xmlns:a16="http://schemas.microsoft.com/office/drawing/2014/main" id="{CA730A05-9437-4CFE-A8CF-0296D4D41789}"/>
            </a:ext>
          </a:extLst>
        </xdr:cNvPr>
        <xdr:cNvSpPr txBox="1"/>
      </xdr:nvSpPr>
      <xdr:spPr>
        <a:xfrm>
          <a:off x="6737427"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F7DF746-5F32-49F2-9A6A-4B07544D1C0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0B0B5B3-0B87-4E14-A329-C3FDB06F860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FB500E1-48E7-497C-BDBB-E87555F6A62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2AC05CC-7FD2-4529-83A7-E0E17AD61E2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E0104128-4B69-4ED4-A41B-C4FC019AFD8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AC6D8E8-14BF-4DFE-8399-DBD3876DC2F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9AB66975-B76E-4802-9192-71B35126E0A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59E66F7-9BFE-4EFB-A2CB-105A5BF542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6FAFDFB7-311A-4D87-8D44-CE3AA4EFB4A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4139EFC-4DC6-4F5B-9545-E8B686628BF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EC871102-768B-4F26-BF2A-7F6E4BFAF39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B74E4DA9-A748-4614-925B-E78BBE10BFE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26F9598B-9C2F-434E-8E67-68AEFDE40D1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CEC95055-F268-4A7E-917C-8F8CA0CBD3A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FB8937EC-824D-47A3-98F6-DC86F4AAEDB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D7D65519-6B81-4935-B964-B868052EA4C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A8CAE26A-334B-4550-A5C0-EE7284D8AB1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A7932EB6-10E6-404F-93F6-92E81F0510B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C5A9A2E2-57C1-414A-9B2E-8ABB911A97E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FC5CC6E5-3300-4299-89BD-AAA1AD3F260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B72C5B2-2514-4C11-AF71-945BEE79119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980415EE-F0FA-48D1-9303-2382C4B2AB8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3C308C0A-3DAF-432F-B761-53EA5EBA220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0AC0E0A-7EE5-4E1F-BA3A-20BEB1C20B4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73F04A8F-F569-41F1-9874-C09FBA7E6F4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34290</xdr:rowOff>
    </xdr:from>
    <xdr:to>
      <xdr:col>24</xdr:col>
      <xdr:colOff>62865</xdr:colOff>
      <xdr:row>64</xdr:row>
      <xdr:rowOff>86541</xdr:rowOff>
    </xdr:to>
    <xdr:cxnSp macro="">
      <xdr:nvCxnSpPr>
        <xdr:cNvPr id="172" name="直線コネクタ 171">
          <a:extLst>
            <a:ext uri="{FF2B5EF4-FFF2-40B4-BE49-F238E27FC236}">
              <a16:creationId xmlns:a16="http://schemas.microsoft.com/office/drawing/2014/main" id="{5424855C-E560-4389-9075-7B0284842FB7}"/>
            </a:ext>
          </a:extLst>
        </xdr:cNvPr>
        <xdr:cNvCxnSpPr/>
      </xdr:nvCxnSpPr>
      <xdr:spPr>
        <a:xfrm flipV="1">
          <a:off x="4634865" y="9806940"/>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90368</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D2B7CC4D-EDE1-452A-BD31-FF4E6DA42020}"/>
            </a:ext>
          </a:extLst>
        </xdr:cNvPr>
        <xdr:cNvSpPr txBox="1"/>
      </xdr:nvSpPr>
      <xdr:spPr>
        <a:xfrm>
          <a:off x="4673600" y="1106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86541</xdr:rowOff>
    </xdr:from>
    <xdr:to>
      <xdr:col>24</xdr:col>
      <xdr:colOff>152400</xdr:colOff>
      <xdr:row>64</xdr:row>
      <xdr:rowOff>86541</xdr:rowOff>
    </xdr:to>
    <xdr:cxnSp macro="">
      <xdr:nvCxnSpPr>
        <xdr:cNvPr id="174" name="直線コネクタ 173">
          <a:extLst>
            <a:ext uri="{FF2B5EF4-FFF2-40B4-BE49-F238E27FC236}">
              <a16:creationId xmlns:a16="http://schemas.microsoft.com/office/drawing/2014/main" id="{E93146C6-608C-409B-A369-FB9ED4EA20C2}"/>
            </a:ext>
          </a:extLst>
        </xdr:cNvPr>
        <xdr:cNvCxnSpPr/>
      </xdr:nvCxnSpPr>
      <xdr:spPr>
        <a:xfrm>
          <a:off x="4546600" y="1105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152417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63C66772-674D-4DC5-B107-44383C9D545B}"/>
            </a:ext>
          </a:extLst>
        </xdr:cNvPr>
        <xdr:cNvSpPr txBox="1"/>
      </xdr:nvSpPr>
      <xdr:spPr>
        <a:xfrm>
          <a:off x="4673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34290</xdr:rowOff>
    </xdr:from>
    <xdr:to>
      <xdr:col>24</xdr:col>
      <xdr:colOff>152400</xdr:colOff>
      <xdr:row>57</xdr:row>
      <xdr:rowOff>34290</xdr:rowOff>
    </xdr:to>
    <xdr:cxnSp macro="">
      <xdr:nvCxnSpPr>
        <xdr:cNvPr id="176" name="直線コネクタ 175">
          <a:extLst>
            <a:ext uri="{FF2B5EF4-FFF2-40B4-BE49-F238E27FC236}">
              <a16:creationId xmlns:a16="http://schemas.microsoft.com/office/drawing/2014/main" id="{935D6272-85B1-45A2-8250-88E7DAABF616}"/>
            </a:ext>
          </a:extLst>
        </xdr:cNvPr>
        <xdr:cNvCxnSpPr/>
      </xdr:nvCxnSpPr>
      <xdr:spPr>
        <a:xfrm>
          <a:off x="4546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149696</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AF6FB2BA-C4DE-4085-B176-9E1E83D2F3F3}"/>
            </a:ext>
          </a:extLst>
        </xdr:cNvPr>
        <xdr:cNvSpPr txBox="1"/>
      </xdr:nvSpPr>
      <xdr:spPr>
        <a:xfrm>
          <a:off x="4673600" y="1043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171269</xdr:rowOff>
    </xdr:from>
    <xdr:to>
      <xdr:col>24</xdr:col>
      <xdr:colOff>114300</xdr:colOff>
      <xdr:row>61</xdr:row>
      <xdr:rowOff>101419</xdr:rowOff>
    </xdr:to>
    <xdr:sp macro="" textlink="">
      <xdr:nvSpPr>
        <xdr:cNvPr id="178" name="フローチャート: 判断 177">
          <a:extLst>
            <a:ext uri="{FF2B5EF4-FFF2-40B4-BE49-F238E27FC236}">
              <a16:creationId xmlns:a16="http://schemas.microsoft.com/office/drawing/2014/main" id="{5069CA02-3644-46DF-B9A7-FC4C5D6F005D}"/>
            </a:ext>
          </a:extLst>
        </xdr:cNvPr>
        <xdr:cNvSpPr/>
      </xdr:nvSpPr>
      <xdr:spPr>
        <a:xfrm>
          <a:off x="45847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161472</xdr:rowOff>
    </xdr:from>
    <xdr:to>
      <xdr:col>20</xdr:col>
      <xdr:colOff>38100</xdr:colOff>
      <xdr:row>61</xdr:row>
      <xdr:rowOff>91622</xdr:rowOff>
    </xdr:to>
    <xdr:sp macro="" textlink="">
      <xdr:nvSpPr>
        <xdr:cNvPr id="179" name="フローチャート: 判断 178">
          <a:extLst>
            <a:ext uri="{FF2B5EF4-FFF2-40B4-BE49-F238E27FC236}">
              <a16:creationId xmlns:a16="http://schemas.microsoft.com/office/drawing/2014/main" id="{D489A2A2-DBE9-4EC5-B25B-E9ADBF822349}"/>
            </a:ext>
          </a:extLst>
        </xdr:cNvPr>
        <xdr:cNvSpPr/>
      </xdr:nvSpPr>
      <xdr:spPr>
        <a:xfrm>
          <a:off x="3746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a:extLst>
            <a:ext uri="{FF2B5EF4-FFF2-40B4-BE49-F238E27FC236}">
              <a16:creationId xmlns:a16="http://schemas.microsoft.com/office/drawing/2014/main" id="{77808EA6-E86C-4272-BFDE-BC967986AD63}"/>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112485</xdr:rowOff>
    </xdr:from>
    <xdr:to>
      <xdr:col>10</xdr:col>
      <xdr:colOff>165100</xdr:colOff>
      <xdr:row>61</xdr:row>
      <xdr:rowOff>42635</xdr:rowOff>
    </xdr:to>
    <xdr:sp macro="" textlink="">
      <xdr:nvSpPr>
        <xdr:cNvPr id="181" name="フローチャート: 判断 180">
          <a:extLst>
            <a:ext uri="{FF2B5EF4-FFF2-40B4-BE49-F238E27FC236}">
              <a16:creationId xmlns:a16="http://schemas.microsoft.com/office/drawing/2014/main" id="{BD21CB20-3B1A-4816-93F8-AC832B5CB051}"/>
            </a:ext>
          </a:extLst>
        </xdr:cNvPr>
        <xdr:cNvSpPr/>
      </xdr:nvSpPr>
      <xdr:spPr>
        <a:xfrm>
          <a:off x="1968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2" name="フローチャート: 判断 181">
          <a:extLst>
            <a:ext uri="{FF2B5EF4-FFF2-40B4-BE49-F238E27FC236}">
              <a16:creationId xmlns:a16="http://schemas.microsoft.com/office/drawing/2014/main" id="{B1CC842D-9173-4583-B909-2478568265D2}"/>
            </a:ext>
          </a:extLst>
        </xdr:cNvPr>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1087B56-BE00-4027-BD63-5AB23A6D10A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1902342-DB76-483D-ADC2-423F436595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39F3133-1100-4008-9100-85BE0C66DF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C256C27-37BB-4F26-8FEB-CB45ADC873C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ED58654-B439-46A5-9014-7FECA6F14F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94524</xdr:rowOff>
    </xdr:from>
    <xdr:to>
      <xdr:col>24</xdr:col>
      <xdr:colOff>114300</xdr:colOff>
      <xdr:row>58</xdr:row>
      <xdr:rowOff>24674</xdr:rowOff>
    </xdr:to>
    <xdr:sp macro="" textlink="">
      <xdr:nvSpPr>
        <xdr:cNvPr id="188" name="楕円 187">
          <a:extLst>
            <a:ext uri="{FF2B5EF4-FFF2-40B4-BE49-F238E27FC236}">
              <a16:creationId xmlns:a16="http://schemas.microsoft.com/office/drawing/2014/main" id="{4BF4DDFF-379C-4CDC-9C25-E633C33727C7}"/>
            </a:ext>
          </a:extLst>
        </xdr:cNvPr>
        <xdr:cNvSpPr/>
      </xdr:nvSpPr>
      <xdr:spPr>
        <a:xfrm>
          <a:off x="45847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9451</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5FD2C1F-42A2-48FD-BFCE-DC3DAF1580B3}"/>
            </a:ext>
          </a:extLst>
        </xdr:cNvPr>
        <xdr:cNvSpPr txBox="1"/>
      </xdr:nvSpPr>
      <xdr:spPr>
        <a:xfrm>
          <a:off x="4673600" y="9782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40640</xdr:rowOff>
    </xdr:from>
    <xdr:to>
      <xdr:col>20</xdr:col>
      <xdr:colOff>38100</xdr:colOff>
      <xdr:row>57</xdr:row>
      <xdr:rowOff>142240</xdr:rowOff>
    </xdr:to>
    <xdr:sp macro="" textlink="">
      <xdr:nvSpPr>
        <xdr:cNvPr id="190" name="楕円 189">
          <a:extLst>
            <a:ext uri="{FF2B5EF4-FFF2-40B4-BE49-F238E27FC236}">
              <a16:creationId xmlns:a16="http://schemas.microsoft.com/office/drawing/2014/main" id="{455908E9-AA6A-4659-BA53-BA0BADB95264}"/>
            </a:ext>
          </a:extLst>
        </xdr:cNvPr>
        <xdr:cNvSpPr/>
      </xdr:nvSpPr>
      <xdr:spPr>
        <a:xfrm>
          <a:off x="3746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91440</xdr:rowOff>
    </xdr:from>
    <xdr:to>
      <xdr:col>24</xdr:col>
      <xdr:colOff>63500</xdr:colOff>
      <xdr:row>57</xdr:row>
      <xdr:rowOff>145324</xdr:rowOff>
    </xdr:to>
    <xdr:cxnSp macro="">
      <xdr:nvCxnSpPr>
        <xdr:cNvPr id="191" name="直線コネクタ 190">
          <a:extLst>
            <a:ext uri="{FF2B5EF4-FFF2-40B4-BE49-F238E27FC236}">
              <a16:creationId xmlns:a16="http://schemas.microsoft.com/office/drawing/2014/main" id="{B079A425-4EC3-4A54-98AB-99548F536E37}"/>
            </a:ext>
          </a:extLst>
        </xdr:cNvPr>
        <xdr:cNvCxnSpPr/>
      </xdr:nvCxnSpPr>
      <xdr:spPr>
        <a:xfrm>
          <a:off x="3797300" y="986409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154940</xdr:rowOff>
    </xdr:from>
    <xdr:to>
      <xdr:col>15</xdr:col>
      <xdr:colOff>101600</xdr:colOff>
      <xdr:row>57</xdr:row>
      <xdr:rowOff>85090</xdr:rowOff>
    </xdr:to>
    <xdr:sp macro="" textlink="">
      <xdr:nvSpPr>
        <xdr:cNvPr id="192" name="楕円 191">
          <a:extLst>
            <a:ext uri="{FF2B5EF4-FFF2-40B4-BE49-F238E27FC236}">
              <a16:creationId xmlns:a16="http://schemas.microsoft.com/office/drawing/2014/main" id="{0C517174-FCA2-45E5-A8BB-94D8471109B3}"/>
            </a:ext>
          </a:extLst>
        </xdr:cNvPr>
        <xdr:cNvSpPr/>
      </xdr:nvSpPr>
      <xdr:spPr>
        <a:xfrm>
          <a:off x="2857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34290</xdr:rowOff>
    </xdr:from>
    <xdr:to>
      <xdr:col>19</xdr:col>
      <xdr:colOff>177800</xdr:colOff>
      <xdr:row>57</xdr:row>
      <xdr:rowOff>91440</xdr:rowOff>
    </xdr:to>
    <xdr:cxnSp macro="">
      <xdr:nvCxnSpPr>
        <xdr:cNvPr id="193" name="直線コネクタ 192">
          <a:extLst>
            <a:ext uri="{FF2B5EF4-FFF2-40B4-BE49-F238E27FC236}">
              <a16:creationId xmlns:a16="http://schemas.microsoft.com/office/drawing/2014/main" id="{A7727ADB-3E45-45AE-865F-1F28BA9A7BFF}"/>
            </a:ext>
          </a:extLst>
        </xdr:cNvPr>
        <xdr:cNvCxnSpPr/>
      </xdr:nvCxnSpPr>
      <xdr:spPr>
        <a:xfrm>
          <a:off x="2908300" y="98069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97790</xdr:rowOff>
    </xdr:from>
    <xdr:to>
      <xdr:col>10</xdr:col>
      <xdr:colOff>165100</xdr:colOff>
      <xdr:row>57</xdr:row>
      <xdr:rowOff>27940</xdr:rowOff>
    </xdr:to>
    <xdr:sp macro="" textlink="">
      <xdr:nvSpPr>
        <xdr:cNvPr id="194" name="楕円 193">
          <a:extLst>
            <a:ext uri="{FF2B5EF4-FFF2-40B4-BE49-F238E27FC236}">
              <a16:creationId xmlns:a16="http://schemas.microsoft.com/office/drawing/2014/main" id="{C095395A-C1F2-4C90-87F7-A65C23B3065B}"/>
            </a:ext>
          </a:extLst>
        </xdr:cNvPr>
        <xdr:cNvSpPr/>
      </xdr:nvSpPr>
      <xdr:spPr>
        <a:xfrm>
          <a:off x="1968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148590</xdr:rowOff>
    </xdr:from>
    <xdr:to>
      <xdr:col>15</xdr:col>
      <xdr:colOff>50800</xdr:colOff>
      <xdr:row>57</xdr:row>
      <xdr:rowOff>34290</xdr:rowOff>
    </xdr:to>
    <xdr:cxnSp macro="">
      <xdr:nvCxnSpPr>
        <xdr:cNvPr id="195" name="直線コネクタ 194">
          <a:extLst>
            <a:ext uri="{FF2B5EF4-FFF2-40B4-BE49-F238E27FC236}">
              <a16:creationId xmlns:a16="http://schemas.microsoft.com/office/drawing/2014/main" id="{A725F4DE-ECA1-4015-921D-D174A9BF8668}"/>
            </a:ext>
          </a:extLst>
        </xdr:cNvPr>
        <xdr:cNvCxnSpPr/>
      </xdr:nvCxnSpPr>
      <xdr:spPr>
        <a:xfrm>
          <a:off x="2019300" y="97497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40640</xdr:rowOff>
    </xdr:from>
    <xdr:to>
      <xdr:col>6</xdr:col>
      <xdr:colOff>38100</xdr:colOff>
      <xdr:row>56</xdr:row>
      <xdr:rowOff>142240</xdr:rowOff>
    </xdr:to>
    <xdr:sp macro="" textlink="">
      <xdr:nvSpPr>
        <xdr:cNvPr id="196" name="楕円 195">
          <a:extLst>
            <a:ext uri="{FF2B5EF4-FFF2-40B4-BE49-F238E27FC236}">
              <a16:creationId xmlns:a16="http://schemas.microsoft.com/office/drawing/2014/main" id="{A9217A0E-B623-41D4-B551-A5786DC7C8A0}"/>
            </a:ext>
          </a:extLst>
        </xdr:cNvPr>
        <xdr:cNvSpPr/>
      </xdr:nvSpPr>
      <xdr:spPr>
        <a:xfrm>
          <a:off x="1079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91440</xdr:rowOff>
    </xdr:from>
    <xdr:to>
      <xdr:col>10</xdr:col>
      <xdr:colOff>114300</xdr:colOff>
      <xdr:row>56</xdr:row>
      <xdr:rowOff>148590</xdr:rowOff>
    </xdr:to>
    <xdr:cxnSp macro="">
      <xdr:nvCxnSpPr>
        <xdr:cNvPr id="197" name="直線コネクタ 196">
          <a:extLst>
            <a:ext uri="{FF2B5EF4-FFF2-40B4-BE49-F238E27FC236}">
              <a16:creationId xmlns:a16="http://schemas.microsoft.com/office/drawing/2014/main" id="{138E0D3C-BFA1-494B-9621-592DD9173407}"/>
            </a:ext>
          </a:extLst>
        </xdr:cNvPr>
        <xdr:cNvCxnSpPr/>
      </xdr:nvCxnSpPr>
      <xdr:spPr>
        <a:xfrm>
          <a:off x="1130300" y="96926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82749</xdr:rowOff>
    </xdr:from>
    <xdr:ext cx="405111" cy="259045"/>
    <xdr:sp macro="" textlink="">
      <xdr:nvSpPr>
        <xdr:cNvPr id="198" name="n_1aveValue【体育館・プール】&#10;有形固定資産減価償却率">
          <a:extLst>
            <a:ext uri="{FF2B5EF4-FFF2-40B4-BE49-F238E27FC236}">
              <a16:creationId xmlns:a16="http://schemas.microsoft.com/office/drawing/2014/main" id="{F4668921-7865-4BEC-A123-DE70EE99402B}"/>
            </a:ext>
          </a:extLst>
        </xdr:cNvPr>
        <xdr:cNvSpPr txBox="1"/>
      </xdr:nvSpPr>
      <xdr:spPr>
        <a:xfrm>
          <a:off x="35820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99" name="n_2aveValue【体育館・プール】&#10;有形固定資産減価償却率">
          <a:extLst>
            <a:ext uri="{FF2B5EF4-FFF2-40B4-BE49-F238E27FC236}">
              <a16:creationId xmlns:a16="http://schemas.microsoft.com/office/drawing/2014/main" id="{3FF8901D-B579-47F6-88EF-5E5C33EF3AE5}"/>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33762</xdr:rowOff>
    </xdr:from>
    <xdr:ext cx="405111" cy="259045"/>
    <xdr:sp macro="" textlink="">
      <xdr:nvSpPr>
        <xdr:cNvPr id="200" name="n_3aveValue【体育館・プール】&#10;有形固定資産減価償却率">
          <a:extLst>
            <a:ext uri="{FF2B5EF4-FFF2-40B4-BE49-F238E27FC236}">
              <a16:creationId xmlns:a16="http://schemas.microsoft.com/office/drawing/2014/main" id="{86059CC8-6230-4F31-AA36-E14C89E84654}"/>
            </a:ext>
          </a:extLst>
        </xdr:cNvPr>
        <xdr:cNvSpPr txBox="1"/>
      </xdr:nvSpPr>
      <xdr:spPr>
        <a:xfrm>
          <a:off x="1816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1" name="n_4aveValue【体育館・プール】&#10;有形固定資産減価償却率">
          <a:extLst>
            <a:ext uri="{FF2B5EF4-FFF2-40B4-BE49-F238E27FC236}">
              <a16:creationId xmlns:a16="http://schemas.microsoft.com/office/drawing/2014/main" id="{2D46C87A-A101-459E-8F58-60979A607C4C}"/>
            </a:ext>
          </a:extLst>
        </xdr:cNvPr>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158767</xdr:rowOff>
    </xdr:from>
    <xdr:ext cx="405111" cy="259045"/>
    <xdr:sp macro="" textlink="">
      <xdr:nvSpPr>
        <xdr:cNvPr id="202" name="n_1mainValue【体育館・プール】&#10;有形固定資産減価償却率">
          <a:extLst>
            <a:ext uri="{FF2B5EF4-FFF2-40B4-BE49-F238E27FC236}">
              <a16:creationId xmlns:a16="http://schemas.microsoft.com/office/drawing/2014/main" id="{4532E5A2-B44C-4DC4-9F77-EF146F835E91}"/>
            </a:ext>
          </a:extLst>
        </xdr:cNvPr>
        <xdr:cNvSpPr txBox="1"/>
      </xdr:nvSpPr>
      <xdr:spPr>
        <a:xfrm>
          <a:off x="3582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101617</xdr:rowOff>
    </xdr:from>
    <xdr:ext cx="405111" cy="259045"/>
    <xdr:sp macro="" textlink="">
      <xdr:nvSpPr>
        <xdr:cNvPr id="203" name="n_2mainValue【体育館・プール】&#10;有形固定資産減価償却率">
          <a:extLst>
            <a:ext uri="{FF2B5EF4-FFF2-40B4-BE49-F238E27FC236}">
              <a16:creationId xmlns:a16="http://schemas.microsoft.com/office/drawing/2014/main" id="{D75BAEB9-9072-481D-9021-0A9D2224E75E}"/>
            </a:ext>
          </a:extLst>
        </xdr:cNvPr>
        <xdr:cNvSpPr txBox="1"/>
      </xdr:nvSpPr>
      <xdr:spPr>
        <a:xfrm>
          <a:off x="2705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44467</xdr:rowOff>
    </xdr:from>
    <xdr:ext cx="405111" cy="259045"/>
    <xdr:sp macro="" textlink="">
      <xdr:nvSpPr>
        <xdr:cNvPr id="204" name="n_3mainValue【体育館・プール】&#10;有形固定資産減価償却率">
          <a:extLst>
            <a:ext uri="{FF2B5EF4-FFF2-40B4-BE49-F238E27FC236}">
              <a16:creationId xmlns:a16="http://schemas.microsoft.com/office/drawing/2014/main" id="{F434F77C-627F-4C16-B0CB-A1DAA4CABA88}"/>
            </a:ext>
          </a:extLst>
        </xdr:cNvPr>
        <xdr:cNvSpPr txBox="1"/>
      </xdr:nvSpPr>
      <xdr:spPr>
        <a:xfrm>
          <a:off x="1816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158767</xdr:rowOff>
    </xdr:from>
    <xdr:ext cx="405111" cy="259045"/>
    <xdr:sp macro="" textlink="">
      <xdr:nvSpPr>
        <xdr:cNvPr id="205" name="n_4mainValue【体育館・プール】&#10;有形固定資産減価償却率">
          <a:extLst>
            <a:ext uri="{FF2B5EF4-FFF2-40B4-BE49-F238E27FC236}">
              <a16:creationId xmlns:a16="http://schemas.microsoft.com/office/drawing/2014/main" id="{01C2361B-C673-4BDE-B9A1-ADA872DB17F8}"/>
            </a:ext>
          </a:extLst>
        </xdr:cNvPr>
        <xdr:cNvSpPr txBox="1"/>
      </xdr:nvSpPr>
      <xdr:spPr>
        <a:xfrm>
          <a:off x="927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77B2CAD4-AF5A-4923-B591-CA9C2C3203D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75F2A540-2D8B-4E3A-855A-EF0D5679BEF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321FB159-56F0-452C-8C67-34C480EE4B0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E9841BFA-8F5C-4CFF-AF2F-92FD30A724D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3C18AB07-BB1E-43AD-B807-D2B194309B7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D396223E-A6EC-45C7-98F8-F3379DE42B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B74B076D-382A-4D36-81C0-E4BCF757B40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83D6A344-D9CB-4548-8F5B-30D40AFFB35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88940DCB-352B-499F-B437-DF5E4A375EF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2F2EEE0-BF98-45F1-9094-3C1914605CB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E07DA829-B1B5-4147-B05B-02F0EE68B0D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01EC9962-BA9C-48C5-B17E-10927E1E4ED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836CFCB-3184-4788-A948-FE81017D779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F2A16D7B-F2D3-4FFE-B466-355E0CC8B1F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87558C3A-C07B-4734-A5F0-0EA2C837FF2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63834DF5-7CC8-4A83-B3DC-D82299CF0FF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CA5A0398-9577-4CCE-916E-93AE40ECC22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EC12B605-A197-435E-B40D-692B9606C2E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C30C121F-5042-4CAE-B82A-180917A38A2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CAB45316-BECD-4E6F-81CC-68FA94FE2F4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3548D56-6DF5-48AC-BFE8-351F405523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38DA5536-9D26-4780-9682-DC98576BB7A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196020A4-4719-46AD-98B4-E1560A83D26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9" name="直線コネクタ 228">
          <a:extLst>
            <a:ext uri="{FF2B5EF4-FFF2-40B4-BE49-F238E27FC236}">
              <a16:creationId xmlns:a16="http://schemas.microsoft.com/office/drawing/2014/main" id="{C6CF63A1-EA80-4FA2-9D9B-489A29F11F66}"/>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30" name="【体育館・プール】&#10;一人当たり面積最小値テキスト">
          <a:extLst>
            <a:ext uri="{FF2B5EF4-FFF2-40B4-BE49-F238E27FC236}">
              <a16:creationId xmlns:a16="http://schemas.microsoft.com/office/drawing/2014/main" id="{570A66A3-B8E2-4018-AE8A-497843BCAFE2}"/>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1" name="直線コネクタ 230">
          <a:extLst>
            <a:ext uri="{FF2B5EF4-FFF2-40B4-BE49-F238E27FC236}">
              <a16:creationId xmlns:a16="http://schemas.microsoft.com/office/drawing/2014/main" id="{DEF620BC-473D-4581-8EBB-9CEFF28C780A}"/>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2" name="【体育館・プール】&#10;一人当たり面積最大値テキスト">
          <a:extLst>
            <a:ext uri="{FF2B5EF4-FFF2-40B4-BE49-F238E27FC236}">
              <a16:creationId xmlns:a16="http://schemas.microsoft.com/office/drawing/2014/main" id="{47353C39-3706-4EB2-B416-A00C858C7339}"/>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3" name="直線コネクタ 232">
          <a:extLst>
            <a:ext uri="{FF2B5EF4-FFF2-40B4-BE49-F238E27FC236}">
              <a16:creationId xmlns:a16="http://schemas.microsoft.com/office/drawing/2014/main" id="{D17EF8FF-98EF-43C2-8E3B-FEC26BB02B79}"/>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4" name="【体育館・プール】&#10;一人当たり面積平均値テキスト">
          <a:extLst>
            <a:ext uri="{FF2B5EF4-FFF2-40B4-BE49-F238E27FC236}">
              <a16:creationId xmlns:a16="http://schemas.microsoft.com/office/drawing/2014/main" id="{3061225B-BEDD-4116-8FF3-ABBFD53DD1B9}"/>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5" name="フローチャート: 判断 234">
          <a:extLst>
            <a:ext uri="{FF2B5EF4-FFF2-40B4-BE49-F238E27FC236}">
              <a16:creationId xmlns:a16="http://schemas.microsoft.com/office/drawing/2014/main" id="{C21B7F74-4B83-4DD9-B646-A977F24E49F3}"/>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6" name="フローチャート: 判断 235">
          <a:extLst>
            <a:ext uri="{FF2B5EF4-FFF2-40B4-BE49-F238E27FC236}">
              <a16:creationId xmlns:a16="http://schemas.microsoft.com/office/drawing/2014/main" id="{989269BE-5889-4F5A-B241-D5554789705A}"/>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7" name="フローチャート: 判断 236">
          <a:extLst>
            <a:ext uri="{FF2B5EF4-FFF2-40B4-BE49-F238E27FC236}">
              <a16:creationId xmlns:a16="http://schemas.microsoft.com/office/drawing/2014/main" id="{62B10D82-A604-447A-AAE6-9F95E7FCE416}"/>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8" name="フローチャート: 判断 237">
          <a:extLst>
            <a:ext uri="{FF2B5EF4-FFF2-40B4-BE49-F238E27FC236}">
              <a16:creationId xmlns:a16="http://schemas.microsoft.com/office/drawing/2014/main" id="{94E775C5-CF38-4A07-B6DA-F060F0BAB281}"/>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9" name="フローチャート: 判断 238">
          <a:extLst>
            <a:ext uri="{FF2B5EF4-FFF2-40B4-BE49-F238E27FC236}">
              <a16:creationId xmlns:a16="http://schemas.microsoft.com/office/drawing/2014/main" id="{5228F225-A083-49B5-B128-E4983989836F}"/>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DE62F8F-39A7-4548-8178-6BDE6AE87B9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4020C48-6DD3-4D98-B241-5596744523D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B293AC8-8267-4A8A-8FDF-99A51AF443B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248A5DE-C34D-4935-B873-1976C69FC67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11AACFC-41C0-41CC-BF0F-6B2B65B4CCC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167513</xdr:rowOff>
    </xdr:from>
    <xdr:to>
      <xdr:col>55</xdr:col>
      <xdr:colOff>50800</xdr:colOff>
      <xdr:row>64</xdr:row>
      <xdr:rowOff>97663</xdr:rowOff>
    </xdr:to>
    <xdr:sp macro="" textlink="">
      <xdr:nvSpPr>
        <xdr:cNvPr id="245" name="楕円 244">
          <a:extLst>
            <a:ext uri="{FF2B5EF4-FFF2-40B4-BE49-F238E27FC236}">
              <a16:creationId xmlns:a16="http://schemas.microsoft.com/office/drawing/2014/main" id="{E249DD38-B4BB-41C2-8749-38741FCEE313}"/>
            </a:ext>
          </a:extLst>
        </xdr:cNvPr>
        <xdr:cNvSpPr/>
      </xdr:nvSpPr>
      <xdr:spPr>
        <a:xfrm>
          <a:off x="10426700" y="109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6" name="【体育館・プール】&#10;一人当たり面積該当値テキスト">
          <a:extLst>
            <a:ext uri="{FF2B5EF4-FFF2-40B4-BE49-F238E27FC236}">
              <a16:creationId xmlns:a16="http://schemas.microsoft.com/office/drawing/2014/main" id="{DD27292C-95C4-460D-8BAB-822374C67B32}"/>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167513</xdr:rowOff>
    </xdr:from>
    <xdr:to>
      <xdr:col>50</xdr:col>
      <xdr:colOff>165100</xdr:colOff>
      <xdr:row>64</xdr:row>
      <xdr:rowOff>97663</xdr:rowOff>
    </xdr:to>
    <xdr:sp macro="" textlink="">
      <xdr:nvSpPr>
        <xdr:cNvPr id="247" name="楕円 246">
          <a:extLst>
            <a:ext uri="{FF2B5EF4-FFF2-40B4-BE49-F238E27FC236}">
              <a16:creationId xmlns:a16="http://schemas.microsoft.com/office/drawing/2014/main" id="{C7207956-8B82-46B3-8D4D-F1E9057E0987}"/>
            </a:ext>
          </a:extLst>
        </xdr:cNvPr>
        <xdr:cNvSpPr/>
      </xdr:nvSpPr>
      <xdr:spPr>
        <a:xfrm>
          <a:off x="9588500" y="109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46863</xdr:rowOff>
    </xdr:from>
    <xdr:to>
      <xdr:col>55</xdr:col>
      <xdr:colOff>0</xdr:colOff>
      <xdr:row>64</xdr:row>
      <xdr:rowOff>46863</xdr:rowOff>
    </xdr:to>
    <xdr:cxnSp macro="">
      <xdr:nvCxnSpPr>
        <xdr:cNvPr id="248" name="直線コネクタ 247">
          <a:extLst>
            <a:ext uri="{FF2B5EF4-FFF2-40B4-BE49-F238E27FC236}">
              <a16:creationId xmlns:a16="http://schemas.microsoft.com/office/drawing/2014/main" id="{A5505018-5FBC-4116-80A4-64539A5A0EC8}"/>
            </a:ext>
          </a:extLst>
        </xdr:cNvPr>
        <xdr:cNvCxnSpPr/>
      </xdr:nvCxnSpPr>
      <xdr:spPr>
        <a:xfrm>
          <a:off x="9639300" y="110196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167894</xdr:rowOff>
    </xdr:from>
    <xdr:to>
      <xdr:col>46</xdr:col>
      <xdr:colOff>38100</xdr:colOff>
      <xdr:row>64</xdr:row>
      <xdr:rowOff>98044</xdr:rowOff>
    </xdr:to>
    <xdr:sp macro="" textlink="">
      <xdr:nvSpPr>
        <xdr:cNvPr id="249" name="楕円 248">
          <a:extLst>
            <a:ext uri="{FF2B5EF4-FFF2-40B4-BE49-F238E27FC236}">
              <a16:creationId xmlns:a16="http://schemas.microsoft.com/office/drawing/2014/main" id="{69A50A9E-BD08-41EF-AF5B-45E9C2AE8AA5}"/>
            </a:ext>
          </a:extLst>
        </xdr:cNvPr>
        <xdr:cNvSpPr/>
      </xdr:nvSpPr>
      <xdr:spPr>
        <a:xfrm>
          <a:off x="8699500" y="109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46863</xdr:rowOff>
    </xdr:from>
    <xdr:to>
      <xdr:col>50</xdr:col>
      <xdr:colOff>114300</xdr:colOff>
      <xdr:row>64</xdr:row>
      <xdr:rowOff>47244</xdr:rowOff>
    </xdr:to>
    <xdr:cxnSp macro="">
      <xdr:nvCxnSpPr>
        <xdr:cNvPr id="250" name="直線コネクタ 249">
          <a:extLst>
            <a:ext uri="{FF2B5EF4-FFF2-40B4-BE49-F238E27FC236}">
              <a16:creationId xmlns:a16="http://schemas.microsoft.com/office/drawing/2014/main" id="{A4EB4DCC-20F0-4EC0-BD88-F2A6D1FFBB6A}"/>
            </a:ext>
          </a:extLst>
        </xdr:cNvPr>
        <xdr:cNvCxnSpPr/>
      </xdr:nvCxnSpPr>
      <xdr:spPr>
        <a:xfrm flipV="1">
          <a:off x="8750300" y="1101966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167894</xdr:rowOff>
    </xdr:from>
    <xdr:to>
      <xdr:col>41</xdr:col>
      <xdr:colOff>101600</xdr:colOff>
      <xdr:row>64</xdr:row>
      <xdr:rowOff>98044</xdr:rowOff>
    </xdr:to>
    <xdr:sp macro="" textlink="">
      <xdr:nvSpPr>
        <xdr:cNvPr id="251" name="楕円 250">
          <a:extLst>
            <a:ext uri="{FF2B5EF4-FFF2-40B4-BE49-F238E27FC236}">
              <a16:creationId xmlns:a16="http://schemas.microsoft.com/office/drawing/2014/main" id="{16B2F1D5-38D1-4BAC-981B-C0EFFD28BDEB}"/>
            </a:ext>
          </a:extLst>
        </xdr:cNvPr>
        <xdr:cNvSpPr/>
      </xdr:nvSpPr>
      <xdr:spPr>
        <a:xfrm>
          <a:off x="7810500" y="109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47244</xdr:rowOff>
    </xdr:from>
    <xdr:to>
      <xdr:col>45</xdr:col>
      <xdr:colOff>177800</xdr:colOff>
      <xdr:row>64</xdr:row>
      <xdr:rowOff>47244</xdr:rowOff>
    </xdr:to>
    <xdr:cxnSp macro="">
      <xdr:nvCxnSpPr>
        <xdr:cNvPr id="252" name="直線コネクタ 251">
          <a:extLst>
            <a:ext uri="{FF2B5EF4-FFF2-40B4-BE49-F238E27FC236}">
              <a16:creationId xmlns:a16="http://schemas.microsoft.com/office/drawing/2014/main" id="{1358F3C7-94E5-43CB-AF11-C530D0296D7A}"/>
            </a:ext>
          </a:extLst>
        </xdr:cNvPr>
        <xdr:cNvCxnSpPr/>
      </xdr:nvCxnSpPr>
      <xdr:spPr>
        <a:xfrm>
          <a:off x="7861300" y="11020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167894</xdr:rowOff>
    </xdr:from>
    <xdr:to>
      <xdr:col>36</xdr:col>
      <xdr:colOff>165100</xdr:colOff>
      <xdr:row>64</xdr:row>
      <xdr:rowOff>98044</xdr:rowOff>
    </xdr:to>
    <xdr:sp macro="" textlink="">
      <xdr:nvSpPr>
        <xdr:cNvPr id="253" name="楕円 252">
          <a:extLst>
            <a:ext uri="{FF2B5EF4-FFF2-40B4-BE49-F238E27FC236}">
              <a16:creationId xmlns:a16="http://schemas.microsoft.com/office/drawing/2014/main" id="{3D8F4B41-8172-4E82-A6D2-3396A6B87DD7}"/>
            </a:ext>
          </a:extLst>
        </xdr:cNvPr>
        <xdr:cNvSpPr/>
      </xdr:nvSpPr>
      <xdr:spPr>
        <a:xfrm>
          <a:off x="6921500" y="109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47244</xdr:rowOff>
    </xdr:from>
    <xdr:to>
      <xdr:col>41</xdr:col>
      <xdr:colOff>50800</xdr:colOff>
      <xdr:row>64</xdr:row>
      <xdr:rowOff>47244</xdr:rowOff>
    </xdr:to>
    <xdr:cxnSp macro="">
      <xdr:nvCxnSpPr>
        <xdr:cNvPr id="254" name="直線コネクタ 253">
          <a:extLst>
            <a:ext uri="{FF2B5EF4-FFF2-40B4-BE49-F238E27FC236}">
              <a16:creationId xmlns:a16="http://schemas.microsoft.com/office/drawing/2014/main" id="{9AF36C4F-2C04-4FF8-A9DE-E8A56CE05164}"/>
            </a:ext>
          </a:extLst>
        </xdr:cNvPr>
        <xdr:cNvCxnSpPr/>
      </xdr:nvCxnSpPr>
      <xdr:spPr>
        <a:xfrm>
          <a:off x="6972300" y="11020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5" name="n_1aveValue【体育館・プール】&#10;一人当たり面積">
          <a:extLst>
            <a:ext uri="{FF2B5EF4-FFF2-40B4-BE49-F238E27FC236}">
              <a16:creationId xmlns:a16="http://schemas.microsoft.com/office/drawing/2014/main" id="{5F15518C-F189-44E9-9005-7ABB4EDB4AC1}"/>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6" name="n_2aveValue【体育館・プール】&#10;一人当たり面積">
          <a:extLst>
            <a:ext uri="{FF2B5EF4-FFF2-40B4-BE49-F238E27FC236}">
              <a16:creationId xmlns:a16="http://schemas.microsoft.com/office/drawing/2014/main" id="{04AFB9DB-1204-4B99-AE02-3C7DDF0199E1}"/>
            </a:ext>
          </a:extLst>
        </xdr:cNvPr>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7" name="n_3aveValue【体育館・プール】&#10;一人当たり面積">
          <a:extLst>
            <a:ext uri="{FF2B5EF4-FFF2-40B4-BE49-F238E27FC236}">
              <a16:creationId xmlns:a16="http://schemas.microsoft.com/office/drawing/2014/main" id="{DB303AEA-D015-4301-A41B-FE62DCFCDE39}"/>
            </a:ext>
          </a:extLst>
        </xdr:cNvPr>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8" name="n_4aveValue【体育館・プール】&#10;一人当たり面積">
          <a:extLst>
            <a:ext uri="{FF2B5EF4-FFF2-40B4-BE49-F238E27FC236}">
              <a16:creationId xmlns:a16="http://schemas.microsoft.com/office/drawing/2014/main" id="{1E82B8D5-E2C6-4082-BC41-D7E3BB59D935}"/>
            </a:ext>
          </a:extLst>
        </xdr:cNvPr>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88790</xdr:rowOff>
    </xdr:from>
    <xdr:ext cx="469744" cy="259045"/>
    <xdr:sp macro="" textlink="">
      <xdr:nvSpPr>
        <xdr:cNvPr id="259" name="n_1mainValue【体育館・プール】&#10;一人当たり面積">
          <a:extLst>
            <a:ext uri="{FF2B5EF4-FFF2-40B4-BE49-F238E27FC236}">
              <a16:creationId xmlns:a16="http://schemas.microsoft.com/office/drawing/2014/main" id="{B5FEE37A-7445-451F-9A3D-2288B880F368}"/>
            </a:ext>
          </a:extLst>
        </xdr:cNvPr>
        <xdr:cNvSpPr txBox="1"/>
      </xdr:nvSpPr>
      <xdr:spPr>
        <a:xfrm>
          <a:off x="9391727" y="1106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89171</xdr:rowOff>
    </xdr:from>
    <xdr:ext cx="469744" cy="259045"/>
    <xdr:sp macro="" textlink="">
      <xdr:nvSpPr>
        <xdr:cNvPr id="260" name="n_2mainValue【体育館・プール】&#10;一人当たり面積">
          <a:extLst>
            <a:ext uri="{FF2B5EF4-FFF2-40B4-BE49-F238E27FC236}">
              <a16:creationId xmlns:a16="http://schemas.microsoft.com/office/drawing/2014/main" id="{48F36577-269C-4A09-B154-526E976FC20E}"/>
            </a:ext>
          </a:extLst>
        </xdr:cNvPr>
        <xdr:cNvSpPr txBox="1"/>
      </xdr:nvSpPr>
      <xdr:spPr>
        <a:xfrm>
          <a:off x="8515427" y="110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89171</xdr:rowOff>
    </xdr:from>
    <xdr:ext cx="469744" cy="259045"/>
    <xdr:sp macro="" textlink="">
      <xdr:nvSpPr>
        <xdr:cNvPr id="261" name="n_3mainValue【体育館・プール】&#10;一人当たり面積">
          <a:extLst>
            <a:ext uri="{FF2B5EF4-FFF2-40B4-BE49-F238E27FC236}">
              <a16:creationId xmlns:a16="http://schemas.microsoft.com/office/drawing/2014/main" id="{58B063BD-E6F0-4256-B73C-1C5E5F62E89D}"/>
            </a:ext>
          </a:extLst>
        </xdr:cNvPr>
        <xdr:cNvSpPr txBox="1"/>
      </xdr:nvSpPr>
      <xdr:spPr>
        <a:xfrm>
          <a:off x="7626427" y="110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89171</xdr:rowOff>
    </xdr:from>
    <xdr:ext cx="469744" cy="259045"/>
    <xdr:sp macro="" textlink="">
      <xdr:nvSpPr>
        <xdr:cNvPr id="262" name="n_4mainValue【体育館・プール】&#10;一人当たり面積">
          <a:extLst>
            <a:ext uri="{FF2B5EF4-FFF2-40B4-BE49-F238E27FC236}">
              <a16:creationId xmlns:a16="http://schemas.microsoft.com/office/drawing/2014/main" id="{2C5F04DF-CA41-4036-BC1C-483BA961AD58}"/>
            </a:ext>
          </a:extLst>
        </xdr:cNvPr>
        <xdr:cNvSpPr txBox="1"/>
      </xdr:nvSpPr>
      <xdr:spPr>
        <a:xfrm>
          <a:off x="6737427" y="110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DD48603-1499-4C31-8A33-F550261BA05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3482B69-97EC-4DB2-A8E5-632E1C96273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777C422-6AC4-4064-BFD3-0A26AE1C51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80806457-838B-4E01-9E84-C90AA2F8D4B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55B3BCCF-892C-48FB-8334-95748DBC384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8B0A9F66-789C-4B4D-9BD0-DDDACD1A919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FC78446D-EB68-4E8B-BF32-2001F36AF74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E7E1AEFE-828A-4580-B68C-8F80BDD8A44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3005B4F-60CB-41B6-BA4F-2100DB431C5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5E89E137-1402-409D-A4D6-AC25015D125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49FCCDF-7CB4-4A5E-A86B-3713E026E25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4D3AE7EE-7947-4C96-8B7C-18A83079312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1A32E837-875A-4976-89F5-74764B7D0EF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A70EC94C-0E01-43EC-8D71-687D41C2DFE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92FDFC86-BCE0-49A8-8EFD-9E9863BDC01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FE19EA0E-BA57-47C6-B6AF-D510E657AE9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153A7946-EDD5-4B71-BAA5-77F4A0ACCB8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E6B2E77A-6927-4884-A980-14FB899DED5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70E8215D-66C7-480E-A1CB-172FDCEB6A2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5A696453-BE38-4C58-8149-3468BC9BB1F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539C5CFC-0C0D-4028-9DB0-EA8FBF979DB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FD4FA8D9-2C5B-406C-A3B1-3784C7E4625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DA6C12F2-99DD-4195-9DC3-4744653C553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F2F63D0-BC8C-4BAD-A1BA-68825F45CEB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620A8F52-2FA1-4AC4-985C-45432D32F90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DEA4F351-1BE7-4885-8567-A77236F6D7EB}"/>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8198F2E5-88E1-4570-86F6-A8B43F92F94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5F6E2908-2BAE-4EA8-9473-D0DAD1ABCFC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1" name="【福祉施設】&#10;有形固定資産減価償却率最大値テキスト">
          <a:extLst>
            <a:ext uri="{FF2B5EF4-FFF2-40B4-BE49-F238E27FC236}">
              <a16:creationId xmlns:a16="http://schemas.microsoft.com/office/drawing/2014/main" id="{14CCBE0E-96D1-42CD-8702-589DD406FFA1}"/>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2" name="直線コネクタ 291">
          <a:extLst>
            <a:ext uri="{FF2B5EF4-FFF2-40B4-BE49-F238E27FC236}">
              <a16:creationId xmlns:a16="http://schemas.microsoft.com/office/drawing/2014/main" id="{1352566F-62B7-43B4-9338-D70C7DF94BCC}"/>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A6786DE2-203C-4E57-936C-3DCB25C95862}"/>
            </a:ext>
          </a:extLst>
        </xdr:cNvPr>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4" name="フローチャート: 判断 293">
          <a:extLst>
            <a:ext uri="{FF2B5EF4-FFF2-40B4-BE49-F238E27FC236}">
              <a16:creationId xmlns:a16="http://schemas.microsoft.com/office/drawing/2014/main" id="{C49067A0-3927-4806-90BE-FD4CEED97F90}"/>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5" name="フローチャート: 判断 294">
          <a:extLst>
            <a:ext uri="{FF2B5EF4-FFF2-40B4-BE49-F238E27FC236}">
              <a16:creationId xmlns:a16="http://schemas.microsoft.com/office/drawing/2014/main" id="{6D87DAFA-4F40-45CE-BAE3-AF5E4F8DFF21}"/>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6" name="フローチャート: 判断 295">
          <a:extLst>
            <a:ext uri="{FF2B5EF4-FFF2-40B4-BE49-F238E27FC236}">
              <a16:creationId xmlns:a16="http://schemas.microsoft.com/office/drawing/2014/main" id="{DF5E59A6-51B6-4C57-9536-457FADA69E1C}"/>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7" name="フローチャート: 判断 296">
          <a:extLst>
            <a:ext uri="{FF2B5EF4-FFF2-40B4-BE49-F238E27FC236}">
              <a16:creationId xmlns:a16="http://schemas.microsoft.com/office/drawing/2014/main" id="{28CEF0FF-6746-4762-A680-60CC43637609}"/>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8" name="フローチャート: 判断 297">
          <a:extLst>
            <a:ext uri="{FF2B5EF4-FFF2-40B4-BE49-F238E27FC236}">
              <a16:creationId xmlns:a16="http://schemas.microsoft.com/office/drawing/2014/main" id="{9B98731E-81CA-4DB7-9C6D-62CE70150474}"/>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054B523-BE92-4945-B926-904B5AD3DCB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A7AA17A-7D05-4099-B0DB-F09C279233A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0F477E8-13BC-4AE0-BE64-4CA9FFC5C16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A3C1A2B-5F6F-44FB-BD36-32050228EE9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A5C3A49-BC07-4AF8-A253-9CC4FDB9423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11793</xdr:rowOff>
    </xdr:from>
    <xdr:to>
      <xdr:col>24</xdr:col>
      <xdr:colOff>114300</xdr:colOff>
      <xdr:row>84</xdr:row>
      <xdr:rowOff>113393</xdr:rowOff>
    </xdr:to>
    <xdr:sp macro="" textlink="">
      <xdr:nvSpPr>
        <xdr:cNvPr id="304" name="楕円 303">
          <a:extLst>
            <a:ext uri="{FF2B5EF4-FFF2-40B4-BE49-F238E27FC236}">
              <a16:creationId xmlns:a16="http://schemas.microsoft.com/office/drawing/2014/main" id="{C508AE31-0940-4DB0-A316-418A552860F8}"/>
            </a:ext>
          </a:extLst>
        </xdr:cNvPr>
        <xdr:cNvSpPr/>
      </xdr:nvSpPr>
      <xdr:spPr>
        <a:xfrm>
          <a:off x="45847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161670</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FC3CE75-DC43-43F7-8B0B-996F5BE00EC6}"/>
            </a:ext>
          </a:extLst>
        </xdr:cNvPr>
        <xdr:cNvSpPr txBox="1"/>
      </xdr:nvSpPr>
      <xdr:spPr>
        <a:xfrm>
          <a:off x="4673600"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306" name="楕円 305">
          <a:extLst>
            <a:ext uri="{FF2B5EF4-FFF2-40B4-BE49-F238E27FC236}">
              <a16:creationId xmlns:a16="http://schemas.microsoft.com/office/drawing/2014/main" id="{13E32355-AEFD-445B-9D89-D13F9F53F6D3}"/>
            </a:ext>
          </a:extLst>
        </xdr:cNvPr>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62593</xdr:rowOff>
    </xdr:to>
    <xdr:cxnSp macro="">
      <xdr:nvCxnSpPr>
        <xdr:cNvPr id="307" name="直線コネクタ 306">
          <a:extLst>
            <a:ext uri="{FF2B5EF4-FFF2-40B4-BE49-F238E27FC236}">
              <a16:creationId xmlns:a16="http://schemas.microsoft.com/office/drawing/2014/main" id="{3DD290AF-8EB6-430B-8BD0-DAA95AB54DAD}"/>
            </a:ext>
          </a:extLst>
        </xdr:cNvPr>
        <xdr:cNvCxnSpPr/>
      </xdr:nvCxnSpPr>
      <xdr:spPr>
        <a:xfrm>
          <a:off x="3797300" y="1443990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126093</xdr:rowOff>
    </xdr:from>
    <xdr:to>
      <xdr:col>15</xdr:col>
      <xdr:colOff>101600</xdr:colOff>
      <xdr:row>84</xdr:row>
      <xdr:rowOff>56243</xdr:rowOff>
    </xdr:to>
    <xdr:sp macro="" textlink="">
      <xdr:nvSpPr>
        <xdr:cNvPr id="308" name="楕円 307">
          <a:extLst>
            <a:ext uri="{FF2B5EF4-FFF2-40B4-BE49-F238E27FC236}">
              <a16:creationId xmlns:a16="http://schemas.microsoft.com/office/drawing/2014/main" id="{107E721A-1BDE-47D5-B5F9-DE50E8D00B0B}"/>
            </a:ext>
          </a:extLst>
        </xdr:cNvPr>
        <xdr:cNvSpPr/>
      </xdr:nvSpPr>
      <xdr:spPr>
        <a:xfrm>
          <a:off x="2857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5443</xdr:rowOff>
    </xdr:from>
    <xdr:to>
      <xdr:col>19</xdr:col>
      <xdr:colOff>177800</xdr:colOff>
      <xdr:row>84</xdr:row>
      <xdr:rowOff>38100</xdr:rowOff>
    </xdr:to>
    <xdr:cxnSp macro="">
      <xdr:nvCxnSpPr>
        <xdr:cNvPr id="309" name="直線コネクタ 308">
          <a:extLst>
            <a:ext uri="{FF2B5EF4-FFF2-40B4-BE49-F238E27FC236}">
              <a16:creationId xmlns:a16="http://schemas.microsoft.com/office/drawing/2014/main" id="{BDADC158-1D26-4335-83E6-971E99D10DC0}"/>
            </a:ext>
          </a:extLst>
        </xdr:cNvPr>
        <xdr:cNvCxnSpPr/>
      </xdr:nvCxnSpPr>
      <xdr:spPr>
        <a:xfrm>
          <a:off x="2908300" y="14407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93436</xdr:rowOff>
    </xdr:from>
    <xdr:to>
      <xdr:col>10</xdr:col>
      <xdr:colOff>165100</xdr:colOff>
      <xdr:row>84</xdr:row>
      <xdr:rowOff>23586</xdr:rowOff>
    </xdr:to>
    <xdr:sp macro="" textlink="">
      <xdr:nvSpPr>
        <xdr:cNvPr id="310" name="楕円 309">
          <a:extLst>
            <a:ext uri="{FF2B5EF4-FFF2-40B4-BE49-F238E27FC236}">
              <a16:creationId xmlns:a16="http://schemas.microsoft.com/office/drawing/2014/main" id="{7C8F98BA-5B67-4EBB-9AB6-F3FF8136BF93}"/>
            </a:ext>
          </a:extLst>
        </xdr:cNvPr>
        <xdr:cNvSpPr/>
      </xdr:nvSpPr>
      <xdr:spPr>
        <a:xfrm>
          <a:off x="1968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144236</xdr:rowOff>
    </xdr:from>
    <xdr:to>
      <xdr:col>15</xdr:col>
      <xdr:colOff>50800</xdr:colOff>
      <xdr:row>84</xdr:row>
      <xdr:rowOff>5443</xdr:rowOff>
    </xdr:to>
    <xdr:cxnSp macro="">
      <xdr:nvCxnSpPr>
        <xdr:cNvPr id="311" name="直線コネクタ 310">
          <a:extLst>
            <a:ext uri="{FF2B5EF4-FFF2-40B4-BE49-F238E27FC236}">
              <a16:creationId xmlns:a16="http://schemas.microsoft.com/office/drawing/2014/main" id="{CBE42301-182F-41CC-9D84-28D6260A22BF}"/>
            </a:ext>
          </a:extLst>
        </xdr:cNvPr>
        <xdr:cNvCxnSpPr/>
      </xdr:nvCxnSpPr>
      <xdr:spPr>
        <a:xfrm>
          <a:off x="2019300" y="14374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59145</xdr:rowOff>
    </xdr:from>
    <xdr:to>
      <xdr:col>6</xdr:col>
      <xdr:colOff>38100</xdr:colOff>
      <xdr:row>83</xdr:row>
      <xdr:rowOff>160745</xdr:rowOff>
    </xdr:to>
    <xdr:sp macro="" textlink="">
      <xdr:nvSpPr>
        <xdr:cNvPr id="312" name="楕円 311">
          <a:extLst>
            <a:ext uri="{FF2B5EF4-FFF2-40B4-BE49-F238E27FC236}">
              <a16:creationId xmlns:a16="http://schemas.microsoft.com/office/drawing/2014/main" id="{A885153D-B679-4FDE-9406-1EF8DEF33108}"/>
            </a:ext>
          </a:extLst>
        </xdr:cNvPr>
        <xdr:cNvSpPr/>
      </xdr:nvSpPr>
      <xdr:spPr>
        <a:xfrm>
          <a:off x="1079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109945</xdr:rowOff>
    </xdr:from>
    <xdr:to>
      <xdr:col>10</xdr:col>
      <xdr:colOff>114300</xdr:colOff>
      <xdr:row>83</xdr:row>
      <xdr:rowOff>144236</xdr:rowOff>
    </xdr:to>
    <xdr:cxnSp macro="">
      <xdr:nvCxnSpPr>
        <xdr:cNvPr id="313" name="直線コネクタ 312">
          <a:extLst>
            <a:ext uri="{FF2B5EF4-FFF2-40B4-BE49-F238E27FC236}">
              <a16:creationId xmlns:a16="http://schemas.microsoft.com/office/drawing/2014/main" id="{4C7FDBD6-83A0-42B7-922D-A34FF43D0E03}"/>
            </a:ext>
          </a:extLst>
        </xdr:cNvPr>
        <xdr:cNvCxnSpPr/>
      </xdr:nvCxnSpPr>
      <xdr:spPr>
        <a:xfrm>
          <a:off x="1130300" y="143402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4" name="n_1aveValue【福祉施設】&#10;有形固定資産減価償却率">
          <a:extLst>
            <a:ext uri="{FF2B5EF4-FFF2-40B4-BE49-F238E27FC236}">
              <a16:creationId xmlns:a16="http://schemas.microsoft.com/office/drawing/2014/main" id="{86511F1C-CFF8-4827-9110-D68D9094D70F}"/>
            </a:ext>
          </a:extLst>
        </xdr:cNvPr>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5" name="n_2aveValue【福祉施設】&#10;有形固定資産減価償却率">
          <a:extLst>
            <a:ext uri="{FF2B5EF4-FFF2-40B4-BE49-F238E27FC236}">
              <a16:creationId xmlns:a16="http://schemas.microsoft.com/office/drawing/2014/main" id="{E2E95570-B41A-4ED4-802E-AEAB6CE1097F}"/>
            </a:ext>
          </a:extLst>
        </xdr:cNvPr>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6" name="n_3aveValue【福祉施設】&#10;有形固定資産減価償却率">
          <a:extLst>
            <a:ext uri="{FF2B5EF4-FFF2-40B4-BE49-F238E27FC236}">
              <a16:creationId xmlns:a16="http://schemas.microsoft.com/office/drawing/2014/main" id="{F3DA2FF3-3EB8-4F39-9E6F-49C770645B1E}"/>
            </a:ext>
          </a:extLst>
        </xdr:cNvPr>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7" name="n_4aveValue【福祉施設】&#10;有形固定資産減価償却率">
          <a:extLst>
            <a:ext uri="{FF2B5EF4-FFF2-40B4-BE49-F238E27FC236}">
              <a16:creationId xmlns:a16="http://schemas.microsoft.com/office/drawing/2014/main" id="{C4ACE7CE-D745-4B28-8195-21D83DB293FF}"/>
            </a:ext>
          </a:extLst>
        </xdr:cNvPr>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18" name="n_1mainValue【福祉施設】&#10;有形固定資産減価償却率">
          <a:extLst>
            <a:ext uri="{FF2B5EF4-FFF2-40B4-BE49-F238E27FC236}">
              <a16:creationId xmlns:a16="http://schemas.microsoft.com/office/drawing/2014/main" id="{C273BD79-40BC-49E7-B655-D895F5F69355}"/>
            </a:ext>
          </a:extLst>
        </xdr:cNvPr>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47370</xdr:rowOff>
    </xdr:from>
    <xdr:ext cx="405111" cy="259045"/>
    <xdr:sp macro="" textlink="">
      <xdr:nvSpPr>
        <xdr:cNvPr id="319" name="n_2mainValue【福祉施設】&#10;有形固定資産減価償却率">
          <a:extLst>
            <a:ext uri="{FF2B5EF4-FFF2-40B4-BE49-F238E27FC236}">
              <a16:creationId xmlns:a16="http://schemas.microsoft.com/office/drawing/2014/main" id="{16E4C82C-36D4-4ABB-82C9-ABCB439F51BC}"/>
            </a:ext>
          </a:extLst>
        </xdr:cNvPr>
        <xdr:cNvSpPr txBox="1"/>
      </xdr:nvSpPr>
      <xdr:spPr>
        <a:xfrm>
          <a:off x="2705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14713</xdr:rowOff>
    </xdr:from>
    <xdr:ext cx="405111" cy="259045"/>
    <xdr:sp macro="" textlink="">
      <xdr:nvSpPr>
        <xdr:cNvPr id="320" name="n_3mainValue【福祉施設】&#10;有形固定資産減価償却率">
          <a:extLst>
            <a:ext uri="{FF2B5EF4-FFF2-40B4-BE49-F238E27FC236}">
              <a16:creationId xmlns:a16="http://schemas.microsoft.com/office/drawing/2014/main" id="{237C167F-A0B5-4EF1-8D0A-880E0AB437D4}"/>
            </a:ext>
          </a:extLst>
        </xdr:cNvPr>
        <xdr:cNvSpPr txBox="1"/>
      </xdr:nvSpPr>
      <xdr:spPr>
        <a:xfrm>
          <a:off x="1816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151872</xdr:rowOff>
    </xdr:from>
    <xdr:ext cx="405111" cy="259045"/>
    <xdr:sp macro="" textlink="">
      <xdr:nvSpPr>
        <xdr:cNvPr id="321" name="n_4mainValue【福祉施設】&#10;有形固定資産減価償却率">
          <a:extLst>
            <a:ext uri="{FF2B5EF4-FFF2-40B4-BE49-F238E27FC236}">
              <a16:creationId xmlns:a16="http://schemas.microsoft.com/office/drawing/2014/main" id="{5DE8A8CB-AAD8-4D08-8C38-4FF4A5DB7327}"/>
            </a:ext>
          </a:extLst>
        </xdr:cNvPr>
        <xdr:cNvSpPr txBox="1"/>
      </xdr:nvSpPr>
      <xdr:spPr>
        <a:xfrm>
          <a:off x="927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E375D0F1-7D84-42D6-ABD5-15EC63CD80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8E24ED60-6B3E-444C-ACF6-244ABEB630A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5A36FF7-D262-4FAA-B753-51D57929F07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6A6566D8-7A4E-4F16-8BDA-5C1542BAEDE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4DA151A-270D-4DC0-B31A-8B2DFB4B359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1945A1A-0AAB-42C6-B088-16A3BA6C7EF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2591B6B5-A7E1-49B7-B44B-850ED0F7460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B148563-F9F9-44BA-AC80-56D0284607B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37FD3F7F-B0A0-4752-81F7-6E1AD3F305C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1DD7D59A-41E3-46BA-ACAE-0455449391E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2" name="直線コネクタ 331">
          <a:extLst>
            <a:ext uri="{FF2B5EF4-FFF2-40B4-BE49-F238E27FC236}">
              <a16:creationId xmlns:a16="http://schemas.microsoft.com/office/drawing/2014/main" id="{654E9BF3-8E9F-48AB-804A-E413D03C38EF}"/>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3" name="テキスト ボックス 332">
          <a:extLst>
            <a:ext uri="{FF2B5EF4-FFF2-40B4-BE49-F238E27FC236}">
              <a16:creationId xmlns:a16="http://schemas.microsoft.com/office/drawing/2014/main" id="{479633B2-AB6E-4D49-8D18-F3E5A5EC6118}"/>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698540DF-9456-4A24-B677-B12F8D75465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C416EE72-3F96-444C-81F8-265DAF6D10A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6" name="直線コネクタ 335">
          <a:extLst>
            <a:ext uri="{FF2B5EF4-FFF2-40B4-BE49-F238E27FC236}">
              <a16:creationId xmlns:a16="http://schemas.microsoft.com/office/drawing/2014/main" id="{AB6C472B-A5B0-4464-9EA4-50724919DD34}"/>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7" name="テキスト ボックス 336">
          <a:extLst>
            <a:ext uri="{FF2B5EF4-FFF2-40B4-BE49-F238E27FC236}">
              <a16:creationId xmlns:a16="http://schemas.microsoft.com/office/drawing/2014/main" id="{9D8A4CF5-9D29-4D1F-936B-3210AE3F437C}"/>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45DE7F9E-9976-43E1-829D-2962E17E27D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3972A93C-E664-4D5C-998C-98273769E55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1913F08C-8BAF-4578-826D-1814223DBAD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1" name="直線コネクタ 340">
          <a:extLst>
            <a:ext uri="{FF2B5EF4-FFF2-40B4-BE49-F238E27FC236}">
              <a16:creationId xmlns:a16="http://schemas.microsoft.com/office/drawing/2014/main" id="{FBF9CB5C-DAD5-42FB-A39A-CC47E85521EF}"/>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2" name="【福祉施設】&#10;一人当たり面積最小値テキスト">
          <a:extLst>
            <a:ext uri="{FF2B5EF4-FFF2-40B4-BE49-F238E27FC236}">
              <a16:creationId xmlns:a16="http://schemas.microsoft.com/office/drawing/2014/main" id="{A26EB560-B2A8-4BF3-B952-7AC7094867C7}"/>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3" name="直線コネクタ 342">
          <a:extLst>
            <a:ext uri="{FF2B5EF4-FFF2-40B4-BE49-F238E27FC236}">
              <a16:creationId xmlns:a16="http://schemas.microsoft.com/office/drawing/2014/main" id="{8C1D4C5C-43E7-48E1-BC92-4FC4D84032C4}"/>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4" name="【福祉施設】&#10;一人当たり面積最大値テキスト">
          <a:extLst>
            <a:ext uri="{FF2B5EF4-FFF2-40B4-BE49-F238E27FC236}">
              <a16:creationId xmlns:a16="http://schemas.microsoft.com/office/drawing/2014/main" id="{E6E38713-7853-4DC0-A9D4-2B4CF047D226}"/>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5" name="直線コネクタ 344">
          <a:extLst>
            <a:ext uri="{FF2B5EF4-FFF2-40B4-BE49-F238E27FC236}">
              <a16:creationId xmlns:a16="http://schemas.microsoft.com/office/drawing/2014/main" id="{F759B678-BFDA-4E41-8CF6-12E5110FACF4}"/>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6" name="【福祉施設】&#10;一人当たり面積平均値テキスト">
          <a:extLst>
            <a:ext uri="{FF2B5EF4-FFF2-40B4-BE49-F238E27FC236}">
              <a16:creationId xmlns:a16="http://schemas.microsoft.com/office/drawing/2014/main" id="{F92FB0A0-45FF-4796-923E-70CF446CB5E4}"/>
            </a:ext>
          </a:extLst>
        </xdr:cNvPr>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7" name="フローチャート: 判断 346">
          <a:extLst>
            <a:ext uri="{FF2B5EF4-FFF2-40B4-BE49-F238E27FC236}">
              <a16:creationId xmlns:a16="http://schemas.microsoft.com/office/drawing/2014/main" id="{D57889FB-E102-4A60-81B7-82D997AD62A0}"/>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8" name="フローチャート: 判断 347">
          <a:extLst>
            <a:ext uri="{FF2B5EF4-FFF2-40B4-BE49-F238E27FC236}">
              <a16:creationId xmlns:a16="http://schemas.microsoft.com/office/drawing/2014/main" id="{572EC2C7-2C8F-492F-AE25-C941966562E0}"/>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9" name="フローチャート: 判断 348">
          <a:extLst>
            <a:ext uri="{FF2B5EF4-FFF2-40B4-BE49-F238E27FC236}">
              <a16:creationId xmlns:a16="http://schemas.microsoft.com/office/drawing/2014/main" id="{B6D08BE1-F6A2-4D78-9204-8982A263337D}"/>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50" name="フローチャート: 判断 349">
          <a:extLst>
            <a:ext uri="{FF2B5EF4-FFF2-40B4-BE49-F238E27FC236}">
              <a16:creationId xmlns:a16="http://schemas.microsoft.com/office/drawing/2014/main" id="{BC1FE43A-697D-42BF-9D9E-B42C446EF8C1}"/>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1" name="フローチャート: 判断 350">
          <a:extLst>
            <a:ext uri="{FF2B5EF4-FFF2-40B4-BE49-F238E27FC236}">
              <a16:creationId xmlns:a16="http://schemas.microsoft.com/office/drawing/2014/main" id="{B9BF83E3-7CD6-4F21-8C07-2131AC15597B}"/>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91AB421-8EBD-46DB-AD9C-753ED46DF16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412AFD3-6E17-42E0-9A87-79CC45DA4C3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7F9AE0B-8232-499A-8E98-0A055A1721A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2584715-ED42-412D-A7F3-CEAC27641EC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D8D6340-0DA4-4840-BAC7-3B270737E58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170180</xdr:rowOff>
    </xdr:from>
    <xdr:to>
      <xdr:col>55</xdr:col>
      <xdr:colOff>50800</xdr:colOff>
      <xdr:row>81</xdr:row>
      <xdr:rowOff>100330</xdr:rowOff>
    </xdr:to>
    <xdr:sp macro="" textlink="">
      <xdr:nvSpPr>
        <xdr:cNvPr id="357" name="楕円 356">
          <a:extLst>
            <a:ext uri="{FF2B5EF4-FFF2-40B4-BE49-F238E27FC236}">
              <a16:creationId xmlns:a16="http://schemas.microsoft.com/office/drawing/2014/main" id="{D6F45108-828C-45E7-B950-B82E5E881AD9}"/>
            </a:ext>
          </a:extLst>
        </xdr:cNvPr>
        <xdr:cNvSpPr/>
      </xdr:nvSpPr>
      <xdr:spPr>
        <a:xfrm>
          <a:off x="10426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21607</xdr:rowOff>
    </xdr:from>
    <xdr:ext cx="469744" cy="259045"/>
    <xdr:sp macro="" textlink="">
      <xdr:nvSpPr>
        <xdr:cNvPr id="358" name="【福祉施設】&#10;一人当たり面積該当値テキスト">
          <a:extLst>
            <a:ext uri="{FF2B5EF4-FFF2-40B4-BE49-F238E27FC236}">
              <a16:creationId xmlns:a16="http://schemas.microsoft.com/office/drawing/2014/main" id="{FCEF111B-2CBB-4623-8CD8-432B287FBF59}"/>
            </a:ext>
          </a:extLst>
        </xdr:cNvPr>
        <xdr:cNvSpPr txBox="1"/>
      </xdr:nvSpPr>
      <xdr:spPr>
        <a:xfrm>
          <a:off x="105156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4445</xdr:rowOff>
    </xdr:from>
    <xdr:to>
      <xdr:col>50</xdr:col>
      <xdr:colOff>165100</xdr:colOff>
      <xdr:row>81</xdr:row>
      <xdr:rowOff>106045</xdr:rowOff>
    </xdr:to>
    <xdr:sp macro="" textlink="">
      <xdr:nvSpPr>
        <xdr:cNvPr id="359" name="楕円 358">
          <a:extLst>
            <a:ext uri="{FF2B5EF4-FFF2-40B4-BE49-F238E27FC236}">
              <a16:creationId xmlns:a16="http://schemas.microsoft.com/office/drawing/2014/main" id="{E2A3CA4A-B770-45BC-8ED8-043D2746B6E8}"/>
            </a:ext>
          </a:extLst>
        </xdr:cNvPr>
        <xdr:cNvSpPr/>
      </xdr:nvSpPr>
      <xdr:spPr>
        <a:xfrm>
          <a:off x="9588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49530</xdr:rowOff>
    </xdr:from>
    <xdr:to>
      <xdr:col>55</xdr:col>
      <xdr:colOff>0</xdr:colOff>
      <xdr:row>81</xdr:row>
      <xdr:rowOff>55245</xdr:rowOff>
    </xdr:to>
    <xdr:cxnSp macro="">
      <xdr:nvCxnSpPr>
        <xdr:cNvPr id="360" name="直線コネクタ 359">
          <a:extLst>
            <a:ext uri="{FF2B5EF4-FFF2-40B4-BE49-F238E27FC236}">
              <a16:creationId xmlns:a16="http://schemas.microsoft.com/office/drawing/2014/main" id="{7E770DFD-8955-4641-B778-D417DA9C3FBE}"/>
            </a:ext>
          </a:extLst>
        </xdr:cNvPr>
        <xdr:cNvCxnSpPr/>
      </xdr:nvCxnSpPr>
      <xdr:spPr>
        <a:xfrm flipV="1">
          <a:off x="9639300" y="139369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4445</xdr:rowOff>
    </xdr:from>
    <xdr:to>
      <xdr:col>46</xdr:col>
      <xdr:colOff>38100</xdr:colOff>
      <xdr:row>81</xdr:row>
      <xdr:rowOff>106045</xdr:rowOff>
    </xdr:to>
    <xdr:sp macro="" textlink="">
      <xdr:nvSpPr>
        <xdr:cNvPr id="361" name="楕円 360">
          <a:extLst>
            <a:ext uri="{FF2B5EF4-FFF2-40B4-BE49-F238E27FC236}">
              <a16:creationId xmlns:a16="http://schemas.microsoft.com/office/drawing/2014/main" id="{41CBF660-5CB7-466F-9976-34B8780956AD}"/>
            </a:ext>
          </a:extLst>
        </xdr:cNvPr>
        <xdr:cNvSpPr/>
      </xdr:nvSpPr>
      <xdr:spPr>
        <a:xfrm>
          <a:off x="8699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55245</xdr:rowOff>
    </xdr:from>
    <xdr:to>
      <xdr:col>50</xdr:col>
      <xdr:colOff>114300</xdr:colOff>
      <xdr:row>81</xdr:row>
      <xdr:rowOff>55245</xdr:rowOff>
    </xdr:to>
    <xdr:cxnSp macro="">
      <xdr:nvCxnSpPr>
        <xdr:cNvPr id="362" name="直線コネクタ 361">
          <a:extLst>
            <a:ext uri="{FF2B5EF4-FFF2-40B4-BE49-F238E27FC236}">
              <a16:creationId xmlns:a16="http://schemas.microsoft.com/office/drawing/2014/main" id="{FE82E578-7B2F-4616-827D-0D9C19D61B93}"/>
            </a:ext>
          </a:extLst>
        </xdr:cNvPr>
        <xdr:cNvCxnSpPr/>
      </xdr:nvCxnSpPr>
      <xdr:spPr>
        <a:xfrm>
          <a:off x="8750300" y="1394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4445</xdr:rowOff>
    </xdr:from>
    <xdr:to>
      <xdr:col>41</xdr:col>
      <xdr:colOff>101600</xdr:colOff>
      <xdr:row>81</xdr:row>
      <xdr:rowOff>106045</xdr:rowOff>
    </xdr:to>
    <xdr:sp macro="" textlink="">
      <xdr:nvSpPr>
        <xdr:cNvPr id="363" name="楕円 362">
          <a:extLst>
            <a:ext uri="{FF2B5EF4-FFF2-40B4-BE49-F238E27FC236}">
              <a16:creationId xmlns:a16="http://schemas.microsoft.com/office/drawing/2014/main" id="{9233BAFA-7345-4B13-A4DB-07A8479C0ED9}"/>
            </a:ext>
          </a:extLst>
        </xdr:cNvPr>
        <xdr:cNvSpPr/>
      </xdr:nvSpPr>
      <xdr:spPr>
        <a:xfrm>
          <a:off x="7810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55245</xdr:rowOff>
    </xdr:from>
    <xdr:to>
      <xdr:col>45</xdr:col>
      <xdr:colOff>177800</xdr:colOff>
      <xdr:row>81</xdr:row>
      <xdr:rowOff>55245</xdr:rowOff>
    </xdr:to>
    <xdr:cxnSp macro="">
      <xdr:nvCxnSpPr>
        <xdr:cNvPr id="364" name="直線コネクタ 363">
          <a:extLst>
            <a:ext uri="{FF2B5EF4-FFF2-40B4-BE49-F238E27FC236}">
              <a16:creationId xmlns:a16="http://schemas.microsoft.com/office/drawing/2014/main" id="{9B28D5B5-4EBA-4E03-B5E4-C0A42A065135}"/>
            </a:ext>
          </a:extLst>
        </xdr:cNvPr>
        <xdr:cNvCxnSpPr/>
      </xdr:nvCxnSpPr>
      <xdr:spPr>
        <a:xfrm>
          <a:off x="7861300" y="1394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4445</xdr:rowOff>
    </xdr:from>
    <xdr:to>
      <xdr:col>36</xdr:col>
      <xdr:colOff>165100</xdr:colOff>
      <xdr:row>81</xdr:row>
      <xdr:rowOff>106045</xdr:rowOff>
    </xdr:to>
    <xdr:sp macro="" textlink="">
      <xdr:nvSpPr>
        <xdr:cNvPr id="365" name="楕円 364">
          <a:extLst>
            <a:ext uri="{FF2B5EF4-FFF2-40B4-BE49-F238E27FC236}">
              <a16:creationId xmlns:a16="http://schemas.microsoft.com/office/drawing/2014/main" id="{B4256B0B-2EFC-44CD-9C79-9712703132CB}"/>
            </a:ext>
          </a:extLst>
        </xdr:cNvPr>
        <xdr:cNvSpPr/>
      </xdr:nvSpPr>
      <xdr:spPr>
        <a:xfrm>
          <a:off x="6921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55245</xdr:rowOff>
    </xdr:from>
    <xdr:to>
      <xdr:col>41</xdr:col>
      <xdr:colOff>50800</xdr:colOff>
      <xdr:row>81</xdr:row>
      <xdr:rowOff>55245</xdr:rowOff>
    </xdr:to>
    <xdr:cxnSp macro="">
      <xdr:nvCxnSpPr>
        <xdr:cNvPr id="366" name="直線コネクタ 365">
          <a:extLst>
            <a:ext uri="{FF2B5EF4-FFF2-40B4-BE49-F238E27FC236}">
              <a16:creationId xmlns:a16="http://schemas.microsoft.com/office/drawing/2014/main" id="{A4AAA750-6084-4E3B-8F9C-0D5A787BE96A}"/>
            </a:ext>
          </a:extLst>
        </xdr:cNvPr>
        <xdr:cNvCxnSpPr/>
      </xdr:nvCxnSpPr>
      <xdr:spPr>
        <a:xfrm>
          <a:off x="6972300" y="1394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7" name="n_1aveValue【福祉施設】&#10;一人当たり面積">
          <a:extLst>
            <a:ext uri="{FF2B5EF4-FFF2-40B4-BE49-F238E27FC236}">
              <a16:creationId xmlns:a16="http://schemas.microsoft.com/office/drawing/2014/main" id="{78134660-025E-4E1B-847F-9379DBA14C87}"/>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8" name="n_2aveValue【福祉施設】&#10;一人当たり面積">
          <a:extLst>
            <a:ext uri="{FF2B5EF4-FFF2-40B4-BE49-F238E27FC236}">
              <a16:creationId xmlns:a16="http://schemas.microsoft.com/office/drawing/2014/main" id="{A68A0C30-7961-413F-8139-689D6A0C80EC}"/>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9" name="n_3aveValue【福祉施設】&#10;一人当たり面積">
          <a:extLst>
            <a:ext uri="{FF2B5EF4-FFF2-40B4-BE49-F238E27FC236}">
              <a16:creationId xmlns:a16="http://schemas.microsoft.com/office/drawing/2014/main" id="{3FD13603-27FF-4EBA-8899-8B4D14960685}"/>
            </a:ext>
          </a:extLst>
        </xdr:cNvPr>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70" name="n_4aveValue【福祉施設】&#10;一人当たり面積">
          <a:extLst>
            <a:ext uri="{FF2B5EF4-FFF2-40B4-BE49-F238E27FC236}">
              <a16:creationId xmlns:a16="http://schemas.microsoft.com/office/drawing/2014/main" id="{54F920E1-9D6B-4634-9521-A8D6E4222BEF}"/>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122572</xdr:rowOff>
    </xdr:from>
    <xdr:ext cx="469744" cy="259045"/>
    <xdr:sp macro="" textlink="">
      <xdr:nvSpPr>
        <xdr:cNvPr id="371" name="n_1mainValue【福祉施設】&#10;一人当たり面積">
          <a:extLst>
            <a:ext uri="{FF2B5EF4-FFF2-40B4-BE49-F238E27FC236}">
              <a16:creationId xmlns:a16="http://schemas.microsoft.com/office/drawing/2014/main" id="{EDEF8347-984E-49ED-8945-F292026DB2A9}"/>
            </a:ext>
          </a:extLst>
        </xdr:cNvPr>
        <xdr:cNvSpPr txBox="1"/>
      </xdr:nvSpPr>
      <xdr:spPr>
        <a:xfrm>
          <a:off x="9391727" y="136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122572</xdr:rowOff>
    </xdr:from>
    <xdr:ext cx="469744" cy="259045"/>
    <xdr:sp macro="" textlink="">
      <xdr:nvSpPr>
        <xdr:cNvPr id="372" name="n_2mainValue【福祉施設】&#10;一人当たり面積">
          <a:extLst>
            <a:ext uri="{FF2B5EF4-FFF2-40B4-BE49-F238E27FC236}">
              <a16:creationId xmlns:a16="http://schemas.microsoft.com/office/drawing/2014/main" id="{B3B61FB7-CF48-4AAD-B16A-18F5C87A73B9}"/>
            </a:ext>
          </a:extLst>
        </xdr:cNvPr>
        <xdr:cNvSpPr txBox="1"/>
      </xdr:nvSpPr>
      <xdr:spPr>
        <a:xfrm>
          <a:off x="8515427" y="136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122572</xdr:rowOff>
    </xdr:from>
    <xdr:ext cx="469744" cy="259045"/>
    <xdr:sp macro="" textlink="">
      <xdr:nvSpPr>
        <xdr:cNvPr id="373" name="n_3mainValue【福祉施設】&#10;一人当たり面積">
          <a:extLst>
            <a:ext uri="{FF2B5EF4-FFF2-40B4-BE49-F238E27FC236}">
              <a16:creationId xmlns:a16="http://schemas.microsoft.com/office/drawing/2014/main" id="{75E9832C-FBA2-4B91-98C2-66F3CA5016D0}"/>
            </a:ext>
          </a:extLst>
        </xdr:cNvPr>
        <xdr:cNvSpPr txBox="1"/>
      </xdr:nvSpPr>
      <xdr:spPr>
        <a:xfrm>
          <a:off x="7626427" y="136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122572</xdr:rowOff>
    </xdr:from>
    <xdr:ext cx="469744" cy="259045"/>
    <xdr:sp macro="" textlink="">
      <xdr:nvSpPr>
        <xdr:cNvPr id="374" name="n_4mainValue【福祉施設】&#10;一人当たり面積">
          <a:extLst>
            <a:ext uri="{FF2B5EF4-FFF2-40B4-BE49-F238E27FC236}">
              <a16:creationId xmlns:a16="http://schemas.microsoft.com/office/drawing/2014/main" id="{73502C2E-48BD-4792-9AFF-A00AAD8C4E77}"/>
            </a:ext>
          </a:extLst>
        </xdr:cNvPr>
        <xdr:cNvSpPr txBox="1"/>
      </xdr:nvSpPr>
      <xdr:spPr>
        <a:xfrm>
          <a:off x="6737427" y="136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7FB29C8C-8A16-4098-8D7A-D54C2131D5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B148061E-E044-4B98-A137-2218E9C9009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55E4051F-8873-41CA-9695-582E7A9E008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72D4178F-6055-4D2F-9B56-0383E6B762B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2377B95F-02C9-4475-998D-4D4F826E40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55399790-690B-436A-8F57-3A625A4F092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AD17D081-93B3-4E0C-847A-E6C005503C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1D20212B-9988-4F6F-9BDC-997311AE474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AF3FEC70-5708-43F0-8005-7B4361B4DC7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65037055-74E8-4282-8791-A38090C4579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85728E95-E151-409F-9CB5-D13D6F66E88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E120521B-25A2-4A46-B9F6-8B2B84164CA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56B465A8-255E-4C85-8A4E-8F27700DD9D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BA3FA620-6908-42F5-A954-107A56E7964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FFC0E8A8-97B3-4EC8-BC69-9CA9A4D0029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C0C9C93F-6729-4059-9F4C-50FBFB47ACC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D2D6645-FF23-42D2-8A05-D45A262FE03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137516CC-E0D1-4897-82C6-C7F0FC4B903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6694E96-5182-42DC-9BD2-96532F52EF8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1EBB0E0F-0648-4AEA-AFBC-9096F183DA5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76BB60E3-C53B-4E72-8038-13F8B8D89E2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C55EDC67-0E01-491A-985D-BF215B5F139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7979352B-0DE6-4D55-A533-23DB4C87209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9591EC4D-BDEA-4116-A2BD-171768681DE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F3607114-8477-418E-878D-639D27F9973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400" name="直線コネクタ 399">
          <a:extLst>
            <a:ext uri="{FF2B5EF4-FFF2-40B4-BE49-F238E27FC236}">
              <a16:creationId xmlns:a16="http://schemas.microsoft.com/office/drawing/2014/main" id="{94E3553C-DD2F-4823-A7DC-90AD10EBA0F8}"/>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a:extLst>
            <a:ext uri="{FF2B5EF4-FFF2-40B4-BE49-F238E27FC236}">
              <a16:creationId xmlns:a16="http://schemas.microsoft.com/office/drawing/2014/main" id="{30E73E5F-E7DC-4EEE-9F89-21BE03E582C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a:extLst>
            <a:ext uri="{FF2B5EF4-FFF2-40B4-BE49-F238E27FC236}">
              <a16:creationId xmlns:a16="http://schemas.microsoft.com/office/drawing/2014/main" id="{D82AF549-63DC-47F1-B4A2-DEEF6B09033A}"/>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1581568D-4787-4827-99BE-87EF3D661A08}"/>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4" name="直線コネクタ 403">
          <a:extLst>
            <a:ext uri="{FF2B5EF4-FFF2-40B4-BE49-F238E27FC236}">
              <a16:creationId xmlns:a16="http://schemas.microsoft.com/office/drawing/2014/main" id="{E07DCEDC-641B-40F3-BC4A-C67B86BF7D27}"/>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B22B1496-D496-4EC5-AFC6-AE150531978D}"/>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6" name="フローチャート: 判断 405">
          <a:extLst>
            <a:ext uri="{FF2B5EF4-FFF2-40B4-BE49-F238E27FC236}">
              <a16:creationId xmlns:a16="http://schemas.microsoft.com/office/drawing/2014/main" id="{13CA0229-9CF3-4AFE-BFD9-705CB02D697D}"/>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7" name="フローチャート: 判断 406">
          <a:extLst>
            <a:ext uri="{FF2B5EF4-FFF2-40B4-BE49-F238E27FC236}">
              <a16:creationId xmlns:a16="http://schemas.microsoft.com/office/drawing/2014/main" id="{7391FD63-96D3-46B4-A4BD-CF81B0B5B74C}"/>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8" name="フローチャート: 判断 407">
          <a:extLst>
            <a:ext uri="{FF2B5EF4-FFF2-40B4-BE49-F238E27FC236}">
              <a16:creationId xmlns:a16="http://schemas.microsoft.com/office/drawing/2014/main" id="{9D5604A7-92AD-46EA-B49F-F4D24E77C2F9}"/>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9" name="フローチャート: 判断 408">
          <a:extLst>
            <a:ext uri="{FF2B5EF4-FFF2-40B4-BE49-F238E27FC236}">
              <a16:creationId xmlns:a16="http://schemas.microsoft.com/office/drawing/2014/main" id="{7894F417-F1EE-4908-8834-9669AD349A45}"/>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10" name="フローチャート: 判断 409">
          <a:extLst>
            <a:ext uri="{FF2B5EF4-FFF2-40B4-BE49-F238E27FC236}">
              <a16:creationId xmlns:a16="http://schemas.microsoft.com/office/drawing/2014/main" id="{FDD01396-26D7-45DC-A946-BBCCDF4CFDA6}"/>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4015B1DA-7665-4920-937A-67064398652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260920E4-6AF5-49A7-AD03-D7EB11565D7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F8D80A5-2843-49E1-8B0F-8F43ED92FBD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1EC06F8F-6936-4EE1-B191-3C0B7069EEE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6E814BA-E59E-49E4-877C-2C58D922C3E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9071</xdr:rowOff>
    </xdr:from>
    <xdr:to>
      <xdr:col>24</xdr:col>
      <xdr:colOff>114300</xdr:colOff>
      <xdr:row>103</xdr:row>
      <xdr:rowOff>110671</xdr:rowOff>
    </xdr:to>
    <xdr:sp macro="" textlink="">
      <xdr:nvSpPr>
        <xdr:cNvPr id="416" name="楕円 415">
          <a:extLst>
            <a:ext uri="{FF2B5EF4-FFF2-40B4-BE49-F238E27FC236}">
              <a16:creationId xmlns:a16="http://schemas.microsoft.com/office/drawing/2014/main" id="{7800D6AD-CDA5-4166-A618-0B663FA9E4AC}"/>
            </a:ext>
          </a:extLst>
        </xdr:cNvPr>
        <xdr:cNvSpPr/>
      </xdr:nvSpPr>
      <xdr:spPr>
        <a:xfrm>
          <a:off x="45847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31948</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9D3C12E4-5626-4247-BA00-7723B96226DA}"/>
            </a:ext>
          </a:extLst>
        </xdr:cNvPr>
        <xdr:cNvSpPr txBox="1"/>
      </xdr:nvSpPr>
      <xdr:spPr>
        <a:xfrm>
          <a:off x="4673600" y="1751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147864</xdr:rowOff>
    </xdr:from>
    <xdr:to>
      <xdr:col>20</xdr:col>
      <xdr:colOff>38100</xdr:colOff>
      <xdr:row>103</xdr:row>
      <xdr:rowOff>78014</xdr:rowOff>
    </xdr:to>
    <xdr:sp macro="" textlink="">
      <xdr:nvSpPr>
        <xdr:cNvPr id="418" name="楕円 417">
          <a:extLst>
            <a:ext uri="{FF2B5EF4-FFF2-40B4-BE49-F238E27FC236}">
              <a16:creationId xmlns:a16="http://schemas.microsoft.com/office/drawing/2014/main" id="{1CC63669-578C-4B28-801B-4A28F9DE8C07}"/>
            </a:ext>
          </a:extLst>
        </xdr:cNvPr>
        <xdr:cNvSpPr/>
      </xdr:nvSpPr>
      <xdr:spPr>
        <a:xfrm>
          <a:off x="3746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27214</xdr:rowOff>
    </xdr:from>
    <xdr:to>
      <xdr:col>24</xdr:col>
      <xdr:colOff>63500</xdr:colOff>
      <xdr:row>103</xdr:row>
      <xdr:rowOff>59871</xdr:rowOff>
    </xdr:to>
    <xdr:cxnSp macro="">
      <xdr:nvCxnSpPr>
        <xdr:cNvPr id="419" name="直線コネクタ 418">
          <a:extLst>
            <a:ext uri="{FF2B5EF4-FFF2-40B4-BE49-F238E27FC236}">
              <a16:creationId xmlns:a16="http://schemas.microsoft.com/office/drawing/2014/main" id="{38D67B08-7382-4779-B9F5-D71BFD63B47C}"/>
            </a:ext>
          </a:extLst>
        </xdr:cNvPr>
        <xdr:cNvCxnSpPr/>
      </xdr:nvCxnSpPr>
      <xdr:spPr>
        <a:xfrm>
          <a:off x="3797300" y="1768656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115207</xdr:rowOff>
    </xdr:from>
    <xdr:to>
      <xdr:col>15</xdr:col>
      <xdr:colOff>101600</xdr:colOff>
      <xdr:row>103</xdr:row>
      <xdr:rowOff>45357</xdr:rowOff>
    </xdr:to>
    <xdr:sp macro="" textlink="">
      <xdr:nvSpPr>
        <xdr:cNvPr id="420" name="楕円 419">
          <a:extLst>
            <a:ext uri="{FF2B5EF4-FFF2-40B4-BE49-F238E27FC236}">
              <a16:creationId xmlns:a16="http://schemas.microsoft.com/office/drawing/2014/main" id="{682B999E-4C3F-4D3F-9BA2-04046AA45D98}"/>
            </a:ext>
          </a:extLst>
        </xdr:cNvPr>
        <xdr:cNvSpPr/>
      </xdr:nvSpPr>
      <xdr:spPr>
        <a:xfrm>
          <a:off x="2857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166007</xdr:rowOff>
    </xdr:from>
    <xdr:to>
      <xdr:col>19</xdr:col>
      <xdr:colOff>177800</xdr:colOff>
      <xdr:row>103</xdr:row>
      <xdr:rowOff>27214</xdr:rowOff>
    </xdr:to>
    <xdr:cxnSp macro="">
      <xdr:nvCxnSpPr>
        <xdr:cNvPr id="421" name="直線コネクタ 420">
          <a:extLst>
            <a:ext uri="{FF2B5EF4-FFF2-40B4-BE49-F238E27FC236}">
              <a16:creationId xmlns:a16="http://schemas.microsoft.com/office/drawing/2014/main" id="{77F013F3-7580-42AE-8C0A-CB2F15173713}"/>
            </a:ext>
          </a:extLst>
        </xdr:cNvPr>
        <xdr:cNvCxnSpPr/>
      </xdr:nvCxnSpPr>
      <xdr:spPr>
        <a:xfrm>
          <a:off x="2908300" y="176539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82550</xdr:rowOff>
    </xdr:from>
    <xdr:to>
      <xdr:col>10</xdr:col>
      <xdr:colOff>165100</xdr:colOff>
      <xdr:row>103</xdr:row>
      <xdr:rowOff>12700</xdr:rowOff>
    </xdr:to>
    <xdr:sp macro="" textlink="">
      <xdr:nvSpPr>
        <xdr:cNvPr id="422" name="楕円 421">
          <a:extLst>
            <a:ext uri="{FF2B5EF4-FFF2-40B4-BE49-F238E27FC236}">
              <a16:creationId xmlns:a16="http://schemas.microsoft.com/office/drawing/2014/main" id="{7D245AF9-90B7-4E7C-B74A-855B151340FD}"/>
            </a:ext>
          </a:extLst>
        </xdr:cNvPr>
        <xdr:cNvSpPr/>
      </xdr:nvSpPr>
      <xdr:spPr>
        <a:xfrm>
          <a:off x="1968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133350</xdr:rowOff>
    </xdr:from>
    <xdr:to>
      <xdr:col>15</xdr:col>
      <xdr:colOff>50800</xdr:colOff>
      <xdr:row>102</xdr:row>
      <xdr:rowOff>166007</xdr:rowOff>
    </xdr:to>
    <xdr:cxnSp macro="">
      <xdr:nvCxnSpPr>
        <xdr:cNvPr id="423" name="直線コネクタ 422">
          <a:extLst>
            <a:ext uri="{FF2B5EF4-FFF2-40B4-BE49-F238E27FC236}">
              <a16:creationId xmlns:a16="http://schemas.microsoft.com/office/drawing/2014/main" id="{51576582-4BC7-4031-AC5F-98F322CEAD7F}"/>
            </a:ext>
          </a:extLst>
        </xdr:cNvPr>
        <xdr:cNvCxnSpPr/>
      </xdr:nvCxnSpPr>
      <xdr:spPr>
        <a:xfrm>
          <a:off x="2019300" y="176212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49893</xdr:rowOff>
    </xdr:from>
    <xdr:to>
      <xdr:col>6</xdr:col>
      <xdr:colOff>38100</xdr:colOff>
      <xdr:row>102</xdr:row>
      <xdr:rowOff>151493</xdr:rowOff>
    </xdr:to>
    <xdr:sp macro="" textlink="">
      <xdr:nvSpPr>
        <xdr:cNvPr id="424" name="楕円 423">
          <a:extLst>
            <a:ext uri="{FF2B5EF4-FFF2-40B4-BE49-F238E27FC236}">
              <a16:creationId xmlns:a16="http://schemas.microsoft.com/office/drawing/2014/main" id="{61B90ED9-EE97-4DE4-B4B5-8A4EA350C42B}"/>
            </a:ext>
          </a:extLst>
        </xdr:cNvPr>
        <xdr:cNvSpPr/>
      </xdr:nvSpPr>
      <xdr:spPr>
        <a:xfrm>
          <a:off x="1079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100693</xdr:rowOff>
    </xdr:from>
    <xdr:to>
      <xdr:col>10</xdr:col>
      <xdr:colOff>114300</xdr:colOff>
      <xdr:row>102</xdr:row>
      <xdr:rowOff>133350</xdr:rowOff>
    </xdr:to>
    <xdr:cxnSp macro="">
      <xdr:nvCxnSpPr>
        <xdr:cNvPr id="425" name="直線コネクタ 424">
          <a:extLst>
            <a:ext uri="{FF2B5EF4-FFF2-40B4-BE49-F238E27FC236}">
              <a16:creationId xmlns:a16="http://schemas.microsoft.com/office/drawing/2014/main" id="{F66FA4D7-DC3B-44EF-B8E9-DCA12A94B60D}"/>
            </a:ext>
          </a:extLst>
        </xdr:cNvPr>
        <xdr:cNvCxnSpPr/>
      </xdr:nvCxnSpPr>
      <xdr:spPr>
        <a:xfrm>
          <a:off x="1130300" y="175885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6" name="n_1aveValue【市民会館】&#10;有形固定資産減価償却率">
          <a:extLst>
            <a:ext uri="{FF2B5EF4-FFF2-40B4-BE49-F238E27FC236}">
              <a16:creationId xmlns:a16="http://schemas.microsoft.com/office/drawing/2014/main" id="{15E328EF-D84D-44AF-A3F8-FA1CDD7A29ED}"/>
            </a:ext>
          </a:extLst>
        </xdr:cNvPr>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7" name="n_2aveValue【市民会館】&#10;有形固定資産減価償却率">
          <a:extLst>
            <a:ext uri="{FF2B5EF4-FFF2-40B4-BE49-F238E27FC236}">
              <a16:creationId xmlns:a16="http://schemas.microsoft.com/office/drawing/2014/main" id="{40C94AB3-8DEA-4F80-827F-8592D527032D}"/>
            </a:ext>
          </a:extLst>
        </xdr:cNvPr>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8" name="n_3aveValue【市民会館】&#10;有形固定資産減価償却率">
          <a:extLst>
            <a:ext uri="{FF2B5EF4-FFF2-40B4-BE49-F238E27FC236}">
              <a16:creationId xmlns:a16="http://schemas.microsoft.com/office/drawing/2014/main" id="{BCBF5784-6E63-4FC5-AE9F-88D4FFC538F6}"/>
            </a:ext>
          </a:extLst>
        </xdr:cNvPr>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9" name="n_4aveValue【市民会館】&#10;有形固定資産減価償却率">
          <a:extLst>
            <a:ext uri="{FF2B5EF4-FFF2-40B4-BE49-F238E27FC236}">
              <a16:creationId xmlns:a16="http://schemas.microsoft.com/office/drawing/2014/main" id="{980742BA-C5EB-4698-B602-52F1AC3B1166}"/>
            </a:ext>
          </a:extLst>
        </xdr:cNvPr>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94541</xdr:rowOff>
    </xdr:from>
    <xdr:ext cx="405111" cy="259045"/>
    <xdr:sp macro="" textlink="">
      <xdr:nvSpPr>
        <xdr:cNvPr id="430" name="n_1mainValue【市民会館】&#10;有形固定資産減価償却率">
          <a:extLst>
            <a:ext uri="{FF2B5EF4-FFF2-40B4-BE49-F238E27FC236}">
              <a16:creationId xmlns:a16="http://schemas.microsoft.com/office/drawing/2014/main" id="{7E7DDEC1-5F10-4614-A962-EC05AEC36FC8}"/>
            </a:ext>
          </a:extLst>
        </xdr:cNvPr>
        <xdr:cNvSpPr txBox="1"/>
      </xdr:nvSpPr>
      <xdr:spPr>
        <a:xfrm>
          <a:off x="35820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61884</xdr:rowOff>
    </xdr:from>
    <xdr:ext cx="405111" cy="259045"/>
    <xdr:sp macro="" textlink="">
      <xdr:nvSpPr>
        <xdr:cNvPr id="431" name="n_2mainValue【市民会館】&#10;有形固定資産減価償却率">
          <a:extLst>
            <a:ext uri="{FF2B5EF4-FFF2-40B4-BE49-F238E27FC236}">
              <a16:creationId xmlns:a16="http://schemas.microsoft.com/office/drawing/2014/main" id="{F6C49AA5-86CA-4E46-B0B6-68EB8DA14A65}"/>
            </a:ext>
          </a:extLst>
        </xdr:cNvPr>
        <xdr:cNvSpPr txBox="1"/>
      </xdr:nvSpPr>
      <xdr:spPr>
        <a:xfrm>
          <a:off x="2705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29227</xdr:rowOff>
    </xdr:from>
    <xdr:ext cx="405111" cy="259045"/>
    <xdr:sp macro="" textlink="">
      <xdr:nvSpPr>
        <xdr:cNvPr id="432" name="n_3mainValue【市民会館】&#10;有形固定資産減価償却率">
          <a:extLst>
            <a:ext uri="{FF2B5EF4-FFF2-40B4-BE49-F238E27FC236}">
              <a16:creationId xmlns:a16="http://schemas.microsoft.com/office/drawing/2014/main" id="{7CF8DA6C-2D7A-40A8-B1AE-E9CE600D0010}"/>
            </a:ext>
          </a:extLst>
        </xdr:cNvPr>
        <xdr:cNvSpPr txBox="1"/>
      </xdr:nvSpPr>
      <xdr:spPr>
        <a:xfrm>
          <a:off x="1816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168020</xdr:rowOff>
    </xdr:from>
    <xdr:ext cx="405111" cy="259045"/>
    <xdr:sp macro="" textlink="">
      <xdr:nvSpPr>
        <xdr:cNvPr id="433" name="n_4mainValue【市民会館】&#10;有形固定資産減価償却率">
          <a:extLst>
            <a:ext uri="{FF2B5EF4-FFF2-40B4-BE49-F238E27FC236}">
              <a16:creationId xmlns:a16="http://schemas.microsoft.com/office/drawing/2014/main" id="{89D84169-BA43-447C-9311-DFCECFEAFD0C}"/>
            </a:ext>
          </a:extLst>
        </xdr:cNvPr>
        <xdr:cNvSpPr txBox="1"/>
      </xdr:nvSpPr>
      <xdr:spPr>
        <a:xfrm>
          <a:off x="9277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216888ED-6D7B-4C95-B827-AC0D13FF78A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2AAD8672-FA35-4374-9651-27CF3D2F96D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44685480-DF0E-4518-9657-7D24FB34657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5BAD7A1F-A171-4AEE-80AA-A6F05B781F1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FFEC3C3E-BB15-4351-9CCC-51ABD4EED13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C95AEE95-414E-4FF8-8E10-AC86B2406AE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A36499BA-03E4-4E3E-BCA9-9D7ECD2F2C7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592357AC-C741-4B8B-A06E-BFD6F86A7C1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B94CE9BA-44CA-451C-A7F7-4769AF68417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16BC4A33-05E1-45EC-B2A4-13E928EF0F7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9BE6C274-D930-47C4-85F8-BF00FD10695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40DCC87A-12C1-499F-9FE6-289050F5D77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A0522C42-860E-4463-BC09-745637CF65F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91E1EB08-6877-44F0-9DDD-7047221E1E8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D628DD3A-6621-48E1-8BAE-BFF3BC7F5F78}"/>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EBE3D04E-8616-4A6E-B582-2FAAB1AB477C}"/>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386F459A-3676-4281-936D-7096182D147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FFC44911-C6FC-4152-8D09-A863DD7E826E}"/>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1B8546C7-316A-4DE1-980F-B328AB62FF6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46573A48-B2FE-4735-9A98-CFF2A820B68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1FFCC99B-20F7-4990-9F93-EC4B5E4A989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5" name="直線コネクタ 454">
          <a:extLst>
            <a:ext uri="{FF2B5EF4-FFF2-40B4-BE49-F238E27FC236}">
              <a16:creationId xmlns:a16="http://schemas.microsoft.com/office/drawing/2014/main" id="{35D03402-BC07-41F7-AC1A-447D96037A51}"/>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6" name="【市民会館】&#10;一人当たり面積最小値テキスト">
          <a:extLst>
            <a:ext uri="{FF2B5EF4-FFF2-40B4-BE49-F238E27FC236}">
              <a16:creationId xmlns:a16="http://schemas.microsoft.com/office/drawing/2014/main" id="{823D3656-72DF-412E-BBCD-9D542436E321}"/>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7" name="直線コネクタ 456">
          <a:extLst>
            <a:ext uri="{FF2B5EF4-FFF2-40B4-BE49-F238E27FC236}">
              <a16:creationId xmlns:a16="http://schemas.microsoft.com/office/drawing/2014/main" id="{F09C4E70-016A-4E6F-AB61-9C5E52B55191}"/>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8" name="【市民会館】&#10;一人当たり面積最大値テキスト">
          <a:extLst>
            <a:ext uri="{FF2B5EF4-FFF2-40B4-BE49-F238E27FC236}">
              <a16:creationId xmlns:a16="http://schemas.microsoft.com/office/drawing/2014/main" id="{EC18187A-4DFB-4D1E-B285-86352314DCA3}"/>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9" name="直線コネクタ 458">
          <a:extLst>
            <a:ext uri="{FF2B5EF4-FFF2-40B4-BE49-F238E27FC236}">
              <a16:creationId xmlns:a16="http://schemas.microsoft.com/office/drawing/2014/main" id="{C27E8955-8F54-4639-B426-C9780E777B39}"/>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60" name="【市民会館】&#10;一人当たり面積平均値テキスト">
          <a:extLst>
            <a:ext uri="{FF2B5EF4-FFF2-40B4-BE49-F238E27FC236}">
              <a16:creationId xmlns:a16="http://schemas.microsoft.com/office/drawing/2014/main" id="{38A03A07-312E-4BBF-958A-4A9AFD629693}"/>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1" name="フローチャート: 判断 460">
          <a:extLst>
            <a:ext uri="{FF2B5EF4-FFF2-40B4-BE49-F238E27FC236}">
              <a16:creationId xmlns:a16="http://schemas.microsoft.com/office/drawing/2014/main" id="{1364DE0B-094B-4F90-83FE-8EBD40EC207E}"/>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2" name="フローチャート: 判断 461">
          <a:extLst>
            <a:ext uri="{FF2B5EF4-FFF2-40B4-BE49-F238E27FC236}">
              <a16:creationId xmlns:a16="http://schemas.microsoft.com/office/drawing/2014/main" id="{AE71A52A-2CFA-4D3D-A97B-2CC039FA30AE}"/>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3" name="フローチャート: 判断 462">
          <a:extLst>
            <a:ext uri="{FF2B5EF4-FFF2-40B4-BE49-F238E27FC236}">
              <a16:creationId xmlns:a16="http://schemas.microsoft.com/office/drawing/2014/main" id="{D5185619-E2A8-4CEE-AEC9-F9E6F27840DB}"/>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4" name="フローチャート: 判断 463">
          <a:extLst>
            <a:ext uri="{FF2B5EF4-FFF2-40B4-BE49-F238E27FC236}">
              <a16:creationId xmlns:a16="http://schemas.microsoft.com/office/drawing/2014/main" id="{441FF5E5-FB80-4F83-A254-3D057856856B}"/>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5" name="フローチャート: 判断 464">
          <a:extLst>
            <a:ext uri="{FF2B5EF4-FFF2-40B4-BE49-F238E27FC236}">
              <a16:creationId xmlns:a16="http://schemas.microsoft.com/office/drawing/2014/main" id="{AC4C45EF-6AFA-491B-8E39-4C174CDD1071}"/>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3EC7A47-CBEC-49EB-9DB8-ECC48E0987A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8D9437E-5A4F-41CD-B973-D4DD24F16E3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3CD7B9E2-C6E9-4D8E-9A54-AE86986EDF7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2BC2009C-E96B-4D3D-98B7-7D745F65B90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BAA6B5BA-DA76-420E-AB4F-FED3CC32C37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103124</xdr:rowOff>
    </xdr:from>
    <xdr:to>
      <xdr:col>55</xdr:col>
      <xdr:colOff>50800</xdr:colOff>
      <xdr:row>107</xdr:row>
      <xdr:rowOff>33274</xdr:rowOff>
    </xdr:to>
    <xdr:sp macro="" textlink="">
      <xdr:nvSpPr>
        <xdr:cNvPr id="471" name="楕円 470">
          <a:extLst>
            <a:ext uri="{FF2B5EF4-FFF2-40B4-BE49-F238E27FC236}">
              <a16:creationId xmlns:a16="http://schemas.microsoft.com/office/drawing/2014/main" id="{11205E2A-2307-42E5-9F08-3CDA7BB12143}"/>
            </a:ext>
          </a:extLst>
        </xdr:cNvPr>
        <xdr:cNvSpPr/>
      </xdr:nvSpPr>
      <xdr:spPr>
        <a:xfrm>
          <a:off x="104267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81551</xdr:rowOff>
    </xdr:from>
    <xdr:ext cx="469744" cy="259045"/>
    <xdr:sp macro="" textlink="">
      <xdr:nvSpPr>
        <xdr:cNvPr id="472" name="【市民会館】&#10;一人当たり面積該当値テキスト">
          <a:extLst>
            <a:ext uri="{FF2B5EF4-FFF2-40B4-BE49-F238E27FC236}">
              <a16:creationId xmlns:a16="http://schemas.microsoft.com/office/drawing/2014/main" id="{0838062A-F0C9-4CDB-BF87-A865670A7A79}"/>
            </a:ext>
          </a:extLst>
        </xdr:cNvPr>
        <xdr:cNvSpPr txBox="1"/>
      </xdr:nvSpPr>
      <xdr:spPr>
        <a:xfrm>
          <a:off x="10515600"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473" name="楕円 472">
          <a:extLst>
            <a:ext uri="{FF2B5EF4-FFF2-40B4-BE49-F238E27FC236}">
              <a16:creationId xmlns:a16="http://schemas.microsoft.com/office/drawing/2014/main" id="{C5CB9E9A-05B9-4AB0-AD3A-0022A55A61C7}"/>
            </a:ext>
          </a:extLst>
        </xdr:cNvPr>
        <xdr:cNvSpPr/>
      </xdr:nvSpPr>
      <xdr:spPr>
        <a:xfrm>
          <a:off x="958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153924</xdr:rowOff>
    </xdr:from>
    <xdr:to>
      <xdr:col>55</xdr:col>
      <xdr:colOff>0</xdr:colOff>
      <xdr:row>106</xdr:row>
      <xdr:rowOff>156211</xdr:rowOff>
    </xdr:to>
    <xdr:cxnSp macro="">
      <xdr:nvCxnSpPr>
        <xdr:cNvPr id="474" name="直線コネクタ 473">
          <a:extLst>
            <a:ext uri="{FF2B5EF4-FFF2-40B4-BE49-F238E27FC236}">
              <a16:creationId xmlns:a16="http://schemas.microsoft.com/office/drawing/2014/main" id="{54C1289B-7D96-4774-9CA7-2808DE4E6D5D}"/>
            </a:ext>
          </a:extLst>
        </xdr:cNvPr>
        <xdr:cNvCxnSpPr/>
      </xdr:nvCxnSpPr>
      <xdr:spPr>
        <a:xfrm flipV="1">
          <a:off x="9639300" y="1832762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107696</xdr:rowOff>
    </xdr:from>
    <xdr:to>
      <xdr:col>46</xdr:col>
      <xdr:colOff>38100</xdr:colOff>
      <xdr:row>107</xdr:row>
      <xdr:rowOff>37846</xdr:rowOff>
    </xdr:to>
    <xdr:sp macro="" textlink="">
      <xdr:nvSpPr>
        <xdr:cNvPr id="475" name="楕円 474">
          <a:extLst>
            <a:ext uri="{FF2B5EF4-FFF2-40B4-BE49-F238E27FC236}">
              <a16:creationId xmlns:a16="http://schemas.microsoft.com/office/drawing/2014/main" id="{0E45E47C-F679-4E3E-BC1F-6C55D74216F9}"/>
            </a:ext>
          </a:extLst>
        </xdr:cNvPr>
        <xdr:cNvSpPr/>
      </xdr:nvSpPr>
      <xdr:spPr>
        <a:xfrm>
          <a:off x="8699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156211</xdr:rowOff>
    </xdr:from>
    <xdr:to>
      <xdr:col>50</xdr:col>
      <xdr:colOff>114300</xdr:colOff>
      <xdr:row>106</xdr:row>
      <xdr:rowOff>158496</xdr:rowOff>
    </xdr:to>
    <xdr:cxnSp macro="">
      <xdr:nvCxnSpPr>
        <xdr:cNvPr id="476" name="直線コネクタ 475">
          <a:extLst>
            <a:ext uri="{FF2B5EF4-FFF2-40B4-BE49-F238E27FC236}">
              <a16:creationId xmlns:a16="http://schemas.microsoft.com/office/drawing/2014/main" id="{DB78476F-0283-419F-A6D3-145EF00CD7FF}"/>
            </a:ext>
          </a:extLst>
        </xdr:cNvPr>
        <xdr:cNvCxnSpPr/>
      </xdr:nvCxnSpPr>
      <xdr:spPr>
        <a:xfrm flipV="1">
          <a:off x="8750300" y="183299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107696</xdr:rowOff>
    </xdr:from>
    <xdr:to>
      <xdr:col>41</xdr:col>
      <xdr:colOff>101600</xdr:colOff>
      <xdr:row>107</xdr:row>
      <xdr:rowOff>37846</xdr:rowOff>
    </xdr:to>
    <xdr:sp macro="" textlink="">
      <xdr:nvSpPr>
        <xdr:cNvPr id="477" name="楕円 476">
          <a:extLst>
            <a:ext uri="{FF2B5EF4-FFF2-40B4-BE49-F238E27FC236}">
              <a16:creationId xmlns:a16="http://schemas.microsoft.com/office/drawing/2014/main" id="{42D8FC84-4248-4302-9069-32208A81951B}"/>
            </a:ext>
          </a:extLst>
        </xdr:cNvPr>
        <xdr:cNvSpPr/>
      </xdr:nvSpPr>
      <xdr:spPr>
        <a:xfrm>
          <a:off x="7810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158496</xdr:rowOff>
    </xdr:from>
    <xdr:to>
      <xdr:col>45</xdr:col>
      <xdr:colOff>177800</xdr:colOff>
      <xdr:row>106</xdr:row>
      <xdr:rowOff>158496</xdr:rowOff>
    </xdr:to>
    <xdr:cxnSp macro="">
      <xdr:nvCxnSpPr>
        <xdr:cNvPr id="478" name="直線コネクタ 477">
          <a:extLst>
            <a:ext uri="{FF2B5EF4-FFF2-40B4-BE49-F238E27FC236}">
              <a16:creationId xmlns:a16="http://schemas.microsoft.com/office/drawing/2014/main" id="{26EB8AC3-324C-497C-841B-0DF89A387A44}"/>
            </a:ext>
          </a:extLst>
        </xdr:cNvPr>
        <xdr:cNvCxnSpPr/>
      </xdr:nvCxnSpPr>
      <xdr:spPr>
        <a:xfrm>
          <a:off x="7861300" y="1833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107696</xdr:rowOff>
    </xdr:from>
    <xdr:to>
      <xdr:col>36</xdr:col>
      <xdr:colOff>165100</xdr:colOff>
      <xdr:row>107</xdr:row>
      <xdr:rowOff>37846</xdr:rowOff>
    </xdr:to>
    <xdr:sp macro="" textlink="">
      <xdr:nvSpPr>
        <xdr:cNvPr id="479" name="楕円 478">
          <a:extLst>
            <a:ext uri="{FF2B5EF4-FFF2-40B4-BE49-F238E27FC236}">
              <a16:creationId xmlns:a16="http://schemas.microsoft.com/office/drawing/2014/main" id="{9B25525E-3DD5-4352-A54E-3F5C023E1D03}"/>
            </a:ext>
          </a:extLst>
        </xdr:cNvPr>
        <xdr:cNvSpPr/>
      </xdr:nvSpPr>
      <xdr:spPr>
        <a:xfrm>
          <a:off x="6921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158496</xdr:rowOff>
    </xdr:from>
    <xdr:to>
      <xdr:col>41</xdr:col>
      <xdr:colOff>50800</xdr:colOff>
      <xdr:row>106</xdr:row>
      <xdr:rowOff>158496</xdr:rowOff>
    </xdr:to>
    <xdr:cxnSp macro="">
      <xdr:nvCxnSpPr>
        <xdr:cNvPr id="480" name="直線コネクタ 479">
          <a:extLst>
            <a:ext uri="{FF2B5EF4-FFF2-40B4-BE49-F238E27FC236}">
              <a16:creationId xmlns:a16="http://schemas.microsoft.com/office/drawing/2014/main" id="{00AF7421-FFD9-4BD9-B9FB-D229F6784528}"/>
            </a:ext>
          </a:extLst>
        </xdr:cNvPr>
        <xdr:cNvCxnSpPr/>
      </xdr:nvCxnSpPr>
      <xdr:spPr>
        <a:xfrm>
          <a:off x="6972300" y="1833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1" name="n_1aveValue【市民会館】&#10;一人当たり面積">
          <a:extLst>
            <a:ext uri="{FF2B5EF4-FFF2-40B4-BE49-F238E27FC236}">
              <a16:creationId xmlns:a16="http://schemas.microsoft.com/office/drawing/2014/main" id="{19AE7F93-2960-4923-AFCE-2075830CDA79}"/>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2" name="n_2aveValue【市民会館】&#10;一人当たり面積">
          <a:extLst>
            <a:ext uri="{FF2B5EF4-FFF2-40B4-BE49-F238E27FC236}">
              <a16:creationId xmlns:a16="http://schemas.microsoft.com/office/drawing/2014/main" id="{56E2332E-C7FA-4441-98FC-32E84D4CC977}"/>
            </a:ext>
          </a:extLst>
        </xdr:cNvPr>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3" name="n_3aveValue【市民会館】&#10;一人当たり面積">
          <a:extLst>
            <a:ext uri="{FF2B5EF4-FFF2-40B4-BE49-F238E27FC236}">
              <a16:creationId xmlns:a16="http://schemas.microsoft.com/office/drawing/2014/main" id="{CFE29945-A9CD-4C3D-8233-A66D6D25CF99}"/>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4" name="n_4aveValue【市民会館】&#10;一人当たり面積">
          <a:extLst>
            <a:ext uri="{FF2B5EF4-FFF2-40B4-BE49-F238E27FC236}">
              <a16:creationId xmlns:a16="http://schemas.microsoft.com/office/drawing/2014/main" id="{5A660EE7-0C97-4F0F-A1AC-1545E62A45B3}"/>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485" name="n_1mainValue【市民会館】&#10;一人当たり面積">
          <a:extLst>
            <a:ext uri="{FF2B5EF4-FFF2-40B4-BE49-F238E27FC236}">
              <a16:creationId xmlns:a16="http://schemas.microsoft.com/office/drawing/2014/main" id="{E3113044-530A-4E1D-9473-40D425BF6BB5}"/>
            </a:ext>
          </a:extLst>
        </xdr:cNvPr>
        <xdr:cNvSpPr txBox="1"/>
      </xdr:nvSpPr>
      <xdr:spPr>
        <a:xfrm>
          <a:off x="9391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28973</xdr:rowOff>
    </xdr:from>
    <xdr:ext cx="469744" cy="259045"/>
    <xdr:sp macro="" textlink="">
      <xdr:nvSpPr>
        <xdr:cNvPr id="486" name="n_2mainValue【市民会館】&#10;一人当たり面積">
          <a:extLst>
            <a:ext uri="{FF2B5EF4-FFF2-40B4-BE49-F238E27FC236}">
              <a16:creationId xmlns:a16="http://schemas.microsoft.com/office/drawing/2014/main" id="{AFE3CCAF-CFE6-43E2-B8FE-3C485A579954}"/>
            </a:ext>
          </a:extLst>
        </xdr:cNvPr>
        <xdr:cNvSpPr txBox="1"/>
      </xdr:nvSpPr>
      <xdr:spPr>
        <a:xfrm>
          <a:off x="85154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28973</xdr:rowOff>
    </xdr:from>
    <xdr:ext cx="469744" cy="259045"/>
    <xdr:sp macro="" textlink="">
      <xdr:nvSpPr>
        <xdr:cNvPr id="487" name="n_3mainValue【市民会館】&#10;一人当たり面積">
          <a:extLst>
            <a:ext uri="{FF2B5EF4-FFF2-40B4-BE49-F238E27FC236}">
              <a16:creationId xmlns:a16="http://schemas.microsoft.com/office/drawing/2014/main" id="{A47A9581-373E-42E9-BB91-2CFE9694404F}"/>
            </a:ext>
          </a:extLst>
        </xdr:cNvPr>
        <xdr:cNvSpPr txBox="1"/>
      </xdr:nvSpPr>
      <xdr:spPr>
        <a:xfrm>
          <a:off x="76264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28973</xdr:rowOff>
    </xdr:from>
    <xdr:ext cx="469744" cy="259045"/>
    <xdr:sp macro="" textlink="">
      <xdr:nvSpPr>
        <xdr:cNvPr id="488" name="n_4mainValue【市民会館】&#10;一人当たり面積">
          <a:extLst>
            <a:ext uri="{FF2B5EF4-FFF2-40B4-BE49-F238E27FC236}">
              <a16:creationId xmlns:a16="http://schemas.microsoft.com/office/drawing/2014/main" id="{D17C00EE-EA5B-45E5-9C6B-120C1984901C}"/>
            </a:ext>
          </a:extLst>
        </xdr:cNvPr>
        <xdr:cNvSpPr txBox="1"/>
      </xdr:nvSpPr>
      <xdr:spPr>
        <a:xfrm>
          <a:off x="67374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7D767DAF-EAEE-4A09-B5F8-7686CD6CD9C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99080E4A-9021-44FB-8811-842157B2B13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33CEFE81-5464-4188-A361-6C59C2DFE44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E1B36F1D-1E47-4C47-AD2E-65B8E8F9375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9BF5572A-CB85-4A5B-B9A7-6E3EE81A813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E08C987D-9AD1-4972-893E-A03F0EAC32F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3359613E-136E-4321-9DBA-5491991BA10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66D0FD1C-675B-4B0A-8EF1-304A0422257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555D477C-5034-4A50-A766-02DF6778CA8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B2B3BBC-FAF4-4CA5-8DF3-FA97037BD5D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1021315D-394B-4EDD-B5AB-DB5A0B7DFEB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E154969A-E7B8-4247-B584-7291DA837B5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2BAF3519-89C6-48C4-ADEF-FB481E2C274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684A99F3-E345-4557-A344-7119355C8DC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87150EE2-1AD6-4565-9BDF-03FD989969B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EE5431C7-01AF-41EA-B2C9-F92489A021F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C19A5648-E89D-498B-BE8D-B8B1A9B4A61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39EB5692-F56D-4D0C-A27E-4E87C14A042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343A0824-9CBE-4302-9CED-E1517E7C55C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5E95D59C-17A9-4635-9198-43378E6117F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6D651233-BD05-40FD-A795-78D0F62759F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17862DC6-E36B-461E-87D9-D2F01BAACB5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D3558116-51BF-415A-AB7A-166FEDDCAB7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AC09B15-27AA-41AA-8DF7-41644AE8569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A48171AE-DFBC-4436-833C-222CDB8BCA7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4" name="直線コネクタ 513">
          <a:extLst>
            <a:ext uri="{FF2B5EF4-FFF2-40B4-BE49-F238E27FC236}">
              <a16:creationId xmlns:a16="http://schemas.microsoft.com/office/drawing/2014/main" id="{689DDAA4-4D3C-42B5-85E8-64EA0BF2A2A0}"/>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657B1BAB-3088-41B7-9E8A-F09A416636E3}"/>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6" name="直線コネクタ 515">
          <a:extLst>
            <a:ext uri="{FF2B5EF4-FFF2-40B4-BE49-F238E27FC236}">
              <a16:creationId xmlns:a16="http://schemas.microsoft.com/office/drawing/2014/main" id="{15DFEE00-CCF0-4A44-8975-EAFE363C8A19}"/>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1BBF8ECF-CE5E-4EB5-A09A-063CF4E172D3}"/>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8" name="直線コネクタ 517">
          <a:extLst>
            <a:ext uri="{FF2B5EF4-FFF2-40B4-BE49-F238E27FC236}">
              <a16:creationId xmlns:a16="http://schemas.microsoft.com/office/drawing/2014/main" id="{D8645C46-C514-4129-AE6C-666560D3E3B7}"/>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677F1258-FF17-47A3-9271-B263046B5933}"/>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20" name="フローチャート: 判断 519">
          <a:extLst>
            <a:ext uri="{FF2B5EF4-FFF2-40B4-BE49-F238E27FC236}">
              <a16:creationId xmlns:a16="http://schemas.microsoft.com/office/drawing/2014/main" id="{CD45ADF5-430C-4BBB-91E6-C848B86644A9}"/>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1" name="フローチャート: 判断 520">
          <a:extLst>
            <a:ext uri="{FF2B5EF4-FFF2-40B4-BE49-F238E27FC236}">
              <a16:creationId xmlns:a16="http://schemas.microsoft.com/office/drawing/2014/main" id="{683E46A6-F758-4276-8DC0-17FC89818BF3}"/>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2" name="フローチャート: 判断 521">
          <a:extLst>
            <a:ext uri="{FF2B5EF4-FFF2-40B4-BE49-F238E27FC236}">
              <a16:creationId xmlns:a16="http://schemas.microsoft.com/office/drawing/2014/main" id="{DAA33A53-2287-4989-A4BC-0CF6CF39C9AC}"/>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3" name="フローチャート: 判断 522">
          <a:extLst>
            <a:ext uri="{FF2B5EF4-FFF2-40B4-BE49-F238E27FC236}">
              <a16:creationId xmlns:a16="http://schemas.microsoft.com/office/drawing/2014/main" id="{5220C552-BC28-4303-A9A9-FCF3556AF44C}"/>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4" name="フローチャート: 判断 523">
          <a:extLst>
            <a:ext uri="{FF2B5EF4-FFF2-40B4-BE49-F238E27FC236}">
              <a16:creationId xmlns:a16="http://schemas.microsoft.com/office/drawing/2014/main" id="{CF6D890A-AB4E-41A8-96FC-F09D568D1152}"/>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282CAACD-86D6-44E3-88BD-BBB3CBE5651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83B6CDC2-FF48-48FD-95BE-646C0FBD9DF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A16AB5E9-49C4-4C27-867A-1FD12F6F05C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2CBF042C-5975-4899-B1A4-E45996EEC62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064F147-0DE5-484A-BF34-B9CE97F096E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149497</xdr:rowOff>
    </xdr:from>
    <xdr:to>
      <xdr:col>85</xdr:col>
      <xdr:colOff>177800</xdr:colOff>
      <xdr:row>39</xdr:row>
      <xdr:rowOff>79647</xdr:rowOff>
    </xdr:to>
    <xdr:sp macro="" textlink="">
      <xdr:nvSpPr>
        <xdr:cNvPr id="530" name="楕円 529">
          <a:extLst>
            <a:ext uri="{FF2B5EF4-FFF2-40B4-BE49-F238E27FC236}">
              <a16:creationId xmlns:a16="http://schemas.microsoft.com/office/drawing/2014/main" id="{92B1DDEE-7525-4C63-9C35-E29FB0EEDC35}"/>
            </a:ext>
          </a:extLst>
        </xdr:cNvPr>
        <xdr:cNvSpPr/>
      </xdr:nvSpPr>
      <xdr:spPr>
        <a:xfrm>
          <a:off x="16268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127924</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DC4AC28A-DC7F-452F-96C3-17512DBA423A}"/>
            </a:ext>
          </a:extLst>
        </xdr:cNvPr>
        <xdr:cNvSpPr txBox="1"/>
      </xdr:nvSpPr>
      <xdr:spPr>
        <a:xfrm>
          <a:off x="16357600"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113574</xdr:rowOff>
    </xdr:from>
    <xdr:to>
      <xdr:col>81</xdr:col>
      <xdr:colOff>101600</xdr:colOff>
      <xdr:row>39</xdr:row>
      <xdr:rowOff>43724</xdr:rowOff>
    </xdr:to>
    <xdr:sp macro="" textlink="">
      <xdr:nvSpPr>
        <xdr:cNvPr id="532" name="楕円 531">
          <a:extLst>
            <a:ext uri="{FF2B5EF4-FFF2-40B4-BE49-F238E27FC236}">
              <a16:creationId xmlns:a16="http://schemas.microsoft.com/office/drawing/2014/main" id="{589434B7-4FA1-4F24-985E-47BC81EB45C9}"/>
            </a:ext>
          </a:extLst>
        </xdr:cNvPr>
        <xdr:cNvSpPr/>
      </xdr:nvSpPr>
      <xdr:spPr>
        <a:xfrm>
          <a:off x="15430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164374</xdr:rowOff>
    </xdr:from>
    <xdr:to>
      <xdr:col>85</xdr:col>
      <xdr:colOff>127000</xdr:colOff>
      <xdr:row>39</xdr:row>
      <xdr:rowOff>28847</xdr:rowOff>
    </xdr:to>
    <xdr:cxnSp macro="">
      <xdr:nvCxnSpPr>
        <xdr:cNvPr id="533" name="直線コネクタ 532">
          <a:extLst>
            <a:ext uri="{FF2B5EF4-FFF2-40B4-BE49-F238E27FC236}">
              <a16:creationId xmlns:a16="http://schemas.microsoft.com/office/drawing/2014/main" id="{645D2D48-33CB-48E8-821F-92270F23BB69}"/>
            </a:ext>
          </a:extLst>
        </xdr:cNvPr>
        <xdr:cNvCxnSpPr/>
      </xdr:nvCxnSpPr>
      <xdr:spPr>
        <a:xfrm>
          <a:off x="15481300" y="66794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79284</xdr:rowOff>
    </xdr:from>
    <xdr:to>
      <xdr:col>76</xdr:col>
      <xdr:colOff>165100</xdr:colOff>
      <xdr:row>39</xdr:row>
      <xdr:rowOff>9434</xdr:rowOff>
    </xdr:to>
    <xdr:sp macro="" textlink="">
      <xdr:nvSpPr>
        <xdr:cNvPr id="534" name="楕円 533">
          <a:extLst>
            <a:ext uri="{FF2B5EF4-FFF2-40B4-BE49-F238E27FC236}">
              <a16:creationId xmlns:a16="http://schemas.microsoft.com/office/drawing/2014/main" id="{4A40571B-3364-44BF-B983-3008B649E221}"/>
            </a:ext>
          </a:extLst>
        </xdr:cNvPr>
        <xdr:cNvSpPr/>
      </xdr:nvSpPr>
      <xdr:spPr>
        <a:xfrm>
          <a:off x="14541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130084</xdr:rowOff>
    </xdr:from>
    <xdr:to>
      <xdr:col>81</xdr:col>
      <xdr:colOff>50800</xdr:colOff>
      <xdr:row>38</xdr:row>
      <xdr:rowOff>164374</xdr:rowOff>
    </xdr:to>
    <xdr:cxnSp macro="">
      <xdr:nvCxnSpPr>
        <xdr:cNvPr id="535" name="直線コネクタ 534">
          <a:extLst>
            <a:ext uri="{FF2B5EF4-FFF2-40B4-BE49-F238E27FC236}">
              <a16:creationId xmlns:a16="http://schemas.microsoft.com/office/drawing/2014/main" id="{499F7697-20FD-4AA6-BE25-13D25DB4172C}"/>
            </a:ext>
          </a:extLst>
        </xdr:cNvPr>
        <xdr:cNvCxnSpPr/>
      </xdr:nvCxnSpPr>
      <xdr:spPr>
        <a:xfrm>
          <a:off x="14592300" y="66451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43362</xdr:rowOff>
    </xdr:from>
    <xdr:to>
      <xdr:col>72</xdr:col>
      <xdr:colOff>38100</xdr:colOff>
      <xdr:row>38</xdr:row>
      <xdr:rowOff>144962</xdr:rowOff>
    </xdr:to>
    <xdr:sp macro="" textlink="">
      <xdr:nvSpPr>
        <xdr:cNvPr id="536" name="楕円 535">
          <a:extLst>
            <a:ext uri="{FF2B5EF4-FFF2-40B4-BE49-F238E27FC236}">
              <a16:creationId xmlns:a16="http://schemas.microsoft.com/office/drawing/2014/main" id="{D2EACACB-F1EF-4A19-A08F-CC5DC91376FF}"/>
            </a:ext>
          </a:extLst>
        </xdr:cNvPr>
        <xdr:cNvSpPr/>
      </xdr:nvSpPr>
      <xdr:spPr>
        <a:xfrm>
          <a:off x="13652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94162</xdr:rowOff>
    </xdr:from>
    <xdr:to>
      <xdr:col>76</xdr:col>
      <xdr:colOff>114300</xdr:colOff>
      <xdr:row>38</xdr:row>
      <xdr:rowOff>130084</xdr:rowOff>
    </xdr:to>
    <xdr:cxnSp macro="">
      <xdr:nvCxnSpPr>
        <xdr:cNvPr id="537" name="直線コネクタ 536">
          <a:extLst>
            <a:ext uri="{FF2B5EF4-FFF2-40B4-BE49-F238E27FC236}">
              <a16:creationId xmlns:a16="http://schemas.microsoft.com/office/drawing/2014/main" id="{EE1F034D-3BBC-4B75-99B3-C45CB0180D1C}"/>
            </a:ext>
          </a:extLst>
        </xdr:cNvPr>
        <xdr:cNvCxnSpPr/>
      </xdr:nvCxnSpPr>
      <xdr:spPr>
        <a:xfrm>
          <a:off x="13703300" y="66092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7438</xdr:rowOff>
    </xdr:from>
    <xdr:to>
      <xdr:col>67</xdr:col>
      <xdr:colOff>101600</xdr:colOff>
      <xdr:row>38</xdr:row>
      <xdr:rowOff>109038</xdr:rowOff>
    </xdr:to>
    <xdr:sp macro="" textlink="">
      <xdr:nvSpPr>
        <xdr:cNvPr id="538" name="楕円 537">
          <a:extLst>
            <a:ext uri="{FF2B5EF4-FFF2-40B4-BE49-F238E27FC236}">
              <a16:creationId xmlns:a16="http://schemas.microsoft.com/office/drawing/2014/main" id="{60894B16-E756-4E2E-A216-4B894D179694}"/>
            </a:ext>
          </a:extLst>
        </xdr:cNvPr>
        <xdr:cNvSpPr/>
      </xdr:nvSpPr>
      <xdr:spPr>
        <a:xfrm>
          <a:off x="12763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58238</xdr:rowOff>
    </xdr:from>
    <xdr:to>
      <xdr:col>71</xdr:col>
      <xdr:colOff>177800</xdr:colOff>
      <xdr:row>38</xdr:row>
      <xdr:rowOff>94162</xdr:rowOff>
    </xdr:to>
    <xdr:cxnSp macro="">
      <xdr:nvCxnSpPr>
        <xdr:cNvPr id="539" name="直線コネクタ 538">
          <a:extLst>
            <a:ext uri="{FF2B5EF4-FFF2-40B4-BE49-F238E27FC236}">
              <a16:creationId xmlns:a16="http://schemas.microsoft.com/office/drawing/2014/main" id="{68414E4F-1D7B-445C-9EEF-C28185223599}"/>
            </a:ext>
          </a:extLst>
        </xdr:cNvPr>
        <xdr:cNvCxnSpPr/>
      </xdr:nvCxnSpPr>
      <xdr:spPr>
        <a:xfrm>
          <a:off x="12814300" y="65733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B08F0874-4323-4BF7-8563-E4672CD73909}"/>
            </a:ext>
          </a:extLst>
        </xdr:cNvPr>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E42AAA08-6E8F-4925-BB19-4ED4D49205C2}"/>
            </a:ext>
          </a:extLst>
        </xdr:cNvPr>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647180F-9A1C-46D0-9CF9-355361FF2581}"/>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CEF5022A-4FED-4929-8219-1BBA305E2B49}"/>
            </a:ext>
          </a:extLst>
        </xdr:cNvPr>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34851</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E9E0C536-C431-4C43-8115-43A6D790A8E0}"/>
            </a:ext>
          </a:extLst>
        </xdr:cNvPr>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C4ABF8F2-FCED-4443-9BD1-F566D241547A}"/>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136089</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5511E0E6-A171-48C6-AB09-99CC8BC0F4B8}"/>
            </a:ext>
          </a:extLst>
        </xdr:cNvPr>
        <xdr:cNvSpPr txBox="1"/>
      </xdr:nvSpPr>
      <xdr:spPr>
        <a:xfrm>
          <a:off x="13500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DCE6C69F-A53B-4CAD-A669-B2BD9C73854E}"/>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A9FFDB51-A073-41FE-B2E2-A823E386519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DE55D9AF-B3C2-4CFA-9488-CC9C00D7484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E9D24AE8-3F64-4000-AFE0-D6EE0AA4D61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BD94330C-35C8-45A7-8F84-27EE99BF55A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9B9491E4-222A-4F1A-AAF6-E7414F89C1B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1D095CB0-BDA3-441F-8BAB-3188887D037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F32EB8B6-ED04-45FA-A22B-B8EB86BC422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1CC5A048-BA7C-4398-8B84-4955CC304AC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2D7EF53-D1E4-4AA3-AD8D-B1B806965A8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5F943894-5043-4963-89A3-418316AF227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C3954C43-E9D8-4AEC-8FBE-84285CD1654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A80527C1-67BA-4301-A06E-542C419C493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067AD2C0-E526-415F-BA21-FCF5C9B8503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a:extLst>
            <a:ext uri="{FF2B5EF4-FFF2-40B4-BE49-F238E27FC236}">
              <a16:creationId xmlns:a16="http://schemas.microsoft.com/office/drawing/2014/main" id="{E4AC580C-DC2A-4CFC-899F-C13420A2169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88E8FB3B-A03F-4F2D-B5A5-686B1C2AD4A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3" name="テキスト ボックス 562">
          <a:extLst>
            <a:ext uri="{FF2B5EF4-FFF2-40B4-BE49-F238E27FC236}">
              <a16:creationId xmlns:a16="http://schemas.microsoft.com/office/drawing/2014/main" id="{9D879DB4-D85D-4D23-A7D6-13EEA3C90EE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6B3110D1-3D29-455C-B03D-D039F50707F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5" name="テキスト ボックス 564">
          <a:extLst>
            <a:ext uri="{FF2B5EF4-FFF2-40B4-BE49-F238E27FC236}">
              <a16:creationId xmlns:a16="http://schemas.microsoft.com/office/drawing/2014/main" id="{D3B81169-330F-40E5-9200-6281943916E8}"/>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13E68ECF-14E0-4DAE-B721-3393A0C3D6B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7" name="テキスト ボックス 566">
          <a:extLst>
            <a:ext uri="{FF2B5EF4-FFF2-40B4-BE49-F238E27FC236}">
              <a16:creationId xmlns:a16="http://schemas.microsoft.com/office/drawing/2014/main" id="{E2B85121-2B95-4502-8B01-279651681ABF}"/>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AD13E7CA-B2C0-4201-8AE7-E50CF813C27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9" name="テキスト ボックス 568">
          <a:extLst>
            <a:ext uri="{FF2B5EF4-FFF2-40B4-BE49-F238E27FC236}">
              <a16:creationId xmlns:a16="http://schemas.microsoft.com/office/drawing/2014/main" id="{7FAC8902-DC26-4DCA-9511-AE1C1F1FF07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B1A2721B-5139-4036-9A13-2161F7876BD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1" name="直線コネクタ 570">
          <a:extLst>
            <a:ext uri="{FF2B5EF4-FFF2-40B4-BE49-F238E27FC236}">
              <a16:creationId xmlns:a16="http://schemas.microsoft.com/office/drawing/2014/main" id="{C72B6298-A831-4F64-B4F5-A8CF7F7CE14B}"/>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983EE289-A4C9-4FB1-AEF8-36EB2BE9DC88}"/>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3" name="直線コネクタ 572">
          <a:extLst>
            <a:ext uri="{FF2B5EF4-FFF2-40B4-BE49-F238E27FC236}">
              <a16:creationId xmlns:a16="http://schemas.microsoft.com/office/drawing/2014/main" id="{0872AA5E-C874-4EA6-970C-8B1FC5386270}"/>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4" name="【一般廃棄物処理施設】&#10;一人当たり有形固定資産（償却資産）額最大値テキスト">
          <a:extLst>
            <a:ext uri="{FF2B5EF4-FFF2-40B4-BE49-F238E27FC236}">
              <a16:creationId xmlns:a16="http://schemas.microsoft.com/office/drawing/2014/main" id="{4A533731-0B60-4C4E-97BB-9403A4183905}"/>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5" name="直線コネクタ 574">
          <a:extLst>
            <a:ext uri="{FF2B5EF4-FFF2-40B4-BE49-F238E27FC236}">
              <a16:creationId xmlns:a16="http://schemas.microsoft.com/office/drawing/2014/main" id="{E10AF25E-7747-446C-B0D3-91A82C97EA50}"/>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C82150BE-FEEF-474D-B8E1-E2C46C8D88B1}"/>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7" name="フローチャート: 判断 576">
          <a:extLst>
            <a:ext uri="{FF2B5EF4-FFF2-40B4-BE49-F238E27FC236}">
              <a16:creationId xmlns:a16="http://schemas.microsoft.com/office/drawing/2014/main" id="{0F2C8903-6AB1-4997-ADC4-73890FBE44DB}"/>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8" name="フローチャート: 判断 577">
          <a:extLst>
            <a:ext uri="{FF2B5EF4-FFF2-40B4-BE49-F238E27FC236}">
              <a16:creationId xmlns:a16="http://schemas.microsoft.com/office/drawing/2014/main" id="{5903C680-0114-4F21-8DC9-E7B100EA1B70}"/>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9" name="フローチャート: 判断 578">
          <a:extLst>
            <a:ext uri="{FF2B5EF4-FFF2-40B4-BE49-F238E27FC236}">
              <a16:creationId xmlns:a16="http://schemas.microsoft.com/office/drawing/2014/main" id="{E3ACBCF5-0844-4C28-A73B-B37BDD6ECAB0}"/>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80" name="フローチャート: 判断 579">
          <a:extLst>
            <a:ext uri="{FF2B5EF4-FFF2-40B4-BE49-F238E27FC236}">
              <a16:creationId xmlns:a16="http://schemas.microsoft.com/office/drawing/2014/main" id="{96272963-56D1-475B-BF6F-272E4E399176}"/>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1" name="フローチャート: 判断 580">
          <a:extLst>
            <a:ext uri="{FF2B5EF4-FFF2-40B4-BE49-F238E27FC236}">
              <a16:creationId xmlns:a16="http://schemas.microsoft.com/office/drawing/2014/main" id="{B28E4D59-2877-47E5-AE5E-0A4F1D1CF039}"/>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A2E76683-9C81-4385-93D3-9A9B2F0D50D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2F227A0-76B9-41A0-9BA5-9C71031528A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4FB7144D-A3F0-453D-A610-2B2B25B2009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C750FAB-44C0-404F-B981-80607C8F111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66F775F4-FB84-4B24-B2ED-B3B1CE99193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124292</xdr:rowOff>
    </xdr:from>
    <xdr:to>
      <xdr:col>116</xdr:col>
      <xdr:colOff>114300</xdr:colOff>
      <xdr:row>42</xdr:row>
      <xdr:rowOff>54442</xdr:rowOff>
    </xdr:to>
    <xdr:sp macro="" textlink="">
      <xdr:nvSpPr>
        <xdr:cNvPr id="587" name="楕円 586">
          <a:extLst>
            <a:ext uri="{FF2B5EF4-FFF2-40B4-BE49-F238E27FC236}">
              <a16:creationId xmlns:a16="http://schemas.microsoft.com/office/drawing/2014/main" id="{AC3B0BCB-FB34-4347-BDD8-7CBA2B39F8D0}"/>
            </a:ext>
          </a:extLst>
        </xdr:cNvPr>
        <xdr:cNvSpPr/>
      </xdr:nvSpPr>
      <xdr:spPr>
        <a:xfrm>
          <a:off x="22110700" y="715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83C307B1-FDCD-49DA-AFF4-4688D503A1FC}"/>
            </a:ext>
          </a:extLst>
        </xdr:cNvPr>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123054</xdr:rowOff>
    </xdr:from>
    <xdr:to>
      <xdr:col>112</xdr:col>
      <xdr:colOff>38100</xdr:colOff>
      <xdr:row>42</xdr:row>
      <xdr:rowOff>53204</xdr:rowOff>
    </xdr:to>
    <xdr:sp macro="" textlink="">
      <xdr:nvSpPr>
        <xdr:cNvPr id="589" name="楕円 588">
          <a:extLst>
            <a:ext uri="{FF2B5EF4-FFF2-40B4-BE49-F238E27FC236}">
              <a16:creationId xmlns:a16="http://schemas.microsoft.com/office/drawing/2014/main" id="{65B7CCD7-87B5-4A9F-837F-2C06B66D41C6}"/>
            </a:ext>
          </a:extLst>
        </xdr:cNvPr>
        <xdr:cNvSpPr/>
      </xdr:nvSpPr>
      <xdr:spPr>
        <a:xfrm>
          <a:off x="21272500" y="71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2404</xdr:rowOff>
    </xdr:from>
    <xdr:to>
      <xdr:col>116</xdr:col>
      <xdr:colOff>63500</xdr:colOff>
      <xdr:row>42</xdr:row>
      <xdr:rowOff>3642</xdr:rowOff>
    </xdr:to>
    <xdr:cxnSp macro="">
      <xdr:nvCxnSpPr>
        <xdr:cNvPr id="590" name="直線コネクタ 589">
          <a:extLst>
            <a:ext uri="{FF2B5EF4-FFF2-40B4-BE49-F238E27FC236}">
              <a16:creationId xmlns:a16="http://schemas.microsoft.com/office/drawing/2014/main" id="{9CE31DB4-92FD-4D8F-BB36-6065BF8E9BFE}"/>
            </a:ext>
          </a:extLst>
        </xdr:cNvPr>
        <xdr:cNvCxnSpPr/>
      </xdr:nvCxnSpPr>
      <xdr:spPr>
        <a:xfrm>
          <a:off x="21323300" y="7203304"/>
          <a:ext cx="8382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121358</xdr:rowOff>
    </xdr:from>
    <xdr:to>
      <xdr:col>107</xdr:col>
      <xdr:colOff>101600</xdr:colOff>
      <xdr:row>42</xdr:row>
      <xdr:rowOff>51508</xdr:rowOff>
    </xdr:to>
    <xdr:sp macro="" textlink="">
      <xdr:nvSpPr>
        <xdr:cNvPr id="591" name="楕円 590">
          <a:extLst>
            <a:ext uri="{FF2B5EF4-FFF2-40B4-BE49-F238E27FC236}">
              <a16:creationId xmlns:a16="http://schemas.microsoft.com/office/drawing/2014/main" id="{D78A0877-55BA-4382-B088-28EA110E5191}"/>
            </a:ext>
          </a:extLst>
        </xdr:cNvPr>
        <xdr:cNvSpPr/>
      </xdr:nvSpPr>
      <xdr:spPr>
        <a:xfrm>
          <a:off x="20383500" y="715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708</xdr:rowOff>
    </xdr:from>
    <xdr:to>
      <xdr:col>111</xdr:col>
      <xdr:colOff>177800</xdr:colOff>
      <xdr:row>42</xdr:row>
      <xdr:rowOff>2404</xdr:rowOff>
    </xdr:to>
    <xdr:cxnSp macro="">
      <xdr:nvCxnSpPr>
        <xdr:cNvPr id="592" name="直線コネクタ 591">
          <a:extLst>
            <a:ext uri="{FF2B5EF4-FFF2-40B4-BE49-F238E27FC236}">
              <a16:creationId xmlns:a16="http://schemas.microsoft.com/office/drawing/2014/main" id="{1FB9E6F7-51CF-4C26-96AB-D85FB0E11807}"/>
            </a:ext>
          </a:extLst>
        </xdr:cNvPr>
        <xdr:cNvCxnSpPr/>
      </xdr:nvCxnSpPr>
      <xdr:spPr>
        <a:xfrm>
          <a:off x="20434300" y="7201608"/>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122986</xdr:rowOff>
    </xdr:from>
    <xdr:to>
      <xdr:col>102</xdr:col>
      <xdr:colOff>165100</xdr:colOff>
      <xdr:row>42</xdr:row>
      <xdr:rowOff>53136</xdr:rowOff>
    </xdr:to>
    <xdr:sp macro="" textlink="">
      <xdr:nvSpPr>
        <xdr:cNvPr id="593" name="楕円 592">
          <a:extLst>
            <a:ext uri="{FF2B5EF4-FFF2-40B4-BE49-F238E27FC236}">
              <a16:creationId xmlns:a16="http://schemas.microsoft.com/office/drawing/2014/main" id="{1BFD29B9-28F3-42A3-929D-DD1DF4B8BDAA}"/>
            </a:ext>
          </a:extLst>
        </xdr:cNvPr>
        <xdr:cNvSpPr/>
      </xdr:nvSpPr>
      <xdr:spPr>
        <a:xfrm>
          <a:off x="19494500" y="71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708</xdr:rowOff>
    </xdr:from>
    <xdr:to>
      <xdr:col>107</xdr:col>
      <xdr:colOff>50800</xdr:colOff>
      <xdr:row>42</xdr:row>
      <xdr:rowOff>2336</xdr:rowOff>
    </xdr:to>
    <xdr:cxnSp macro="">
      <xdr:nvCxnSpPr>
        <xdr:cNvPr id="594" name="直線コネクタ 593">
          <a:extLst>
            <a:ext uri="{FF2B5EF4-FFF2-40B4-BE49-F238E27FC236}">
              <a16:creationId xmlns:a16="http://schemas.microsoft.com/office/drawing/2014/main" id="{A822A54D-A000-453C-8DC9-E940DAEEFA65}"/>
            </a:ext>
          </a:extLst>
        </xdr:cNvPr>
        <xdr:cNvCxnSpPr/>
      </xdr:nvCxnSpPr>
      <xdr:spPr>
        <a:xfrm flipV="1">
          <a:off x="19545300" y="7201608"/>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123388</xdr:rowOff>
    </xdr:from>
    <xdr:to>
      <xdr:col>98</xdr:col>
      <xdr:colOff>38100</xdr:colOff>
      <xdr:row>42</xdr:row>
      <xdr:rowOff>53538</xdr:rowOff>
    </xdr:to>
    <xdr:sp macro="" textlink="">
      <xdr:nvSpPr>
        <xdr:cNvPr id="595" name="楕円 594">
          <a:extLst>
            <a:ext uri="{FF2B5EF4-FFF2-40B4-BE49-F238E27FC236}">
              <a16:creationId xmlns:a16="http://schemas.microsoft.com/office/drawing/2014/main" id="{C7A21296-D914-47D6-A5FD-A5F88F8ADA94}"/>
            </a:ext>
          </a:extLst>
        </xdr:cNvPr>
        <xdr:cNvSpPr/>
      </xdr:nvSpPr>
      <xdr:spPr>
        <a:xfrm>
          <a:off x="18605500" y="715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2336</xdr:rowOff>
    </xdr:from>
    <xdr:to>
      <xdr:col>102</xdr:col>
      <xdr:colOff>114300</xdr:colOff>
      <xdr:row>42</xdr:row>
      <xdr:rowOff>2738</xdr:rowOff>
    </xdr:to>
    <xdr:cxnSp macro="">
      <xdr:nvCxnSpPr>
        <xdr:cNvPr id="596" name="直線コネクタ 595">
          <a:extLst>
            <a:ext uri="{FF2B5EF4-FFF2-40B4-BE49-F238E27FC236}">
              <a16:creationId xmlns:a16="http://schemas.microsoft.com/office/drawing/2014/main" id="{F78D5295-3CBD-4964-8641-E4F41B0116FD}"/>
            </a:ext>
          </a:extLst>
        </xdr:cNvPr>
        <xdr:cNvCxnSpPr/>
      </xdr:nvCxnSpPr>
      <xdr:spPr>
        <a:xfrm flipV="1">
          <a:off x="18656300" y="7203236"/>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43A2087D-2A56-4E71-8930-E235D373129B}"/>
            </a:ext>
          </a:extLst>
        </xdr:cNvPr>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DA3A7703-9387-4E35-89F3-8B6150633806}"/>
            </a:ext>
          </a:extLst>
        </xdr:cNvPr>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F136334B-D231-4CA6-97A7-CF19B291EF8C}"/>
            </a:ext>
          </a:extLst>
        </xdr:cNvPr>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EE9CB168-F61B-48FC-9A2D-CB874DAB4F35}"/>
            </a:ext>
          </a:extLst>
        </xdr:cNvPr>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44331</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7F81A239-2745-414E-94FF-760A36392122}"/>
            </a:ext>
          </a:extLst>
        </xdr:cNvPr>
        <xdr:cNvSpPr txBox="1"/>
      </xdr:nvSpPr>
      <xdr:spPr>
        <a:xfrm>
          <a:off x="21043411" y="72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42635</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C686F20E-62A6-43F6-8AE4-E98F264D2732}"/>
            </a:ext>
          </a:extLst>
        </xdr:cNvPr>
        <xdr:cNvSpPr txBox="1"/>
      </xdr:nvSpPr>
      <xdr:spPr>
        <a:xfrm>
          <a:off x="20167111" y="724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44263</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1DD825EC-B705-45B3-904C-3C7163F1CE9D}"/>
            </a:ext>
          </a:extLst>
        </xdr:cNvPr>
        <xdr:cNvSpPr txBox="1"/>
      </xdr:nvSpPr>
      <xdr:spPr>
        <a:xfrm>
          <a:off x="19278111" y="724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44665</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24DB2562-F74A-4930-A341-1DF1765916EF}"/>
            </a:ext>
          </a:extLst>
        </xdr:cNvPr>
        <xdr:cNvSpPr txBox="1"/>
      </xdr:nvSpPr>
      <xdr:spPr>
        <a:xfrm>
          <a:off x="18389111" y="724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32F0251E-908B-4305-A6F6-DF7ECB1D057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D2455D6-FBC8-49A9-B9A1-2970B5DED2C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B78FCB76-233E-4A89-A0BC-BFE25E8AE8B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427AD93E-9A81-42BE-877D-8C1A33B4DC8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44A0CC10-1760-4A05-A75D-6B17EB9C7E0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92E3C540-D9DF-41DC-AC7D-275286C99F6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9C84B76E-D914-44E1-A331-BE5983CB229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A824045B-196A-49FA-BA70-3273A95D0E6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1AFE0506-62A0-4D87-BC59-5548F813114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45A38CC4-BE0A-48B1-AF54-CC27A1F8112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A64688C8-140C-400D-912D-05249111E46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A9172DC5-B178-4AAD-BBC7-52C821EA749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94D2AFB3-BF12-4886-BB13-5F9CB7791F3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8C2FDA7F-4F27-4AE5-96A7-E5330AF8ADC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B9360B57-A07B-4EC7-9C72-3D84F96D169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9E1340F2-79FE-48B4-9CEC-30542DF449F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115511DD-2461-44CA-8B7D-D792F5B41DA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3C1381DC-F764-4AF1-8EB0-0336080D774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B3E8F07C-8FFB-4607-B54C-0DB726396A7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4E51BBD4-863E-4309-9AD4-FFC9F9B3D5D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36BF0F77-6F79-4ABA-8588-2BF95DDC832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BD7A3BB5-17C8-492F-820C-E1F2568DE1C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CA599D44-D911-4D37-B09F-E5FF47B695C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3F04E8D1-A8B5-407A-BD1E-38F8F947B0F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41038D2C-DC23-48AF-9DB3-D5A5F3175EE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30" name="直線コネクタ 629">
          <a:extLst>
            <a:ext uri="{FF2B5EF4-FFF2-40B4-BE49-F238E27FC236}">
              <a16:creationId xmlns:a16="http://schemas.microsoft.com/office/drawing/2014/main" id="{0A448822-3B55-4B53-BA87-92CBD7F62F94}"/>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1" name="【保健センター・保健所】&#10;有形固定資産減価償却率最小値テキスト">
          <a:extLst>
            <a:ext uri="{FF2B5EF4-FFF2-40B4-BE49-F238E27FC236}">
              <a16:creationId xmlns:a16="http://schemas.microsoft.com/office/drawing/2014/main" id="{9BDB957D-6C90-4346-847C-BF893D52CAE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2" name="直線コネクタ 631">
          <a:extLst>
            <a:ext uri="{FF2B5EF4-FFF2-40B4-BE49-F238E27FC236}">
              <a16:creationId xmlns:a16="http://schemas.microsoft.com/office/drawing/2014/main" id="{5EA9E0EA-6B73-4079-9778-D53524E813E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3" name="【保健センター・保健所】&#10;有形固定資産減価償却率最大値テキスト">
          <a:extLst>
            <a:ext uri="{FF2B5EF4-FFF2-40B4-BE49-F238E27FC236}">
              <a16:creationId xmlns:a16="http://schemas.microsoft.com/office/drawing/2014/main" id="{2A5A6B8F-9B4D-4191-9DCA-45400EFD3061}"/>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4" name="直線コネクタ 633">
          <a:extLst>
            <a:ext uri="{FF2B5EF4-FFF2-40B4-BE49-F238E27FC236}">
              <a16:creationId xmlns:a16="http://schemas.microsoft.com/office/drawing/2014/main" id="{4A4BF148-9619-4B9C-AD58-7B01F09E45D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2213B4C5-1F58-4ACC-ABC0-B8C61AE4CD77}"/>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6" name="フローチャート: 判断 635">
          <a:extLst>
            <a:ext uri="{FF2B5EF4-FFF2-40B4-BE49-F238E27FC236}">
              <a16:creationId xmlns:a16="http://schemas.microsoft.com/office/drawing/2014/main" id="{CE96E60C-4983-4FD1-88F8-34743392414C}"/>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7" name="フローチャート: 判断 636">
          <a:extLst>
            <a:ext uri="{FF2B5EF4-FFF2-40B4-BE49-F238E27FC236}">
              <a16:creationId xmlns:a16="http://schemas.microsoft.com/office/drawing/2014/main" id="{9BC4D104-657C-4195-8AE9-9C01E48A0B66}"/>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8" name="フローチャート: 判断 637">
          <a:extLst>
            <a:ext uri="{FF2B5EF4-FFF2-40B4-BE49-F238E27FC236}">
              <a16:creationId xmlns:a16="http://schemas.microsoft.com/office/drawing/2014/main" id="{A4E86D9D-22A7-4C18-9A55-9C9AC8332D95}"/>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9" name="フローチャート: 判断 638">
          <a:extLst>
            <a:ext uri="{FF2B5EF4-FFF2-40B4-BE49-F238E27FC236}">
              <a16:creationId xmlns:a16="http://schemas.microsoft.com/office/drawing/2014/main" id="{9A6FA28A-EBF0-49B9-8447-A686ED46E399}"/>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40" name="フローチャート: 判断 639">
          <a:extLst>
            <a:ext uri="{FF2B5EF4-FFF2-40B4-BE49-F238E27FC236}">
              <a16:creationId xmlns:a16="http://schemas.microsoft.com/office/drawing/2014/main" id="{E89F8030-7674-46D7-BAA7-56BFB9D68EDF}"/>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4BA93669-6C04-4996-ADF7-E748BD5EAF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31AE302-F1CC-4A5F-8932-83AE8B2C25C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8387E17-C7C8-4FAD-8C84-1150F2DED10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A86B55FD-4B8E-44A4-927F-40BC89489B9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A1C9FDD9-7BD3-4BF5-B3E9-813B05AF931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37374</xdr:rowOff>
    </xdr:from>
    <xdr:to>
      <xdr:col>85</xdr:col>
      <xdr:colOff>177800</xdr:colOff>
      <xdr:row>59</xdr:row>
      <xdr:rowOff>138974</xdr:rowOff>
    </xdr:to>
    <xdr:sp macro="" textlink="">
      <xdr:nvSpPr>
        <xdr:cNvPr id="646" name="楕円 645">
          <a:extLst>
            <a:ext uri="{FF2B5EF4-FFF2-40B4-BE49-F238E27FC236}">
              <a16:creationId xmlns:a16="http://schemas.microsoft.com/office/drawing/2014/main" id="{8EE7B5FF-4879-489B-93C5-9F538CA15709}"/>
            </a:ext>
          </a:extLst>
        </xdr:cNvPr>
        <xdr:cNvSpPr/>
      </xdr:nvSpPr>
      <xdr:spPr>
        <a:xfrm>
          <a:off x="16268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60251</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CD7474ED-A011-4C64-A348-A4764633BE7F}"/>
            </a:ext>
          </a:extLst>
        </xdr:cNvPr>
        <xdr:cNvSpPr txBox="1"/>
      </xdr:nvSpPr>
      <xdr:spPr>
        <a:xfrm>
          <a:off x="16357600"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3084</xdr:rowOff>
    </xdr:from>
    <xdr:to>
      <xdr:col>81</xdr:col>
      <xdr:colOff>101600</xdr:colOff>
      <xdr:row>59</xdr:row>
      <xdr:rowOff>104684</xdr:rowOff>
    </xdr:to>
    <xdr:sp macro="" textlink="">
      <xdr:nvSpPr>
        <xdr:cNvPr id="648" name="楕円 647">
          <a:extLst>
            <a:ext uri="{FF2B5EF4-FFF2-40B4-BE49-F238E27FC236}">
              <a16:creationId xmlns:a16="http://schemas.microsoft.com/office/drawing/2014/main" id="{3F85A796-8C84-463B-971B-DC8BEA855A14}"/>
            </a:ext>
          </a:extLst>
        </xdr:cNvPr>
        <xdr:cNvSpPr/>
      </xdr:nvSpPr>
      <xdr:spPr>
        <a:xfrm>
          <a:off x="15430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53884</xdr:rowOff>
    </xdr:from>
    <xdr:to>
      <xdr:col>85</xdr:col>
      <xdr:colOff>127000</xdr:colOff>
      <xdr:row>59</xdr:row>
      <xdr:rowOff>88174</xdr:rowOff>
    </xdr:to>
    <xdr:cxnSp macro="">
      <xdr:nvCxnSpPr>
        <xdr:cNvPr id="649" name="直線コネクタ 648">
          <a:extLst>
            <a:ext uri="{FF2B5EF4-FFF2-40B4-BE49-F238E27FC236}">
              <a16:creationId xmlns:a16="http://schemas.microsoft.com/office/drawing/2014/main" id="{F3CB2A2A-B70E-40B8-824D-7E39B25A3323}"/>
            </a:ext>
          </a:extLst>
        </xdr:cNvPr>
        <xdr:cNvCxnSpPr/>
      </xdr:nvCxnSpPr>
      <xdr:spPr>
        <a:xfrm>
          <a:off x="15481300" y="101694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143510</xdr:rowOff>
    </xdr:from>
    <xdr:to>
      <xdr:col>76</xdr:col>
      <xdr:colOff>165100</xdr:colOff>
      <xdr:row>59</xdr:row>
      <xdr:rowOff>73660</xdr:rowOff>
    </xdr:to>
    <xdr:sp macro="" textlink="">
      <xdr:nvSpPr>
        <xdr:cNvPr id="650" name="楕円 649">
          <a:extLst>
            <a:ext uri="{FF2B5EF4-FFF2-40B4-BE49-F238E27FC236}">
              <a16:creationId xmlns:a16="http://schemas.microsoft.com/office/drawing/2014/main" id="{F2557B0B-9486-42EE-9799-20639AE41EFF}"/>
            </a:ext>
          </a:extLst>
        </xdr:cNvPr>
        <xdr:cNvSpPr/>
      </xdr:nvSpPr>
      <xdr:spPr>
        <a:xfrm>
          <a:off x="14541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22860</xdr:rowOff>
    </xdr:from>
    <xdr:to>
      <xdr:col>81</xdr:col>
      <xdr:colOff>50800</xdr:colOff>
      <xdr:row>59</xdr:row>
      <xdr:rowOff>53884</xdr:rowOff>
    </xdr:to>
    <xdr:cxnSp macro="">
      <xdr:nvCxnSpPr>
        <xdr:cNvPr id="651" name="直線コネクタ 650">
          <a:extLst>
            <a:ext uri="{FF2B5EF4-FFF2-40B4-BE49-F238E27FC236}">
              <a16:creationId xmlns:a16="http://schemas.microsoft.com/office/drawing/2014/main" id="{DB85DE68-083B-4760-82CA-6CD26474944B}"/>
            </a:ext>
          </a:extLst>
        </xdr:cNvPr>
        <xdr:cNvCxnSpPr/>
      </xdr:nvCxnSpPr>
      <xdr:spPr>
        <a:xfrm>
          <a:off x="14592300" y="101384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52" name="楕円 651">
          <a:extLst>
            <a:ext uri="{FF2B5EF4-FFF2-40B4-BE49-F238E27FC236}">
              <a16:creationId xmlns:a16="http://schemas.microsoft.com/office/drawing/2014/main" id="{D53470C8-5A76-4AA3-9347-5C3351D374EA}"/>
            </a:ext>
          </a:extLst>
        </xdr:cNvPr>
        <xdr:cNvSpPr/>
      </xdr:nvSpPr>
      <xdr:spPr>
        <a:xfrm>
          <a:off x="1365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22860</xdr:rowOff>
    </xdr:to>
    <xdr:cxnSp macro="">
      <xdr:nvCxnSpPr>
        <xdr:cNvPr id="653" name="直線コネクタ 652">
          <a:extLst>
            <a:ext uri="{FF2B5EF4-FFF2-40B4-BE49-F238E27FC236}">
              <a16:creationId xmlns:a16="http://schemas.microsoft.com/office/drawing/2014/main" id="{DA77EA8F-D36E-4690-8EAB-0950B814FA81}"/>
            </a:ext>
          </a:extLst>
        </xdr:cNvPr>
        <xdr:cNvCxnSpPr/>
      </xdr:nvCxnSpPr>
      <xdr:spPr>
        <a:xfrm>
          <a:off x="13703300" y="101041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74930</xdr:rowOff>
    </xdr:from>
    <xdr:to>
      <xdr:col>67</xdr:col>
      <xdr:colOff>101600</xdr:colOff>
      <xdr:row>59</xdr:row>
      <xdr:rowOff>5080</xdr:rowOff>
    </xdr:to>
    <xdr:sp macro="" textlink="">
      <xdr:nvSpPr>
        <xdr:cNvPr id="654" name="楕円 653">
          <a:extLst>
            <a:ext uri="{FF2B5EF4-FFF2-40B4-BE49-F238E27FC236}">
              <a16:creationId xmlns:a16="http://schemas.microsoft.com/office/drawing/2014/main" id="{755885C8-08DC-4235-929D-0A5059BB5D9C}"/>
            </a:ext>
          </a:extLst>
        </xdr:cNvPr>
        <xdr:cNvSpPr/>
      </xdr:nvSpPr>
      <xdr:spPr>
        <a:xfrm>
          <a:off x="12763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58</xdr:row>
      <xdr:rowOff>160020</xdr:rowOff>
    </xdr:to>
    <xdr:cxnSp macro="">
      <xdr:nvCxnSpPr>
        <xdr:cNvPr id="655" name="直線コネクタ 654">
          <a:extLst>
            <a:ext uri="{FF2B5EF4-FFF2-40B4-BE49-F238E27FC236}">
              <a16:creationId xmlns:a16="http://schemas.microsoft.com/office/drawing/2014/main" id="{6C75CEDE-93CB-472B-BB20-FCAE840939D5}"/>
            </a:ext>
          </a:extLst>
        </xdr:cNvPr>
        <xdr:cNvCxnSpPr/>
      </xdr:nvCxnSpPr>
      <xdr:spPr>
        <a:xfrm>
          <a:off x="12814300" y="10069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3F4BE28B-9145-4BEE-BBE4-80C135438C04}"/>
            </a:ext>
          </a:extLst>
        </xdr:cNvPr>
        <xdr:cNvSpPr txBox="1"/>
      </xdr:nvSpPr>
      <xdr:spPr>
        <a:xfrm>
          <a:off x="152660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79483</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DDEDCBB6-FF9C-4598-8D1D-77D8C2B6241B}"/>
            </a:ext>
          </a:extLst>
        </xdr:cNvPr>
        <xdr:cNvSpPr txBox="1"/>
      </xdr:nvSpPr>
      <xdr:spPr>
        <a:xfrm>
          <a:off x="143897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8D12A3AA-225B-43BA-9023-9E4A8C0DA000}"/>
            </a:ext>
          </a:extLst>
        </xdr:cNvPr>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96061B7C-719E-4DDC-98EB-7C58FE8BD83F}"/>
            </a:ext>
          </a:extLst>
        </xdr:cNvPr>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121211</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83951804-D68B-464C-88E6-841F0CF5073E}"/>
            </a:ext>
          </a:extLst>
        </xdr:cNvPr>
        <xdr:cNvSpPr txBox="1"/>
      </xdr:nvSpPr>
      <xdr:spPr>
        <a:xfrm>
          <a:off x="15266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90187</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7818EA9F-03C9-4739-B84C-B102510CD645}"/>
            </a:ext>
          </a:extLst>
        </xdr:cNvPr>
        <xdr:cNvSpPr txBox="1"/>
      </xdr:nvSpPr>
      <xdr:spPr>
        <a:xfrm>
          <a:off x="14389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D25029D5-CA64-48DE-8445-D5948560F746}"/>
            </a:ext>
          </a:extLst>
        </xdr:cNvPr>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21607</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8B227DFC-063F-497F-B0E1-A95FEA08557B}"/>
            </a:ext>
          </a:extLst>
        </xdr:cNvPr>
        <xdr:cNvSpPr txBox="1"/>
      </xdr:nvSpPr>
      <xdr:spPr>
        <a:xfrm>
          <a:off x="12611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BB850A24-CB0C-44B3-A610-76CA5A3D943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9D4AB061-8368-49F8-9B30-1796C97C1A1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9C913282-0C96-465D-9952-4AC7AE863D2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E4109F1C-16F7-47BA-9D6A-23D1FE798E5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F3260317-6BB4-4833-8030-B7453D847BA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6EFC6015-A8FD-4721-BF83-070E564655F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1FC756F-3797-4680-915E-1F9BF66A4F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25995E30-DD72-46E3-B4E5-EA899C7B1F5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730EB23F-7038-43F5-AF34-95B4B7DC1AE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794AFE62-9125-4614-BA93-933AF354745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a:extLst>
            <a:ext uri="{FF2B5EF4-FFF2-40B4-BE49-F238E27FC236}">
              <a16:creationId xmlns:a16="http://schemas.microsoft.com/office/drawing/2014/main" id="{4C067EA0-C073-462C-A0C5-4D1C069908D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a:extLst>
            <a:ext uri="{FF2B5EF4-FFF2-40B4-BE49-F238E27FC236}">
              <a16:creationId xmlns:a16="http://schemas.microsoft.com/office/drawing/2014/main" id="{AA1FA590-02C5-4311-A386-906A38ADF0A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a:extLst>
            <a:ext uri="{FF2B5EF4-FFF2-40B4-BE49-F238E27FC236}">
              <a16:creationId xmlns:a16="http://schemas.microsoft.com/office/drawing/2014/main" id="{415651DD-923C-4D7B-A244-FE9FF8FF46E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a:extLst>
            <a:ext uri="{FF2B5EF4-FFF2-40B4-BE49-F238E27FC236}">
              <a16:creationId xmlns:a16="http://schemas.microsoft.com/office/drawing/2014/main" id="{BFE69212-B7D9-4579-A554-63BC1F4B4C9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a:extLst>
            <a:ext uri="{FF2B5EF4-FFF2-40B4-BE49-F238E27FC236}">
              <a16:creationId xmlns:a16="http://schemas.microsoft.com/office/drawing/2014/main" id="{18BAD4E0-8807-4223-BF0C-0DFE921DC46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a:extLst>
            <a:ext uri="{FF2B5EF4-FFF2-40B4-BE49-F238E27FC236}">
              <a16:creationId xmlns:a16="http://schemas.microsoft.com/office/drawing/2014/main" id="{20AA65DA-BC1D-48AE-9A13-602DD3A3C5E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a:extLst>
            <a:ext uri="{FF2B5EF4-FFF2-40B4-BE49-F238E27FC236}">
              <a16:creationId xmlns:a16="http://schemas.microsoft.com/office/drawing/2014/main" id="{F23147E7-A152-4092-9DDE-7507CFA56BF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a:extLst>
            <a:ext uri="{FF2B5EF4-FFF2-40B4-BE49-F238E27FC236}">
              <a16:creationId xmlns:a16="http://schemas.microsoft.com/office/drawing/2014/main" id="{CECE5CB4-1B07-4D25-8B6A-4019A7DBF8C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BB57FC07-AEAC-458F-B661-D73D8DEFBFA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2887B819-65FE-4AFF-895B-6FE1255A0A8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E5EC1BF0-1F9A-4653-A93D-B9527D87FB4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5" name="直線コネクタ 684">
          <a:extLst>
            <a:ext uri="{FF2B5EF4-FFF2-40B4-BE49-F238E27FC236}">
              <a16:creationId xmlns:a16="http://schemas.microsoft.com/office/drawing/2014/main" id="{4AA84D4D-E400-4175-8056-2D010E84AD00}"/>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9BFC9155-8CAF-4400-BBB5-998E464C4A1C}"/>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7" name="直線コネクタ 686">
          <a:extLst>
            <a:ext uri="{FF2B5EF4-FFF2-40B4-BE49-F238E27FC236}">
              <a16:creationId xmlns:a16="http://schemas.microsoft.com/office/drawing/2014/main" id="{ABA4730B-1B5A-4C9D-B928-3D7343795FBF}"/>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D16015A3-27EF-45DB-B0A6-773AD5073A99}"/>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9" name="直線コネクタ 688">
          <a:extLst>
            <a:ext uri="{FF2B5EF4-FFF2-40B4-BE49-F238E27FC236}">
              <a16:creationId xmlns:a16="http://schemas.microsoft.com/office/drawing/2014/main" id="{5832F902-8E17-4D80-9F4D-CB1BCA9AB71F}"/>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40B3F8E2-F119-42D7-A9AF-7D63F7478732}"/>
            </a:ext>
          </a:extLst>
        </xdr:cNvPr>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1" name="フローチャート: 判断 690">
          <a:extLst>
            <a:ext uri="{FF2B5EF4-FFF2-40B4-BE49-F238E27FC236}">
              <a16:creationId xmlns:a16="http://schemas.microsoft.com/office/drawing/2014/main" id="{AB05690D-2746-4001-8A53-4413D5B7D1FC}"/>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2" name="フローチャート: 判断 691">
          <a:extLst>
            <a:ext uri="{FF2B5EF4-FFF2-40B4-BE49-F238E27FC236}">
              <a16:creationId xmlns:a16="http://schemas.microsoft.com/office/drawing/2014/main" id="{03DD4496-6368-4E5E-B620-68DE86DF97C2}"/>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3" name="フローチャート: 判断 692">
          <a:extLst>
            <a:ext uri="{FF2B5EF4-FFF2-40B4-BE49-F238E27FC236}">
              <a16:creationId xmlns:a16="http://schemas.microsoft.com/office/drawing/2014/main" id="{0E1237CE-CF40-43E0-8E97-C8FBD23E7C06}"/>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4" name="フローチャート: 判断 693">
          <a:extLst>
            <a:ext uri="{FF2B5EF4-FFF2-40B4-BE49-F238E27FC236}">
              <a16:creationId xmlns:a16="http://schemas.microsoft.com/office/drawing/2014/main" id="{7C3447AF-3F73-4DF4-805B-73DB197C564A}"/>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5" name="フローチャート: 判断 694">
          <a:extLst>
            <a:ext uri="{FF2B5EF4-FFF2-40B4-BE49-F238E27FC236}">
              <a16:creationId xmlns:a16="http://schemas.microsoft.com/office/drawing/2014/main" id="{18485FE1-2589-478A-AD09-57D7D895563A}"/>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2033C9CB-7C5A-483D-BBE4-A11C6F58FDD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9931FDDC-2F75-4A25-B85B-6EDA73EF40B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9CBEA8EE-D9A4-43AD-82D1-FA6CC547639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FBE7F88E-1035-4496-A583-80C24B03939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2A1368D1-EBFC-4959-B0FF-F026231A245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88646</xdr:rowOff>
    </xdr:from>
    <xdr:to>
      <xdr:col>116</xdr:col>
      <xdr:colOff>114300</xdr:colOff>
      <xdr:row>56</xdr:row>
      <xdr:rowOff>18796</xdr:rowOff>
    </xdr:to>
    <xdr:sp macro="" textlink="">
      <xdr:nvSpPr>
        <xdr:cNvPr id="701" name="楕円 700">
          <a:extLst>
            <a:ext uri="{FF2B5EF4-FFF2-40B4-BE49-F238E27FC236}">
              <a16:creationId xmlns:a16="http://schemas.microsoft.com/office/drawing/2014/main" id="{EE57DFD1-455B-4FDC-AA13-F244C77F2926}"/>
            </a:ext>
          </a:extLst>
        </xdr:cNvPr>
        <xdr:cNvSpPr/>
      </xdr:nvSpPr>
      <xdr:spPr>
        <a:xfrm>
          <a:off x="22110700" y="95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41673</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68A7EA8A-15DA-4620-BF57-8EB88EEEF359}"/>
            </a:ext>
          </a:extLst>
        </xdr:cNvPr>
        <xdr:cNvSpPr txBox="1"/>
      </xdr:nvSpPr>
      <xdr:spPr>
        <a:xfrm>
          <a:off x="22199600" y="947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93218</xdr:rowOff>
    </xdr:from>
    <xdr:to>
      <xdr:col>112</xdr:col>
      <xdr:colOff>38100</xdr:colOff>
      <xdr:row>56</xdr:row>
      <xdr:rowOff>23368</xdr:rowOff>
    </xdr:to>
    <xdr:sp macro="" textlink="">
      <xdr:nvSpPr>
        <xdr:cNvPr id="703" name="楕円 702">
          <a:extLst>
            <a:ext uri="{FF2B5EF4-FFF2-40B4-BE49-F238E27FC236}">
              <a16:creationId xmlns:a16="http://schemas.microsoft.com/office/drawing/2014/main" id="{9C1B4481-A07C-4FA1-B69F-04706AC98BB2}"/>
            </a:ext>
          </a:extLst>
        </xdr:cNvPr>
        <xdr:cNvSpPr/>
      </xdr:nvSpPr>
      <xdr:spPr>
        <a:xfrm>
          <a:off x="21272500" y="95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139446</xdr:rowOff>
    </xdr:from>
    <xdr:to>
      <xdr:col>116</xdr:col>
      <xdr:colOff>63500</xdr:colOff>
      <xdr:row>55</xdr:row>
      <xdr:rowOff>144018</xdr:rowOff>
    </xdr:to>
    <xdr:cxnSp macro="">
      <xdr:nvCxnSpPr>
        <xdr:cNvPr id="704" name="直線コネクタ 703">
          <a:extLst>
            <a:ext uri="{FF2B5EF4-FFF2-40B4-BE49-F238E27FC236}">
              <a16:creationId xmlns:a16="http://schemas.microsoft.com/office/drawing/2014/main" id="{C66295B4-89EC-49D0-A312-39BA43B579D9}"/>
            </a:ext>
          </a:extLst>
        </xdr:cNvPr>
        <xdr:cNvCxnSpPr/>
      </xdr:nvCxnSpPr>
      <xdr:spPr>
        <a:xfrm flipV="1">
          <a:off x="21323300" y="9569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102362</xdr:rowOff>
    </xdr:from>
    <xdr:to>
      <xdr:col>107</xdr:col>
      <xdr:colOff>101600</xdr:colOff>
      <xdr:row>56</xdr:row>
      <xdr:rowOff>32512</xdr:rowOff>
    </xdr:to>
    <xdr:sp macro="" textlink="">
      <xdr:nvSpPr>
        <xdr:cNvPr id="705" name="楕円 704">
          <a:extLst>
            <a:ext uri="{FF2B5EF4-FFF2-40B4-BE49-F238E27FC236}">
              <a16:creationId xmlns:a16="http://schemas.microsoft.com/office/drawing/2014/main" id="{83C0B897-4C30-44EA-90DA-56BE2B9BA40E}"/>
            </a:ext>
          </a:extLst>
        </xdr:cNvPr>
        <xdr:cNvSpPr/>
      </xdr:nvSpPr>
      <xdr:spPr>
        <a:xfrm>
          <a:off x="20383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144018</xdr:rowOff>
    </xdr:from>
    <xdr:to>
      <xdr:col>111</xdr:col>
      <xdr:colOff>177800</xdr:colOff>
      <xdr:row>55</xdr:row>
      <xdr:rowOff>153162</xdr:rowOff>
    </xdr:to>
    <xdr:cxnSp macro="">
      <xdr:nvCxnSpPr>
        <xdr:cNvPr id="706" name="直線コネクタ 705">
          <a:extLst>
            <a:ext uri="{FF2B5EF4-FFF2-40B4-BE49-F238E27FC236}">
              <a16:creationId xmlns:a16="http://schemas.microsoft.com/office/drawing/2014/main" id="{BFF81A1E-E2B9-46E3-B644-6248F26CC007}"/>
            </a:ext>
          </a:extLst>
        </xdr:cNvPr>
        <xdr:cNvCxnSpPr/>
      </xdr:nvCxnSpPr>
      <xdr:spPr>
        <a:xfrm flipV="1">
          <a:off x="20434300" y="9573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102362</xdr:rowOff>
    </xdr:from>
    <xdr:to>
      <xdr:col>102</xdr:col>
      <xdr:colOff>165100</xdr:colOff>
      <xdr:row>56</xdr:row>
      <xdr:rowOff>32512</xdr:rowOff>
    </xdr:to>
    <xdr:sp macro="" textlink="">
      <xdr:nvSpPr>
        <xdr:cNvPr id="707" name="楕円 706">
          <a:extLst>
            <a:ext uri="{FF2B5EF4-FFF2-40B4-BE49-F238E27FC236}">
              <a16:creationId xmlns:a16="http://schemas.microsoft.com/office/drawing/2014/main" id="{01394FF9-5532-4D7C-9695-96759703E788}"/>
            </a:ext>
          </a:extLst>
        </xdr:cNvPr>
        <xdr:cNvSpPr/>
      </xdr:nvSpPr>
      <xdr:spPr>
        <a:xfrm>
          <a:off x="19494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153162</xdr:rowOff>
    </xdr:from>
    <xdr:to>
      <xdr:col>107</xdr:col>
      <xdr:colOff>50800</xdr:colOff>
      <xdr:row>55</xdr:row>
      <xdr:rowOff>153162</xdr:rowOff>
    </xdr:to>
    <xdr:cxnSp macro="">
      <xdr:nvCxnSpPr>
        <xdr:cNvPr id="708" name="直線コネクタ 707">
          <a:extLst>
            <a:ext uri="{FF2B5EF4-FFF2-40B4-BE49-F238E27FC236}">
              <a16:creationId xmlns:a16="http://schemas.microsoft.com/office/drawing/2014/main" id="{A477CF26-3519-4DA0-B85F-CB36C118747A}"/>
            </a:ext>
          </a:extLst>
        </xdr:cNvPr>
        <xdr:cNvCxnSpPr/>
      </xdr:nvCxnSpPr>
      <xdr:spPr>
        <a:xfrm>
          <a:off x="19545300" y="9582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102362</xdr:rowOff>
    </xdr:from>
    <xdr:to>
      <xdr:col>98</xdr:col>
      <xdr:colOff>38100</xdr:colOff>
      <xdr:row>56</xdr:row>
      <xdr:rowOff>32512</xdr:rowOff>
    </xdr:to>
    <xdr:sp macro="" textlink="">
      <xdr:nvSpPr>
        <xdr:cNvPr id="709" name="楕円 708">
          <a:extLst>
            <a:ext uri="{FF2B5EF4-FFF2-40B4-BE49-F238E27FC236}">
              <a16:creationId xmlns:a16="http://schemas.microsoft.com/office/drawing/2014/main" id="{D5BEAAE1-29A4-49B6-A1DC-D02DFA53B340}"/>
            </a:ext>
          </a:extLst>
        </xdr:cNvPr>
        <xdr:cNvSpPr/>
      </xdr:nvSpPr>
      <xdr:spPr>
        <a:xfrm>
          <a:off x="18605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153162</xdr:rowOff>
    </xdr:from>
    <xdr:to>
      <xdr:col>102</xdr:col>
      <xdr:colOff>114300</xdr:colOff>
      <xdr:row>55</xdr:row>
      <xdr:rowOff>153162</xdr:rowOff>
    </xdr:to>
    <xdr:cxnSp macro="">
      <xdr:nvCxnSpPr>
        <xdr:cNvPr id="710" name="直線コネクタ 709">
          <a:extLst>
            <a:ext uri="{FF2B5EF4-FFF2-40B4-BE49-F238E27FC236}">
              <a16:creationId xmlns:a16="http://schemas.microsoft.com/office/drawing/2014/main" id="{797F6697-F148-4FCD-85BB-22C94294F75C}"/>
            </a:ext>
          </a:extLst>
        </xdr:cNvPr>
        <xdr:cNvCxnSpPr/>
      </xdr:nvCxnSpPr>
      <xdr:spPr>
        <a:xfrm>
          <a:off x="18656300" y="9582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711" name="n_1aveValue【保健センター・保健所】&#10;一人当たり面積">
          <a:extLst>
            <a:ext uri="{FF2B5EF4-FFF2-40B4-BE49-F238E27FC236}">
              <a16:creationId xmlns:a16="http://schemas.microsoft.com/office/drawing/2014/main" id="{DD943872-55A5-4B3A-A158-28C82768276A}"/>
            </a:ext>
          </a:extLst>
        </xdr:cNvPr>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12" name="n_2aveValue【保健センター・保健所】&#10;一人当たり面積">
          <a:extLst>
            <a:ext uri="{FF2B5EF4-FFF2-40B4-BE49-F238E27FC236}">
              <a16:creationId xmlns:a16="http://schemas.microsoft.com/office/drawing/2014/main" id="{FEF8412A-F805-4931-9405-DCCBC68D27ED}"/>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13" name="n_3aveValue【保健センター・保健所】&#10;一人当たり面積">
          <a:extLst>
            <a:ext uri="{FF2B5EF4-FFF2-40B4-BE49-F238E27FC236}">
              <a16:creationId xmlns:a16="http://schemas.microsoft.com/office/drawing/2014/main" id="{FEA439F1-0DBA-44CB-899D-5270BA5C0137}"/>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14" name="n_4aveValue【保健センター・保健所】&#10;一人当たり面積">
          <a:extLst>
            <a:ext uri="{FF2B5EF4-FFF2-40B4-BE49-F238E27FC236}">
              <a16:creationId xmlns:a16="http://schemas.microsoft.com/office/drawing/2014/main" id="{5B2CF1C7-9F27-4CBD-ADD5-8199641AA461}"/>
            </a:ext>
          </a:extLst>
        </xdr:cNvPr>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39895</xdr:rowOff>
    </xdr:from>
    <xdr:ext cx="469744" cy="259045"/>
    <xdr:sp macro="" textlink="">
      <xdr:nvSpPr>
        <xdr:cNvPr id="715" name="n_1mainValue【保健センター・保健所】&#10;一人当たり面積">
          <a:extLst>
            <a:ext uri="{FF2B5EF4-FFF2-40B4-BE49-F238E27FC236}">
              <a16:creationId xmlns:a16="http://schemas.microsoft.com/office/drawing/2014/main" id="{11FCD8F7-95A2-444B-9A03-CC539778ECEF}"/>
            </a:ext>
          </a:extLst>
        </xdr:cNvPr>
        <xdr:cNvSpPr txBox="1"/>
      </xdr:nvSpPr>
      <xdr:spPr>
        <a:xfrm>
          <a:off x="21075727" y="929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49039</xdr:rowOff>
    </xdr:from>
    <xdr:ext cx="469744" cy="259045"/>
    <xdr:sp macro="" textlink="">
      <xdr:nvSpPr>
        <xdr:cNvPr id="716" name="n_2mainValue【保健センター・保健所】&#10;一人当たり面積">
          <a:extLst>
            <a:ext uri="{FF2B5EF4-FFF2-40B4-BE49-F238E27FC236}">
              <a16:creationId xmlns:a16="http://schemas.microsoft.com/office/drawing/2014/main" id="{738B374F-5F62-48C8-BAF3-4B2BE56E1D78}"/>
            </a:ext>
          </a:extLst>
        </xdr:cNvPr>
        <xdr:cNvSpPr txBox="1"/>
      </xdr:nvSpPr>
      <xdr:spPr>
        <a:xfrm>
          <a:off x="20199427" y="93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49039</xdr:rowOff>
    </xdr:from>
    <xdr:ext cx="469744" cy="259045"/>
    <xdr:sp macro="" textlink="">
      <xdr:nvSpPr>
        <xdr:cNvPr id="717" name="n_3mainValue【保健センター・保健所】&#10;一人当たり面積">
          <a:extLst>
            <a:ext uri="{FF2B5EF4-FFF2-40B4-BE49-F238E27FC236}">
              <a16:creationId xmlns:a16="http://schemas.microsoft.com/office/drawing/2014/main" id="{9F97810B-7702-45DB-B1DE-618692C61236}"/>
            </a:ext>
          </a:extLst>
        </xdr:cNvPr>
        <xdr:cNvSpPr txBox="1"/>
      </xdr:nvSpPr>
      <xdr:spPr>
        <a:xfrm>
          <a:off x="19310427" y="93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49039</xdr:rowOff>
    </xdr:from>
    <xdr:ext cx="469744" cy="259045"/>
    <xdr:sp macro="" textlink="">
      <xdr:nvSpPr>
        <xdr:cNvPr id="718" name="n_4mainValue【保健センター・保健所】&#10;一人当たり面積">
          <a:extLst>
            <a:ext uri="{FF2B5EF4-FFF2-40B4-BE49-F238E27FC236}">
              <a16:creationId xmlns:a16="http://schemas.microsoft.com/office/drawing/2014/main" id="{F32AEDA4-7239-41B5-B9AE-CBF9F3EB9DD9}"/>
            </a:ext>
          </a:extLst>
        </xdr:cNvPr>
        <xdr:cNvSpPr txBox="1"/>
      </xdr:nvSpPr>
      <xdr:spPr>
        <a:xfrm>
          <a:off x="18421427" y="93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39FD0405-77B9-4D40-B827-F2CF3C4E253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827E376F-7DEF-4CC9-978C-2C06D3435D1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4F86CC8D-D89F-456A-B50E-43C3F003174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5F7F8063-E540-44A2-9E47-C8458124777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A3728EA3-8C1F-4290-AA83-EFF694B17C2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B1AB2D57-4444-4C1B-A2A1-74953E2271F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3F749AA4-0E67-485F-9CE1-CA327CA299F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2E8A926F-0AED-4E19-9714-DE9E3FB8F29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8198197A-CF81-4A01-9F13-337FD31083C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616542DD-17C7-4E3E-8946-9DF7C4A919B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B8310E48-D8D5-4B5A-86A1-CEE8AFA8807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a:extLst>
            <a:ext uri="{FF2B5EF4-FFF2-40B4-BE49-F238E27FC236}">
              <a16:creationId xmlns:a16="http://schemas.microsoft.com/office/drawing/2014/main" id="{8B872756-B1C1-4165-A9DE-28B8A0E623E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id="{4E0B3D7B-7304-4807-B9BC-9D7BAFF85C3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a:extLst>
            <a:ext uri="{FF2B5EF4-FFF2-40B4-BE49-F238E27FC236}">
              <a16:creationId xmlns:a16="http://schemas.microsoft.com/office/drawing/2014/main" id="{A14DC8DD-0A1B-45B5-80B6-72215FFC18E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a:extLst>
            <a:ext uri="{FF2B5EF4-FFF2-40B4-BE49-F238E27FC236}">
              <a16:creationId xmlns:a16="http://schemas.microsoft.com/office/drawing/2014/main" id="{AAF85655-44BF-482B-AA15-BBB36320275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a:extLst>
            <a:ext uri="{FF2B5EF4-FFF2-40B4-BE49-F238E27FC236}">
              <a16:creationId xmlns:a16="http://schemas.microsoft.com/office/drawing/2014/main" id="{61A85849-6AE1-452D-AAB8-FD938254096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a:extLst>
            <a:ext uri="{FF2B5EF4-FFF2-40B4-BE49-F238E27FC236}">
              <a16:creationId xmlns:a16="http://schemas.microsoft.com/office/drawing/2014/main" id="{B730E9CD-381D-4DD7-9559-DED1CBACDC5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a:extLst>
            <a:ext uri="{FF2B5EF4-FFF2-40B4-BE49-F238E27FC236}">
              <a16:creationId xmlns:a16="http://schemas.microsoft.com/office/drawing/2014/main" id="{E3FB051D-37C7-443E-B761-FF1F0722A73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a:extLst>
            <a:ext uri="{FF2B5EF4-FFF2-40B4-BE49-F238E27FC236}">
              <a16:creationId xmlns:a16="http://schemas.microsoft.com/office/drawing/2014/main" id="{8A7D4A1F-6226-41C9-942F-370A9BD0F1F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a:extLst>
            <a:ext uri="{FF2B5EF4-FFF2-40B4-BE49-F238E27FC236}">
              <a16:creationId xmlns:a16="http://schemas.microsoft.com/office/drawing/2014/main" id="{208700C0-4CAC-4507-BAC0-81CA3F29381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a:extLst>
            <a:ext uri="{FF2B5EF4-FFF2-40B4-BE49-F238E27FC236}">
              <a16:creationId xmlns:a16="http://schemas.microsoft.com/office/drawing/2014/main" id="{02384650-C616-427E-9225-62FE00B0A75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a:extLst>
            <a:ext uri="{FF2B5EF4-FFF2-40B4-BE49-F238E27FC236}">
              <a16:creationId xmlns:a16="http://schemas.microsoft.com/office/drawing/2014/main" id="{AF348BE2-EA49-4D5F-8E8F-387B0E9E5C5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a:extLst>
            <a:ext uri="{FF2B5EF4-FFF2-40B4-BE49-F238E27FC236}">
              <a16:creationId xmlns:a16="http://schemas.microsoft.com/office/drawing/2014/main" id="{E439DE6E-600E-443F-8536-57D681ECB71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C11F665E-9119-462D-B686-24CE6219A36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F9B9F96B-2449-4FB0-BE44-5682EE8D7A0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4" name="直線コネクタ 743">
          <a:extLst>
            <a:ext uri="{FF2B5EF4-FFF2-40B4-BE49-F238E27FC236}">
              <a16:creationId xmlns:a16="http://schemas.microsoft.com/office/drawing/2014/main" id="{8E4CCA98-CE16-4A0A-AFB1-166BC2D63761}"/>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消防施設】&#10;有形固定資産減価償却率最小値テキスト">
          <a:extLst>
            <a:ext uri="{FF2B5EF4-FFF2-40B4-BE49-F238E27FC236}">
              <a16:creationId xmlns:a16="http://schemas.microsoft.com/office/drawing/2014/main" id="{3BC25AB7-348B-41DF-88A9-03DCDE28388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a:extLst>
            <a:ext uri="{FF2B5EF4-FFF2-40B4-BE49-F238E27FC236}">
              <a16:creationId xmlns:a16="http://schemas.microsoft.com/office/drawing/2014/main" id="{E6482619-B0CE-4A86-AFFC-5B8F8A0E2E5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7" name="【消防施設】&#10;有形固定資産減価償却率最大値テキスト">
          <a:extLst>
            <a:ext uri="{FF2B5EF4-FFF2-40B4-BE49-F238E27FC236}">
              <a16:creationId xmlns:a16="http://schemas.microsoft.com/office/drawing/2014/main" id="{77077B61-F8F7-4446-815D-899CE824D33B}"/>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8" name="直線コネクタ 747">
          <a:extLst>
            <a:ext uri="{FF2B5EF4-FFF2-40B4-BE49-F238E27FC236}">
              <a16:creationId xmlns:a16="http://schemas.microsoft.com/office/drawing/2014/main" id="{B4DFB7D8-0993-4B13-9B0D-3B98404440F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9520C83B-1355-4274-B77C-FD60BFF0779C}"/>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50" name="フローチャート: 判断 749">
          <a:extLst>
            <a:ext uri="{FF2B5EF4-FFF2-40B4-BE49-F238E27FC236}">
              <a16:creationId xmlns:a16="http://schemas.microsoft.com/office/drawing/2014/main" id="{8B530C37-466B-47B2-AC7C-39C8CACB2616}"/>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1" name="フローチャート: 判断 750">
          <a:extLst>
            <a:ext uri="{FF2B5EF4-FFF2-40B4-BE49-F238E27FC236}">
              <a16:creationId xmlns:a16="http://schemas.microsoft.com/office/drawing/2014/main" id="{5FC23D8A-5590-4FAC-8EB9-D5A49C479BA2}"/>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2" name="フローチャート: 判断 751">
          <a:extLst>
            <a:ext uri="{FF2B5EF4-FFF2-40B4-BE49-F238E27FC236}">
              <a16:creationId xmlns:a16="http://schemas.microsoft.com/office/drawing/2014/main" id="{022F04C2-DB1C-40A3-B721-9D9A68477E06}"/>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3" name="フローチャート: 判断 752">
          <a:extLst>
            <a:ext uri="{FF2B5EF4-FFF2-40B4-BE49-F238E27FC236}">
              <a16:creationId xmlns:a16="http://schemas.microsoft.com/office/drawing/2014/main" id="{75F17E58-EDF3-4F74-A1BF-72E3AD4F258A}"/>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4" name="フローチャート: 判断 753">
          <a:extLst>
            <a:ext uri="{FF2B5EF4-FFF2-40B4-BE49-F238E27FC236}">
              <a16:creationId xmlns:a16="http://schemas.microsoft.com/office/drawing/2014/main" id="{40E3A91C-A479-48D5-9EEF-BC0585391DAF}"/>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2335B2B1-D726-45DE-A1F9-802A8ADCB9E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A678F302-29FA-46C1-8B61-E86C4342551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5222A8A4-07E8-43C2-B7E3-7654581B11D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D6B2AD51-DA06-4678-AC94-64E7D8B4F2D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9D0757D7-2486-4E69-84A1-664A0B29F52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760" name="楕円 759">
          <a:extLst>
            <a:ext uri="{FF2B5EF4-FFF2-40B4-BE49-F238E27FC236}">
              <a16:creationId xmlns:a16="http://schemas.microsoft.com/office/drawing/2014/main" id="{CCC8B6CC-5635-48A6-835C-B5B0C58C29D7}"/>
            </a:ext>
          </a:extLst>
        </xdr:cNvPr>
        <xdr:cNvSpPr/>
      </xdr:nvSpPr>
      <xdr:spPr>
        <a:xfrm>
          <a:off x="162687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49365</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E32A8FCA-6FDF-4CCA-A1AD-DBCAE065739C}"/>
            </a:ext>
          </a:extLst>
        </xdr:cNvPr>
        <xdr:cNvSpPr txBox="1"/>
      </xdr:nvSpPr>
      <xdr:spPr>
        <a:xfrm>
          <a:off x="16357600" y="1376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168548</xdr:rowOff>
    </xdr:from>
    <xdr:to>
      <xdr:col>81</xdr:col>
      <xdr:colOff>101600</xdr:colOff>
      <xdr:row>81</xdr:row>
      <xdr:rowOff>98698</xdr:rowOff>
    </xdr:to>
    <xdr:sp macro="" textlink="">
      <xdr:nvSpPr>
        <xdr:cNvPr id="762" name="楕円 761">
          <a:extLst>
            <a:ext uri="{FF2B5EF4-FFF2-40B4-BE49-F238E27FC236}">
              <a16:creationId xmlns:a16="http://schemas.microsoft.com/office/drawing/2014/main" id="{7607B554-A10C-4F56-BBE4-5557B74EF441}"/>
            </a:ext>
          </a:extLst>
        </xdr:cNvPr>
        <xdr:cNvSpPr/>
      </xdr:nvSpPr>
      <xdr:spPr>
        <a:xfrm>
          <a:off x="15430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47898</xdr:rowOff>
    </xdr:from>
    <xdr:to>
      <xdr:col>85</xdr:col>
      <xdr:colOff>127000</xdr:colOff>
      <xdr:row>81</xdr:row>
      <xdr:rowOff>77288</xdr:rowOff>
    </xdr:to>
    <xdr:cxnSp macro="">
      <xdr:nvCxnSpPr>
        <xdr:cNvPr id="763" name="直線コネクタ 762">
          <a:extLst>
            <a:ext uri="{FF2B5EF4-FFF2-40B4-BE49-F238E27FC236}">
              <a16:creationId xmlns:a16="http://schemas.microsoft.com/office/drawing/2014/main" id="{60EB3158-C0AE-4FD9-BC59-AF64C3C48838}"/>
            </a:ext>
          </a:extLst>
        </xdr:cNvPr>
        <xdr:cNvCxnSpPr/>
      </xdr:nvCxnSpPr>
      <xdr:spPr>
        <a:xfrm>
          <a:off x="15481300" y="1393534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137523</xdr:rowOff>
    </xdr:from>
    <xdr:to>
      <xdr:col>76</xdr:col>
      <xdr:colOff>165100</xdr:colOff>
      <xdr:row>81</xdr:row>
      <xdr:rowOff>67673</xdr:rowOff>
    </xdr:to>
    <xdr:sp macro="" textlink="">
      <xdr:nvSpPr>
        <xdr:cNvPr id="764" name="楕円 763">
          <a:extLst>
            <a:ext uri="{FF2B5EF4-FFF2-40B4-BE49-F238E27FC236}">
              <a16:creationId xmlns:a16="http://schemas.microsoft.com/office/drawing/2014/main" id="{5924A05A-57CD-437B-A9A5-F9265E2F4E64}"/>
            </a:ext>
          </a:extLst>
        </xdr:cNvPr>
        <xdr:cNvSpPr/>
      </xdr:nvSpPr>
      <xdr:spPr>
        <a:xfrm>
          <a:off x="14541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16873</xdr:rowOff>
    </xdr:from>
    <xdr:to>
      <xdr:col>81</xdr:col>
      <xdr:colOff>50800</xdr:colOff>
      <xdr:row>81</xdr:row>
      <xdr:rowOff>47898</xdr:rowOff>
    </xdr:to>
    <xdr:cxnSp macro="">
      <xdr:nvCxnSpPr>
        <xdr:cNvPr id="765" name="直線コネクタ 764">
          <a:extLst>
            <a:ext uri="{FF2B5EF4-FFF2-40B4-BE49-F238E27FC236}">
              <a16:creationId xmlns:a16="http://schemas.microsoft.com/office/drawing/2014/main" id="{2A74558E-B743-4005-9483-DC434D678239}"/>
            </a:ext>
          </a:extLst>
        </xdr:cNvPr>
        <xdr:cNvCxnSpPr/>
      </xdr:nvCxnSpPr>
      <xdr:spPr>
        <a:xfrm>
          <a:off x="14592300" y="139043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147320</xdr:rowOff>
    </xdr:from>
    <xdr:to>
      <xdr:col>72</xdr:col>
      <xdr:colOff>38100</xdr:colOff>
      <xdr:row>81</xdr:row>
      <xdr:rowOff>77470</xdr:rowOff>
    </xdr:to>
    <xdr:sp macro="" textlink="">
      <xdr:nvSpPr>
        <xdr:cNvPr id="766" name="楕円 765">
          <a:extLst>
            <a:ext uri="{FF2B5EF4-FFF2-40B4-BE49-F238E27FC236}">
              <a16:creationId xmlns:a16="http://schemas.microsoft.com/office/drawing/2014/main" id="{0920889C-145D-4655-A3F2-68BBDF03E9FE}"/>
            </a:ext>
          </a:extLst>
        </xdr:cNvPr>
        <xdr:cNvSpPr/>
      </xdr:nvSpPr>
      <xdr:spPr>
        <a:xfrm>
          <a:off x="13652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16873</xdr:rowOff>
    </xdr:from>
    <xdr:to>
      <xdr:col>76</xdr:col>
      <xdr:colOff>114300</xdr:colOff>
      <xdr:row>81</xdr:row>
      <xdr:rowOff>26670</xdr:rowOff>
    </xdr:to>
    <xdr:cxnSp macro="">
      <xdr:nvCxnSpPr>
        <xdr:cNvPr id="767" name="直線コネクタ 766">
          <a:extLst>
            <a:ext uri="{FF2B5EF4-FFF2-40B4-BE49-F238E27FC236}">
              <a16:creationId xmlns:a16="http://schemas.microsoft.com/office/drawing/2014/main" id="{2350DF85-F766-444A-BF56-3E3EE6462B78}"/>
            </a:ext>
          </a:extLst>
        </xdr:cNvPr>
        <xdr:cNvCxnSpPr/>
      </xdr:nvCxnSpPr>
      <xdr:spPr>
        <a:xfrm flipV="1">
          <a:off x="13703300" y="139043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113030</xdr:rowOff>
    </xdr:from>
    <xdr:to>
      <xdr:col>67</xdr:col>
      <xdr:colOff>101600</xdr:colOff>
      <xdr:row>81</xdr:row>
      <xdr:rowOff>43180</xdr:rowOff>
    </xdr:to>
    <xdr:sp macro="" textlink="">
      <xdr:nvSpPr>
        <xdr:cNvPr id="768" name="楕円 767">
          <a:extLst>
            <a:ext uri="{FF2B5EF4-FFF2-40B4-BE49-F238E27FC236}">
              <a16:creationId xmlns:a16="http://schemas.microsoft.com/office/drawing/2014/main" id="{0B50384B-1C96-49DA-861F-088BEDBE3F72}"/>
            </a:ext>
          </a:extLst>
        </xdr:cNvPr>
        <xdr:cNvSpPr/>
      </xdr:nvSpPr>
      <xdr:spPr>
        <a:xfrm>
          <a:off x="12763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163830</xdr:rowOff>
    </xdr:from>
    <xdr:to>
      <xdr:col>71</xdr:col>
      <xdr:colOff>177800</xdr:colOff>
      <xdr:row>81</xdr:row>
      <xdr:rowOff>26670</xdr:rowOff>
    </xdr:to>
    <xdr:cxnSp macro="">
      <xdr:nvCxnSpPr>
        <xdr:cNvPr id="769" name="直線コネクタ 768">
          <a:extLst>
            <a:ext uri="{FF2B5EF4-FFF2-40B4-BE49-F238E27FC236}">
              <a16:creationId xmlns:a16="http://schemas.microsoft.com/office/drawing/2014/main" id="{438327EC-F004-4434-8873-30183E87C6A1}"/>
            </a:ext>
          </a:extLst>
        </xdr:cNvPr>
        <xdr:cNvCxnSpPr/>
      </xdr:nvCxnSpPr>
      <xdr:spPr>
        <a:xfrm>
          <a:off x="12814300" y="13879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70" name="n_1aveValue【消防施設】&#10;有形固定資産減価償却率">
          <a:extLst>
            <a:ext uri="{FF2B5EF4-FFF2-40B4-BE49-F238E27FC236}">
              <a16:creationId xmlns:a16="http://schemas.microsoft.com/office/drawing/2014/main" id="{489CB491-D871-43FE-9417-4767E8109154}"/>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1" name="n_2aveValue【消防施設】&#10;有形固定資産減価償却率">
          <a:extLst>
            <a:ext uri="{FF2B5EF4-FFF2-40B4-BE49-F238E27FC236}">
              <a16:creationId xmlns:a16="http://schemas.microsoft.com/office/drawing/2014/main" id="{C8E44F1D-EE35-491A-B69F-F3C629694752}"/>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2" name="n_3aveValue【消防施設】&#10;有形固定資産減価償却率">
          <a:extLst>
            <a:ext uri="{FF2B5EF4-FFF2-40B4-BE49-F238E27FC236}">
              <a16:creationId xmlns:a16="http://schemas.microsoft.com/office/drawing/2014/main" id="{AB5B519A-2FB1-4893-906D-04ACDF832674}"/>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3" name="n_4aveValue【消防施設】&#10;有形固定資産減価償却率">
          <a:extLst>
            <a:ext uri="{FF2B5EF4-FFF2-40B4-BE49-F238E27FC236}">
              <a16:creationId xmlns:a16="http://schemas.microsoft.com/office/drawing/2014/main" id="{F1E7EC0E-1FB4-43E0-A8CB-CF7543CDDDD1}"/>
            </a:ext>
          </a:extLst>
        </xdr:cNvPr>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115225</xdr:rowOff>
    </xdr:from>
    <xdr:ext cx="405111" cy="259045"/>
    <xdr:sp macro="" textlink="">
      <xdr:nvSpPr>
        <xdr:cNvPr id="774" name="n_1mainValue【消防施設】&#10;有形固定資産減価償却率">
          <a:extLst>
            <a:ext uri="{FF2B5EF4-FFF2-40B4-BE49-F238E27FC236}">
              <a16:creationId xmlns:a16="http://schemas.microsoft.com/office/drawing/2014/main" id="{6CE8585D-495B-4688-87B6-F1F4D628A5EA}"/>
            </a:ext>
          </a:extLst>
        </xdr:cNvPr>
        <xdr:cNvSpPr txBox="1"/>
      </xdr:nvSpPr>
      <xdr:spPr>
        <a:xfrm>
          <a:off x="152660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84200</xdr:rowOff>
    </xdr:from>
    <xdr:ext cx="405111" cy="259045"/>
    <xdr:sp macro="" textlink="">
      <xdr:nvSpPr>
        <xdr:cNvPr id="775" name="n_2mainValue【消防施設】&#10;有形固定資産減価償却率">
          <a:extLst>
            <a:ext uri="{FF2B5EF4-FFF2-40B4-BE49-F238E27FC236}">
              <a16:creationId xmlns:a16="http://schemas.microsoft.com/office/drawing/2014/main" id="{55003998-3151-4C3F-8303-44B8145FABC5}"/>
            </a:ext>
          </a:extLst>
        </xdr:cNvPr>
        <xdr:cNvSpPr txBox="1"/>
      </xdr:nvSpPr>
      <xdr:spPr>
        <a:xfrm>
          <a:off x="14389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93997</xdr:rowOff>
    </xdr:from>
    <xdr:ext cx="405111" cy="259045"/>
    <xdr:sp macro="" textlink="">
      <xdr:nvSpPr>
        <xdr:cNvPr id="776" name="n_3mainValue【消防施設】&#10;有形固定資産減価償却率">
          <a:extLst>
            <a:ext uri="{FF2B5EF4-FFF2-40B4-BE49-F238E27FC236}">
              <a16:creationId xmlns:a16="http://schemas.microsoft.com/office/drawing/2014/main" id="{A21C109F-7516-46B4-9665-5FBEAD53349E}"/>
            </a:ext>
          </a:extLst>
        </xdr:cNvPr>
        <xdr:cNvSpPr txBox="1"/>
      </xdr:nvSpPr>
      <xdr:spPr>
        <a:xfrm>
          <a:off x="13500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59707</xdr:rowOff>
    </xdr:from>
    <xdr:ext cx="405111" cy="259045"/>
    <xdr:sp macro="" textlink="">
      <xdr:nvSpPr>
        <xdr:cNvPr id="777" name="n_4mainValue【消防施設】&#10;有形固定資産減価償却率">
          <a:extLst>
            <a:ext uri="{FF2B5EF4-FFF2-40B4-BE49-F238E27FC236}">
              <a16:creationId xmlns:a16="http://schemas.microsoft.com/office/drawing/2014/main" id="{BD789042-16FB-4E5D-A941-B55448D171C2}"/>
            </a:ext>
          </a:extLst>
        </xdr:cNvPr>
        <xdr:cNvSpPr txBox="1"/>
      </xdr:nvSpPr>
      <xdr:spPr>
        <a:xfrm>
          <a:off x="12611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79F125F7-0A2A-40F4-92CD-2A62106AA43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2C250184-F127-4EE0-A831-D086D4850C6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6D9BABEF-EEF3-4C2F-94A6-D86908C1EE8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175DCB8-9D90-4133-AEF5-F3C79352B44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F01028B4-4696-4E34-A2BC-25EA8A43FA0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6C8E7444-02FF-4A13-A065-632F001411E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B903558A-C4C2-42E3-BEC0-D4AD3E28B17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CF58E061-D35C-4829-911E-9196851A255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54B301B8-50AA-408F-B49B-5CB034E2D6A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D0017C9C-8C39-4482-9F4D-5AB0A5CC618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8" name="直線コネクタ 787">
          <a:extLst>
            <a:ext uri="{FF2B5EF4-FFF2-40B4-BE49-F238E27FC236}">
              <a16:creationId xmlns:a16="http://schemas.microsoft.com/office/drawing/2014/main" id="{9948CB27-4281-41A4-875C-7B9DABC22E3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9" name="テキスト ボックス 788">
          <a:extLst>
            <a:ext uri="{FF2B5EF4-FFF2-40B4-BE49-F238E27FC236}">
              <a16:creationId xmlns:a16="http://schemas.microsoft.com/office/drawing/2014/main" id="{B9D4E512-7879-4C11-BB7C-2A13A5CF5D5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0" name="直線コネクタ 789">
          <a:extLst>
            <a:ext uri="{FF2B5EF4-FFF2-40B4-BE49-F238E27FC236}">
              <a16:creationId xmlns:a16="http://schemas.microsoft.com/office/drawing/2014/main" id="{B73CE048-A771-4E63-8826-46845249730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1" name="テキスト ボックス 790">
          <a:extLst>
            <a:ext uri="{FF2B5EF4-FFF2-40B4-BE49-F238E27FC236}">
              <a16:creationId xmlns:a16="http://schemas.microsoft.com/office/drawing/2014/main" id="{0766A3C2-F807-42F1-A083-F3800321796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2" name="直線コネクタ 791">
          <a:extLst>
            <a:ext uri="{FF2B5EF4-FFF2-40B4-BE49-F238E27FC236}">
              <a16:creationId xmlns:a16="http://schemas.microsoft.com/office/drawing/2014/main" id="{7E76D30D-ED5E-4046-9B49-22313764527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3" name="テキスト ボックス 792">
          <a:extLst>
            <a:ext uri="{FF2B5EF4-FFF2-40B4-BE49-F238E27FC236}">
              <a16:creationId xmlns:a16="http://schemas.microsoft.com/office/drawing/2014/main" id="{4026B88E-418F-4FA2-AFE1-68D5FC6C4C5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4" name="直線コネクタ 793">
          <a:extLst>
            <a:ext uri="{FF2B5EF4-FFF2-40B4-BE49-F238E27FC236}">
              <a16:creationId xmlns:a16="http://schemas.microsoft.com/office/drawing/2014/main" id="{606C506C-D714-46A9-83C6-EE8F61E77C6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5" name="テキスト ボックス 794">
          <a:extLst>
            <a:ext uri="{FF2B5EF4-FFF2-40B4-BE49-F238E27FC236}">
              <a16:creationId xmlns:a16="http://schemas.microsoft.com/office/drawing/2014/main" id="{E4CC2FAA-2DAC-4F52-888E-DE148FE09AC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a:extLst>
            <a:ext uri="{FF2B5EF4-FFF2-40B4-BE49-F238E27FC236}">
              <a16:creationId xmlns:a16="http://schemas.microsoft.com/office/drawing/2014/main" id="{6F9CC6D5-D2E0-4079-B8E7-16B66173F4A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a:extLst>
            <a:ext uri="{FF2B5EF4-FFF2-40B4-BE49-F238E27FC236}">
              <a16:creationId xmlns:a16="http://schemas.microsoft.com/office/drawing/2014/main" id="{676647F3-B7BA-4D6D-8D6E-0CE7D43446E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a:extLst>
            <a:ext uri="{FF2B5EF4-FFF2-40B4-BE49-F238E27FC236}">
              <a16:creationId xmlns:a16="http://schemas.microsoft.com/office/drawing/2014/main" id="{400A64C2-688F-4D80-8DC5-CE4C8C36E0B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9" name="直線コネクタ 798">
          <a:extLst>
            <a:ext uri="{FF2B5EF4-FFF2-40B4-BE49-F238E27FC236}">
              <a16:creationId xmlns:a16="http://schemas.microsoft.com/office/drawing/2014/main" id="{FA4F927C-76A5-4F80-82F3-AA4F944E4C59}"/>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0" name="【消防施設】&#10;一人当たり面積最小値テキスト">
          <a:extLst>
            <a:ext uri="{FF2B5EF4-FFF2-40B4-BE49-F238E27FC236}">
              <a16:creationId xmlns:a16="http://schemas.microsoft.com/office/drawing/2014/main" id="{2DEF4487-14FD-49F8-A27C-D07742009CB2}"/>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1" name="直線コネクタ 800">
          <a:extLst>
            <a:ext uri="{FF2B5EF4-FFF2-40B4-BE49-F238E27FC236}">
              <a16:creationId xmlns:a16="http://schemas.microsoft.com/office/drawing/2014/main" id="{4B32D89A-7563-4A7E-B824-2E0F0BB74455}"/>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2" name="【消防施設】&#10;一人当たり面積最大値テキスト">
          <a:extLst>
            <a:ext uri="{FF2B5EF4-FFF2-40B4-BE49-F238E27FC236}">
              <a16:creationId xmlns:a16="http://schemas.microsoft.com/office/drawing/2014/main" id="{D874265F-0078-45EF-B1F7-555D885ECBD4}"/>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3" name="直線コネクタ 802">
          <a:extLst>
            <a:ext uri="{FF2B5EF4-FFF2-40B4-BE49-F238E27FC236}">
              <a16:creationId xmlns:a16="http://schemas.microsoft.com/office/drawing/2014/main" id="{48DD3635-ADD1-4A29-A4AD-AD99C3ECCFC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4" name="【消防施設】&#10;一人当たり面積平均値テキスト">
          <a:extLst>
            <a:ext uri="{FF2B5EF4-FFF2-40B4-BE49-F238E27FC236}">
              <a16:creationId xmlns:a16="http://schemas.microsoft.com/office/drawing/2014/main" id="{8062282B-0DCF-4961-983C-CE27F173DB77}"/>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5" name="フローチャート: 判断 804">
          <a:extLst>
            <a:ext uri="{FF2B5EF4-FFF2-40B4-BE49-F238E27FC236}">
              <a16:creationId xmlns:a16="http://schemas.microsoft.com/office/drawing/2014/main" id="{8BF66424-3387-4919-8A39-618AF9D6EC9D}"/>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6" name="フローチャート: 判断 805">
          <a:extLst>
            <a:ext uri="{FF2B5EF4-FFF2-40B4-BE49-F238E27FC236}">
              <a16:creationId xmlns:a16="http://schemas.microsoft.com/office/drawing/2014/main" id="{B730FAB2-333D-4B81-AA57-52C8154DC3E1}"/>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7" name="フローチャート: 判断 806">
          <a:extLst>
            <a:ext uri="{FF2B5EF4-FFF2-40B4-BE49-F238E27FC236}">
              <a16:creationId xmlns:a16="http://schemas.microsoft.com/office/drawing/2014/main" id="{4BDCA1B5-657B-455B-8AC6-8A8338AC506D}"/>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8" name="フローチャート: 判断 807">
          <a:extLst>
            <a:ext uri="{FF2B5EF4-FFF2-40B4-BE49-F238E27FC236}">
              <a16:creationId xmlns:a16="http://schemas.microsoft.com/office/drawing/2014/main" id="{2F406506-E77F-41D9-B373-F22873CCBA75}"/>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9" name="フローチャート: 判断 808">
          <a:extLst>
            <a:ext uri="{FF2B5EF4-FFF2-40B4-BE49-F238E27FC236}">
              <a16:creationId xmlns:a16="http://schemas.microsoft.com/office/drawing/2014/main" id="{B17F3D29-31AC-4D97-ACA3-43297EF7AA96}"/>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7D95E5E-FCB2-4948-A023-70E7F9BE0AD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EE6457E8-1D30-4C9B-BADE-1161AE17B7C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68DF6678-1B5F-4F1B-BA79-C7CAEDB20C7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64C75AF7-DEE6-4E03-B57C-5855818EECA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B0333273-611F-4E7B-A71C-162115E0B70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815" name="楕円 814">
          <a:extLst>
            <a:ext uri="{FF2B5EF4-FFF2-40B4-BE49-F238E27FC236}">
              <a16:creationId xmlns:a16="http://schemas.microsoft.com/office/drawing/2014/main" id="{D91A2CFD-C381-4A56-9044-10130ADB7CAD}"/>
            </a:ext>
          </a:extLst>
        </xdr:cNvPr>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816" name="【消防施設】&#10;一人当たり面積該当値テキスト">
          <a:extLst>
            <a:ext uri="{FF2B5EF4-FFF2-40B4-BE49-F238E27FC236}">
              <a16:creationId xmlns:a16="http://schemas.microsoft.com/office/drawing/2014/main" id="{68399DFD-A599-4E53-B808-ECAEE0E3DE8F}"/>
            </a:ext>
          </a:extLst>
        </xdr:cNvPr>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817" name="楕円 816">
          <a:extLst>
            <a:ext uri="{FF2B5EF4-FFF2-40B4-BE49-F238E27FC236}">
              <a16:creationId xmlns:a16="http://schemas.microsoft.com/office/drawing/2014/main" id="{9EF0D7A1-F714-4FC4-8520-0F58285252B7}"/>
            </a:ext>
          </a:extLst>
        </xdr:cNvPr>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134113</xdr:rowOff>
    </xdr:to>
    <xdr:cxnSp macro="">
      <xdr:nvCxnSpPr>
        <xdr:cNvPr id="818" name="直線コネクタ 817">
          <a:extLst>
            <a:ext uri="{FF2B5EF4-FFF2-40B4-BE49-F238E27FC236}">
              <a16:creationId xmlns:a16="http://schemas.microsoft.com/office/drawing/2014/main" id="{80FA74BC-26E6-4A08-9651-31D6970C73B7}"/>
            </a:ext>
          </a:extLst>
        </xdr:cNvPr>
        <xdr:cNvCxnSpPr/>
      </xdr:nvCxnSpPr>
      <xdr:spPr>
        <a:xfrm>
          <a:off x="21323300" y="1453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819" name="楕円 818">
          <a:extLst>
            <a:ext uri="{FF2B5EF4-FFF2-40B4-BE49-F238E27FC236}">
              <a16:creationId xmlns:a16="http://schemas.microsoft.com/office/drawing/2014/main" id="{94385058-24D9-4371-8662-EC6B43196D80}"/>
            </a:ext>
          </a:extLst>
        </xdr:cNvPr>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134113</xdr:rowOff>
    </xdr:to>
    <xdr:cxnSp macro="">
      <xdr:nvCxnSpPr>
        <xdr:cNvPr id="820" name="直線コネクタ 819">
          <a:extLst>
            <a:ext uri="{FF2B5EF4-FFF2-40B4-BE49-F238E27FC236}">
              <a16:creationId xmlns:a16="http://schemas.microsoft.com/office/drawing/2014/main" id="{173750A9-90C6-4F1D-91C6-6BDF5535139B}"/>
            </a:ext>
          </a:extLst>
        </xdr:cNvPr>
        <xdr:cNvCxnSpPr/>
      </xdr:nvCxnSpPr>
      <xdr:spPr>
        <a:xfrm>
          <a:off x="20434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821" name="楕円 820">
          <a:extLst>
            <a:ext uri="{FF2B5EF4-FFF2-40B4-BE49-F238E27FC236}">
              <a16:creationId xmlns:a16="http://schemas.microsoft.com/office/drawing/2014/main" id="{53146BBA-0736-4923-805E-AF21FC727096}"/>
            </a:ext>
          </a:extLst>
        </xdr:cNvPr>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134113</xdr:rowOff>
    </xdr:to>
    <xdr:cxnSp macro="">
      <xdr:nvCxnSpPr>
        <xdr:cNvPr id="822" name="直線コネクタ 821">
          <a:extLst>
            <a:ext uri="{FF2B5EF4-FFF2-40B4-BE49-F238E27FC236}">
              <a16:creationId xmlns:a16="http://schemas.microsoft.com/office/drawing/2014/main" id="{7A4A04EF-AFF6-484D-8AD9-6192141E2176}"/>
            </a:ext>
          </a:extLst>
        </xdr:cNvPr>
        <xdr:cNvCxnSpPr/>
      </xdr:nvCxnSpPr>
      <xdr:spPr>
        <a:xfrm>
          <a:off x="19545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823" name="楕円 822">
          <a:extLst>
            <a:ext uri="{FF2B5EF4-FFF2-40B4-BE49-F238E27FC236}">
              <a16:creationId xmlns:a16="http://schemas.microsoft.com/office/drawing/2014/main" id="{3BE14BA9-FB4C-4C45-93EB-EBCE295DA25E}"/>
            </a:ext>
          </a:extLst>
        </xdr:cNvPr>
        <xdr:cNvSpPr/>
      </xdr:nvSpPr>
      <xdr:spPr>
        <a:xfrm>
          <a:off x="18605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134113</xdr:rowOff>
    </xdr:from>
    <xdr:to>
      <xdr:col>102</xdr:col>
      <xdr:colOff>114300</xdr:colOff>
      <xdr:row>84</xdr:row>
      <xdr:rowOff>134113</xdr:rowOff>
    </xdr:to>
    <xdr:cxnSp macro="">
      <xdr:nvCxnSpPr>
        <xdr:cNvPr id="824" name="直線コネクタ 823">
          <a:extLst>
            <a:ext uri="{FF2B5EF4-FFF2-40B4-BE49-F238E27FC236}">
              <a16:creationId xmlns:a16="http://schemas.microsoft.com/office/drawing/2014/main" id="{0A7A2ABE-2231-445E-AE96-04190E943AB8}"/>
            </a:ext>
          </a:extLst>
        </xdr:cNvPr>
        <xdr:cNvCxnSpPr/>
      </xdr:nvCxnSpPr>
      <xdr:spPr>
        <a:xfrm>
          <a:off x="18656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5" name="n_1aveValue【消防施設】&#10;一人当たり面積">
          <a:extLst>
            <a:ext uri="{FF2B5EF4-FFF2-40B4-BE49-F238E27FC236}">
              <a16:creationId xmlns:a16="http://schemas.microsoft.com/office/drawing/2014/main" id="{6EBE4BFF-D8AF-42FA-829C-50DDB9B24C1B}"/>
            </a:ext>
          </a:extLst>
        </xdr:cNvPr>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6" name="n_2aveValue【消防施設】&#10;一人当たり面積">
          <a:extLst>
            <a:ext uri="{FF2B5EF4-FFF2-40B4-BE49-F238E27FC236}">
              <a16:creationId xmlns:a16="http://schemas.microsoft.com/office/drawing/2014/main" id="{751D82E8-CFAA-4E43-8546-932B02A08D09}"/>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7" name="n_3aveValue【消防施設】&#10;一人当たり面積">
          <a:extLst>
            <a:ext uri="{FF2B5EF4-FFF2-40B4-BE49-F238E27FC236}">
              <a16:creationId xmlns:a16="http://schemas.microsoft.com/office/drawing/2014/main" id="{6DA92ECB-9C94-420A-8470-11F388C81C28}"/>
            </a:ext>
          </a:extLst>
        </xdr:cNvPr>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8" name="n_4aveValue【消防施設】&#10;一人当たり面積">
          <a:extLst>
            <a:ext uri="{FF2B5EF4-FFF2-40B4-BE49-F238E27FC236}">
              <a16:creationId xmlns:a16="http://schemas.microsoft.com/office/drawing/2014/main" id="{603EA2BD-D761-4D91-ACEC-7DA756A87BFE}"/>
            </a:ext>
          </a:extLst>
        </xdr:cNvPr>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829" name="n_1mainValue【消防施設】&#10;一人当たり面積">
          <a:extLst>
            <a:ext uri="{FF2B5EF4-FFF2-40B4-BE49-F238E27FC236}">
              <a16:creationId xmlns:a16="http://schemas.microsoft.com/office/drawing/2014/main" id="{4C38E5FD-C9D7-4351-A57E-637D70061657}"/>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830" name="n_2mainValue【消防施設】&#10;一人当たり面積">
          <a:extLst>
            <a:ext uri="{FF2B5EF4-FFF2-40B4-BE49-F238E27FC236}">
              <a16:creationId xmlns:a16="http://schemas.microsoft.com/office/drawing/2014/main" id="{3EA7BC89-076F-4C1D-A164-BDEE5BE235D0}"/>
            </a:ext>
          </a:extLst>
        </xdr:cNvPr>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831" name="n_3mainValue【消防施設】&#10;一人当たり面積">
          <a:extLst>
            <a:ext uri="{FF2B5EF4-FFF2-40B4-BE49-F238E27FC236}">
              <a16:creationId xmlns:a16="http://schemas.microsoft.com/office/drawing/2014/main" id="{DD2D0433-E798-40A1-9653-E38604C27790}"/>
            </a:ext>
          </a:extLst>
        </xdr:cNvPr>
        <xdr:cNvSpPr txBox="1"/>
      </xdr:nvSpPr>
      <xdr:spPr>
        <a:xfrm>
          <a:off x="19310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4590</xdr:rowOff>
    </xdr:from>
    <xdr:ext cx="469744" cy="259045"/>
    <xdr:sp macro="" textlink="">
      <xdr:nvSpPr>
        <xdr:cNvPr id="832" name="n_4mainValue【消防施設】&#10;一人当たり面積">
          <a:extLst>
            <a:ext uri="{FF2B5EF4-FFF2-40B4-BE49-F238E27FC236}">
              <a16:creationId xmlns:a16="http://schemas.microsoft.com/office/drawing/2014/main" id="{BD057E3E-3C7C-4126-9549-8143C45B20D9}"/>
            </a:ext>
          </a:extLst>
        </xdr:cNvPr>
        <xdr:cNvSpPr txBox="1"/>
      </xdr:nvSpPr>
      <xdr:spPr>
        <a:xfrm>
          <a:off x="18421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a:extLst>
            <a:ext uri="{FF2B5EF4-FFF2-40B4-BE49-F238E27FC236}">
              <a16:creationId xmlns:a16="http://schemas.microsoft.com/office/drawing/2014/main" id="{47CA14A5-63DE-4626-888D-B39C7604177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a:extLst>
            <a:ext uri="{FF2B5EF4-FFF2-40B4-BE49-F238E27FC236}">
              <a16:creationId xmlns:a16="http://schemas.microsoft.com/office/drawing/2014/main" id="{35759DE9-9212-464F-A34D-C15EBCCFA7E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a:extLst>
            <a:ext uri="{FF2B5EF4-FFF2-40B4-BE49-F238E27FC236}">
              <a16:creationId xmlns:a16="http://schemas.microsoft.com/office/drawing/2014/main" id="{EE069AFF-E6A3-4446-A322-FF67BA3B28F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a:extLst>
            <a:ext uri="{FF2B5EF4-FFF2-40B4-BE49-F238E27FC236}">
              <a16:creationId xmlns:a16="http://schemas.microsoft.com/office/drawing/2014/main" id="{8F268B96-DCC8-40ED-A437-8CBAA2E4CCC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a:extLst>
            <a:ext uri="{FF2B5EF4-FFF2-40B4-BE49-F238E27FC236}">
              <a16:creationId xmlns:a16="http://schemas.microsoft.com/office/drawing/2014/main" id="{3E00A843-99A8-432D-A421-FA47AA83062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a:extLst>
            <a:ext uri="{FF2B5EF4-FFF2-40B4-BE49-F238E27FC236}">
              <a16:creationId xmlns:a16="http://schemas.microsoft.com/office/drawing/2014/main" id="{D8E9AFDE-937E-47C8-AFF4-9F7DC5C3ED2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a:extLst>
            <a:ext uri="{FF2B5EF4-FFF2-40B4-BE49-F238E27FC236}">
              <a16:creationId xmlns:a16="http://schemas.microsoft.com/office/drawing/2014/main" id="{5FF0A627-6DB9-41AA-BD14-40193CDD3F0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a:extLst>
            <a:ext uri="{FF2B5EF4-FFF2-40B4-BE49-F238E27FC236}">
              <a16:creationId xmlns:a16="http://schemas.microsoft.com/office/drawing/2014/main" id="{E6DC5CA1-4E20-46D6-BEAE-0E4B6A3D259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a:extLst>
            <a:ext uri="{FF2B5EF4-FFF2-40B4-BE49-F238E27FC236}">
              <a16:creationId xmlns:a16="http://schemas.microsoft.com/office/drawing/2014/main" id="{AD81AF07-A9C4-4C7B-B8FC-17ED14FF41D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a:extLst>
            <a:ext uri="{FF2B5EF4-FFF2-40B4-BE49-F238E27FC236}">
              <a16:creationId xmlns:a16="http://schemas.microsoft.com/office/drawing/2014/main" id="{6E4ADA2A-A23E-4C3F-86D8-66610C765EE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a:extLst>
            <a:ext uri="{FF2B5EF4-FFF2-40B4-BE49-F238E27FC236}">
              <a16:creationId xmlns:a16="http://schemas.microsoft.com/office/drawing/2014/main" id="{B69679B2-725F-4960-83CF-66CA21B7F31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a:extLst>
            <a:ext uri="{FF2B5EF4-FFF2-40B4-BE49-F238E27FC236}">
              <a16:creationId xmlns:a16="http://schemas.microsoft.com/office/drawing/2014/main" id="{B1D81F2E-9B04-4C09-9C5C-6F1B7293552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a:extLst>
            <a:ext uri="{FF2B5EF4-FFF2-40B4-BE49-F238E27FC236}">
              <a16:creationId xmlns:a16="http://schemas.microsoft.com/office/drawing/2014/main" id="{D53A1ABE-22EE-4449-B9ED-DCCAB682263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a:extLst>
            <a:ext uri="{FF2B5EF4-FFF2-40B4-BE49-F238E27FC236}">
              <a16:creationId xmlns:a16="http://schemas.microsoft.com/office/drawing/2014/main" id="{5CC0109C-F0FE-4D00-962C-7DB313EE2EF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a:extLst>
            <a:ext uri="{FF2B5EF4-FFF2-40B4-BE49-F238E27FC236}">
              <a16:creationId xmlns:a16="http://schemas.microsoft.com/office/drawing/2014/main" id="{3885D283-9740-4449-8805-F47D4BBB7C1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a:extLst>
            <a:ext uri="{FF2B5EF4-FFF2-40B4-BE49-F238E27FC236}">
              <a16:creationId xmlns:a16="http://schemas.microsoft.com/office/drawing/2014/main" id="{C7213AC3-9A74-4760-98E9-82CB9CC5854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a:extLst>
            <a:ext uri="{FF2B5EF4-FFF2-40B4-BE49-F238E27FC236}">
              <a16:creationId xmlns:a16="http://schemas.microsoft.com/office/drawing/2014/main" id="{BF9F67B8-F993-4F8E-96E9-D9B8EBA4DB4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a:extLst>
            <a:ext uri="{FF2B5EF4-FFF2-40B4-BE49-F238E27FC236}">
              <a16:creationId xmlns:a16="http://schemas.microsoft.com/office/drawing/2014/main" id="{51759B2C-EADD-416F-9F72-173E850D1D3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a:extLst>
            <a:ext uri="{FF2B5EF4-FFF2-40B4-BE49-F238E27FC236}">
              <a16:creationId xmlns:a16="http://schemas.microsoft.com/office/drawing/2014/main" id="{3AADFF40-1153-4FFA-BF01-F9D7A3ABE7D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a:extLst>
            <a:ext uri="{FF2B5EF4-FFF2-40B4-BE49-F238E27FC236}">
              <a16:creationId xmlns:a16="http://schemas.microsoft.com/office/drawing/2014/main" id="{A4F5A594-463D-4B2A-8898-6E3B57AA5CF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a:extLst>
            <a:ext uri="{FF2B5EF4-FFF2-40B4-BE49-F238E27FC236}">
              <a16:creationId xmlns:a16="http://schemas.microsoft.com/office/drawing/2014/main" id="{C650BE85-C0C0-44F5-826C-BB91D2AE9DE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a:extLst>
            <a:ext uri="{FF2B5EF4-FFF2-40B4-BE49-F238E27FC236}">
              <a16:creationId xmlns:a16="http://schemas.microsoft.com/office/drawing/2014/main" id="{E374E6A9-8C6C-4514-88F9-51D23CFC2A4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a:extLst>
            <a:ext uri="{FF2B5EF4-FFF2-40B4-BE49-F238E27FC236}">
              <a16:creationId xmlns:a16="http://schemas.microsoft.com/office/drawing/2014/main" id="{A672F48B-E87B-4C42-AEA8-DB72D9559B9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33BE7D96-A82D-4654-9F74-0F8497389D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a:extLst>
            <a:ext uri="{FF2B5EF4-FFF2-40B4-BE49-F238E27FC236}">
              <a16:creationId xmlns:a16="http://schemas.microsoft.com/office/drawing/2014/main" id="{18177492-8154-40D5-96C0-07DF41F8155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8" name="直線コネクタ 857">
          <a:extLst>
            <a:ext uri="{FF2B5EF4-FFF2-40B4-BE49-F238E27FC236}">
              <a16:creationId xmlns:a16="http://schemas.microsoft.com/office/drawing/2014/main" id="{46CA0141-12D4-4E4F-BD0F-04417DAC3A31}"/>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9" name="【庁舎】&#10;有形固定資産減価償却率最小値テキスト">
          <a:extLst>
            <a:ext uri="{FF2B5EF4-FFF2-40B4-BE49-F238E27FC236}">
              <a16:creationId xmlns:a16="http://schemas.microsoft.com/office/drawing/2014/main" id="{F2A504F6-9ECA-49FB-A971-80A0E3FCCD38}"/>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60" name="直線コネクタ 859">
          <a:extLst>
            <a:ext uri="{FF2B5EF4-FFF2-40B4-BE49-F238E27FC236}">
              <a16:creationId xmlns:a16="http://schemas.microsoft.com/office/drawing/2014/main" id="{A3F61BE7-29C3-4372-9211-63C0C38136E2}"/>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1" name="【庁舎】&#10;有形固定資産減価償却率最大値テキスト">
          <a:extLst>
            <a:ext uri="{FF2B5EF4-FFF2-40B4-BE49-F238E27FC236}">
              <a16:creationId xmlns:a16="http://schemas.microsoft.com/office/drawing/2014/main" id="{577A2692-1EF6-4A76-96F9-52385FC250F8}"/>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2" name="直線コネクタ 861">
          <a:extLst>
            <a:ext uri="{FF2B5EF4-FFF2-40B4-BE49-F238E27FC236}">
              <a16:creationId xmlns:a16="http://schemas.microsoft.com/office/drawing/2014/main" id="{1C142487-22A0-4406-B745-7ED9FC7F5A03}"/>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3" name="【庁舎】&#10;有形固定資産減価償却率平均値テキスト">
          <a:extLst>
            <a:ext uri="{FF2B5EF4-FFF2-40B4-BE49-F238E27FC236}">
              <a16:creationId xmlns:a16="http://schemas.microsoft.com/office/drawing/2014/main" id="{42DD597C-008E-4CE0-9652-284F57BED07E}"/>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4" name="フローチャート: 判断 863">
          <a:extLst>
            <a:ext uri="{FF2B5EF4-FFF2-40B4-BE49-F238E27FC236}">
              <a16:creationId xmlns:a16="http://schemas.microsoft.com/office/drawing/2014/main" id="{9D311E2D-DEA7-4941-AAF8-824C0069198A}"/>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5" name="フローチャート: 判断 864">
          <a:extLst>
            <a:ext uri="{FF2B5EF4-FFF2-40B4-BE49-F238E27FC236}">
              <a16:creationId xmlns:a16="http://schemas.microsoft.com/office/drawing/2014/main" id="{1068C247-D71B-4DBA-9C09-0AAB05D019F6}"/>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6" name="フローチャート: 判断 865">
          <a:extLst>
            <a:ext uri="{FF2B5EF4-FFF2-40B4-BE49-F238E27FC236}">
              <a16:creationId xmlns:a16="http://schemas.microsoft.com/office/drawing/2014/main" id="{6F2443BB-DE4B-431A-A0FF-5FCB8AE06F12}"/>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7" name="フローチャート: 判断 866">
          <a:extLst>
            <a:ext uri="{FF2B5EF4-FFF2-40B4-BE49-F238E27FC236}">
              <a16:creationId xmlns:a16="http://schemas.microsoft.com/office/drawing/2014/main" id="{66380900-F8ED-4E2E-94D7-39F2C1938E7E}"/>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8" name="フローチャート: 判断 867">
          <a:extLst>
            <a:ext uri="{FF2B5EF4-FFF2-40B4-BE49-F238E27FC236}">
              <a16:creationId xmlns:a16="http://schemas.microsoft.com/office/drawing/2014/main" id="{F97A1C39-EF5B-4636-9092-56779D5BD266}"/>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4CAD5233-151C-4D94-A2FE-700E8492D40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73C8C20B-A1E3-46DE-A03B-ABEB51047B6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8692E0D7-A840-48F9-96C3-74DAE1AB2A8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99C28B49-FE38-41B0-804C-AF85952450B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85AF6D52-F2A2-404D-925C-FF402CA400D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120106</xdr:rowOff>
    </xdr:from>
    <xdr:to>
      <xdr:col>85</xdr:col>
      <xdr:colOff>177800</xdr:colOff>
      <xdr:row>107</xdr:row>
      <xdr:rowOff>50256</xdr:rowOff>
    </xdr:to>
    <xdr:sp macro="" textlink="">
      <xdr:nvSpPr>
        <xdr:cNvPr id="874" name="楕円 873">
          <a:extLst>
            <a:ext uri="{FF2B5EF4-FFF2-40B4-BE49-F238E27FC236}">
              <a16:creationId xmlns:a16="http://schemas.microsoft.com/office/drawing/2014/main" id="{ECD3C94F-6786-4A1F-96BD-FD0927362F29}"/>
            </a:ext>
          </a:extLst>
        </xdr:cNvPr>
        <xdr:cNvSpPr/>
      </xdr:nvSpPr>
      <xdr:spPr>
        <a:xfrm>
          <a:off x="16268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98533</xdr:rowOff>
    </xdr:from>
    <xdr:ext cx="405111" cy="259045"/>
    <xdr:sp macro="" textlink="">
      <xdr:nvSpPr>
        <xdr:cNvPr id="875" name="【庁舎】&#10;有形固定資産減価償却率該当値テキスト">
          <a:extLst>
            <a:ext uri="{FF2B5EF4-FFF2-40B4-BE49-F238E27FC236}">
              <a16:creationId xmlns:a16="http://schemas.microsoft.com/office/drawing/2014/main" id="{0DACA2C5-D3BE-4321-8F6E-39AFC453200C}"/>
            </a:ext>
          </a:extLst>
        </xdr:cNvPr>
        <xdr:cNvSpPr txBox="1"/>
      </xdr:nvSpPr>
      <xdr:spPr>
        <a:xfrm>
          <a:off x="16357600"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44994</xdr:rowOff>
    </xdr:from>
    <xdr:to>
      <xdr:col>81</xdr:col>
      <xdr:colOff>101600</xdr:colOff>
      <xdr:row>108</xdr:row>
      <xdr:rowOff>146594</xdr:rowOff>
    </xdr:to>
    <xdr:sp macro="" textlink="">
      <xdr:nvSpPr>
        <xdr:cNvPr id="876" name="楕円 875">
          <a:extLst>
            <a:ext uri="{FF2B5EF4-FFF2-40B4-BE49-F238E27FC236}">
              <a16:creationId xmlns:a16="http://schemas.microsoft.com/office/drawing/2014/main" id="{38ED35B7-3668-4A93-8759-B5677F3F2B9E}"/>
            </a:ext>
          </a:extLst>
        </xdr:cNvPr>
        <xdr:cNvSpPr/>
      </xdr:nvSpPr>
      <xdr:spPr>
        <a:xfrm>
          <a:off x="15430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170906</xdr:rowOff>
    </xdr:from>
    <xdr:to>
      <xdr:col>85</xdr:col>
      <xdr:colOff>127000</xdr:colOff>
      <xdr:row>108</xdr:row>
      <xdr:rowOff>95794</xdr:rowOff>
    </xdr:to>
    <xdr:cxnSp macro="">
      <xdr:nvCxnSpPr>
        <xdr:cNvPr id="877" name="直線コネクタ 876">
          <a:extLst>
            <a:ext uri="{FF2B5EF4-FFF2-40B4-BE49-F238E27FC236}">
              <a16:creationId xmlns:a16="http://schemas.microsoft.com/office/drawing/2014/main" id="{C1211051-EA6D-491F-85D2-08B0F7A514A9}"/>
            </a:ext>
          </a:extLst>
        </xdr:cNvPr>
        <xdr:cNvCxnSpPr/>
      </xdr:nvCxnSpPr>
      <xdr:spPr>
        <a:xfrm flipV="1">
          <a:off x="15481300" y="18344606"/>
          <a:ext cx="8382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878" name="楕円 877">
          <a:extLst>
            <a:ext uri="{FF2B5EF4-FFF2-40B4-BE49-F238E27FC236}">
              <a16:creationId xmlns:a16="http://schemas.microsoft.com/office/drawing/2014/main" id="{16A7BCAB-2383-4205-8978-8A606780792A}"/>
            </a:ext>
          </a:extLst>
        </xdr:cNvPr>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95794</xdr:rowOff>
    </xdr:to>
    <xdr:cxnSp macro="">
      <xdr:nvCxnSpPr>
        <xdr:cNvPr id="879" name="直線コネクタ 878">
          <a:extLst>
            <a:ext uri="{FF2B5EF4-FFF2-40B4-BE49-F238E27FC236}">
              <a16:creationId xmlns:a16="http://schemas.microsoft.com/office/drawing/2014/main" id="{B41C6FAB-E214-415A-9127-CACC315EDDDA}"/>
            </a:ext>
          </a:extLst>
        </xdr:cNvPr>
        <xdr:cNvCxnSpPr/>
      </xdr:nvCxnSpPr>
      <xdr:spPr>
        <a:xfrm>
          <a:off x="14592300" y="185928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5806</xdr:rowOff>
    </xdr:from>
    <xdr:to>
      <xdr:col>72</xdr:col>
      <xdr:colOff>38100</xdr:colOff>
      <xdr:row>108</xdr:row>
      <xdr:rowOff>107406</xdr:rowOff>
    </xdr:to>
    <xdr:sp macro="" textlink="">
      <xdr:nvSpPr>
        <xdr:cNvPr id="880" name="楕円 879">
          <a:extLst>
            <a:ext uri="{FF2B5EF4-FFF2-40B4-BE49-F238E27FC236}">
              <a16:creationId xmlns:a16="http://schemas.microsoft.com/office/drawing/2014/main" id="{3DA338AC-C575-4C12-BA93-B7CF3F0B1FD0}"/>
            </a:ext>
          </a:extLst>
        </xdr:cNvPr>
        <xdr:cNvSpPr/>
      </xdr:nvSpPr>
      <xdr:spPr>
        <a:xfrm>
          <a:off x="1365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56606</xdr:rowOff>
    </xdr:from>
    <xdr:to>
      <xdr:col>76</xdr:col>
      <xdr:colOff>114300</xdr:colOff>
      <xdr:row>108</xdr:row>
      <xdr:rowOff>76200</xdr:rowOff>
    </xdr:to>
    <xdr:cxnSp macro="">
      <xdr:nvCxnSpPr>
        <xdr:cNvPr id="881" name="直線コネクタ 880">
          <a:extLst>
            <a:ext uri="{FF2B5EF4-FFF2-40B4-BE49-F238E27FC236}">
              <a16:creationId xmlns:a16="http://schemas.microsoft.com/office/drawing/2014/main" id="{B217627C-AAFF-4CF9-941B-8BB491CF11C5}"/>
            </a:ext>
          </a:extLst>
        </xdr:cNvPr>
        <xdr:cNvCxnSpPr/>
      </xdr:nvCxnSpPr>
      <xdr:spPr>
        <a:xfrm>
          <a:off x="13703300" y="185732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156029</xdr:rowOff>
    </xdr:from>
    <xdr:to>
      <xdr:col>67</xdr:col>
      <xdr:colOff>101600</xdr:colOff>
      <xdr:row>108</xdr:row>
      <xdr:rowOff>86179</xdr:rowOff>
    </xdr:to>
    <xdr:sp macro="" textlink="">
      <xdr:nvSpPr>
        <xdr:cNvPr id="882" name="楕円 881">
          <a:extLst>
            <a:ext uri="{FF2B5EF4-FFF2-40B4-BE49-F238E27FC236}">
              <a16:creationId xmlns:a16="http://schemas.microsoft.com/office/drawing/2014/main" id="{45314760-2920-49B1-BE95-473391B0BB84}"/>
            </a:ext>
          </a:extLst>
        </xdr:cNvPr>
        <xdr:cNvSpPr/>
      </xdr:nvSpPr>
      <xdr:spPr>
        <a:xfrm>
          <a:off x="12763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35379</xdr:rowOff>
    </xdr:from>
    <xdr:to>
      <xdr:col>71</xdr:col>
      <xdr:colOff>177800</xdr:colOff>
      <xdr:row>108</xdr:row>
      <xdr:rowOff>56606</xdr:rowOff>
    </xdr:to>
    <xdr:cxnSp macro="">
      <xdr:nvCxnSpPr>
        <xdr:cNvPr id="883" name="直線コネクタ 882">
          <a:extLst>
            <a:ext uri="{FF2B5EF4-FFF2-40B4-BE49-F238E27FC236}">
              <a16:creationId xmlns:a16="http://schemas.microsoft.com/office/drawing/2014/main" id="{04041C8C-2BE0-412A-B462-62A7C57D99A5}"/>
            </a:ext>
          </a:extLst>
        </xdr:cNvPr>
        <xdr:cNvCxnSpPr/>
      </xdr:nvCxnSpPr>
      <xdr:spPr>
        <a:xfrm>
          <a:off x="12814300" y="185519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4" name="n_1aveValue【庁舎】&#10;有形固定資産減価償却率">
          <a:extLst>
            <a:ext uri="{FF2B5EF4-FFF2-40B4-BE49-F238E27FC236}">
              <a16:creationId xmlns:a16="http://schemas.microsoft.com/office/drawing/2014/main" id="{A5F5C91A-B181-40BC-904F-ED6485F0CB7B}"/>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5" name="n_2aveValue【庁舎】&#10;有形固定資産減価償却率">
          <a:extLst>
            <a:ext uri="{FF2B5EF4-FFF2-40B4-BE49-F238E27FC236}">
              <a16:creationId xmlns:a16="http://schemas.microsoft.com/office/drawing/2014/main" id="{7A912C52-678D-466C-8324-EFF62DF49AAE}"/>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6" name="n_3aveValue【庁舎】&#10;有形固定資産減価償却率">
          <a:extLst>
            <a:ext uri="{FF2B5EF4-FFF2-40B4-BE49-F238E27FC236}">
              <a16:creationId xmlns:a16="http://schemas.microsoft.com/office/drawing/2014/main" id="{95475BFE-0F2B-4F17-AF44-9704AD3406D9}"/>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7" name="n_4aveValue【庁舎】&#10;有形固定資産減価償却率">
          <a:extLst>
            <a:ext uri="{FF2B5EF4-FFF2-40B4-BE49-F238E27FC236}">
              <a16:creationId xmlns:a16="http://schemas.microsoft.com/office/drawing/2014/main" id="{082FCCF1-5A0F-4D91-900A-27D8CB0F9829}"/>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137721</xdr:rowOff>
    </xdr:from>
    <xdr:ext cx="405111" cy="259045"/>
    <xdr:sp macro="" textlink="">
      <xdr:nvSpPr>
        <xdr:cNvPr id="888" name="n_1mainValue【庁舎】&#10;有形固定資産減価償却率">
          <a:extLst>
            <a:ext uri="{FF2B5EF4-FFF2-40B4-BE49-F238E27FC236}">
              <a16:creationId xmlns:a16="http://schemas.microsoft.com/office/drawing/2014/main" id="{54191BFA-E420-4CC9-9A84-F81A7C62167E}"/>
            </a:ext>
          </a:extLst>
        </xdr:cNvPr>
        <xdr:cNvSpPr txBox="1"/>
      </xdr:nvSpPr>
      <xdr:spPr>
        <a:xfrm>
          <a:off x="152660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889" name="n_2mainValue【庁舎】&#10;有形固定資産減価償却率">
          <a:extLst>
            <a:ext uri="{FF2B5EF4-FFF2-40B4-BE49-F238E27FC236}">
              <a16:creationId xmlns:a16="http://schemas.microsoft.com/office/drawing/2014/main" id="{D1B691EE-9876-40B8-9A9A-E70EA5438BEE}"/>
            </a:ext>
          </a:extLst>
        </xdr:cNvPr>
        <xdr:cNvSpPr txBox="1"/>
      </xdr:nvSpPr>
      <xdr:spPr>
        <a:xfrm>
          <a:off x="14389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98533</xdr:rowOff>
    </xdr:from>
    <xdr:ext cx="405111" cy="259045"/>
    <xdr:sp macro="" textlink="">
      <xdr:nvSpPr>
        <xdr:cNvPr id="890" name="n_3mainValue【庁舎】&#10;有形固定資産減価償却率">
          <a:extLst>
            <a:ext uri="{FF2B5EF4-FFF2-40B4-BE49-F238E27FC236}">
              <a16:creationId xmlns:a16="http://schemas.microsoft.com/office/drawing/2014/main" id="{0C8BC9EA-04D9-4126-8C4A-200695DD8FC3}"/>
            </a:ext>
          </a:extLst>
        </xdr:cNvPr>
        <xdr:cNvSpPr txBox="1"/>
      </xdr:nvSpPr>
      <xdr:spPr>
        <a:xfrm>
          <a:off x="13500744"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77306</xdr:rowOff>
    </xdr:from>
    <xdr:ext cx="405111" cy="259045"/>
    <xdr:sp macro="" textlink="">
      <xdr:nvSpPr>
        <xdr:cNvPr id="891" name="n_4mainValue【庁舎】&#10;有形固定資産減価償却率">
          <a:extLst>
            <a:ext uri="{FF2B5EF4-FFF2-40B4-BE49-F238E27FC236}">
              <a16:creationId xmlns:a16="http://schemas.microsoft.com/office/drawing/2014/main" id="{FA27D790-B1E0-446B-AF9D-B8A5B05FDB0F}"/>
            </a:ext>
          </a:extLst>
        </xdr:cNvPr>
        <xdr:cNvSpPr txBox="1"/>
      </xdr:nvSpPr>
      <xdr:spPr>
        <a:xfrm>
          <a:off x="1261174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4BF21064-4492-4B08-AD20-9AECBF669FE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1E5A985A-6C03-4FF6-816E-DE109C30F9E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B13C781C-BA63-44FF-B635-0947A4AAB15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7EBB8480-FA98-4F7B-9CA0-6BC89ABAE1B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5CEC477A-417F-4E0A-ACDF-46D3FF0057C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3FC2B0A0-2E2D-4E98-8E26-90E562CBF5F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14CCFD4F-ECEA-4C42-911D-53B7832E2F0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8D4E4EF5-21FA-408C-9FFB-DC0C5333FF8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E44542BF-EC73-4776-86AE-BD97E9E58D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76263EF2-784A-4CE9-9CF6-B217C7DE907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2" name="直線コネクタ 901">
          <a:extLst>
            <a:ext uri="{FF2B5EF4-FFF2-40B4-BE49-F238E27FC236}">
              <a16:creationId xmlns:a16="http://schemas.microsoft.com/office/drawing/2014/main" id="{55561D4A-FF76-44DF-A808-48516E43010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3" name="テキスト ボックス 902">
          <a:extLst>
            <a:ext uri="{FF2B5EF4-FFF2-40B4-BE49-F238E27FC236}">
              <a16:creationId xmlns:a16="http://schemas.microsoft.com/office/drawing/2014/main" id="{622053FB-2E6B-4CB9-BD3D-C6EFA17A829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4" name="直線コネクタ 903">
          <a:extLst>
            <a:ext uri="{FF2B5EF4-FFF2-40B4-BE49-F238E27FC236}">
              <a16:creationId xmlns:a16="http://schemas.microsoft.com/office/drawing/2014/main" id="{EEB4160B-8A81-49FA-AE4E-B8E7BB48418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5" name="テキスト ボックス 904">
          <a:extLst>
            <a:ext uri="{FF2B5EF4-FFF2-40B4-BE49-F238E27FC236}">
              <a16:creationId xmlns:a16="http://schemas.microsoft.com/office/drawing/2014/main" id="{0E88ADFE-2F24-45AD-A9DD-583C48E3CF9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6" name="直線コネクタ 905">
          <a:extLst>
            <a:ext uri="{FF2B5EF4-FFF2-40B4-BE49-F238E27FC236}">
              <a16:creationId xmlns:a16="http://schemas.microsoft.com/office/drawing/2014/main" id="{A3C7194A-B241-441A-B3C5-E77618F6E3E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7" name="テキスト ボックス 906">
          <a:extLst>
            <a:ext uri="{FF2B5EF4-FFF2-40B4-BE49-F238E27FC236}">
              <a16:creationId xmlns:a16="http://schemas.microsoft.com/office/drawing/2014/main" id="{2D64E7B3-A6FF-4D40-98F7-4A620AEEF00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8" name="直線コネクタ 907">
          <a:extLst>
            <a:ext uri="{FF2B5EF4-FFF2-40B4-BE49-F238E27FC236}">
              <a16:creationId xmlns:a16="http://schemas.microsoft.com/office/drawing/2014/main" id="{A2CF5FD1-8507-49A9-866E-0ABD0DAE5A4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9" name="テキスト ボックス 908">
          <a:extLst>
            <a:ext uri="{FF2B5EF4-FFF2-40B4-BE49-F238E27FC236}">
              <a16:creationId xmlns:a16="http://schemas.microsoft.com/office/drawing/2014/main" id="{0379D75B-C8E3-443C-ACD3-F784280963E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0" name="直線コネクタ 909">
          <a:extLst>
            <a:ext uri="{FF2B5EF4-FFF2-40B4-BE49-F238E27FC236}">
              <a16:creationId xmlns:a16="http://schemas.microsoft.com/office/drawing/2014/main" id="{A62EDEE4-C992-4488-8E47-647842BDB24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1" name="テキスト ボックス 910">
          <a:extLst>
            <a:ext uri="{FF2B5EF4-FFF2-40B4-BE49-F238E27FC236}">
              <a16:creationId xmlns:a16="http://schemas.microsoft.com/office/drawing/2014/main" id="{D7DEA48B-14FD-4E50-B717-784CA3870B1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2" name="直線コネクタ 911">
          <a:extLst>
            <a:ext uri="{FF2B5EF4-FFF2-40B4-BE49-F238E27FC236}">
              <a16:creationId xmlns:a16="http://schemas.microsoft.com/office/drawing/2014/main" id="{A5B3F1FC-3116-4C90-8643-A4E71271AF4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3" name="テキスト ボックス 912">
          <a:extLst>
            <a:ext uri="{FF2B5EF4-FFF2-40B4-BE49-F238E27FC236}">
              <a16:creationId xmlns:a16="http://schemas.microsoft.com/office/drawing/2014/main" id="{A3FD591F-6C3D-4160-86F7-096DE885241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BE0DB184-E3F0-4D65-BB77-A88506CC49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794E2516-9C0A-44E8-92AE-EE17B506D40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686612DE-5440-4831-8932-677C6EBF7A1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7" name="直線コネクタ 916">
          <a:extLst>
            <a:ext uri="{FF2B5EF4-FFF2-40B4-BE49-F238E27FC236}">
              <a16:creationId xmlns:a16="http://schemas.microsoft.com/office/drawing/2014/main" id="{4ADA5AAC-F076-4B5D-A94D-13618A5C0575}"/>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8" name="【庁舎】&#10;一人当たり面積最小値テキスト">
          <a:extLst>
            <a:ext uri="{FF2B5EF4-FFF2-40B4-BE49-F238E27FC236}">
              <a16:creationId xmlns:a16="http://schemas.microsoft.com/office/drawing/2014/main" id="{E11EAF73-3D13-4887-B646-182155507C39}"/>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9" name="直線コネクタ 918">
          <a:extLst>
            <a:ext uri="{FF2B5EF4-FFF2-40B4-BE49-F238E27FC236}">
              <a16:creationId xmlns:a16="http://schemas.microsoft.com/office/drawing/2014/main" id="{87B7C46C-33BD-4ECF-A54C-AA1465AA826F}"/>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20" name="【庁舎】&#10;一人当たり面積最大値テキスト">
          <a:extLst>
            <a:ext uri="{FF2B5EF4-FFF2-40B4-BE49-F238E27FC236}">
              <a16:creationId xmlns:a16="http://schemas.microsoft.com/office/drawing/2014/main" id="{54F348FC-699C-4FBE-94F0-9779C5E4F33A}"/>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1" name="直線コネクタ 920">
          <a:extLst>
            <a:ext uri="{FF2B5EF4-FFF2-40B4-BE49-F238E27FC236}">
              <a16:creationId xmlns:a16="http://schemas.microsoft.com/office/drawing/2014/main" id="{C8A91E4F-5CAD-4590-B1E0-7074BEFAA601}"/>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2" name="【庁舎】&#10;一人当たり面積平均値テキスト">
          <a:extLst>
            <a:ext uri="{FF2B5EF4-FFF2-40B4-BE49-F238E27FC236}">
              <a16:creationId xmlns:a16="http://schemas.microsoft.com/office/drawing/2014/main" id="{8F141634-0BA9-4FC7-ACA5-456A7928C040}"/>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3" name="フローチャート: 判断 922">
          <a:extLst>
            <a:ext uri="{FF2B5EF4-FFF2-40B4-BE49-F238E27FC236}">
              <a16:creationId xmlns:a16="http://schemas.microsoft.com/office/drawing/2014/main" id="{16DC6F4E-4065-408F-94FF-3CFB417DD6D4}"/>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4" name="フローチャート: 判断 923">
          <a:extLst>
            <a:ext uri="{FF2B5EF4-FFF2-40B4-BE49-F238E27FC236}">
              <a16:creationId xmlns:a16="http://schemas.microsoft.com/office/drawing/2014/main" id="{26758069-041C-479B-94CF-E3D8C26D36A9}"/>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5" name="フローチャート: 判断 924">
          <a:extLst>
            <a:ext uri="{FF2B5EF4-FFF2-40B4-BE49-F238E27FC236}">
              <a16:creationId xmlns:a16="http://schemas.microsoft.com/office/drawing/2014/main" id="{3537833C-3B4B-47DA-A8F5-6EAC53041A43}"/>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6" name="フローチャート: 判断 925">
          <a:extLst>
            <a:ext uri="{FF2B5EF4-FFF2-40B4-BE49-F238E27FC236}">
              <a16:creationId xmlns:a16="http://schemas.microsoft.com/office/drawing/2014/main" id="{463ADB55-B78C-4A9C-825F-E740C84C9F5C}"/>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7" name="フローチャート: 判断 926">
          <a:extLst>
            <a:ext uri="{FF2B5EF4-FFF2-40B4-BE49-F238E27FC236}">
              <a16:creationId xmlns:a16="http://schemas.microsoft.com/office/drawing/2014/main" id="{CDF50D92-D5DF-418D-B3BE-7AFA3307B18C}"/>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2F6A5C89-E800-40A8-991D-2BBE34C7418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C9C68BD2-71CB-4303-A556-A0CD4EDC012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65092750-30F3-481E-AC3F-34518AA6FF0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4A831075-CD67-44B0-BB2B-22E7B70773D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344A4C91-405D-4CBE-AF5E-670488E698A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933" name="楕円 932">
          <a:extLst>
            <a:ext uri="{FF2B5EF4-FFF2-40B4-BE49-F238E27FC236}">
              <a16:creationId xmlns:a16="http://schemas.microsoft.com/office/drawing/2014/main" id="{D5ACF920-844D-4BB9-89C8-460082E60B5C}"/>
            </a:ext>
          </a:extLst>
        </xdr:cNvPr>
        <xdr:cNvSpPr/>
      </xdr:nvSpPr>
      <xdr:spPr>
        <a:xfrm>
          <a:off x="22110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105427</xdr:rowOff>
    </xdr:from>
    <xdr:ext cx="469744" cy="259045"/>
    <xdr:sp macro="" textlink="">
      <xdr:nvSpPr>
        <xdr:cNvPr id="934" name="【庁舎】&#10;一人当たり面積該当値テキスト">
          <a:extLst>
            <a:ext uri="{FF2B5EF4-FFF2-40B4-BE49-F238E27FC236}">
              <a16:creationId xmlns:a16="http://schemas.microsoft.com/office/drawing/2014/main" id="{6F4638A4-BB80-4BE0-B598-3B91586E83CB}"/>
            </a:ext>
          </a:extLst>
        </xdr:cNvPr>
        <xdr:cNvSpPr txBox="1"/>
      </xdr:nvSpPr>
      <xdr:spPr>
        <a:xfrm>
          <a:off x="221996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89081</xdr:rowOff>
    </xdr:from>
    <xdr:to>
      <xdr:col>112</xdr:col>
      <xdr:colOff>38100</xdr:colOff>
      <xdr:row>104</xdr:row>
      <xdr:rowOff>19231</xdr:rowOff>
    </xdr:to>
    <xdr:sp macro="" textlink="">
      <xdr:nvSpPr>
        <xdr:cNvPr id="935" name="楕円 934">
          <a:extLst>
            <a:ext uri="{FF2B5EF4-FFF2-40B4-BE49-F238E27FC236}">
              <a16:creationId xmlns:a16="http://schemas.microsoft.com/office/drawing/2014/main" id="{A09B01D4-1841-4EB6-9FC0-38E721B3D8F5}"/>
            </a:ext>
          </a:extLst>
        </xdr:cNvPr>
        <xdr:cNvSpPr/>
      </xdr:nvSpPr>
      <xdr:spPr>
        <a:xfrm>
          <a:off x="21272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133350</xdr:rowOff>
    </xdr:from>
    <xdr:to>
      <xdr:col>116</xdr:col>
      <xdr:colOff>63500</xdr:colOff>
      <xdr:row>103</xdr:row>
      <xdr:rowOff>139881</xdr:rowOff>
    </xdr:to>
    <xdr:cxnSp macro="">
      <xdr:nvCxnSpPr>
        <xdr:cNvPr id="936" name="直線コネクタ 935">
          <a:extLst>
            <a:ext uri="{FF2B5EF4-FFF2-40B4-BE49-F238E27FC236}">
              <a16:creationId xmlns:a16="http://schemas.microsoft.com/office/drawing/2014/main" id="{E35243D9-C339-47C5-B6A8-2D0A8CD56494}"/>
            </a:ext>
          </a:extLst>
        </xdr:cNvPr>
        <xdr:cNvCxnSpPr/>
      </xdr:nvCxnSpPr>
      <xdr:spPr>
        <a:xfrm flipV="1">
          <a:off x="21323300" y="177927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92348</xdr:rowOff>
    </xdr:from>
    <xdr:to>
      <xdr:col>107</xdr:col>
      <xdr:colOff>101600</xdr:colOff>
      <xdr:row>104</xdr:row>
      <xdr:rowOff>22498</xdr:rowOff>
    </xdr:to>
    <xdr:sp macro="" textlink="">
      <xdr:nvSpPr>
        <xdr:cNvPr id="937" name="楕円 936">
          <a:extLst>
            <a:ext uri="{FF2B5EF4-FFF2-40B4-BE49-F238E27FC236}">
              <a16:creationId xmlns:a16="http://schemas.microsoft.com/office/drawing/2014/main" id="{017EAA59-B084-4F31-AAEF-5F42C028F498}"/>
            </a:ext>
          </a:extLst>
        </xdr:cNvPr>
        <xdr:cNvSpPr/>
      </xdr:nvSpPr>
      <xdr:spPr>
        <a:xfrm>
          <a:off x="20383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139881</xdr:rowOff>
    </xdr:from>
    <xdr:to>
      <xdr:col>111</xdr:col>
      <xdr:colOff>177800</xdr:colOff>
      <xdr:row>103</xdr:row>
      <xdr:rowOff>143148</xdr:rowOff>
    </xdr:to>
    <xdr:cxnSp macro="">
      <xdr:nvCxnSpPr>
        <xdr:cNvPr id="938" name="直線コネクタ 937">
          <a:extLst>
            <a:ext uri="{FF2B5EF4-FFF2-40B4-BE49-F238E27FC236}">
              <a16:creationId xmlns:a16="http://schemas.microsoft.com/office/drawing/2014/main" id="{48A58F5F-028C-4D7F-B597-B7758C0775CE}"/>
            </a:ext>
          </a:extLst>
        </xdr:cNvPr>
        <xdr:cNvCxnSpPr/>
      </xdr:nvCxnSpPr>
      <xdr:spPr>
        <a:xfrm flipV="1">
          <a:off x="20434300" y="177992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95613</xdr:rowOff>
    </xdr:from>
    <xdr:to>
      <xdr:col>102</xdr:col>
      <xdr:colOff>165100</xdr:colOff>
      <xdr:row>104</xdr:row>
      <xdr:rowOff>25763</xdr:rowOff>
    </xdr:to>
    <xdr:sp macro="" textlink="">
      <xdr:nvSpPr>
        <xdr:cNvPr id="939" name="楕円 938">
          <a:extLst>
            <a:ext uri="{FF2B5EF4-FFF2-40B4-BE49-F238E27FC236}">
              <a16:creationId xmlns:a16="http://schemas.microsoft.com/office/drawing/2014/main" id="{29A6269C-FAED-4FC8-8E7A-984B6295DAC9}"/>
            </a:ext>
          </a:extLst>
        </xdr:cNvPr>
        <xdr:cNvSpPr/>
      </xdr:nvSpPr>
      <xdr:spPr>
        <a:xfrm>
          <a:off x="19494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143148</xdr:rowOff>
    </xdr:from>
    <xdr:to>
      <xdr:col>107</xdr:col>
      <xdr:colOff>50800</xdr:colOff>
      <xdr:row>103</xdr:row>
      <xdr:rowOff>146413</xdr:rowOff>
    </xdr:to>
    <xdr:cxnSp macro="">
      <xdr:nvCxnSpPr>
        <xdr:cNvPr id="940" name="直線コネクタ 939">
          <a:extLst>
            <a:ext uri="{FF2B5EF4-FFF2-40B4-BE49-F238E27FC236}">
              <a16:creationId xmlns:a16="http://schemas.microsoft.com/office/drawing/2014/main" id="{DF4F1453-FF25-420C-A085-CFF826B3BEEB}"/>
            </a:ext>
          </a:extLst>
        </xdr:cNvPr>
        <xdr:cNvCxnSpPr/>
      </xdr:nvCxnSpPr>
      <xdr:spPr>
        <a:xfrm flipV="1">
          <a:off x="19545300" y="178024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95613</xdr:rowOff>
    </xdr:from>
    <xdr:to>
      <xdr:col>98</xdr:col>
      <xdr:colOff>38100</xdr:colOff>
      <xdr:row>104</xdr:row>
      <xdr:rowOff>25763</xdr:rowOff>
    </xdr:to>
    <xdr:sp macro="" textlink="">
      <xdr:nvSpPr>
        <xdr:cNvPr id="941" name="楕円 940">
          <a:extLst>
            <a:ext uri="{FF2B5EF4-FFF2-40B4-BE49-F238E27FC236}">
              <a16:creationId xmlns:a16="http://schemas.microsoft.com/office/drawing/2014/main" id="{1437003D-A2DB-4937-8388-8BCF78353854}"/>
            </a:ext>
          </a:extLst>
        </xdr:cNvPr>
        <xdr:cNvSpPr/>
      </xdr:nvSpPr>
      <xdr:spPr>
        <a:xfrm>
          <a:off x="18605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146413</xdr:rowOff>
    </xdr:from>
    <xdr:to>
      <xdr:col>102</xdr:col>
      <xdr:colOff>114300</xdr:colOff>
      <xdr:row>103</xdr:row>
      <xdr:rowOff>146413</xdr:rowOff>
    </xdr:to>
    <xdr:cxnSp macro="">
      <xdr:nvCxnSpPr>
        <xdr:cNvPr id="942" name="直線コネクタ 941">
          <a:extLst>
            <a:ext uri="{FF2B5EF4-FFF2-40B4-BE49-F238E27FC236}">
              <a16:creationId xmlns:a16="http://schemas.microsoft.com/office/drawing/2014/main" id="{03AC7326-4AD3-4E7C-93BE-DB2B44E63643}"/>
            </a:ext>
          </a:extLst>
        </xdr:cNvPr>
        <xdr:cNvCxnSpPr/>
      </xdr:nvCxnSpPr>
      <xdr:spPr>
        <a:xfrm>
          <a:off x="18656300" y="17805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3" name="n_1aveValue【庁舎】&#10;一人当たり面積">
          <a:extLst>
            <a:ext uri="{FF2B5EF4-FFF2-40B4-BE49-F238E27FC236}">
              <a16:creationId xmlns:a16="http://schemas.microsoft.com/office/drawing/2014/main" id="{9893A7A2-B542-44E2-AE7D-B0CE44F7DCF8}"/>
            </a:ext>
          </a:extLst>
        </xdr:cNvPr>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44" name="n_2aveValue【庁舎】&#10;一人当たり面積">
          <a:extLst>
            <a:ext uri="{FF2B5EF4-FFF2-40B4-BE49-F238E27FC236}">
              <a16:creationId xmlns:a16="http://schemas.microsoft.com/office/drawing/2014/main" id="{8EC20EB5-C655-4895-B8D0-F36D6927D79D}"/>
            </a:ext>
          </a:extLst>
        </xdr:cNvPr>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45" name="n_3aveValue【庁舎】&#10;一人当たり面積">
          <a:extLst>
            <a:ext uri="{FF2B5EF4-FFF2-40B4-BE49-F238E27FC236}">
              <a16:creationId xmlns:a16="http://schemas.microsoft.com/office/drawing/2014/main" id="{FD471E9A-89E1-4BD2-A47E-294EA52747AE}"/>
            </a:ext>
          </a:extLst>
        </xdr:cNvPr>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6" name="n_4aveValue【庁舎】&#10;一人当たり面積">
          <a:extLst>
            <a:ext uri="{FF2B5EF4-FFF2-40B4-BE49-F238E27FC236}">
              <a16:creationId xmlns:a16="http://schemas.microsoft.com/office/drawing/2014/main" id="{807EE8C6-7BD8-47E2-AE46-805EF8EAEE11}"/>
            </a:ext>
          </a:extLst>
        </xdr:cNvPr>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35758</xdr:rowOff>
    </xdr:from>
    <xdr:ext cx="469744" cy="259045"/>
    <xdr:sp macro="" textlink="">
      <xdr:nvSpPr>
        <xdr:cNvPr id="947" name="n_1mainValue【庁舎】&#10;一人当たり面積">
          <a:extLst>
            <a:ext uri="{FF2B5EF4-FFF2-40B4-BE49-F238E27FC236}">
              <a16:creationId xmlns:a16="http://schemas.microsoft.com/office/drawing/2014/main" id="{C04AEA22-11EF-46AB-A16D-F898840D2419}"/>
            </a:ext>
          </a:extLst>
        </xdr:cNvPr>
        <xdr:cNvSpPr txBox="1"/>
      </xdr:nvSpPr>
      <xdr:spPr>
        <a:xfrm>
          <a:off x="2107572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39025</xdr:rowOff>
    </xdr:from>
    <xdr:ext cx="469744" cy="259045"/>
    <xdr:sp macro="" textlink="">
      <xdr:nvSpPr>
        <xdr:cNvPr id="948" name="n_2mainValue【庁舎】&#10;一人当たり面積">
          <a:extLst>
            <a:ext uri="{FF2B5EF4-FFF2-40B4-BE49-F238E27FC236}">
              <a16:creationId xmlns:a16="http://schemas.microsoft.com/office/drawing/2014/main" id="{74975FEF-9817-4BCE-B94D-A8E822782DAE}"/>
            </a:ext>
          </a:extLst>
        </xdr:cNvPr>
        <xdr:cNvSpPr txBox="1"/>
      </xdr:nvSpPr>
      <xdr:spPr>
        <a:xfrm>
          <a:off x="20199427" y="1752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42290</xdr:rowOff>
    </xdr:from>
    <xdr:ext cx="469744" cy="259045"/>
    <xdr:sp macro="" textlink="">
      <xdr:nvSpPr>
        <xdr:cNvPr id="949" name="n_3mainValue【庁舎】&#10;一人当たり面積">
          <a:extLst>
            <a:ext uri="{FF2B5EF4-FFF2-40B4-BE49-F238E27FC236}">
              <a16:creationId xmlns:a16="http://schemas.microsoft.com/office/drawing/2014/main" id="{8391CC20-CF0C-48C2-9695-9F20C214A522}"/>
            </a:ext>
          </a:extLst>
        </xdr:cNvPr>
        <xdr:cNvSpPr txBox="1"/>
      </xdr:nvSpPr>
      <xdr:spPr>
        <a:xfrm>
          <a:off x="19310427" y="175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42290</xdr:rowOff>
    </xdr:from>
    <xdr:ext cx="469744" cy="259045"/>
    <xdr:sp macro="" textlink="">
      <xdr:nvSpPr>
        <xdr:cNvPr id="950" name="n_4mainValue【庁舎】&#10;一人当たり面積">
          <a:extLst>
            <a:ext uri="{FF2B5EF4-FFF2-40B4-BE49-F238E27FC236}">
              <a16:creationId xmlns:a16="http://schemas.microsoft.com/office/drawing/2014/main" id="{512B49C7-7412-4488-9BAE-CFD89FDACEC8}"/>
            </a:ext>
          </a:extLst>
        </xdr:cNvPr>
        <xdr:cNvSpPr txBox="1"/>
      </xdr:nvSpPr>
      <xdr:spPr>
        <a:xfrm>
          <a:off x="18421427" y="175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EE9A8B1B-F8C0-4724-8BC6-758BAE0E7C9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C00D75EB-5B18-458F-B8A1-DCCE93364EF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A822912F-D2A3-4A6E-8B2B-9D62563EC88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体育館、消防施設及び市民会館について、有形固定資産減価償却率は類似団体内平均値、全国平均及び大阪府平均と比較しても特に低い水準となっている。体育館については平成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年度に建替えを行ったこと、消防施設については平成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年度に耐震工事等を行ったこと、市民会館については平成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年度に建替えを行ったことが影響している。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大半の類型において有形固定資産減価償却率は類似団体内平均値を下回っているものの、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、福祉施設及び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については類似団体内平均値を上回っている。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一般廃棄物処理施設については、一部事務組合が管理しており、今後改修等を行うことで老朽化対策に取り組んでいく。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福祉施設及び庁舎については、老朽化が進み有形固定資産減価償却率が高い水準となっているが、令和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年度策定の高石市公共施設個別施設計画に基づき、順次改修等を行っていく。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57,226
56,671
11.30
28,542,338
27,306,762
1,185,601
14,345,442
35,358,001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臨海部に位置する企業の税収があるため類似団体内平均値を上回る</a:t>
          </a:r>
          <a:r>
            <a:rPr kumimoji="1" lang="en-US" altLang="ja-JP" sz="1300" baseline="0">
              <a:latin typeface="ＭＳ Ｐゴシック" panose="020B0600070205080204" pitchFamily="50" charset="-128"/>
              <a:ea typeface="ＭＳ Ｐゴシック" panose="020B0600070205080204" pitchFamily="50" charset="-128"/>
            </a:rPr>
            <a:t>0.81</a:t>
          </a:r>
          <a:r>
            <a:rPr kumimoji="1" lang="ja-JP" altLang="en-US" sz="1300" baseline="0">
              <a:latin typeface="ＭＳ Ｐゴシック" panose="020B0600070205080204" pitchFamily="50" charset="-128"/>
              <a:ea typeface="ＭＳ Ｐゴシック" panose="020B0600070205080204" pitchFamily="50" charset="-128"/>
            </a:rPr>
            <a:t>となっている。近年低下傾向（平成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年度から</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年連続して低下）にあるため、税の徴収強化による税収増加等歳入の確保に努める。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246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66675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26458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等においては、人件費、扶助費、物件費及び公債費が増であったが、分母である経常一般財源等では普通交付税の追加交付や地方消費税交付金などが大幅な増であったため、経常収支比率は前年度と比較し</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しかし、依然として類似団体内平均値を上回っているため、今後も事業の精査等、経費の削減に努める。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66</xdr:row>
      <xdr:rowOff>5334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74908"/>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5334</xdr:rowOff>
    </xdr:from>
    <xdr:to>
      <xdr:col>19</xdr:col>
      <xdr:colOff>133350</xdr:colOff>
      <xdr:row>66</xdr:row>
      <xdr:rowOff>150114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2103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19812</xdr:rowOff>
    </xdr:from>
    <xdr:to>
      <xdr:col>15</xdr:col>
      <xdr:colOff>82550</xdr:colOff>
      <xdr:row>66</xdr:row>
      <xdr:rowOff>150114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3551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19812</xdr:rowOff>
    </xdr:from>
    <xdr:to>
      <xdr:col>11</xdr:col>
      <xdr:colOff>31750</xdr:colOff>
      <xdr:row>67</xdr:row>
      <xdr:rowOff>60706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3551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125984</xdr:rowOff>
    </xdr:from>
    <xdr:to>
      <xdr:col>19</xdr:col>
      <xdr:colOff>184150</xdr:colOff>
      <xdr:row>66</xdr:row>
      <xdr:rowOff>56134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40911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99314</xdr:rowOff>
    </xdr:from>
    <xdr:to>
      <xdr:col>15</xdr:col>
      <xdr:colOff>133350</xdr:colOff>
      <xdr:row>67</xdr:row>
      <xdr:rowOff>29464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14241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9906</xdr:rowOff>
    </xdr:from>
    <xdr:to>
      <xdr:col>7</xdr:col>
      <xdr:colOff>31750</xdr:colOff>
      <xdr:row>67</xdr:row>
      <xdr:rowOff>111506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4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96283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58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光熱水費などの物件費の増により、前年度と比較し決算額は増となった。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類似団体内平均を</a:t>
          </a:r>
          <a:r>
            <a:rPr kumimoji="1" lang="en-US" altLang="ja-JP" sz="1300">
              <a:latin typeface="ＭＳ Ｐゴシック" panose="020B0600070205080204" pitchFamily="50" charset="-128"/>
              <a:ea typeface="ＭＳ Ｐゴシック" panose="020B0600070205080204" pitchFamily="50" charset="-128"/>
            </a:rPr>
            <a:t>12,240</a:t>
          </a:r>
          <a:r>
            <a:rPr kumimoji="1" lang="ja-JP" altLang="en-US" sz="1300">
              <a:latin typeface="ＭＳ Ｐゴシック" panose="020B0600070205080204" pitchFamily="50" charset="-128"/>
              <a:ea typeface="ＭＳ Ｐゴシック" panose="020B0600070205080204" pitchFamily="50" charset="-128"/>
            </a:rPr>
            <a:t>円下回っており、今後も比率の改善を図るべく、委託内容等の精査を行い、経費削減に努める。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8967</xdr:rowOff>
    </xdr:from>
    <xdr:to>
      <xdr:col>23</xdr:col>
      <xdr:colOff>133350</xdr:colOff>
      <xdr:row>82</xdr:row>
      <xdr:rowOff>33682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67867"/>
          <a:ext cx="838200" cy="2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1877</xdr:rowOff>
    </xdr:from>
    <xdr:to>
      <xdr:col>19</xdr:col>
      <xdr:colOff>133350</xdr:colOff>
      <xdr:row>82</xdr:row>
      <xdr:rowOff>8967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89327"/>
          <a:ext cx="889000" cy="17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108359</xdr:rowOff>
    </xdr:from>
    <xdr:to>
      <xdr:col>15</xdr:col>
      <xdr:colOff>82550</xdr:colOff>
      <xdr:row>81</xdr:row>
      <xdr:rowOff>1877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24359"/>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107820</xdr:rowOff>
    </xdr:from>
    <xdr:to>
      <xdr:col>11</xdr:col>
      <xdr:colOff>31750</xdr:colOff>
      <xdr:row>80</xdr:row>
      <xdr:rowOff>108359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23820"/>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154332</xdr:rowOff>
    </xdr:from>
    <xdr:to>
      <xdr:col>23</xdr:col>
      <xdr:colOff>184150</xdr:colOff>
      <xdr:row>82</xdr:row>
      <xdr:rowOff>84482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170859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8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129617</xdr:rowOff>
    </xdr:from>
    <xdr:to>
      <xdr:col>19</xdr:col>
      <xdr:colOff>184150</xdr:colOff>
      <xdr:row>82</xdr:row>
      <xdr:rowOff>59767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69944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85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122527</xdr:rowOff>
    </xdr:from>
    <xdr:to>
      <xdr:col>15</xdr:col>
      <xdr:colOff>133350</xdr:colOff>
      <xdr:row>81</xdr:row>
      <xdr:rowOff>52677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62854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0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57559</xdr:rowOff>
    </xdr:from>
    <xdr:to>
      <xdr:col>11</xdr:col>
      <xdr:colOff>82550</xdr:colOff>
      <xdr:row>80</xdr:row>
      <xdr:rowOff>159159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169336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4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57020</xdr:rowOff>
    </xdr:from>
    <xdr:to>
      <xdr:col>7</xdr:col>
      <xdr:colOff>31750</xdr:colOff>
      <xdr:row>80</xdr:row>
      <xdr:rowOff>158620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7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168797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4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職員数のスリム化により、国の水準より早い段階での昇格が進んでいること等により、類似団体内平均値を上回る</a:t>
          </a:r>
          <a:r>
            <a:rPr kumimoji="1" lang="en-US" altLang="ja-JP" sz="1300">
              <a:latin typeface="ＭＳ Ｐゴシック" panose="020B0600070205080204" pitchFamily="50" charset="-128"/>
              <a:ea typeface="ＭＳ Ｐゴシック" panose="020B0600070205080204" pitchFamily="50" charset="-128"/>
            </a:rPr>
            <a:t>100.1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今後も適正な定員管理に努めるとともに、昇格についても適切に管理していく。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51707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3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51707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0876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17236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0876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17236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876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第五次財政健全化計画案終了後も、引き続き適切な人員管理を行うことにより、類似団体内平均値を</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今後も住民サービスを低下させることなく、業務の見直し、更なる効率化の促進を図り適正な定員管理に努める。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90276</xdr:rowOff>
    </xdr:from>
    <xdr:to>
      <xdr:col>81</xdr:col>
      <xdr:colOff>44450</xdr:colOff>
      <xdr:row>59</xdr:row>
      <xdr:rowOff>96308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0582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90276</xdr:rowOff>
    </xdr:from>
    <xdr:to>
      <xdr:col>77</xdr:col>
      <xdr:colOff>44450</xdr:colOff>
      <xdr:row>59</xdr:row>
      <xdr:rowOff>142557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05826"/>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142557</xdr:rowOff>
    </xdr:from>
    <xdr:to>
      <xdr:col>72</xdr:col>
      <xdr:colOff>203200</xdr:colOff>
      <xdr:row>59</xdr:row>
      <xdr:rowOff>148590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581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156633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2641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45508</xdr:rowOff>
    </xdr:from>
    <xdr:to>
      <xdr:col>81</xdr:col>
      <xdr:colOff>95250</xdr:colOff>
      <xdr:row>59</xdr:row>
      <xdr:rowOff>147108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62035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0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39476</xdr:rowOff>
    </xdr:from>
    <xdr:to>
      <xdr:col>77</xdr:col>
      <xdr:colOff>95250</xdr:colOff>
      <xdr:row>59</xdr:row>
      <xdr:rowOff>141076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5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151253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2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91757</xdr:rowOff>
    </xdr:from>
    <xdr:to>
      <xdr:col>73</xdr:col>
      <xdr:colOff>44450</xdr:colOff>
      <xdr:row>60</xdr:row>
      <xdr:rowOff>21907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32084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105833</xdr:rowOff>
    </xdr:from>
    <xdr:to>
      <xdr:col>64</xdr:col>
      <xdr:colOff>152400</xdr:colOff>
      <xdr:row>60</xdr:row>
      <xdr:rowOff>35983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46160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公債費は増加したが、普通交付税の追加交付や地方消費税交付金等の増により標準財政規模が増加した。その結果、前年度と比較して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ポイント改善した。類似団体内平均値を上回っているが、比率自体は年々減少している状況である。今後も事業の精査を行い、地方債発行は慎重に行う。</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92710</xdr:rowOff>
    </xdr:from>
    <xdr:to>
      <xdr:col>81</xdr:col>
      <xdr:colOff>44450</xdr:colOff>
      <xdr:row>44</xdr:row>
      <xdr:rowOff>157056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63651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157056</xdr:rowOff>
    </xdr:from>
    <xdr:to>
      <xdr:col>77</xdr:col>
      <xdr:colOff>44450</xdr:colOff>
      <xdr:row>45</xdr:row>
      <xdr:rowOff>33867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7008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33867</xdr:rowOff>
    </xdr:from>
    <xdr:to>
      <xdr:col>72</xdr:col>
      <xdr:colOff>203200</xdr:colOff>
      <xdr:row>45</xdr:row>
      <xdr:rowOff>41910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7491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41910</xdr:rowOff>
    </xdr:from>
    <xdr:to>
      <xdr:col>68</xdr:col>
      <xdr:colOff>152400</xdr:colOff>
      <xdr:row>45</xdr:row>
      <xdr:rowOff>122344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7571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41910</xdr:rowOff>
    </xdr:from>
    <xdr:to>
      <xdr:col>81</xdr:col>
      <xdr:colOff>95250</xdr:colOff>
      <xdr:row>44</xdr:row>
      <xdr:rowOff>143510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13987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106256</xdr:rowOff>
    </xdr:from>
    <xdr:to>
      <xdr:col>77</xdr:col>
      <xdr:colOff>95250</xdr:colOff>
      <xdr:row>45</xdr:row>
      <xdr:rowOff>36406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21183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154517</xdr:rowOff>
    </xdr:from>
    <xdr:to>
      <xdr:col>73</xdr:col>
      <xdr:colOff>44450</xdr:colOff>
      <xdr:row>45</xdr:row>
      <xdr:rowOff>84667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69444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162560</xdr:rowOff>
    </xdr:from>
    <xdr:to>
      <xdr:col>68</xdr:col>
      <xdr:colOff>203200</xdr:colOff>
      <xdr:row>45</xdr:row>
      <xdr:rowOff>92710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77487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71544</xdr:rowOff>
    </xdr:from>
    <xdr:to>
      <xdr:col>64</xdr:col>
      <xdr:colOff>152400</xdr:colOff>
      <xdr:row>46</xdr:row>
      <xdr:rowOff>1694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7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157921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87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類似団体内平均値を大幅に上回っており、主な要因としては、過去に発行している地方債の元利償還金が多くあるためである。前年度と比較すると、将来負担比率は</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ポイント改善しており、今後も事業を精査し、更なる将来負担比率の減少に努める。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31090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18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3167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31090</xdr:rowOff>
    </xdr:from>
    <xdr:to>
      <xdr:col>81</xdr:col>
      <xdr:colOff>133350</xdr:colOff>
      <xdr:row>21</xdr:row>
      <xdr:rowOff>31090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56794</xdr:rowOff>
    </xdr:from>
    <xdr:to>
      <xdr:col>81</xdr:col>
      <xdr:colOff>44450</xdr:colOff>
      <xdr:row>21</xdr:row>
      <xdr:rowOff>18542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485794"/>
          <a:ext cx="8382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124629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53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108102</xdr:rowOff>
    </xdr:from>
    <xdr:to>
      <xdr:col>81</xdr:col>
      <xdr:colOff>95250</xdr:colOff>
      <xdr:row>15</xdr:row>
      <xdr:rowOff>38252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18542</xdr:rowOff>
    </xdr:from>
    <xdr:to>
      <xdr:col>77</xdr:col>
      <xdr:colOff>44450</xdr:colOff>
      <xdr:row>21</xdr:row>
      <xdr:rowOff>159461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618992"/>
          <a:ext cx="889000" cy="1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25451</xdr:rowOff>
    </xdr:from>
    <xdr:to>
      <xdr:col>77</xdr:col>
      <xdr:colOff>95250</xdr:colOff>
      <xdr:row>15</xdr:row>
      <xdr:rowOff>127051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137228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6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159461</xdr:rowOff>
    </xdr:from>
    <xdr:to>
      <xdr:col>72</xdr:col>
      <xdr:colOff>203200</xdr:colOff>
      <xdr:row>22</xdr:row>
      <xdr:rowOff>559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759911"/>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41859</xdr:rowOff>
    </xdr:from>
    <xdr:to>
      <xdr:col>73</xdr:col>
      <xdr:colOff>44450</xdr:colOff>
      <xdr:row>15</xdr:row>
      <xdr:rowOff>143459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153636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8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559</xdr:rowOff>
    </xdr:from>
    <xdr:to>
      <xdr:col>68</xdr:col>
      <xdr:colOff>152400</xdr:colOff>
      <xdr:row>23</xdr:row>
      <xdr:rowOff>8636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772459"/>
          <a:ext cx="8890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62128</xdr:rowOff>
    </xdr:from>
    <xdr:to>
      <xdr:col>68</xdr:col>
      <xdr:colOff>203200</xdr:colOff>
      <xdr:row>15</xdr:row>
      <xdr:rowOff>163728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2455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0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136449</xdr:rowOff>
    </xdr:from>
    <xdr:to>
      <xdr:col>64</xdr:col>
      <xdr:colOff>152400</xdr:colOff>
      <xdr:row>16</xdr:row>
      <xdr:rowOff>66599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76776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5994</xdr:rowOff>
    </xdr:from>
    <xdr:to>
      <xdr:col>81</xdr:col>
      <xdr:colOff>95250</xdr:colOff>
      <xdr:row>20</xdr:row>
      <xdr:rowOff>107594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4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149521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4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139192</xdr:rowOff>
    </xdr:from>
    <xdr:to>
      <xdr:col>77</xdr:col>
      <xdr:colOff>95250</xdr:colOff>
      <xdr:row>21</xdr:row>
      <xdr:rowOff>69342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5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54119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65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108661</xdr:rowOff>
    </xdr:from>
    <xdr:to>
      <xdr:col>73</xdr:col>
      <xdr:colOff>44450</xdr:colOff>
      <xdr:row>22</xdr:row>
      <xdr:rowOff>38811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70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23588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79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121209</xdr:rowOff>
    </xdr:from>
    <xdr:to>
      <xdr:col>68</xdr:col>
      <xdr:colOff>203200</xdr:colOff>
      <xdr:row>22</xdr:row>
      <xdr:rowOff>51359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72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36136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80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129286</xdr:rowOff>
    </xdr:from>
    <xdr:to>
      <xdr:col>64</xdr:col>
      <xdr:colOff>152400</xdr:colOff>
      <xdr:row>23</xdr:row>
      <xdr:rowOff>59436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9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44213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98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129540</xdr:colOff>
      <xdr:row>26</xdr:row>
      <xdr:rowOff>83820</xdr:rowOff>
    </xdr:from>
    <xdr:ext cx="9102941" cy="425758"/>
    <xdr:sp macro="" textlink="">
      <xdr:nvSpPr>
        <xdr:cNvPr id="472" name="テキスト ボックス 471">
          <a:extLst>
            <a:ext uri="{FF2B5EF4-FFF2-40B4-BE49-F238E27FC236}">
              <a16:creationId xmlns:a16="http://schemas.microsoft.com/office/drawing/2014/main" id="{9F310CC4-D472-442D-8B48-A28E1C1C98A0}"/>
            </a:ext>
          </a:extLst>
        </xdr:cNvPr>
        <xdr:cNvSpPr txBox="1"/>
      </xdr:nvSpPr>
      <xdr:spPr>
        <a:xfrm>
          <a:off x="701040" y="4442460"/>
          <a:ext cx="910294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57,226
56,671
11.30
28,542,338
27,306,762
1,185,601
14,345,442
35,358,001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「第五次財政健全化計画案」終了後も、引き続き適切な人員管理を行っていること、また、普通交付税の追加交付や地方消費税交付金による経常一般財源等が増加したことにより、前年度と比較し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類似団体内平均値を下回っており、今後もアウトソーシングの推進等、適切な定員管理に努める。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34</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801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119380</xdr:rowOff>
    </xdr:from>
    <xdr:to>
      <xdr:col>19</xdr:col>
      <xdr:colOff>187325</xdr:colOff>
      <xdr:row>34</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35</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486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010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80027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68580</xdr:rowOff>
    </xdr:from>
    <xdr:to>
      <xdr:col>15</xdr:col>
      <xdr:colOff>149225</xdr:colOff>
      <xdr:row>34</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指定管理者委託料や光熱水費に増があったものの、普通交付税の追加交付や地方消費税交付金の増により経常一般財源等が増加したことにより、前年度と比較し、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類似団体内平均値を下回っており、今後も事業内容等を精査し、経費削減に努める。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16</xdr:row>
      <xdr:rowOff>56243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123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56243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45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16</xdr:row>
      <xdr:rowOff>1814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94643"/>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94343</xdr:rowOff>
    </xdr:from>
    <xdr:to>
      <xdr:col>69</xdr:col>
      <xdr:colOff>92075</xdr:colOff>
      <xdr:row>14</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9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障害者自立支援給付費は新型コロナウイルス感染症による外出控えが緩和された影響もあり増加傾向にある。その結果、前年度と比較し、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類似団体内平均値を上回っており、今後も増加が見込まれるため、給付の適正化等により抑制に努める。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132443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00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57</xdr:row>
      <xdr:rowOff>135165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0098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57</xdr:row>
      <xdr:rowOff>135165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554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56</xdr:row>
      <xdr:rowOff>154215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33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下水道事業の繰出金が減となったこと等により、前年度と比較し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類似団体内平均値を下回っており、今後も事業内容を精査し、経費削減に努める。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56</xdr:row>
      <xdr:rowOff>132443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247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132443</xdr:rowOff>
    </xdr:from>
    <xdr:to>
      <xdr:col>78</xdr:col>
      <xdr:colOff>69850</xdr:colOff>
      <xdr:row>61</xdr:row>
      <xdr:rowOff>26307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33643"/>
          <a:ext cx="889000" cy="7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132443</xdr:rowOff>
    </xdr:from>
    <xdr:to>
      <xdr:col>73</xdr:col>
      <xdr:colOff>180975</xdr:colOff>
      <xdr:row>61</xdr:row>
      <xdr:rowOff>26307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419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132443</xdr:rowOff>
    </xdr:from>
    <xdr:to>
      <xdr:col>69</xdr:col>
      <xdr:colOff>92075</xdr:colOff>
      <xdr:row>61</xdr:row>
      <xdr:rowOff>26307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419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146957</xdr:rowOff>
    </xdr:from>
    <xdr:to>
      <xdr:col>74</xdr:col>
      <xdr:colOff>31750</xdr:colOff>
      <xdr:row>61</xdr:row>
      <xdr:rowOff>77107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61884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81643</xdr:rowOff>
    </xdr:from>
    <xdr:to>
      <xdr:col>69</xdr:col>
      <xdr:colOff>142875</xdr:colOff>
      <xdr:row>61</xdr:row>
      <xdr:rowOff>11793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168020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146957</xdr:rowOff>
    </xdr:from>
    <xdr:to>
      <xdr:col>65</xdr:col>
      <xdr:colOff>53975</xdr:colOff>
      <xdr:row>61</xdr:row>
      <xdr:rowOff>77107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61884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泉北環境整備施設組合への負担金は減等により、前年度と比較し、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類似団体内平均値を上回っているため、今後も負担金等の内容を精査し、経費の抑制に努める。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403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37</xdr:row>
      <xdr:rowOff>51562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13918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138430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36</xdr:row>
      <xdr:rowOff>17272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1346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公債費は増であるものの普通交付税の追加交付や地方消費税交付金等の経常一般財源が増加したことにより、前年度と比較し、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今後も高い水準を推移する見込みのため、地方債の発行は慎重に行う。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43180</xdr:rowOff>
    </xdr:from>
    <xdr:to>
      <xdr:col>24</xdr:col>
      <xdr:colOff>25400</xdr:colOff>
      <xdr:row>80</xdr:row>
      <xdr:rowOff>142239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7591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142239</xdr:rowOff>
    </xdr:from>
    <xdr:to>
      <xdr:col>19</xdr:col>
      <xdr:colOff>187325</xdr:colOff>
      <xdr:row>81</xdr:row>
      <xdr:rowOff>8889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858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157480</xdr:rowOff>
    </xdr:from>
    <xdr:to>
      <xdr:col>15</xdr:col>
      <xdr:colOff>98425</xdr:colOff>
      <xdr:row>81</xdr:row>
      <xdr:rowOff>8889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873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157480</xdr:rowOff>
    </xdr:from>
    <xdr:to>
      <xdr:col>11</xdr:col>
      <xdr:colOff>9525</xdr:colOff>
      <xdr:row>81</xdr:row>
      <xdr:rowOff>46989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8734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163830</xdr:rowOff>
    </xdr:from>
    <xdr:to>
      <xdr:col>24</xdr:col>
      <xdr:colOff>76200</xdr:colOff>
      <xdr:row>80</xdr:row>
      <xdr:rowOff>93980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135907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91439</xdr:rowOff>
    </xdr:from>
    <xdr:to>
      <xdr:col>20</xdr:col>
      <xdr:colOff>38100</xdr:colOff>
      <xdr:row>81</xdr:row>
      <xdr:rowOff>21589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6366</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893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129539</xdr:rowOff>
    </xdr:from>
    <xdr:to>
      <xdr:col>15</xdr:col>
      <xdr:colOff>149225</xdr:colOff>
      <xdr:row>81</xdr:row>
      <xdr:rowOff>59689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44466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106680</xdr:rowOff>
    </xdr:from>
    <xdr:to>
      <xdr:col>11</xdr:col>
      <xdr:colOff>60325</xdr:colOff>
      <xdr:row>81</xdr:row>
      <xdr:rowOff>36830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21607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167639</xdr:rowOff>
    </xdr:from>
    <xdr:to>
      <xdr:col>6</xdr:col>
      <xdr:colOff>171450</xdr:colOff>
      <xdr:row>81</xdr:row>
      <xdr:rowOff>97789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82566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扶助費等の増があったものの普通交付税の追加交付や地方消費税交付金等の経常一般財源等の増となり、前年度と比較して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今後も引き続き事業内容を精査し、経費削減に努める。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159004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1546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101854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892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101854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1937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156718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1937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162831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132644</xdr:rowOff>
    </xdr:from>
    <xdr:to>
      <xdr:col>29</xdr:col>
      <xdr:colOff>127000</xdr:colOff>
      <xdr:row>18</xdr:row>
      <xdr:rowOff>136792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66369"/>
          <a:ext cx="647700" cy="4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136792</xdr:rowOff>
    </xdr:from>
    <xdr:to>
      <xdr:col>26</xdr:col>
      <xdr:colOff>50800</xdr:colOff>
      <xdr:row>18</xdr:row>
      <xdr:rowOff>156043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70517"/>
          <a:ext cx="698500" cy="19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146817</xdr:rowOff>
    </xdr:from>
    <xdr:to>
      <xdr:col>22</xdr:col>
      <xdr:colOff>114300</xdr:colOff>
      <xdr:row>18</xdr:row>
      <xdr:rowOff>156043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80542"/>
          <a:ext cx="698500" cy="9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137282</xdr:rowOff>
    </xdr:from>
    <xdr:to>
      <xdr:col>18</xdr:col>
      <xdr:colOff>177800</xdr:colOff>
      <xdr:row>18</xdr:row>
      <xdr:rowOff>146817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71007"/>
          <a:ext cx="698500" cy="9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81844</xdr:rowOff>
    </xdr:from>
    <xdr:to>
      <xdr:col>29</xdr:col>
      <xdr:colOff>177800</xdr:colOff>
      <xdr:row>19</xdr:row>
      <xdr:rowOff>11994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15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53921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85992</xdr:rowOff>
    </xdr:from>
    <xdr:to>
      <xdr:col>26</xdr:col>
      <xdr:colOff>101600</xdr:colOff>
      <xdr:row>19</xdr:row>
      <xdr:rowOff>16142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1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919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06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105243</xdr:rowOff>
    </xdr:from>
    <xdr:to>
      <xdr:col>22</xdr:col>
      <xdr:colOff>165100</xdr:colOff>
      <xdr:row>19</xdr:row>
      <xdr:rowOff>35393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3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20170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96017</xdr:rowOff>
    </xdr:from>
    <xdr:to>
      <xdr:col>19</xdr:col>
      <xdr:colOff>38100</xdr:colOff>
      <xdr:row>19</xdr:row>
      <xdr:rowOff>26167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29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10944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1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86482</xdr:rowOff>
    </xdr:from>
    <xdr:to>
      <xdr:col>15</xdr:col>
      <xdr:colOff>101600</xdr:colOff>
      <xdr:row>19</xdr:row>
      <xdr:rowOff>16632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0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142512</xdr:rowOff>
    </xdr:from>
    <xdr:to>
      <xdr:col>29</xdr:col>
      <xdr:colOff>127000</xdr:colOff>
      <xdr:row>34</xdr:row>
      <xdr:rowOff>206585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409962"/>
          <a:ext cx="647700" cy="64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54175</xdr:rowOff>
    </xdr:from>
    <xdr:to>
      <xdr:col>26</xdr:col>
      <xdr:colOff>50800</xdr:colOff>
      <xdr:row>34</xdr:row>
      <xdr:rowOff>142512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321625"/>
          <a:ext cx="698500" cy="88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54175</xdr:rowOff>
    </xdr:from>
    <xdr:to>
      <xdr:col>22</xdr:col>
      <xdr:colOff>114300</xdr:colOff>
      <xdr:row>34</xdr:row>
      <xdr:rowOff>127065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321625"/>
          <a:ext cx="698500" cy="72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82162</xdr:rowOff>
    </xdr:from>
    <xdr:to>
      <xdr:col>18</xdr:col>
      <xdr:colOff>177800</xdr:colOff>
      <xdr:row>34</xdr:row>
      <xdr:rowOff>127065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349612"/>
          <a:ext cx="698500" cy="44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155785</xdr:rowOff>
    </xdr:from>
    <xdr:to>
      <xdr:col>29</xdr:col>
      <xdr:colOff>177800</xdr:colOff>
      <xdr:row>34</xdr:row>
      <xdr:rowOff>257386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2323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862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26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91712</xdr:rowOff>
    </xdr:from>
    <xdr:to>
      <xdr:col>26</xdr:col>
      <xdr:colOff>101600</xdr:colOff>
      <xdr:row>34</xdr:row>
      <xdr:rowOff>193312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359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203489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128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3375</xdr:rowOff>
    </xdr:from>
    <xdr:to>
      <xdr:col>22</xdr:col>
      <xdr:colOff>165100</xdr:colOff>
      <xdr:row>34</xdr:row>
      <xdr:rowOff>104975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27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115152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0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76265</xdr:rowOff>
    </xdr:from>
    <xdr:to>
      <xdr:col>19</xdr:col>
      <xdr:colOff>38100</xdr:colOff>
      <xdr:row>34</xdr:row>
      <xdr:rowOff>177865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34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188042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1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31362</xdr:rowOff>
    </xdr:from>
    <xdr:to>
      <xdr:col>15</xdr:col>
      <xdr:colOff>101600</xdr:colOff>
      <xdr:row>34</xdr:row>
      <xdr:rowOff>132962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298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143139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06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57,226
56,671
11.30
28,542,338
27,306,762
1,185,601
14,345,442
35,358,001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27000</xdr:rowOff>
    </xdr:from>
    <xdr:to>
      <xdr:col>24</xdr:col>
      <xdr:colOff>63500</xdr:colOff>
      <xdr:row>37</xdr:row>
      <xdr:rowOff>65977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0650"/>
          <a:ext cx="8382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65977</xdr:rowOff>
    </xdr:from>
    <xdr:to>
      <xdr:col>19</xdr:col>
      <xdr:colOff>177800</xdr:colOff>
      <xdr:row>37</xdr:row>
      <xdr:rowOff>162255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9627"/>
          <a:ext cx="889000" cy="9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118631</xdr:rowOff>
    </xdr:from>
    <xdr:to>
      <xdr:col>15</xdr:col>
      <xdr:colOff>50800</xdr:colOff>
      <xdr:row>37</xdr:row>
      <xdr:rowOff>162255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62281"/>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82702</xdr:rowOff>
    </xdr:from>
    <xdr:to>
      <xdr:col>10</xdr:col>
      <xdr:colOff>114300</xdr:colOff>
      <xdr:row>37</xdr:row>
      <xdr:rowOff>118631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6352"/>
          <a:ext cx="889000" cy="3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147650</xdr:rowOff>
    </xdr:from>
    <xdr:to>
      <xdr:col>24</xdr:col>
      <xdr:colOff>114300</xdr:colOff>
      <xdr:row>37</xdr:row>
      <xdr:rowOff>77800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126077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15177</xdr:rowOff>
    </xdr:from>
    <xdr:to>
      <xdr:col>20</xdr:col>
      <xdr:colOff>38100</xdr:colOff>
      <xdr:row>37</xdr:row>
      <xdr:rowOff>116777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107904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111455</xdr:rowOff>
    </xdr:from>
    <xdr:to>
      <xdr:col>15</xdr:col>
      <xdr:colOff>101600</xdr:colOff>
      <xdr:row>38</xdr:row>
      <xdr:rowOff>41605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32732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67831</xdr:rowOff>
    </xdr:from>
    <xdr:to>
      <xdr:col>10</xdr:col>
      <xdr:colOff>165100</xdr:colOff>
      <xdr:row>37</xdr:row>
      <xdr:rowOff>169431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160558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31902</xdr:rowOff>
    </xdr:from>
    <xdr:to>
      <xdr:col>6</xdr:col>
      <xdr:colOff>38100</xdr:colOff>
      <xdr:row>37</xdr:row>
      <xdr:rowOff>133502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124630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151791</xdr:rowOff>
    </xdr:from>
    <xdr:to>
      <xdr:col>24</xdr:col>
      <xdr:colOff>63500</xdr:colOff>
      <xdr:row>57</xdr:row>
      <xdr:rowOff>6477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52991"/>
          <a:ext cx="8382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6477</xdr:rowOff>
    </xdr:from>
    <xdr:to>
      <xdr:col>19</xdr:col>
      <xdr:colOff>177800</xdr:colOff>
      <xdr:row>57</xdr:row>
      <xdr:rowOff>141669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9127"/>
          <a:ext cx="889000" cy="13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141669</xdr:rowOff>
    </xdr:from>
    <xdr:to>
      <xdr:col>15</xdr:col>
      <xdr:colOff>50800</xdr:colOff>
      <xdr:row>58</xdr:row>
      <xdr:rowOff>42787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4319"/>
          <a:ext cx="889000" cy="7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42787</xdr:rowOff>
    </xdr:from>
    <xdr:to>
      <xdr:col>10</xdr:col>
      <xdr:colOff>114300</xdr:colOff>
      <xdr:row>58</xdr:row>
      <xdr:rowOff>49429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86887"/>
          <a:ext cx="8890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100991</xdr:rowOff>
    </xdr:from>
    <xdr:to>
      <xdr:col>24</xdr:col>
      <xdr:colOff>114300</xdr:colOff>
      <xdr:row>57</xdr:row>
      <xdr:rowOff>31141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0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79418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127127</xdr:rowOff>
    </xdr:from>
    <xdr:to>
      <xdr:col>20</xdr:col>
      <xdr:colOff>38100</xdr:colOff>
      <xdr:row>57</xdr:row>
      <xdr:rowOff>57277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73804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0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90869</xdr:rowOff>
    </xdr:from>
    <xdr:to>
      <xdr:col>15</xdr:col>
      <xdr:colOff>101600</xdr:colOff>
      <xdr:row>58</xdr:row>
      <xdr:rowOff>21019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163437</xdr:rowOff>
    </xdr:from>
    <xdr:to>
      <xdr:col>10</xdr:col>
      <xdr:colOff>165100</xdr:colOff>
      <xdr:row>58</xdr:row>
      <xdr:rowOff>93587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84714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2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170079</xdr:rowOff>
    </xdr:from>
    <xdr:to>
      <xdr:col>6</xdr:col>
      <xdr:colOff>38100</xdr:colOff>
      <xdr:row>58</xdr:row>
      <xdr:rowOff>100229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91356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3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47606</xdr:rowOff>
    </xdr:from>
    <xdr:to>
      <xdr:col>24</xdr:col>
      <xdr:colOff>63500</xdr:colOff>
      <xdr:row>79</xdr:row>
      <xdr:rowOff>48651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92156"/>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35066</xdr:rowOff>
    </xdr:from>
    <xdr:to>
      <xdr:col>19</xdr:col>
      <xdr:colOff>177800</xdr:colOff>
      <xdr:row>79</xdr:row>
      <xdr:rowOff>48651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79616"/>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35066</xdr:rowOff>
    </xdr:from>
    <xdr:to>
      <xdr:col>15</xdr:col>
      <xdr:colOff>50800</xdr:colOff>
      <xdr:row>79</xdr:row>
      <xdr:rowOff>61748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79616"/>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61748</xdr:rowOff>
    </xdr:from>
    <xdr:to>
      <xdr:col>10</xdr:col>
      <xdr:colOff>114300</xdr:colOff>
      <xdr:row>79</xdr:row>
      <xdr:rowOff>67233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606298"/>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168256</xdr:rowOff>
    </xdr:from>
    <xdr:to>
      <xdr:col>24</xdr:col>
      <xdr:colOff>114300</xdr:colOff>
      <xdr:row>79</xdr:row>
      <xdr:rowOff>98406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83183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5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169301</xdr:rowOff>
    </xdr:from>
    <xdr:to>
      <xdr:col>20</xdr:col>
      <xdr:colOff>38100</xdr:colOff>
      <xdr:row>79</xdr:row>
      <xdr:rowOff>99451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90578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155716</xdr:rowOff>
    </xdr:from>
    <xdr:to>
      <xdr:col>15</xdr:col>
      <xdr:colOff>101600</xdr:colOff>
      <xdr:row>79</xdr:row>
      <xdr:rowOff>85866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76993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2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10948</xdr:rowOff>
    </xdr:from>
    <xdr:to>
      <xdr:col>10</xdr:col>
      <xdr:colOff>165100</xdr:colOff>
      <xdr:row>79</xdr:row>
      <xdr:rowOff>112548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103675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4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16433</xdr:rowOff>
    </xdr:from>
    <xdr:to>
      <xdr:col>6</xdr:col>
      <xdr:colOff>38100</xdr:colOff>
      <xdr:row>79</xdr:row>
      <xdr:rowOff>118033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109160</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5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12472</xdr:rowOff>
    </xdr:from>
    <xdr:to>
      <xdr:col>24</xdr:col>
      <xdr:colOff>63500</xdr:colOff>
      <xdr:row>97</xdr:row>
      <xdr:rowOff>49061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00222"/>
          <a:ext cx="838200" cy="37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49061</xdr:rowOff>
    </xdr:from>
    <xdr:to>
      <xdr:col>19</xdr:col>
      <xdr:colOff>177800</xdr:colOff>
      <xdr:row>97</xdr:row>
      <xdr:rowOff>93853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79711"/>
          <a:ext cx="889000" cy="4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93853</xdr:rowOff>
    </xdr:from>
    <xdr:to>
      <xdr:col>15</xdr:col>
      <xdr:colOff>50800</xdr:colOff>
      <xdr:row>97</xdr:row>
      <xdr:rowOff>166421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24503"/>
          <a:ext cx="889000" cy="7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166421</xdr:rowOff>
    </xdr:from>
    <xdr:to>
      <xdr:col>10</xdr:col>
      <xdr:colOff>114300</xdr:colOff>
      <xdr:row>98</xdr:row>
      <xdr:rowOff>952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97071"/>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133122</xdr:rowOff>
    </xdr:from>
    <xdr:to>
      <xdr:col>24</xdr:col>
      <xdr:colOff>114300</xdr:colOff>
      <xdr:row>95</xdr:row>
      <xdr:rowOff>63272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155999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0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169711</xdr:rowOff>
    </xdr:from>
    <xdr:to>
      <xdr:col>20</xdr:col>
      <xdr:colOff>38100</xdr:colOff>
      <xdr:row>97</xdr:row>
      <xdr:rowOff>99861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116388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40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43053</xdr:rowOff>
    </xdr:from>
    <xdr:to>
      <xdr:col>15</xdr:col>
      <xdr:colOff>101600</xdr:colOff>
      <xdr:row>97</xdr:row>
      <xdr:rowOff>144653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161180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44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115621</xdr:rowOff>
    </xdr:from>
    <xdr:to>
      <xdr:col>10</xdr:col>
      <xdr:colOff>165100</xdr:colOff>
      <xdr:row>98</xdr:row>
      <xdr:rowOff>45771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62298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52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121602</xdr:rowOff>
    </xdr:from>
    <xdr:to>
      <xdr:col>6</xdr:col>
      <xdr:colOff>38100</xdr:colOff>
      <xdr:row>98</xdr:row>
      <xdr:rowOff>51752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68279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52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127108</xdr:rowOff>
    </xdr:from>
    <xdr:to>
      <xdr:col>55</xdr:col>
      <xdr:colOff>0</xdr:colOff>
      <xdr:row>36</xdr:row>
      <xdr:rowOff>114868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270608"/>
          <a:ext cx="838200" cy="10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88415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260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127108</xdr:rowOff>
    </xdr:from>
    <xdr:to>
      <xdr:col>50</xdr:col>
      <xdr:colOff>114300</xdr:colOff>
      <xdr:row>37</xdr:row>
      <xdr:rowOff>146005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270608"/>
          <a:ext cx="889000" cy="12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159766</xdr:rowOff>
    </xdr:from>
    <xdr:to>
      <xdr:col>50</xdr:col>
      <xdr:colOff>165100</xdr:colOff>
      <xdr:row>31</xdr:row>
      <xdr:rowOff>89916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30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81043</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3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146005</xdr:rowOff>
    </xdr:from>
    <xdr:to>
      <xdr:col>45</xdr:col>
      <xdr:colOff>177800</xdr:colOff>
      <xdr:row>37</xdr:row>
      <xdr:rowOff>166598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89655"/>
          <a:ext cx="889000" cy="2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11786</xdr:rowOff>
    </xdr:from>
    <xdr:to>
      <xdr:col>46</xdr:col>
      <xdr:colOff>38100</xdr:colOff>
      <xdr:row>37</xdr:row>
      <xdr:rowOff>113386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129913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166598</xdr:rowOff>
    </xdr:from>
    <xdr:to>
      <xdr:col>41</xdr:col>
      <xdr:colOff>50800</xdr:colOff>
      <xdr:row>37</xdr:row>
      <xdr:rowOff>169914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10248"/>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50467</xdr:rowOff>
    </xdr:from>
    <xdr:to>
      <xdr:col>41</xdr:col>
      <xdr:colOff>101600</xdr:colOff>
      <xdr:row>37</xdr:row>
      <xdr:rowOff>152067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9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168594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6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57629</xdr:rowOff>
    </xdr:from>
    <xdr:to>
      <xdr:col>36</xdr:col>
      <xdr:colOff>165100</xdr:colOff>
      <xdr:row>37</xdr:row>
      <xdr:rowOff>159229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0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4306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7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64068</xdr:rowOff>
    </xdr:from>
    <xdr:to>
      <xdr:col>55</xdr:col>
      <xdr:colOff>50800</xdr:colOff>
      <xdr:row>36</xdr:row>
      <xdr:rowOff>165668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86945</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8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76308</xdr:rowOff>
    </xdr:from>
    <xdr:to>
      <xdr:col>50</xdr:col>
      <xdr:colOff>165100</xdr:colOff>
      <xdr:row>31</xdr:row>
      <xdr:rowOff>6458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2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22985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49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95205</xdr:rowOff>
    </xdr:from>
    <xdr:to>
      <xdr:col>46</xdr:col>
      <xdr:colOff>38100</xdr:colOff>
      <xdr:row>38</xdr:row>
      <xdr:rowOff>25355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16483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3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115799</xdr:rowOff>
    </xdr:from>
    <xdr:to>
      <xdr:col>41</xdr:col>
      <xdr:colOff>101600</xdr:colOff>
      <xdr:row>38</xdr:row>
      <xdr:rowOff>45949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37075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119113</xdr:rowOff>
    </xdr:from>
    <xdr:to>
      <xdr:col>36</xdr:col>
      <xdr:colOff>165100</xdr:colOff>
      <xdr:row>38</xdr:row>
      <xdr:rowOff>49264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627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40391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5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88701</xdr:rowOff>
    </xdr:from>
    <xdr:to>
      <xdr:col>55</xdr:col>
      <xdr:colOff>0</xdr:colOff>
      <xdr:row>56</xdr:row>
      <xdr:rowOff>65579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518451"/>
          <a:ext cx="838200" cy="14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88701</xdr:rowOff>
    </xdr:from>
    <xdr:to>
      <xdr:col>50</xdr:col>
      <xdr:colOff>114300</xdr:colOff>
      <xdr:row>55</xdr:row>
      <xdr:rowOff>96832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518451"/>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96832</xdr:rowOff>
    </xdr:from>
    <xdr:to>
      <xdr:col>45</xdr:col>
      <xdr:colOff>177800</xdr:colOff>
      <xdr:row>56</xdr:row>
      <xdr:rowOff>66461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526582"/>
          <a:ext cx="889000" cy="14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66461</xdr:rowOff>
    </xdr:from>
    <xdr:to>
      <xdr:col>41</xdr:col>
      <xdr:colOff>50800</xdr:colOff>
      <xdr:row>56</xdr:row>
      <xdr:rowOff>153764</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667661"/>
          <a:ext cx="889000" cy="8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14779</xdr:rowOff>
    </xdr:from>
    <xdr:to>
      <xdr:col>55</xdr:col>
      <xdr:colOff>50800</xdr:colOff>
      <xdr:row>56</xdr:row>
      <xdr:rowOff>116379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6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37656</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46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37901</xdr:rowOff>
    </xdr:from>
    <xdr:to>
      <xdr:col>50</xdr:col>
      <xdr:colOff>165100</xdr:colOff>
      <xdr:row>55</xdr:row>
      <xdr:rowOff>139501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4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156028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24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46032</xdr:rowOff>
    </xdr:from>
    <xdr:to>
      <xdr:col>46</xdr:col>
      <xdr:colOff>38100</xdr:colOff>
      <xdr:row>55</xdr:row>
      <xdr:rowOff>147632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4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164159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25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15661</xdr:rowOff>
    </xdr:from>
    <xdr:to>
      <xdr:col>41</xdr:col>
      <xdr:colOff>101600</xdr:colOff>
      <xdr:row>56</xdr:row>
      <xdr:rowOff>117261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61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133788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39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102964</xdr:rowOff>
    </xdr:from>
    <xdr:to>
      <xdr:col>36</xdr:col>
      <xdr:colOff>165100</xdr:colOff>
      <xdr:row>57</xdr:row>
      <xdr:rowOff>33114</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70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24241</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79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63900</xdr:rowOff>
    </xdr:from>
    <xdr:to>
      <xdr:col>55</xdr:col>
      <xdr:colOff>0</xdr:colOff>
      <xdr:row>78</xdr:row>
      <xdr:rowOff>86837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437000"/>
          <a:ext cx="8382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49346</xdr:rowOff>
    </xdr:from>
    <xdr:to>
      <xdr:col>50</xdr:col>
      <xdr:colOff>114300</xdr:colOff>
      <xdr:row>78</xdr:row>
      <xdr:rowOff>86837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422446"/>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170656</xdr:rowOff>
    </xdr:from>
    <xdr:to>
      <xdr:col>45</xdr:col>
      <xdr:colOff>177800</xdr:colOff>
      <xdr:row>78</xdr:row>
      <xdr:rowOff>49346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372306"/>
          <a:ext cx="8890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170656</xdr:rowOff>
    </xdr:from>
    <xdr:to>
      <xdr:col>41</xdr:col>
      <xdr:colOff>50800</xdr:colOff>
      <xdr:row>78</xdr:row>
      <xdr:rowOff>15951</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372306"/>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13100</xdr:rowOff>
    </xdr:from>
    <xdr:to>
      <xdr:col>55</xdr:col>
      <xdr:colOff>50800</xdr:colOff>
      <xdr:row>78</xdr:row>
      <xdr:rowOff>114700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3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162977</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6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36037</xdr:rowOff>
    </xdr:from>
    <xdr:to>
      <xdr:col>50</xdr:col>
      <xdr:colOff>165100</xdr:colOff>
      <xdr:row>78</xdr:row>
      <xdr:rowOff>137637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4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128764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50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169996</xdr:rowOff>
    </xdr:from>
    <xdr:to>
      <xdr:col>46</xdr:col>
      <xdr:colOff>38100</xdr:colOff>
      <xdr:row>78</xdr:row>
      <xdr:rowOff>100146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3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91273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4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119856</xdr:rowOff>
    </xdr:from>
    <xdr:to>
      <xdr:col>41</xdr:col>
      <xdr:colOff>101600</xdr:colOff>
      <xdr:row>78</xdr:row>
      <xdr:rowOff>50006</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3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41133</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341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136601</xdr:rowOff>
    </xdr:from>
    <xdr:to>
      <xdr:col>36</xdr:col>
      <xdr:colOff>165100</xdr:colOff>
      <xdr:row>78</xdr:row>
      <xdr:rowOff>66751</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57878</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4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116399</xdr:rowOff>
    </xdr:from>
    <xdr:to>
      <xdr:col>55</xdr:col>
      <xdr:colOff>0</xdr:colOff>
      <xdr:row>99</xdr:row>
      <xdr:rowOff>27212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747049"/>
          <a:ext cx="838200" cy="25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65633</xdr:rowOff>
    </xdr:from>
    <xdr:to>
      <xdr:col>50</xdr:col>
      <xdr:colOff>114300</xdr:colOff>
      <xdr:row>99</xdr:row>
      <xdr:rowOff>27212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867733"/>
          <a:ext cx="889000" cy="13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65633</xdr:rowOff>
    </xdr:from>
    <xdr:to>
      <xdr:col>45</xdr:col>
      <xdr:colOff>177800</xdr:colOff>
      <xdr:row>99</xdr:row>
      <xdr:rowOff>23588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867733"/>
          <a:ext cx="889000" cy="12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155930</xdr:rowOff>
    </xdr:from>
    <xdr:to>
      <xdr:col>41</xdr:col>
      <xdr:colOff>50800</xdr:colOff>
      <xdr:row>99</xdr:row>
      <xdr:rowOff>23588</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958030"/>
          <a:ext cx="889000" cy="3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65599</xdr:rowOff>
    </xdr:from>
    <xdr:to>
      <xdr:col>55</xdr:col>
      <xdr:colOff>50800</xdr:colOff>
      <xdr:row>97</xdr:row>
      <xdr:rowOff>167199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6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44026</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67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147862</xdr:rowOff>
    </xdr:from>
    <xdr:to>
      <xdr:col>50</xdr:col>
      <xdr:colOff>165100</xdr:colOff>
      <xdr:row>99</xdr:row>
      <xdr:rowOff>78012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9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69139</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404428" y="1704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14833</xdr:rowOff>
    </xdr:from>
    <xdr:to>
      <xdr:col>46</xdr:col>
      <xdr:colOff>38100</xdr:colOff>
      <xdr:row>98</xdr:row>
      <xdr:rowOff>116433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8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107560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90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144238</xdr:rowOff>
    </xdr:from>
    <xdr:to>
      <xdr:col>41</xdr:col>
      <xdr:colOff>101600</xdr:colOff>
      <xdr:row>99</xdr:row>
      <xdr:rowOff>74388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94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65515</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626428" y="1703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105130</xdr:rowOff>
    </xdr:from>
    <xdr:to>
      <xdr:col>36</xdr:col>
      <xdr:colOff>165100</xdr:colOff>
      <xdr:row>99</xdr:row>
      <xdr:rowOff>35280</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9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26407</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37428" y="169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82386</xdr:rowOff>
    </xdr:from>
    <xdr:to>
      <xdr:col>81</xdr:col>
      <xdr:colOff>50800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768936"/>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33924</xdr:rowOff>
    </xdr:from>
    <xdr:to>
      <xdr:col>76</xdr:col>
      <xdr:colOff>114300</xdr:colOff>
      <xdr:row>39</xdr:row>
      <xdr:rowOff>82386</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3703300" y="6720474"/>
          <a:ext cx="889000" cy="4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33924</xdr:rowOff>
    </xdr:from>
    <xdr:to>
      <xdr:col>71</xdr:col>
      <xdr:colOff>177800</xdr:colOff>
      <xdr:row>39</xdr:row>
      <xdr:rowOff>98878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flipV="1">
          <a:off x="12814300" y="6720474"/>
          <a:ext cx="889000" cy="6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31586</xdr:rowOff>
    </xdr:from>
    <xdr:to>
      <xdr:col>76</xdr:col>
      <xdr:colOff>165100</xdr:colOff>
      <xdr:row>39</xdr:row>
      <xdr:rowOff>133186</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124313</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03017" y="6810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154574</xdr:rowOff>
    </xdr:from>
    <xdr:to>
      <xdr:col>72</xdr:col>
      <xdr:colOff>38100</xdr:colOff>
      <xdr:row>39</xdr:row>
      <xdr:rowOff>84724</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66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101251</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468428" y="644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20396</xdr:rowOff>
    </xdr:from>
    <xdr:to>
      <xdr:col>85</xdr:col>
      <xdr:colOff>127000</xdr:colOff>
      <xdr:row>75</xdr:row>
      <xdr:rowOff>35776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2879146"/>
          <a:ext cx="838200" cy="1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63182</xdr:rowOff>
    </xdr:from>
    <xdr:to>
      <xdr:col>81</xdr:col>
      <xdr:colOff>50800</xdr:colOff>
      <xdr:row>75</xdr:row>
      <xdr:rowOff>35776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2750482"/>
          <a:ext cx="889000" cy="1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63182</xdr:rowOff>
    </xdr:from>
    <xdr:to>
      <xdr:col>76</xdr:col>
      <xdr:colOff>114300</xdr:colOff>
      <xdr:row>75</xdr:row>
      <xdr:rowOff>42240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3703300" y="12750482"/>
          <a:ext cx="889000" cy="1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42240</xdr:rowOff>
    </xdr:from>
    <xdr:to>
      <xdr:col>71</xdr:col>
      <xdr:colOff>177800</xdr:colOff>
      <xdr:row>75</xdr:row>
      <xdr:rowOff>47104</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2900990"/>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141046</xdr:rowOff>
    </xdr:from>
    <xdr:to>
      <xdr:col>85</xdr:col>
      <xdr:colOff>177800</xdr:colOff>
      <xdr:row>75</xdr:row>
      <xdr:rowOff>71196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8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163923</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67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156426</xdr:rowOff>
    </xdr:from>
    <xdr:to>
      <xdr:col>81</xdr:col>
      <xdr:colOff>101600</xdr:colOff>
      <xdr:row>75</xdr:row>
      <xdr:rowOff>86576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103103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261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12382</xdr:rowOff>
    </xdr:from>
    <xdr:to>
      <xdr:col>76</xdr:col>
      <xdr:colOff>165100</xdr:colOff>
      <xdr:row>74</xdr:row>
      <xdr:rowOff>113982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6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130509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47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162890</xdr:rowOff>
    </xdr:from>
    <xdr:to>
      <xdr:col>72</xdr:col>
      <xdr:colOff>38100</xdr:colOff>
      <xdr:row>75</xdr:row>
      <xdr:rowOff>93040</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8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109567</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6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167754</xdr:rowOff>
    </xdr:from>
    <xdr:to>
      <xdr:col>67</xdr:col>
      <xdr:colOff>101600</xdr:colOff>
      <xdr:row>75</xdr:row>
      <xdr:rowOff>97904</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8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114431</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63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31474</xdr:rowOff>
    </xdr:from>
    <xdr:to>
      <xdr:col>85</xdr:col>
      <xdr:colOff>127000</xdr:colOff>
      <xdr:row>99</xdr:row>
      <xdr:rowOff>49583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7005024"/>
          <a:ext cx="838200" cy="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49583</xdr:rowOff>
    </xdr:from>
    <xdr:to>
      <xdr:col>81</xdr:col>
      <xdr:colOff>50800</xdr:colOff>
      <xdr:row>99</xdr:row>
      <xdr:rowOff>63233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7023133"/>
          <a:ext cx="8890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35246</xdr:rowOff>
    </xdr:from>
    <xdr:to>
      <xdr:col>76</xdr:col>
      <xdr:colOff>114300</xdr:colOff>
      <xdr:row>99</xdr:row>
      <xdr:rowOff>63233</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3703300" y="17008796"/>
          <a:ext cx="8890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167670</xdr:rowOff>
    </xdr:from>
    <xdr:to>
      <xdr:col>71</xdr:col>
      <xdr:colOff>177800</xdr:colOff>
      <xdr:row>99</xdr:row>
      <xdr:rowOff>35246</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2814300" y="16969770"/>
          <a:ext cx="8890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152124</xdr:rowOff>
    </xdr:from>
    <xdr:to>
      <xdr:col>85</xdr:col>
      <xdr:colOff>177800</xdr:colOff>
      <xdr:row>99</xdr:row>
      <xdr:rowOff>82274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9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67051</xdr:rowOff>
    </xdr:from>
    <xdr:ext cx="469744"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86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170233</xdr:rowOff>
    </xdr:from>
    <xdr:to>
      <xdr:col>81</xdr:col>
      <xdr:colOff>101600</xdr:colOff>
      <xdr:row>99</xdr:row>
      <xdr:rowOff>100383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97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91510</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46428" y="1706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12433</xdr:rowOff>
    </xdr:from>
    <xdr:to>
      <xdr:col>76</xdr:col>
      <xdr:colOff>165100</xdr:colOff>
      <xdr:row>99</xdr:row>
      <xdr:rowOff>114033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9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105160</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57428" y="170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155896</xdr:rowOff>
    </xdr:from>
    <xdr:to>
      <xdr:col>72</xdr:col>
      <xdr:colOff>38100</xdr:colOff>
      <xdr:row>99</xdr:row>
      <xdr:rowOff>86046</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95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77173</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68428" y="1705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116870</xdr:rowOff>
    </xdr:from>
    <xdr:to>
      <xdr:col>67</xdr:col>
      <xdr:colOff>101600</xdr:colOff>
      <xdr:row>99</xdr:row>
      <xdr:rowOff>47020</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9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38147</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79428" y="170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169266</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1323300" y="6684366"/>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118466</xdr:rowOff>
    </xdr:from>
    <xdr:to>
      <xdr:col>116</xdr:col>
      <xdr:colOff>114300</xdr:colOff>
      <xdr:row>39</xdr:row>
      <xdr:rowOff>48616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39133</xdr:rowOff>
    </xdr:from>
    <xdr:ext cx="378565"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39039</xdr:rowOff>
    </xdr:from>
    <xdr:to>
      <xdr:col>116</xdr:col>
      <xdr:colOff>63500</xdr:colOff>
      <xdr:row>59</xdr:row>
      <xdr:rowOff>42583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54589"/>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39039</xdr:rowOff>
    </xdr:from>
    <xdr:to>
      <xdr:col>111</xdr:col>
      <xdr:colOff>177800</xdr:colOff>
      <xdr:row>59</xdr:row>
      <xdr:rowOff>39574</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20434300" y="10154589"/>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38773</xdr:rowOff>
    </xdr:from>
    <xdr:to>
      <xdr:col>107</xdr:col>
      <xdr:colOff>50800</xdr:colOff>
      <xdr:row>59</xdr:row>
      <xdr:rowOff>39574</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54323"/>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37782</xdr:rowOff>
    </xdr:from>
    <xdr:to>
      <xdr:col>102</xdr:col>
      <xdr:colOff>114300</xdr:colOff>
      <xdr:row>59</xdr:row>
      <xdr:rowOff>38773</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5333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163233</xdr:rowOff>
    </xdr:from>
    <xdr:to>
      <xdr:col>116</xdr:col>
      <xdr:colOff>114300</xdr:colOff>
      <xdr:row>59</xdr:row>
      <xdr:rowOff>93383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78160</xdr:rowOff>
    </xdr:from>
    <xdr:ext cx="313932"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22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159689</xdr:rowOff>
    </xdr:from>
    <xdr:to>
      <xdr:col>112</xdr:col>
      <xdr:colOff>38100</xdr:colOff>
      <xdr:row>59</xdr:row>
      <xdr:rowOff>89839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80966</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34017" y="10196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160224</xdr:rowOff>
    </xdr:from>
    <xdr:to>
      <xdr:col>107</xdr:col>
      <xdr:colOff>101600</xdr:colOff>
      <xdr:row>59</xdr:row>
      <xdr:rowOff>90374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81501</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45017" y="10197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159423</xdr:rowOff>
    </xdr:from>
    <xdr:to>
      <xdr:col>102</xdr:col>
      <xdr:colOff>165100</xdr:colOff>
      <xdr:row>59</xdr:row>
      <xdr:rowOff>89573</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80700</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019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158432</xdr:rowOff>
    </xdr:from>
    <xdr:to>
      <xdr:col>98</xdr:col>
      <xdr:colOff>38100</xdr:colOff>
      <xdr:row>59</xdr:row>
      <xdr:rowOff>88582</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79709</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7017" y="10195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114423</xdr:rowOff>
    </xdr:from>
    <xdr:to>
      <xdr:col>116</xdr:col>
      <xdr:colOff>63500</xdr:colOff>
      <xdr:row>75</xdr:row>
      <xdr:rowOff>132581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2973173"/>
          <a:ext cx="8382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119746</xdr:rowOff>
    </xdr:from>
    <xdr:to>
      <xdr:col>111</xdr:col>
      <xdr:colOff>177800</xdr:colOff>
      <xdr:row>75</xdr:row>
      <xdr:rowOff>132581</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2464146"/>
          <a:ext cx="889000" cy="52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119746</xdr:rowOff>
    </xdr:from>
    <xdr:to>
      <xdr:col>107</xdr:col>
      <xdr:colOff>50800</xdr:colOff>
      <xdr:row>73</xdr:row>
      <xdr:rowOff>14754</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2464146"/>
          <a:ext cx="889000" cy="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14754</xdr:rowOff>
    </xdr:from>
    <xdr:to>
      <xdr:col>102</xdr:col>
      <xdr:colOff>114300</xdr:colOff>
      <xdr:row>73</xdr:row>
      <xdr:rowOff>20501</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2530604"/>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63623</xdr:rowOff>
    </xdr:from>
    <xdr:to>
      <xdr:col>116</xdr:col>
      <xdr:colOff>114300</xdr:colOff>
      <xdr:row>75</xdr:row>
      <xdr:rowOff>165224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29223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86500</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27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81781</xdr:rowOff>
    </xdr:from>
    <xdr:to>
      <xdr:col>112</xdr:col>
      <xdr:colOff>38100</xdr:colOff>
      <xdr:row>76</xdr:row>
      <xdr:rowOff>11931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294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28458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271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68946</xdr:rowOff>
    </xdr:from>
    <xdr:to>
      <xdr:col>107</xdr:col>
      <xdr:colOff>101600</xdr:colOff>
      <xdr:row>72</xdr:row>
      <xdr:rowOff>170546</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24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15623</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218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135404</xdr:rowOff>
    </xdr:from>
    <xdr:to>
      <xdr:col>102</xdr:col>
      <xdr:colOff>165100</xdr:colOff>
      <xdr:row>73</xdr:row>
      <xdr:rowOff>65554</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247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82081</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225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141151</xdr:rowOff>
    </xdr:from>
    <xdr:to>
      <xdr:col>98</xdr:col>
      <xdr:colOff>38100</xdr:colOff>
      <xdr:row>73</xdr:row>
      <xdr:rowOff>71301</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248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87828</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226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・扶助費は住民一人当たり</a:t>
          </a:r>
          <a:r>
            <a:rPr kumimoji="1" lang="en-US" altLang="ja-JP" sz="1200">
              <a:latin typeface="ＭＳ Ｐゴシック" panose="020B0600070205080204" pitchFamily="50" charset="-128"/>
              <a:ea typeface="ＭＳ Ｐゴシック" panose="020B0600070205080204" pitchFamily="50" charset="-128"/>
            </a:rPr>
            <a:t>146,518</a:t>
          </a:r>
          <a:r>
            <a:rPr kumimoji="1" lang="ja-JP" altLang="en-US" sz="1200">
              <a:latin typeface="ＭＳ Ｐゴシック" panose="020B0600070205080204" pitchFamily="50" charset="-128"/>
              <a:ea typeface="ＭＳ Ｐゴシック" panose="020B0600070205080204" pitchFamily="50" charset="-128"/>
            </a:rPr>
            <a:t>円となっており、類似団体内平均値と比較して一人当たりコストが高い状況となっている。これは、生活保護医療扶助費や障害者自立支援給付費等の増によるものであり、今後も給付の適正化等に取り組み、経費の抑制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50,309</a:t>
          </a:r>
          <a:r>
            <a:rPr kumimoji="1" lang="ja-JP" altLang="en-US" sz="1200">
              <a:latin typeface="ＭＳ Ｐゴシック" panose="020B0600070205080204" pitchFamily="50" charset="-128"/>
              <a:ea typeface="ＭＳ Ｐゴシック" panose="020B0600070205080204" pitchFamily="50" charset="-128"/>
            </a:rPr>
            <a:t>円となっており、類似団体内平均値と比較して一人当たりコストが高い状況となっている。これは、土地開発公社解散に伴う用地買収の減によるものであり、今後も事業の精査等、経費の削減に努める。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・公債費は住民一人当たり</a:t>
          </a:r>
          <a:r>
            <a:rPr kumimoji="1" lang="en-US" altLang="ja-JP" sz="1200">
              <a:latin typeface="ＭＳ Ｐゴシック" panose="020B0600070205080204" pitchFamily="50" charset="-128"/>
              <a:ea typeface="ＭＳ Ｐゴシック" panose="020B0600070205080204" pitchFamily="50" charset="-128"/>
            </a:rPr>
            <a:t>55,894</a:t>
          </a:r>
          <a:r>
            <a:rPr kumimoji="1" lang="ja-JP" altLang="en-US" sz="1200">
              <a:latin typeface="ＭＳ Ｐゴシック" panose="020B0600070205080204" pitchFamily="50" charset="-128"/>
              <a:ea typeface="ＭＳ Ｐゴシック" panose="020B0600070205080204" pitchFamily="50" charset="-128"/>
            </a:rPr>
            <a:t>円となっており、類似団体内平均値と比較して一人当たりコストが高い状況となっている。これは、平成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発行した第三セクター等改革推進債や現在の主要事業である南海中央線整備事業や南海本線等連続立体交差事業等に係る地方債の償還によるものであり、今後も高い水準で推移すると見込まれるため事業内容の精査に努め、地方債の発行抑制を図る。</a:t>
          </a:r>
        </a:p>
        <a:p>
          <a:r>
            <a:rPr kumimoji="1" lang="ja-JP" altLang="en-US" sz="1200">
              <a:latin typeface="ＭＳ Ｐゴシック" panose="020B0600070205080204" pitchFamily="50" charset="-128"/>
              <a:ea typeface="ＭＳ Ｐゴシック" panose="020B0600070205080204" pitchFamily="50" charset="-128"/>
            </a:rPr>
            <a:t>・繰出金は住民一人当たり</a:t>
          </a:r>
          <a:r>
            <a:rPr kumimoji="1" lang="en-US" altLang="ja-JP" sz="1200">
              <a:latin typeface="ＭＳ Ｐゴシック" panose="020B0600070205080204" pitchFamily="50" charset="-128"/>
              <a:ea typeface="ＭＳ Ｐゴシック" panose="020B0600070205080204" pitchFamily="50" charset="-128"/>
            </a:rPr>
            <a:t>40,524</a:t>
          </a:r>
          <a:r>
            <a:rPr kumimoji="1" lang="ja-JP" altLang="en-US" sz="1200">
              <a:latin typeface="ＭＳ Ｐゴシック" panose="020B0600070205080204" pitchFamily="50" charset="-128"/>
              <a:ea typeface="ＭＳ Ｐゴシック" panose="020B0600070205080204" pitchFamily="50" charset="-128"/>
            </a:rPr>
            <a:t>円となっており、類似団体内平均値と比較して一人当たりコストが高い状況となっている。これは、高齢化に伴う医療費の増加等により、後期高齢者医療保険特別会計への繰出金の増加によるものであり、今後も特定健診等保健事業の推進により医療費に係る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57,226
56,671
11.30
28,542,338
27,306,762
1,185,601
14,345,442
35,358,001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106781</xdr:rowOff>
    </xdr:from>
    <xdr:to>
      <xdr:col>24</xdr:col>
      <xdr:colOff>63500</xdr:colOff>
      <xdr:row>33</xdr:row>
      <xdr:rowOff>24943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593181"/>
          <a:ext cx="8382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106781</xdr:rowOff>
    </xdr:from>
    <xdr:to>
      <xdr:col>19</xdr:col>
      <xdr:colOff>177800</xdr:colOff>
      <xdr:row>32</xdr:row>
      <xdr:rowOff>135585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593181"/>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114097</xdr:rowOff>
    </xdr:from>
    <xdr:to>
      <xdr:col>15</xdr:col>
      <xdr:colOff>50800</xdr:colOff>
      <xdr:row>32</xdr:row>
      <xdr:rowOff>135585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00497"/>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102210</xdr:rowOff>
    </xdr:from>
    <xdr:to>
      <xdr:col>10</xdr:col>
      <xdr:colOff>114300</xdr:colOff>
      <xdr:row>32</xdr:row>
      <xdr:rowOff>114097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58861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145593</xdr:rowOff>
    </xdr:from>
    <xdr:to>
      <xdr:col>24</xdr:col>
      <xdr:colOff>114300</xdr:colOff>
      <xdr:row>33</xdr:row>
      <xdr:rowOff>75743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168470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55981</xdr:rowOff>
    </xdr:from>
    <xdr:to>
      <xdr:col>20</xdr:col>
      <xdr:colOff>38100</xdr:colOff>
      <xdr:row>32</xdr:row>
      <xdr:rowOff>157581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2658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1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84785</xdr:rowOff>
    </xdr:from>
    <xdr:to>
      <xdr:col>15</xdr:col>
      <xdr:colOff>101600</xdr:colOff>
      <xdr:row>33</xdr:row>
      <xdr:rowOff>14935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31462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4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63297</xdr:rowOff>
    </xdr:from>
    <xdr:to>
      <xdr:col>10</xdr:col>
      <xdr:colOff>165100</xdr:colOff>
      <xdr:row>32</xdr:row>
      <xdr:rowOff>164897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9974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2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51410</xdr:rowOff>
    </xdr:from>
    <xdr:to>
      <xdr:col>6</xdr:col>
      <xdr:colOff>38100</xdr:colOff>
      <xdr:row>32</xdr:row>
      <xdr:rowOff>153010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169537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1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52640</xdr:rowOff>
    </xdr:from>
    <xdr:to>
      <xdr:col>24</xdr:col>
      <xdr:colOff>63500</xdr:colOff>
      <xdr:row>57</xdr:row>
      <xdr:rowOff>137606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82390"/>
          <a:ext cx="838200" cy="4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52640</xdr:rowOff>
    </xdr:from>
    <xdr:to>
      <xdr:col>19</xdr:col>
      <xdr:colOff>177800</xdr:colOff>
      <xdr:row>57</xdr:row>
      <xdr:rowOff>168819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82390"/>
          <a:ext cx="889000" cy="45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162661</xdr:rowOff>
    </xdr:from>
    <xdr:to>
      <xdr:col>15</xdr:col>
      <xdr:colOff>50800</xdr:colOff>
      <xdr:row>57</xdr:row>
      <xdr:rowOff>168819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935311"/>
          <a:ext cx="889000" cy="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149562</xdr:rowOff>
    </xdr:from>
    <xdr:to>
      <xdr:col>10</xdr:col>
      <xdr:colOff>114300</xdr:colOff>
      <xdr:row>57</xdr:row>
      <xdr:rowOff>162661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22212"/>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86806</xdr:rowOff>
    </xdr:from>
    <xdr:to>
      <xdr:col>24</xdr:col>
      <xdr:colOff>114300</xdr:colOff>
      <xdr:row>58</xdr:row>
      <xdr:rowOff>16956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1733</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7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1840</xdr:rowOff>
    </xdr:from>
    <xdr:to>
      <xdr:col>20</xdr:col>
      <xdr:colOff>38100</xdr:colOff>
      <xdr:row>55</xdr:row>
      <xdr:rowOff>103440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4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94567</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52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118019</xdr:rowOff>
    </xdr:from>
    <xdr:to>
      <xdr:col>15</xdr:col>
      <xdr:colOff>101600</xdr:colOff>
      <xdr:row>58</xdr:row>
      <xdr:rowOff>48169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9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39296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8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111861</xdr:rowOff>
    </xdr:from>
    <xdr:to>
      <xdr:col>10</xdr:col>
      <xdr:colOff>165100</xdr:colOff>
      <xdr:row>58</xdr:row>
      <xdr:rowOff>42011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8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33138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7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98762</xdr:rowOff>
    </xdr:from>
    <xdr:to>
      <xdr:col>6</xdr:col>
      <xdr:colOff>38100</xdr:colOff>
      <xdr:row>58</xdr:row>
      <xdr:rowOff>28912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20039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6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62329</xdr:rowOff>
    </xdr:from>
    <xdr:to>
      <xdr:col>24</xdr:col>
      <xdr:colOff>63500</xdr:colOff>
      <xdr:row>76</xdr:row>
      <xdr:rowOff>63615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49629"/>
          <a:ext cx="838200" cy="34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63615</xdr:rowOff>
    </xdr:from>
    <xdr:to>
      <xdr:col>19</xdr:col>
      <xdr:colOff>177800</xdr:colOff>
      <xdr:row>76</xdr:row>
      <xdr:rowOff>123622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93815"/>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123622</xdr:rowOff>
    </xdr:from>
    <xdr:to>
      <xdr:col>15</xdr:col>
      <xdr:colOff>50800</xdr:colOff>
      <xdr:row>77</xdr:row>
      <xdr:rowOff>49727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53822"/>
          <a:ext cx="889000" cy="9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49727</xdr:rowOff>
    </xdr:from>
    <xdr:to>
      <xdr:col>10</xdr:col>
      <xdr:colOff>114300</xdr:colOff>
      <xdr:row>77</xdr:row>
      <xdr:rowOff>60652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1377"/>
          <a:ext cx="889000" cy="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11529</xdr:rowOff>
    </xdr:from>
    <xdr:to>
      <xdr:col>24</xdr:col>
      <xdr:colOff>114300</xdr:colOff>
      <xdr:row>74</xdr:row>
      <xdr:rowOff>113129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34406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5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12815</xdr:rowOff>
    </xdr:from>
    <xdr:to>
      <xdr:col>20</xdr:col>
      <xdr:colOff>38100</xdr:colOff>
      <xdr:row>76</xdr:row>
      <xdr:rowOff>114415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130941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1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72822</xdr:rowOff>
    </xdr:from>
    <xdr:to>
      <xdr:col>15</xdr:col>
      <xdr:colOff>101600</xdr:colOff>
      <xdr:row>77</xdr:row>
      <xdr:rowOff>2972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19499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7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170377</xdr:rowOff>
    </xdr:from>
    <xdr:to>
      <xdr:col>10</xdr:col>
      <xdr:colOff>165100</xdr:colOff>
      <xdr:row>77</xdr:row>
      <xdr:rowOff>100527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117054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7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9852</xdr:rowOff>
    </xdr:from>
    <xdr:to>
      <xdr:col>6</xdr:col>
      <xdr:colOff>38100</xdr:colOff>
      <xdr:row>77</xdr:row>
      <xdr:rowOff>111452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1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127979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8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39433</xdr:rowOff>
    </xdr:from>
    <xdr:to>
      <xdr:col>24</xdr:col>
      <xdr:colOff>63500</xdr:colOff>
      <xdr:row>99</xdr:row>
      <xdr:rowOff>9716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41533"/>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9716</xdr:rowOff>
    </xdr:from>
    <xdr:to>
      <xdr:col>19</xdr:col>
      <xdr:colOff>177800</xdr:colOff>
      <xdr:row>99</xdr:row>
      <xdr:rowOff>41173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83266"/>
          <a:ext cx="889000" cy="3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41173</xdr:rowOff>
    </xdr:from>
    <xdr:to>
      <xdr:col>15</xdr:col>
      <xdr:colOff>50800</xdr:colOff>
      <xdr:row>99</xdr:row>
      <xdr:rowOff>57189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14723"/>
          <a:ext cx="889000" cy="1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47397</xdr:rowOff>
    </xdr:from>
    <xdr:to>
      <xdr:col>10</xdr:col>
      <xdr:colOff>114300</xdr:colOff>
      <xdr:row>99</xdr:row>
      <xdr:rowOff>57189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20947"/>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160083</xdr:rowOff>
    </xdr:from>
    <xdr:to>
      <xdr:col>24</xdr:col>
      <xdr:colOff>114300</xdr:colOff>
      <xdr:row>98</xdr:row>
      <xdr:rowOff>90233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11510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130366</xdr:rowOff>
    </xdr:from>
    <xdr:to>
      <xdr:col>20</xdr:col>
      <xdr:colOff>38100</xdr:colOff>
      <xdr:row>99</xdr:row>
      <xdr:rowOff>60516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51643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2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161823</xdr:rowOff>
    </xdr:from>
    <xdr:to>
      <xdr:col>15</xdr:col>
      <xdr:colOff>101600</xdr:colOff>
      <xdr:row>99</xdr:row>
      <xdr:rowOff>91973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6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83100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5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6389</xdr:rowOff>
    </xdr:from>
    <xdr:to>
      <xdr:col>10</xdr:col>
      <xdr:colOff>165100</xdr:colOff>
      <xdr:row>99</xdr:row>
      <xdr:rowOff>107989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99116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7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168047</xdr:rowOff>
    </xdr:from>
    <xdr:to>
      <xdr:col>6</xdr:col>
      <xdr:colOff>38100</xdr:colOff>
      <xdr:row>99</xdr:row>
      <xdr:rowOff>98197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7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89324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77597</xdr:rowOff>
    </xdr:from>
    <xdr:to>
      <xdr:col>55</xdr:col>
      <xdr:colOff>0</xdr:colOff>
      <xdr:row>38</xdr:row>
      <xdr:rowOff>108077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92697"/>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51308</xdr:rowOff>
    </xdr:from>
    <xdr:to>
      <xdr:col>50</xdr:col>
      <xdr:colOff>114300</xdr:colOff>
      <xdr:row>38</xdr:row>
      <xdr:rowOff>77597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6640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51308</xdr:rowOff>
    </xdr:from>
    <xdr:to>
      <xdr:col>45</xdr:col>
      <xdr:colOff>177800</xdr:colOff>
      <xdr:row>38</xdr:row>
      <xdr:rowOff>71120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66408"/>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59690</xdr:rowOff>
    </xdr:from>
    <xdr:to>
      <xdr:col>41</xdr:col>
      <xdr:colOff>50800</xdr:colOff>
      <xdr:row>38</xdr:row>
      <xdr:rowOff>71120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74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57277</xdr:rowOff>
    </xdr:from>
    <xdr:to>
      <xdr:col>55</xdr:col>
      <xdr:colOff>50800</xdr:colOff>
      <xdr:row>38</xdr:row>
      <xdr:rowOff>158877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143654</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87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26797</xdr:rowOff>
    </xdr:from>
    <xdr:to>
      <xdr:col>50</xdr:col>
      <xdr:colOff>165100</xdr:colOff>
      <xdr:row>38</xdr:row>
      <xdr:rowOff>128397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119524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508</xdr:rowOff>
    </xdr:from>
    <xdr:to>
      <xdr:col>46</xdr:col>
      <xdr:colOff>38100</xdr:colOff>
      <xdr:row>38</xdr:row>
      <xdr:rowOff>102108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93235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08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20320</xdr:rowOff>
    </xdr:from>
    <xdr:to>
      <xdr:col>41</xdr:col>
      <xdr:colOff>101600</xdr:colOff>
      <xdr:row>38</xdr:row>
      <xdr:rowOff>121920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113047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xdr:rowOff>
    </xdr:from>
    <xdr:to>
      <xdr:col>36</xdr:col>
      <xdr:colOff>165100</xdr:colOff>
      <xdr:row>38</xdr:row>
      <xdr:rowOff>110490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101617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131356</xdr:rowOff>
    </xdr:from>
    <xdr:to>
      <xdr:col>55</xdr:col>
      <xdr:colOff>0</xdr:colOff>
      <xdr:row>58</xdr:row>
      <xdr:rowOff>131607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75456"/>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131356</xdr:rowOff>
    </xdr:from>
    <xdr:to>
      <xdr:col>50</xdr:col>
      <xdr:colOff>114300</xdr:colOff>
      <xdr:row>58</xdr:row>
      <xdr:rowOff>132042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7545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129916</xdr:rowOff>
    </xdr:from>
    <xdr:to>
      <xdr:col>45</xdr:col>
      <xdr:colOff>177800</xdr:colOff>
      <xdr:row>58</xdr:row>
      <xdr:rowOff>132042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74016"/>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129916</xdr:rowOff>
    </xdr:from>
    <xdr:to>
      <xdr:col>41</xdr:col>
      <xdr:colOff>50800</xdr:colOff>
      <xdr:row>58</xdr:row>
      <xdr:rowOff>131768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74016"/>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80807</xdr:rowOff>
    </xdr:from>
    <xdr:to>
      <xdr:col>55</xdr:col>
      <xdr:colOff>50800</xdr:colOff>
      <xdr:row>59</xdr:row>
      <xdr:rowOff>10957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167184</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3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80556</xdr:rowOff>
    </xdr:from>
    <xdr:to>
      <xdr:col>50</xdr:col>
      <xdr:colOff>165100</xdr:colOff>
      <xdr:row>59</xdr:row>
      <xdr:rowOff>10706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1833</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1011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81242</xdr:rowOff>
    </xdr:from>
    <xdr:to>
      <xdr:col>46</xdr:col>
      <xdr:colOff>38100</xdr:colOff>
      <xdr:row>59</xdr:row>
      <xdr:rowOff>11392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2519</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1011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79116</xdr:rowOff>
    </xdr:from>
    <xdr:to>
      <xdr:col>41</xdr:col>
      <xdr:colOff>101600</xdr:colOff>
      <xdr:row>59</xdr:row>
      <xdr:rowOff>9266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393</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10115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80968</xdr:rowOff>
    </xdr:from>
    <xdr:to>
      <xdr:col>36</xdr:col>
      <xdr:colOff>165100</xdr:colOff>
      <xdr:row>59</xdr:row>
      <xdr:rowOff>11118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2245</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10117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28578</xdr:rowOff>
    </xdr:from>
    <xdr:to>
      <xdr:col>55</xdr:col>
      <xdr:colOff>0</xdr:colOff>
      <xdr:row>78</xdr:row>
      <xdr:rowOff>45448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01678"/>
          <a:ext cx="8382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28578</xdr:rowOff>
    </xdr:from>
    <xdr:to>
      <xdr:col>50</xdr:col>
      <xdr:colOff>114300</xdr:colOff>
      <xdr:row>78</xdr:row>
      <xdr:rowOff>49495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01678"/>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49495</xdr:rowOff>
    </xdr:from>
    <xdr:to>
      <xdr:col>45</xdr:col>
      <xdr:colOff>177800</xdr:colOff>
      <xdr:row>78</xdr:row>
      <xdr:rowOff>115399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22595"/>
          <a:ext cx="889000" cy="6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115399</xdr:rowOff>
    </xdr:from>
    <xdr:to>
      <xdr:col>41</xdr:col>
      <xdr:colOff>50800</xdr:colOff>
      <xdr:row>78</xdr:row>
      <xdr:rowOff>118303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88499"/>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166098</xdr:rowOff>
    </xdr:from>
    <xdr:to>
      <xdr:col>55</xdr:col>
      <xdr:colOff>50800</xdr:colOff>
      <xdr:row>78</xdr:row>
      <xdr:rowOff>96248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81025</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8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149228</xdr:rowOff>
    </xdr:from>
    <xdr:to>
      <xdr:col>50</xdr:col>
      <xdr:colOff>165100</xdr:colOff>
      <xdr:row>78</xdr:row>
      <xdr:rowOff>79378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5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70505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170145</xdr:rowOff>
    </xdr:from>
    <xdr:to>
      <xdr:col>46</xdr:col>
      <xdr:colOff>38100</xdr:colOff>
      <xdr:row>78</xdr:row>
      <xdr:rowOff>100295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91422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6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64599</xdr:rowOff>
    </xdr:from>
    <xdr:to>
      <xdr:col>41</xdr:col>
      <xdr:colOff>101600</xdr:colOff>
      <xdr:row>78</xdr:row>
      <xdr:rowOff>166199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157326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3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67503</xdr:rowOff>
    </xdr:from>
    <xdr:to>
      <xdr:col>36</xdr:col>
      <xdr:colOff>165100</xdr:colOff>
      <xdr:row>78</xdr:row>
      <xdr:rowOff>169103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160230</xdr:rowOff>
    </xdr:from>
    <xdr:ext cx="378565"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3017" y="13533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16663</xdr:rowOff>
    </xdr:from>
    <xdr:to>
      <xdr:col>55</xdr:col>
      <xdr:colOff>0</xdr:colOff>
      <xdr:row>95</xdr:row>
      <xdr:rowOff>67170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5961513"/>
          <a:ext cx="838200" cy="39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16663</xdr:rowOff>
    </xdr:from>
    <xdr:to>
      <xdr:col>50</xdr:col>
      <xdr:colOff>114300</xdr:colOff>
      <xdr:row>93</xdr:row>
      <xdr:rowOff>113652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5961513"/>
          <a:ext cx="889000" cy="9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113652</xdr:rowOff>
    </xdr:from>
    <xdr:to>
      <xdr:col>45</xdr:col>
      <xdr:colOff>177800</xdr:colOff>
      <xdr:row>93</xdr:row>
      <xdr:rowOff>166002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058502"/>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166002</xdr:rowOff>
    </xdr:from>
    <xdr:to>
      <xdr:col>41</xdr:col>
      <xdr:colOff>50800</xdr:colOff>
      <xdr:row>94</xdr:row>
      <xdr:rowOff>160046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110852"/>
          <a:ext cx="889000" cy="1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16370</xdr:rowOff>
    </xdr:from>
    <xdr:to>
      <xdr:col>55</xdr:col>
      <xdr:colOff>50800</xdr:colOff>
      <xdr:row>95</xdr:row>
      <xdr:rowOff>117970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39247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1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137313</xdr:rowOff>
    </xdr:from>
    <xdr:to>
      <xdr:col>50</xdr:col>
      <xdr:colOff>165100</xdr:colOff>
      <xdr:row>93</xdr:row>
      <xdr:rowOff>67463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59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83990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568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62852</xdr:rowOff>
    </xdr:from>
    <xdr:to>
      <xdr:col>46</xdr:col>
      <xdr:colOff>38100</xdr:colOff>
      <xdr:row>93</xdr:row>
      <xdr:rowOff>164452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0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9529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5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115202</xdr:rowOff>
    </xdr:from>
    <xdr:to>
      <xdr:col>41</xdr:col>
      <xdr:colOff>101600</xdr:colOff>
      <xdr:row>94</xdr:row>
      <xdr:rowOff>45352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0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61879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583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109246</xdr:rowOff>
    </xdr:from>
    <xdr:to>
      <xdr:col>36</xdr:col>
      <xdr:colOff>165100</xdr:colOff>
      <xdr:row>95</xdr:row>
      <xdr:rowOff>39396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55923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00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113000</xdr:rowOff>
    </xdr:from>
    <xdr:to>
      <xdr:col>85</xdr:col>
      <xdr:colOff>127000</xdr:colOff>
      <xdr:row>37</xdr:row>
      <xdr:rowOff>127127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56650"/>
          <a:ext cx="8382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113000</xdr:rowOff>
    </xdr:from>
    <xdr:to>
      <xdr:col>81</xdr:col>
      <xdr:colOff>50800</xdr:colOff>
      <xdr:row>37</xdr:row>
      <xdr:rowOff>163795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56650"/>
          <a:ext cx="889000" cy="5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163795</xdr:rowOff>
    </xdr:from>
    <xdr:to>
      <xdr:col>76</xdr:col>
      <xdr:colOff>114300</xdr:colOff>
      <xdr:row>38</xdr:row>
      <xdr:rowOff>12050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07445"/>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148753</xdr:rowOff>
    </xdr:from>
    <xdr:to>
      <xdr:col>71</xdr:col>
      <xdr:colOff>177800</xdr:colOff>
      <xdr:row>38</xdr:row>
      <xdr:rowOff>12050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9240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76327</xdr:rowOff>
    </xdr:from>
    <xdr:to>
      <xdr:col>85</xdr:col>
      <xdr:colOff>177800</xdr:colOff>
      <xdr:row>38</xdr:row>
      <xdr:rowOff>6477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54754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9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62200</xdr:rowOff>
    </xdr:from>
    <xdr:to>
      <xdr:col>81</xdr:col>
      <xdr:colOff>101600</xdr:colOff>
      <xdr:row>37</xdr:row>
      <xdr:rowOff>163799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058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154926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9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112994</xdr:rowOff>
    </xdr:from>
    <xdr:to>
      <xdr:col>76</xdr:col>
      <xdr:colOff>165100</xdr:colOff>
      <xdr:row>38</xdr:row>
      <xdr:rowOff>43145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566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34272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4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132700</xdr:rowOff>
    </xdr:from>
    <xdr:to>
      <xdr:col>72</xdr:col>
      <xdr:colOff>38100</xdr:colOff>
      <xdr:row>38</xdr:row>
      <xdr:rowOff>62850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53977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6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97953</xdr:rowOff>
    </xdr:from>
    <xdr:to>
      <xdr:col>67</xdr:col>
      <xdr:colOff>101600</xdr:colOff>
      <xdr:row>38</xdr:row>
      <xdr:rowOff>28102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41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19230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3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95238</xdr:rowOff>
    </xdr:from>
    <xdr:to>
      <xdr:col>85</xdr:col>
      <xdr:colOff>127000</xdr:colOff>
      <xdr:row>57</xdr:row>
      <xdr:rowOff>14264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696438"/>
          <a:ext cx="838200" cy="9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95238</xdr:rowOff>
    </xdr:from>
    <xdr:to>
      <xdr:col>81</xdr:col>
      <xdr:colOff>50800</xdr:colOff>
      <xdr:row>57</xdr:row>
      <xdr:rowOff>142133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696438"/>
          <a:ext cx="889000" cy="2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142133</xdr:rowOff>
    </xdr:from>
    <xdr:to>
      <xdr:col>76</xdr:col>
      <xdr:colOff>114300</xdr:colOff>
      <xdr:row>58</xdr:row>
      <xdr:rowOff>99254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14783"/>
          <a:ext cx="889000" cy="12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25286</xdr:rowOff>
    </xdr:from>
    <xdr:to>
      <xdr:col>71</xdr:col>
      <xdr:colOff>177800</xdr:colOff>
      <xdr:row>58</xdr:row>
      <xdr:rowOff>99254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69386"/>
          <a:ext cx="889000" cy="7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134914</xdr:rowOff>
    </xdr:from>
    <xdr:to>
      <xdr:col>85</xdr:col>
      <xdr:colOff>177800</xdr:colOff>
      <xdr:row>57</xdr:row>
      <xdr:rowOff>65064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113341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1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44438</xdr:rowOff>
    </xdr:from>
    <xdr:to>
      <xdr:col>81</xdr:col>
      <xdr:colOff>101600</xdr:colOff>
      <xdr:row>56</xdr:row>
      <xdr:rowOff>146038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137165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91333</xdr:rowOff>
    </xdr:from>
    <xdr:to>
      <xdr:col>76</xdr:col>
      <xdr:colOff>165100</xdr:colOff>
      <xdr:row>58</xdr:row>
      <xdr:rowOff>21483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6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12610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5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48454</xdr:rowOff>
    </xdr:from>
    <xdr:to>
      <xdr:col>72</xdr:col>
      <xdr:colOff>38100</xdr:colOff>
      <xdr:row>58</xdr:row>
      <xdr:rowOff>150054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141181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8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145936</xdr:rowOff>
    </xdr:from>
    <xdr:to>
      <xdr:col>67</xdr:col>
      <xdr:colOff>101600</xdr:colOff>
      <xdr:row>58</xdr:row>
      <xdr:rowOff>76086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67213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82387</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26937"/>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33924</xdr:rowOff>
    </xdr:from>
    <xdr:to>
      <xdr:col>76</xdr:col>
      <xdr:colOff>114300</xdr:colOff>
      <xdr:row>79</xdr:row>
      <xdr:rowOff>82387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78474"/>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33924</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78474"/>
          <a:ext cx="889000" cy="6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31587</xdr:rowOff>
    </xdr:from>
    <xdr:to>
      <xdr:col>76</xdr:col>
      <xdr:colOff>165100</xdr:colOff>
      <xdr:row>79</xdr:row>
      <xdr:rowOff>133187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124314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6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154574</xdr:rowOff>
    </xdr:from>
    <xdr:to>
      <xdr:col>72</xdr:col>
      <xdr:colOff>38100</xdr:colOff>
      <xdr:row>79</xdr:row>
      <xdr:rowOff>84724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2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101251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20396</xdr:rowOff>
    </xdr:from>
    <xdr:to>
      <xdr:col>85</xdr:col>
      <xdr:colOff>127000</xdr:colOff>
      <xdr:row>95</xdr:row>
      <xdr:rowOff>35776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308146"/>
          <a:ext cx="838200" cy="1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63182</xdr:rowOff>
    </xdr:from>
    <xdr:to>
      <xdr:col>81</xdr:col>
      <xdr:colOff>50800</xdr:colOff>
      <xdr:row>95</xdr:row>
      <xdr:rowOff>35776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179482"/>
          <a:ext cx="889000" cy="1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63182</xdr:rowOff>
    </xdr:from>
    <xdr:to>
      <xdr:col>76</xdr:col>
      <xdr:colOff>114300</xdr:colOff>
      <xdr:row>95</xdr:row>
      <xdr:rowOff>42241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179482"/>
          <a:ext cx="889000" cy="15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42241</xdr:rowOff>
    </xdr:from>
    <xdr:to>
      <xdr:col>71</xdr:col>
      <xdr:colOff>177800</xdr:colOff>
      <xdr:row>95</xdr:row>
      <xdr:rowOff>47104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329991"/>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141046</xdr:rowOff>
    </xdr:from>
    <xdr:to>
      <xdr:col>85</xdr:col>
      <xdr:colOff>177800</xdr:colOff>
      <xdr:row>95</xdr:row>
      <xdr:rowOff>71196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163923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156426</xdr:rowOff>
    </xdr:from>
    <xdr:to>
      <xdr:col>81</xdr:col>
      <xdr:colOff>101600</xdr:colOff>
      <xdr:row>95</xdr:row>
      <xdr:rowOff>86576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103103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04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12382</xdr:rowOff>
    </xdr:from>
    <xdr:to>
      <xdr:col>76</xdr:col>
      <xdr:colOff>165100</xdr:colOff>
      <xdr:row>94</xdr:row>
      <xdr:rowOff>113982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1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130509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90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162891</xdr:rowOff>
    </xdr:from>
    <xdr:to>
      <xdr:col>72</xdr:col>
      <xdr:colOff>38100</xdr:colOff>
      <xdr:row>95</xdr:row>
      <xdr:rowOff>93041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109568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167754</xdr:rowOff>
    </xdr:from>
    <xdr:to>
      <xdr:col>67</xdr:col>
      <xdr:colOff>101600</xdr:colOff>
      <xdr:row>95</xdr:row>
      <xdr:rowOff>97904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2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114431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05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・民生費は一人当たり</a:t>
          </a:r>
          <a:r>
            <a:rPr kumimoji="1" lang="en-US" altLang="ja-JP" sz="1300">
              <a:latin typeface="ＭＳ Ｐゴシック" panose="020B0600070205080204" pitchFamily="50" charset="-128"/>
              <a:ea typeface="ＭＳ Ｐゴシック" panose="020B0600070205080204" pitchFamily="50" charset="-128"/>
            </a:rPr>
            <a:t>218,123</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一人当たりコストが高い状況となっている。これは私立認定こども園の利用者が多いことや、生活保護医療扶助費や障害者自立支援給付費等の増が主な要因となっている。今後も給付の適正化等に取り組み、経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52,211</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一人当たりコストが高い状況となっている。これは主要事業である南海中央線整備事業や南海本線等連続立体交差事業が主な要因となっている。今後も事業の精査や財源確保に努め、計画通りに事業を推進していく。</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55,894</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円となっており、類似団体内平均値と比較して一人当たりコストが高い状況となっている。これは平成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発行した第三セクター等改革推進債等の過去に発行した地方債に加え、現在の主要事業である南海中央整備事業、南海本線等連続立体交差事業に係る地方債等が主な要因となっている。今後も事業は継続していくので高い水準で推移することが見込まれるため、地方債の適切な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実施した特別定額給付金給付事業の皆減や土地開発公社の解散に伴う経費の皆減により、前年度と比較して減となり、歳入についても歳出に伴う減があったが、追加交付による普通交付税の増や各種交付金の増があり、実質収支額及び実質単年度収支共に黒字となり、財政調整基金残高は増加となった。</a:t>
          </a:r>
        </a:p>
        <a:p>
          <a:r>
            <a:rPr kumimoji="1" lang="ja-JP" altLang="en-US" sz="1400">
              <a:latin typeface="ＭＳ ゴシック" pitchFamily="49" charset="-128"/>
              <a:ea typeface="ＭＳ ゴシック" pitchFamily="49" charset="-128"/>
            </a:rPr>
            <a:t>　今後も黒字を維持しつつ、財源の確保に努める。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累積赤字を解消すべく高石市国民健康保険特別会計赤字解消計画に基づき財政運営を行った結果、令和３年度については黒字に転化した。今後も黒字を維持できるよう、事業の精査を行い、経費の削減に努める。</a:t>
          </a:r>
        </a:p>
        <a:p>
          <a:r>
            <a:rPr kumimoji="1" lang="ja-JP" altLang="en-US" sz="1400">
              <a:latin typeface="ＭＳ ゴシック" pitchFamily="49" charset="-128"/>
              <a:ea typeface="ＭＳ ゴシック" pitchFamily="49" charset="-128"/>
            </a:rPr>
            <a:t>　その他の会計についても、今後も黒字を維持できるよう、事業の精査を行い、経費の削減に努める。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6"/>
      <c r="DK1" s="176"/>
      <c r="DL1" s="176"/>
      <c r="DM1" s="176"/>
      <c r="DN1" s="176"/>
      <c r="DO1" s="176"/>
    </row>
    <row r="2" spans="1:119" ht="24.75" thickBot="1" x14ac:dyDescent="0.2">
      <c r="B2" s="177" t="s">
        <v>81</v>
      </c>
      <c r="C2" s="177"/>
      <c r="D2" s="178"/>
    </row>
    <row r="3" spans="1:119" ht="18.75" customHeight="1" thickBot="1" x14ac:dyDescent="0.2">
      <c r="A3" s="176"/>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6"/>
      <c r="B4" s="600"/>
      <c r="C4" s="601"/>
      <c r="D4" s="601"/>
      <c r="E4" s="602"/>
      <c r="F4" s="602"/>
      <c r="G4" s="602"/>
      <c r="H4" s="602"/>
      <c r="I4" s="602"/>
      <c r="J4" s="602"/>
      <c r="K4" s="602"/>
      <c r="L4" s="602"/>
      <c r="M4" s="602"/>
      <c r="N4" s="602"/>
      <c r="O4" s="602"/>
      <c r="P4" s="602"/>
      <c r="Q4" s="602"/>
      <c r="R4" s="606"/>
      <c r="S4" s="606"/>
      <c r="T4" s="606"/>
      <c r="U4" s="606"/>
      <c r="V4" s="607"/>
      <c r="W4" s="593"/>
      <c r="X4" s="404"/>
      <c r="Y4" s="404"/>
      <c r="Z4" s="404"/>
      <c r="AA4" s="404"/>
      <c r="AB4" s="601"/>
      <c r="AC4" s="606"/>
      <c r="AD4" s="404"/>
      <c r="AE4" s="404"/>
      <c r="AF4" s="404"/>
      <c r="AG4" s="404"/>
      <c r="AH4" s="404"/>
      <c r="AI4" s="404"/>
      <c r="AJ4" s="404"/>
      <c r="AK4" s="404"/>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28542338</v>
      </c>
      <c r="BO4" s="482"/>
      <c r="BP4" s="482"/>
      <c r="BQ4" s="482"/>
      <c r="BR4" s="482"/>
      <c r="BS4" s="482"/>
      <c r="BT4" s="482"/>
      <c r="BU4" s="483"/>
      <c r="BV4" s="481">
        <v>32573141</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8.3000000000000007</v>
      </c>
      <c r="CU4" s="622"/>
      <c r="CV4" s="622"/>
      <c r="CW4" s="622"/>
      <c r="CX4" s="622"/>
      <c r="CY4" s="622"/>
      <c r="CZ4" s="622"/>
      <c r="DA4" s="623"/>
      <c r="DB4" s="621">
        <v>2.2999999999999998</v>
      </c>
      <c r="DC4" s="622"/>
      <c r="DD4" s="622"/>
      <c r="DE4" s="622"/>
      <c r="DF4" s="622"/>
      <c r="DG4" s="622"/>
      <c r="DH4" s="622"/>
      <c r="DI4" s="623"/>
    </row>
    <row r="5" spans="1:119" ht="18.75" customHeight="1" x14ac:dyDescent="0.15">
      <c r="A5" s="176"/>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10"/>
      <c r="AO5" s="410"/>
      <c r="AP5" s="410"/>
      <c r="AQ5" s="410"/>
      <c r="AR5" s="410"/>
      <c r="AS5" s="410"/>
      <c r="AT5" s="411"/>
      <c r="AU5" s="510" t="s">
        <v>94</v>
      </c>
      <c r="AV5" s="511"/>
      <c r="AW5" s="511"/>
      <c r="AX5" s="511"/>
      <c r="AY5" s="466" t="s">
        <v>95</v>
      </c>
      <c r="AZ5" s="467"/>
      <c r="BA5" s="467"/>
      <c r="BB5" s="467"/>
      <c r="BC5" s="467"/>
      <c r="BD5" s="467"/>
      <c r="BE5" s="467"/>
      <c r="BF5" s="467"/>
      <c r="BG5" s="467"/>
      <c r="BH5" s="467"/>
      <c r="BI5" s="467"/>
      <c r="BJ5" s="467"/>
      <c r="BK5" s="467"/>
      <c r="BL5" s="467"/>
      <c r="BM5" s="468"/>
      <c r="BN5" s="452">
        <v>27306762</v>
      </c>
      <c r="BO5" s="453"/>
      <c r="BP5" s="453"/>
      <c r="BQ5" s="453"/>
      <c r="BR5" s="453"/>
      <c r="BS5" s="453"/>
      <c r="BT5" s="453"/>
      <c r="BU5" s="454"/>
      <c r="BV5" s="452">
        <v>32228343</v>
      </c>
      <c r="BW5" s="453"/>
      <c r="BX5" s="453"/>
      <c r="BY5" s="453"/>
      <c r="BZ5" s="453"/>
      <c r="CA5" s="453"/>
      <c r="CB5" s="453"/>
      <c r="CC5" s="454"/>
      <c r="CD5" s="492" t="s">
        <v>96</v>
      </c>
      <c r="CE5" s="397"/>
      <c r="CF5" s="397"/>
      <c r="CG5" s="397"/>
      <c r="CH5" s="397"/>
      <c r="CI5" s="397"/>
      <c r="CJ5" s="397"/>
      <c r="CK5" s="397"/>
      <c r="CL5" s="397"/>
      <c r="CM5" s="397"/>
      <c r="CN5" s="397"/>
      <c r="CO5" s="397"/>
      <c r="CP5" s="397"/>
      <c r="CQ5" s="397"/>
      <c r="CR5" s="397"/>
      <c r="CS5" s="493"/>
      <c r="CT5" s="449">
        <v>90.8</v>
      </c>
      <c r="CU5" s="450"/>
      <c r="CV5" s="450"/>
      <c r="CW5" s="450"/>
      <c r="CX5" s="450"/>
      <c r="CY5" s="450"/>
      <c r="CZ5" s="450"/>
      <c r="DA5" s="451"/>
      <c r="DB5" s="449">
        <v>95.9</v>
      </c>
      <c r="DC5" s="450"/>
      <c r="DD5" s="450"/>
      <c r="DE5" s="450"/>
      <c r="DF5" s="450"/>
      <c r="DG5" s="450"/>
      <c r="DH5" s="450"/>
      <c r="DI5" s="451"/>
    </row>
    <row r="6" spans="1:119" ht="18.75" customHeight="1" x14ac:dyDescent="0.15">
      <c r="A6" s="176"/>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10"/>
      <c r="AO6" s="410"/>
      <c r="AP6" s="410"/>
      <c r="AQ6" s="410"/>
      <c r="AR6" s="410"/>
      <c r="AS6" s="410"/>
      <c r="AT6" s="411"/>
      <c r="AU6" s="510" t="s">
        <v>102</v>
      </c>
      <c r="AV6" s="511"/>
      <c r="AW6" s="511"/>
      <c r="AX6" s="511"/>
      <c r="AY6" s="466" t="s">
        <v>103</v>
      </c>
      <c r="AZ6" s="467"/>
      <c r="BA6" s="467"/>
      <c r="BB6" s="467"/>
      <c r="BC6" s="467"/>
      <c r="BD6" s="467"/>
      <c r="BE6" s="467"/>
      <c r="BF6" s="467"/>
      <c r="BG6" s="467"/>
      <c r="BH6" s="467"/>
      <c r="BI6" s="467"/>
      <c r="BJ6" s="467"/>
      <c r="BK6" s="467"/>
      <c r="BL6" s="467"/>
      <c r="BM6" s="468"/>
      <c r="BN6" s="452">
        <v>1235576</v>
      </c>
      <c r="BO6" s="453"/>
      <c r="BP6" s="453"/>
      <c r="BQ6" s="453"/>
      <c r="BR6" s="453"/>
      <c r="BS6" s="453"/>
      <c r="BT6" s="453"/>
      <c r="BU6" s="454"/>
      <c r="BV6" s="452">
        <v>344798</v>
      </c>
      <c r="BW6" s="453"/>
      <c r="BX6" s="453"/>
      <c r="BY6" s="453"/>
      <c r="BZ6" s="453"/>
      <c r="CA6" s="453"/>
      <c r="CB6" s="453"/>
      <c r="CC6" s="454"/>
      <c r="CD6" s="492" t="s">
        <v>104</v>
      </c>
      <c r="CE6" s="397"/>
      <c r="CF6" s="397"/>
      <c r="CG6" s="397"/>
      <c r="CH6" s="397"/>
      <c r="CI6" s="397"/>
      <c r="CJ6" s="397"/>
      <c r="CK6" s="397"/>
      <c r="CL6" s="397"/>
      <c r="CM6" s="397"/>
      <c r="CN6" s="397"/>
      <c r="CO6" s="397"/>
      <c r="CP6" s="397"/>
      <c r="CQ6" s="397"/>
      <c r="CR6" s="397"/>
      <c r="CS6" s="493"/>
      <c r="CT6" s="595">
        <v>99.5</v>
      </c>
      <c r="CU6" s="596"/>
      <c r="CV6" s="596"/>
      <c r="CW6" s="596"/>
      <c r="CX6" s="596"/>
      <c r="CY6" s="596"/>
      <c r="CZ6" s="596"/>
      <c r="DA6" s="597"/>
      <c r="DB6" s="595">
        <v>102.8</v>
      </c>
      <c r="DC6" s="596"/>
      <c r="DD6" s="596"/>
      <c r="DE6" s="596"/>
      <c r="DF6" s="596"/>
      <c r="DG6" s="596"/>
      <c r="DH6" s="596"/>
      <c r="DI6" s="597"/>
    </row>
    <row r="7" spans="1:119" ht="18.75" customHeight="1" x14ac:dyDescent="0.15">
      <c r="A7" s="176"/>
      <c r="B7" s="600"/>
      <c r="C7" s="601"/>
      <c r="D7" s="601"/>
      <c r="E7" s="602"/>
      <c r="F7" s="602"/>
      <c r="G7" s="602"/>
      <c r="H7" s="602"/>
      <c r="I7" s="602"/>
      <c r="J7" s="602"/>
      <c r="K7" s="602"/>
      <c r="L7" s="602"/>
      <c r="M7" s="602"/>
      <c r="N7" s="602"/>
      <c r="O7" s="602"/>
      <c r="P7" s="602"/>
      <c r="Q7" s="602"/>
      <c r="R7" s="606"/>
      <c r="S7" s="606"/>
      <c r="T7" s="606"/>
      <c r="U7" s="606"/>
      <c r="V7" s="607"/>
      <c r="W7" s="593"/>
      <c r="X7" s="404"/>
      <c r="Y7" s="404"/>
      <c r="Z7" s="404"/>
      <c r="AA7" s="404"/>
      <c r="AB7" s="601"/>
      <c r="AC7" s="613"/>
      <c r="AD7" s="405"/>
      <c r="AE7" s="405"/>
      <c r="AF7" s="405"/>
      <c r="AG7" s="405"/>
      <c r="AH7" s="405"/>
      <c r="AI7" s="405"/>
      <c r="AJ7" s="405"/>
      <c r="AK7" s="405"/>
      <c r="AL7" s="614"/>
      <c r="AM7" s="509" t="s">
        <v>105</v>
      </c>
      <c r="AN7" s="410"/>
      <c r="AO7" s="410"/>
      <c r="AP7" s="410"/>
      <c r="AQ7" s="410"/>
      <c r="AR7" s="410"/>
      <c r="AS7" s="410"/>
      <c r="AT7" s="411"/>
      <c r="AU7" s="510" t="s">
        <v>106</v>
      </c>
      <c r="AV7" s="511"/>
      <c r="AW7" s="511"/>
      <c r="AX7" s="511"/>
      <c r="AY7" s="466" t="s">
        <v>107</v>
      </c>
      <c r="AZ7" s="467"/>
      <c r="BA7" s="467"/>
      <c r="BB7" s="467"/>
      <c r="BC7" s="467"/>
      <c r="BD7" s="467"/>
      <c r="BE7" s="467"/>
      <c r="BF7" s="467"/>
      <c r="BG7" s="467"/>
      <c r="BH7" s="467"/>
      <c r="BI7" s="467"/>
      <c r="BJ7" s="467"/>
      <c r="BK7" s="467"/>
      <c r="BL7" s="467"/>
      <c r="BM7" s="468"/>
      <c r="BN7" s="452">
        <v>49975</v>
      </c>
      <c r="BO7" s="453"/>
      <c r="BP7" s="453"/>
      <c r="BQ7" s="453"/>
      <c r="BR7" s="453"/>
      <c r="BS7" s="453"/>
      <c r="BT7" s="453"/>
      <c r="BU7" s="454"/>
      <c r="BV7" s="452">
        <v>31955</v>
      </c>
      <c r="BW7" s="453"/>
      <c r="BX7" s="453"/>
      <c r="BY7" s="453"/>
      <c r="BZ7" s="453"/>
      <c r="CA7" s="453"/>
      <c r="CB7" s="453"/>
      <c r="CC7" s="454"/>
      <c r="CD7" s="492" t="s">
        <v>108</v>
      </c>
      <c r="CE7" s="397"/>
      <c r="CF7" s="397"/>
      <c r="CG7" s="397"/>
      <c r="CH7" s="397"/>
      <c r="CI7" s="397"/>
      <c r="CJ7" s="397"/>
      <c r="CK7" s="397"/>
      <c r="CL7" s="397"/>
      <c r="CM7" s="397"/>
      <c r="CN7" s="397"/>
      <c r="CO7" s="397"/>
      <c r="CP7" s="397"/>
      <c r="CQ7" s="397"/>
      <c r="CR7" s="397"/>
      <c r="CS7" s="493"/>
      <c r="CT7" s="452">
        <v>14345442</v>
      </c>
      <c r="CU7" s="453"/>
      <c r="CV7" s="453"/>
      <c r="CW7" s="453"/>
      <c r="CX7" s="453"/>
      <c r="CY7" s="453"/>
      <c r="CZ7" s="453"/>
      <c r="DA7" s="454"/>
      <c r="DB7" s="452">
        <v>13639365</v>
      </c>
      <c r="DC7" s="453"/>
      <c r="DD7" s="453"/>
      <c r="DE7" s="453"/>
      <c r="DF7" s="453"/>
      <c r="DG7" s="453"/>
      <c r="DH7" s="453"/>
      <c r="DI7" s="454"/>
    </row>
    <row r="8" spans="1:119" ht="18.75" customHeight="1" thickBot="1" x14ac:dyDescent="0.2">
      <c r="A8" s="176"/>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109</v>
      </c>
      <c r="AN8" s="410"/>
      <c r="AO8" s="410"/>
      <c r="AP8" s="410"/>
      <c r="AQ8" s="410"/>
      <c r="AR8" s="410"/>
      <c r="AS8" s="410"/>
      <c r="AT8" s="411"/>
      <c r="AU8" s="510" t="s">
        <v>110</v>
      </c>
      <c r="AV8" s="511"/>
      <c r="AW8" s="511"/>
      <c r="AX8" s="511"/>
      <c r="AY8" s="466" t="s">
        <v>111</v>
      </c>
      <c r="AZ8" s="467"/>
      <c r="BA8" s="467"/>
      <c r="BB8" s="467"/>
      <c r="BC8" s="467"/>
      <c r="BD8" s="467"/>
      <c r="BE8" s="467"/>
      <c r="BF8" s="467"/>
      <c r="BG8" s="467"/>
      <c r="BH8" s="467"/>
      <c r="BI8" s="467"/>
      <c r="BJ8" s="467"/>
      <c r="BK8" s="467"/>
      <c r="BL8" s="467"/>
      <c r="BM8" s="468"/>
      <c r="BN8" s="452">
        <v>1185601</v>
      </c>
      <c r="BO8" s="453"/>
      <c r="BP8" s="453"/>
      <c r="BQ8" s="453"/>
      <c r="BR8" s="453"/>
      <c r="BS8" s="453"/>
      <c r="BT8" s="453"/>
      <c r="BU8" s="454"/>
      <c r="BV8" s="452">
        <v>312843</v>
      </c>
      <c r="BW8" s="453"/>
      <c r="BX8" s="453"/>
      <c r="BY8" s="453"/>
      <c r="BZ8" s="453"/>
      <c r="CA8" s="453"/>
      <c r="CB8" s="453"/>
      <c r="CC8" s="454"/>
      <c r="CD8" s="492" t="s">
        <v>112</v>
      </c>
      <c r="CE8" s="397"/>
      <c r="CF8" s="397"/>
      <c r="CG8" s="397"/>
      <c r="CH8" s="397"/>
      <c r="CI8" s="397"/>
      <c r="CJ8" s="397"/>
      <c r="CK8" s="397"/>
      <c r="CL8" s="397"/>
      <c r="CM8" s="397"/>
      <c r="CN8" s="397"/>
      <c r="CO8" s="397"/>
      <c r="CP8" s="397"/>
      <c r="CQ8" s="397"/>
      <c r="CR8" s="397"/>
      <c r="CS8" s="493"/>
      <c r="CT8" s="555">
        <v>0.81</v>
      </c>
      <c r="CU8" s="556"/>
      <c r="CV8" s="556"/>
      <c r="CW8" s="556"/>
      <c r="CX8" s="556"/>
      <c r="CY8" s="556"/>
      <c r="CZ8" s="556"/>
      <c r="DA8" s="557"/>
      <c r="DB8" s="555">
        <v>0.83</v>
      </c>
      <c r="DC8" s="556"/>
      <c r="DD8" s="556"/>
      <c r="DE8" s="556"/>
      <c r="DF8" s="556"/>
      <c r="DG8" s="556"/>
      <c r="DH8" s="556"/>
      <c r="DI8" s="557"/>
    </row>
    <row r="9" spans="1:119" ht="18.75" customHeight="1" thickBot="1" x14ac:dyDescent="0.2">
      <c r="A9" s="176"/>
      <c r="B9" s="584" t="s">
        <v>113</v>
      </c>
      <c r="C9" s="585"/>
      <c r="D9" s="585"/>
      <c r="E9" s="585"/>
      <c r="F9" s="585"/>
      <c r="G9" s="585"/>
      <c r="H9" s="585"/>
      <c r="I9" s="585"/>
      <c r="J9" s="585"/>
      <c r="K9" s="503"/>
      <c r="L9" s="586" t="s">
        <v>114</v>
      </c>
      <c r="M9" s="587"/>
      <c r="N9" s="587"/>
      <c r="O9" s="587"/>
      <c r="P9" s="587"/>
      <c r="Q9" s="588"/>
      <c r="R9" s="589">
        <v>55635</v>
      </c>
      <c r="S9" s="590"/>
      <c r="T9" s="590"/>
      <c r="U9" s="590"/>
      <c r="V9" s="591"/>
      <c r="W9" s="521" t="s">
        <v>115</v>
      </c>
      <c r="X9" s="522"/>
      <c r="Y9" s="522"/>
      <c r="Z9" s="522"/>
      <c r="AA9" s="522"/>
      <c r="AB9" s="522"/>
      <c r="AC9" s="522"/>
      <c r="AD9" s="522"/>
      <c r="AE9" s="522"/>
      <c r="AF9" s="522"/>
      <c r="AG9" s="522"/>
      <c r="AH9" s="522"/>
      <c r="AI9" s="522"/>
      <c r="AJ9" s="522"/>
      <c r="AK9" s="522"/>
      <c r="AL9" s="592"/>
      <c r="AM9" s="509" t="s">
        <v>116</v>
      </c>
      <c r="AN9" s="410"/>
      <c r="AO9" s="410"/>
      <c r="AP9" s="410"/>
      <c r="AQ9" s="410"/>
      <c r="AR9" s="410"/>
      <c r="AS9" s="410"/>
      <c r="AT9" s="411"/>
      <c r="AU9" s="510" t="s">
        <v>117</v>
      </c>
      <c r="AV9" s="511"/>
      <c r="AW9" s="511"/>
      <c r="AX9" s="511"/>
      <c r="AY9" s="466" t="s">
        <v>118</v>
      </c>
      <c r="AZ9" s="467"/>
      <c r="BA9" s="467"/>
      <c r="BB9" s="467"/>
      <c r="BC9" s="467"/>
      <c r="BD9" s="467"/>
      <c r="BE9" s="467"/>
      <c r="BF9" s="467"/>
      <c r="BG9" s="467"/>
      <c r="BH9" s="467"/>
      <c r="BI9" s="467"/>
      <c r="BJ9" s="467"/>
      <c r="BK9" s="467"/>
      <c r="BL9" s="467"/>
      <c r="BM9" s="468"/>
      <c r="BN9" s="452">
        <v>872758</v>
      </c>
      <c r="BO9" s="453"/>
      <c r="BP9" s="453"/>
      <c r="BQ9" s="453"/>
      <c r="BR9" s="453"/>
      <c r="BS9" s="453"/>
      <c r="BT9" s="453"/>
      <c r="BU9" s="454"/>
      <c r="BV9" s="452">
        <v>233871</v>
      </c>
      <c r="BW9" s="453"/>
      <c r="BX9" s="453"/>
      <c r="BY9" s="453"/>
      <c r="BZ9" s="453"/>
      <c r="CA9" s="453"/>
      <c r="CB9" s="453"/>
      <c r="CC9" s="454"/>
      <c r="CD9" s="492" t="s">
        <v>119</v>
      </c>
      <c r="CE9" s="397"/>
      <c r="CF9" s="397"/>
      <c r="CG9" s="397"/>
      <c r="CH9" s="397"/>
      <c r="CI9" s="397"/>
      <c r="CJ9" s="397"/>
      <c r="CK9" s="397"/>
      <c r="CL9" s="397"/>
      <c r="CM9" s="397"/>
      <c r="CN9" s="397"/>
      <c r="CO9" s="397"/>
      <c r="CP9" s="397"/>
      <c r="CQ9" s="397"/>
      <c r="CR9" s="397"/>
      <c r="CS9" s="493"/>
      <c r="CT9" s="449">
        <v>18.600000000000001</v>
      </c>
      <c r="CU9" s="450"/>
      <c r="CV9" s="450"/>
      <c r="CW9" s="450"/>
      <c r="CX9" s="450"/>
      <c r="CY9" s="450"/>
      <c r="CZ9" s="450"/>
      <c r="DA9" s="451"/>
      <c r="DB9" s="449">
        <v>18.5</v>
      </c>
      <c r="DC9" s="450"/>
      <c r="DD9" s="450"/>
      <c r="DE9" s="450"/>
      <c r="DF9" s="450"/>
      <c r="DG9" s="450"/>
      <c r="DH9" s="450"/>
      <c r="DI9" s="451"/>
    </row>
    <row r="10" spans="1:119" ht="18.75" customHeight="1" thickBot="1" x14ac:dyDescent="0.2">
      <c r="A10" s="176"/>
      <c r="B10" s="584"/>
      <c r="C10" s="585"/>
      <c r="D10" s="585"/>
      <c r="E10" s="585"/>
      <c r="F10" s="585"/>
      <c r="G10" s="585"/>
      <c r="H10" s="585"/>
      <c r="I10" s="585"/>
      <c r="J10" s="585"/>
      <c r="K10" s="503"/>
      <c r="L10" s="409" t="s">
        <v>120</v>
      </c>
      <c r="M10" s="410"/>
      <c r="N10" s="410"/>
      <c r="O10" s="410"/>
      <c r="P10" s="410"/>
      <c r="Q10" s="411"/>
      <c r="R10" s="406">
        <v>56529</v>
      </c>
      <c r="S10" s="407"/>
      <c r="T10" s="407"/>
      <c r="U10" s="407"/>
      <c r="V10" s="465"/>
      <c r="W10" s="593"/>
      <c r="X10" s="404"/>
      <c r="Y10" s="404"/>
      <c r="Z10" s="404"/>
      <c r="AA10" s="404"/>
      <c r="AB10" s="404"/>
      <c r="AC10" s="404"/>
      <c r="AD10" s="404"/>
      <c r="AE10" s="404"/>
      <c r="AF10" s="404"/>
      <c r="AG10" s="404"/>
      <c r="AH10" s="404"/>
      <c r="AI10" s="404"/>
      <c r="AJ10" s="404"/>
      <c r="AK10" s="404"/>
      <c r="AL10" s="594"/>
      <c r="AM10" s="509" t="s">
        <v>121</v>
      </c>
      <c r="AN10" s="410"/>
      <c r="AO10" s="410"/>
      <c r="AP10" s="410"/>
      <c r="AQ10" s="410"/>
      <c r="AR10" s="410"/>
      <c r="AS10" s="410"/>
      <c r="AT10" s="411"/>
      <c r="AU10" s="510" t="s">
        <v>122</v>
      </c>
      <c r="AV10" s="511"/>
      <c r="AW10" s="511"/>
      <c r="AX10" s="511"/>
      <c r="AY10" s="466" t="s">
        <v>123</v>
      </c>
      <c r="AZ10" s="467"/>
      <c r="BA10" s="467"/>
      <c r="BB10" s="467"/>
      <c r="BC10" s="467"/>
      <c r="BD10" s="467"/>
      <c r="BE10" s="467"/>
      <c r="BF10" s="467"/>
      <c r="BG10" s="467"/>
      <c r="BH10" s="467"/>
      <c r="BI10" s="467"/>
      <c r="BJ10" s="467"/>
      <c r="BK10" s="467"/>
      <c r="BL10" s="467"/>
      <c r="BM10" s="468"/>
      <c r="BN10" s="452">
        <v>170591</v>
      </c>
      <c r="BO10" s="453"/>
      <c r="BP10" s="453"/>
      <c r="BQ10" s="453"/>
      <c r="BR10" s="453"/>
      <c r="BS10" s="453"/>
      <c r="BT10" s="453"/>
      <c r="BU10" s="454"/>
      <c r="BV10" s="452">
        <v>53554</v>
      </c>
      <c r="BW10" s="453"/>
      <c r="BX10" s="453"/>
      <c r="BY10" s="453"/>
      <c r="BZ10" s="453"/>
      <c r="CA10" s="453"/>
      <c r="CB10" s="453"/>
      <c r="CC10" s="454"/>
      <c r="CD10" s="179" t="s">
        <v>124</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
      <c r="A11" s="176"/>
      <c r="B11" s="584"/>
      <c r="C11" s="585"/>
      <c r="D11" s="585"/>
      <c r="E11" s="585"/>
      <c r="F11" s="585"/>
      <c r="G11" s="585"/>
      <c r="H11" s="585"/>
      <c r="I11" s="585"/>
      <c r="J11" s="585"/>
      <c r="K11" s="503"/>
      <c r="L11" s="413" t="s">
        <v>125</v>
      </c>
      <c r="M11" s="414"/>
      <c r="N11" s="414"/>
      <c r="O11" s="414"/>
      <c r="P11" s="414"/>
      <c r="Q11" s="415"/>
      <c r="R11" s="581" t="s">
        <v>126</v>
      </c>
      <c r="S11" s="582"/>
      <c r="T11" s="582"/>
      <c r="U11" s="582"/>
      <c r="V11" s="583"/>
      <c r="W11" s="593"/>
      <c r="X11" s="404"/>
      <c r="Y11" s="404"/>
      <c r="Z11" s="404"/>
      <c r="AA11" s="404"/>
      <c r="AB11" s="404"/>
      <c r="AC11" s="404"/>
      <c r="AD11" s="404"/>
      <c r="AE11" s="404"/>
      <c r="AF11" s="404"/>
      <c r="AG11" s="404"/>
      <c r="AH11" s="404"/>
      <c r="AI11" s="404"/>
      <c r="AJ11" s="404"/>
      <c r="AK11" s="404"/>
      <c r="AL11" s="594"/>
      <c r="AM11" s="509" t="s">
        <v>127</v>
      </c>
      <c r="AN11" s="410"/>
      <c r="AO11" s="410"/>
      <c r="AP11" s="410"/>
      <c r="AQ11" s="410"/>
      <c r="AR11" s="410"/>
      <c r="AS11" s="410"/>
      <c r="AT11" s="411"/>
      <c r="AU11" s="510" t="s">
        <v>128</v>
      </c>
      <c r="AV11" s="511"/>
      <c r="AW11" s="511"/>
      <c r="AX11" s="511"/>
      <c r="AY11" s="466" t="s">
        <v>129</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130</v>
      </c>
      <c r="CE11" s="397"/>
      <c r="CF11" s="397"/>
      <c r="CG11" s="397"/>
      <c r="CH11" s="397"/>
      <c r="CI11" s="397"/>
      <c r="CJ11" s="397"/>
      <c r="CK11" s="397"/>
      <c r="CL11" s="397"/>
      <c r="CM11" s="397"/>
      <c r="CN11" s="397"/>
      <c r="CO11" s="397"/>
      <c r="CP11" s="397"/>
      <c r="CQ11" s="397"/>
      <c r="CR11" s="397"/>
      <c r="CS11" s="493"/>
      <c r="CT11" s="555" t="s">
        <v>131</v>
      </c>
      <c r="CU11" s="556"/>
      <c r="CV11" s="556"/>
      <c r="CW11" s="556"/>
      <c r="CX11" s="556"/>
      <c r="CY11" s="556"/>
      <c r="CZ11" s="556"/>
      <c r="DA11" s="557"/>
      <c r="DB11" s="555" t="s">
        <v>132</v>
      </c>
      <c r="DC11" s="556"/>
      <c r="DD11" s="556"/>
      <c r="DE11" s="556"/>
      <c r="DF11" s="556"/>
      <c r="DG11" s="556"/>
      <c r="DH11" s="556"/>
      <c r="DI11" s="557"/>
    </row>
    <row r="12" spans="1:119" ht="18.75" customHeight="1" x14ac:dyDescent="0.15">
      <c r="A12" s="176"/>
      <c r="B12" s="558" t="s">
        <v>133</v>
      </c>
      <c r="C12" s="559"/>
      <c r="D12" s="559"/>
      <c r="E12" s="559"/>
      <c r="F12" s="559"/>
      <c r="G12" s="559"/>
      <c r="H12" s="559"/>
      <c r="I12" s="559"/>
      <c r="J12" s="559"/>
      <c r="K12" s="560"/>
      <c r="L12" s="567" t="s">
        <v>134</v>
      </c>
      <c r="M12" s="568"/>
      <c r="N12" s="568"/>
      <c r="O12" s="568"/>
      <c r="P12" s="568"/>
      <c r="Q12" s="569"/>
      <c r="R12" s="570">
        <v>57226</v>
      </c>
      <c r="S12" s="571"/>
      <c r="T12" s="571"/>
      <c r="U12" s="571"/>
      <c r="V12" s="572"/>
      <c r="W12" s="573" t="s">
        <v>1</v>
      </c>
      <c r="X12" s="511"/>
      <c r="Y12" s="511"/>
      <c r="Z12" s="511"/>
      <c r="AA12" s="511"/>
      <c r="AB12" s="574"/>
      <c r="AC12" s="575" t="s">
        <v>135</v>
      </c>
      <c r="AD12" s="576"/>
      <c r="AE12" s="576"/>
      <c r="AF12" s="576"/>
      <c r="AG12" s="577"/>
      <c r="AH12" s="575" t="s">
        <v>136</v>
      </c>
      <c r="AI12" s="576"/>
      <c r="AJ12" s="576"/>
      <c r="AK12" s="576"/>
      <c r="AL12" s="578"/>
      <c r="AM12" s="509" t="s">
        <v>137</v>
      </c>
      <c r="AN12" s="410"/>
      <c r="AO12" s="410"/>
      <c r="AP12" s="410"/>
      <c r="AQ12" s="410"/>
      <c r="AR12" s="410"/>
      <c r="AS12" s="410"/>
      <c r="AT12" s="411"/>
      <c r="AU12" s="510" t="s">
        <v>94</v>
      </c>
      <c r="AV12" s="511"/>
      <c r="AW12" s="511"/>
      <c r="AX12" s="511"/>
      <c r="AY12" s="466" t="s">
        <v>138</v>
      </c>
      <c r="AZ12" s="467"/>
      <c r="BA12" s="467"/>
      <c r="BB12" s="467"/>
      <c r="BC12" s="467"/>
      <c r="BD12" s="467"/>
      <c r="BE12" s="467"/>
      <c r="BF12" s="467"/>
      <c r="BG12" s="467"/>
      <c r="BH12" s="467"/>
      <c r="BI12" s="467"/>
      <c r="BJ12" s="467"/>
      <c r="BK12" s="467"/>
      <c r="BL12" s="467"/>
      <c r="BM12" s="468"/>
      <c r="BN12" s="452">
        <v>9036</v>
      </c>
      <c r="BO12" s="453"/>
      <c r="BP12" s="453"/>
      <c r="BQ12" s="453"/>
      <c r="BR12" s="453"/>
      <c r="BS12" s="453"/>
      <c r="BT12" s="453"/>
      <c r="BU12" s="454"/>
      <c r="BV12" s="452">
        <v>10058</v>
      </c>
      <c r="BW12" s="453"/>
      <c r="BX12" s="453"/>
      <c r="BY12" s="453"/>
      <c r="BZ12" s="453"/>
      <c r="CA12" s="453"/>
      <c r="CB12" s="453"/>
      <c r="CC12" s="454"/>
      <c r="CD12" s="492" t="s">
        <v>139</v>
      </c>
      <c r="CE12" s="397"/>
      <c r="CF12" s="397"/>
      <c r="CG12" s="397"/>
      <c r="CH12" s="397"/>
      <c r="CI12" s="397"/>
      <c r="CJ12" s="397"/>
      <c r="CK12" s="397"/>
      <c r="CL12" s="397"/>
      <c r="CM12" s="397"/>
      <c r="CN12" s="397"/>
      <c r="CO12" s="397"/>
      <c r="CP12" s="397"/>
      <c r="CQ12" s="397"/>
      <c r="CR12" s="397"/>
      <c r="CS12" s="493"/>
      <c r="CT12" s="555" t="s">
        <v>140</v>
      </c>
      <c r="CU12" s="556"/>
      <c r="CV12" s="556"/>
      <c r="CW12" s="556"/>
      <c r="CX12" s="556"/>
      <c r="CY12" s="556"/>
      <c r="CZ12" s="556"/>
      <c r="DA12" s="557"/>
      <c r="DB12" s="555" t="s">
        <v>140</v>
      </c>
      <c r="DC12" s="556"/>
      <c r="DD12" s="556"/>
      <c r="DE12" s="556"/>
      <c r="DF12" s="556"/>
      <c r="DG12" s="556"/>
      <c r="DH12" s="556"/>
      <c r="DI12" s="557"/>
    </row>
    <row r="13" spans="1:119" ht="18.75" customHeight="1" x14ac:dyDescent="0.15">
      <c r="A13" s="176"/>
      <c r="B13" s="561"/>
      <c r="C13" s="562"/>
      <c r="D13" s="562"/>
      <c r="E13" s="562"/>
      <c r="F13" s="562"/>
      <c r="G13" s="562"/>
      <c r="H13" s="562"/>
      <c r="I13" s="562"/>
      <c r="J13" s="562"/>
      <c r="K13" s="563"/>
      <c r="L13" s="185"/>
      <c r="M13" s="536" t="s">
        <v>141</v>
      </c>
      <c r="N13" s="537"/>
      <c r="O13" s="537"/>
      <c r="P13" s="537"/>
      <c r="Q13" s="538"/>
      <c r="R13" s="539">
        <v>56671</v>
      </c>
      <c r="S13" s="540"/>
      <c r="T13" s="540"/>
      <c r="U13" s="540"/>
      <c r="V13" s="541"/>
      <c r="W13" s="542" t="s">
        <v>142</v>
      </c>
      <c r="X13" s="438"/>
      <c r="Y13" s="438"/>
      <c r="Z13" s="438"/>
      <c r="AA13" s="438"/>
      <c r="AB13" s="439"/>
      <c r="AC13" s="406">
        <v>92</v>
      </c>
      <c r="AD13" s="407"/>
      <c r="AE13" s="407"/>
      <c r="AF13" s="407"/>
      <c r="AG13" s="408"/>
      <c r="AH13" s="406">
        <v>108</v>
      </c>
      <c r="AI13" s="407"/>
      <c r="AJ13" s="407"/>
      <c r="AK13" s="407"/>
      <c r="AL13" s="465"/>
      <c r="AM13" s="509" t="s">
        <v>143</v>
      </c>
      <c r="AN13" s="410"/>
      <c r="AO13" s="410"/>
      <c r="AP13" s="410"/>
      <c r="AQ13" s="410"/>
      <c r="AR13" s="410"/>
      <c r="AS13" s="410"/>
      <c r="AT13" s="411"/>
      <c r="AU13" s="510" t="s">
        <v>144</v>
      </c>
      <c r="AV13" s="511"/>
      <c r="AW13" s="511"/>
      <c r="AX13" s="511"/>
      <c r="AY13" s="466" t="s">
        <v>145</v>
      </c>
      <c r="AZ13" s="467"/>
      <c r="BA13" s="467"/>
      <c r="BB13" s="467"/>
      <c r="BC13" s="467"/>
      <c r="BD13" s="467"/>
      <c r="BE13" s="467"/>
      <c r="BF13" s="467"/>
      <c r="BG13" s="467"/>
      <c r="BH13" s="467"/>
      <c r="BI13" s="467"/>
      <c r="BJ13" s="467"/>
      <c r="BK13" s="467"/>
      <c r="BL13" s="467"/>
      <c r="BM13" s="468"/>
      <c r="BN13" s="452">
        <v>1034313</v>
      </c>
      <c r="BO13" s="453"/>
      <c r="BP13" s="453"/>
      <c r="BQ13" s="453"/>
      <c r="BR13" s="453"/>
      <c r="BS13" s="453"/>
      <c r="BT13" s="453"/>
      <c r="BU13" s="454"/>
      <c r="BV13" s="452">
        <v>277367</v>
      </c>
      <c r="BW13" s="453"/>
      <c r="BX13" s="453"/>
      <c r="BY13" s="453"/>
      <c r="BZ13" s="453"/>
      <c r="CA13" s="453"/>
      <c r="CB13" s="453"/>
      <c r="CC13" s="454"/>
      <c r="CD13" s="492" t="s">
        <v>146</v>
      </c>
      <c r="CE13" s="397"/>
      <c r="CF13" s="397"/>
      <c r="CG13" s="397"/>
      <c r="CH13" s="397"/>
      <c r="CI13" s="397"/>
      <c r="CJ13" s="397"/>
      <c r="CK13" s="397"/>
      <c r="CL13" s="397"/>
      <c r="CM13" s="397"/>
      <c r="CN13" s="397"/>
      <c r="CO13" s="397"/>
      <c r="CP13" s="397"/>
      <c r="CQ13" s="397"/>
      <c r="CR13" s="397"/>
      <c r="CS13" s="493"/>
      <c r="CT13" s="449">
        <v>13.1</v>
      </c>
      <c r="CU13" s="450"/>
      <c r="CV13" s="450"/>
      <c r="CW13" s="450"/>
      <c r="CX13" s="450"/>
      <c r="CY13" s="450"/>
      <c r="CZ13" s="450"/>
      <c r="DA13" s="451"/>
      <c r="DB13" s="449">
        <v>13.9</v>
      </c>
      <c r="DC13" s="450"/>
      <c r="DD13" s="450"/>
      <c r="DE13" s="450"/>
      <c r="DF13" s="450"/>
      <c r="DG13" s="450"/>
      <c r="DH13" s="450"/>
      <c r="DI13" s="451"/>
    </row>
    <row r="14" spans="1:119" ht="18.75" customHeight="1" thickBot="1" x14ac:dyDescent="0.2">
      <c r="A14" s="176"/>
      <c r="B14" s="561"/>
      <c r="C14" s="562"/>
      <c r="D14" s="562"/>
      <c r="E14" s="562"/>
      <c r="F14" s="562"/>
      <c r="G14" s="562"/>
      <c r="H14" s="562"/>
      <c r="I14" s="562"/>
      <c r="J14" s="562"/>
      <c r="K14" s="563"/>
      <c r="L14" s="526" t="s">
        <v>147</v>
      </c>
      <c r="M14" s="579"/>
      <c r="N14" s="579"/>
      <c r="O14" s="579"/>
      <c r="P14" s="579"/>
      <c r="Q14" s="580"/>
      <c r="R14" s="539">
        <v>57540</v>
      </c>
      <c r="S14" s="540"/>
      <c r="T14" s="540"/>
      <c r="U14" s="540"/>
      <c r="V14" s="541"/>
      <c r="W14" s="543"/>
      <c r="X14" s="441"/>
      <c r="Y14" s="441"/>
      <c r="Z14" s="441"/>
      <c r="AA14" s="441"/>
      <c r="AB14" s="442"/>
      <c r="AC14" s="532">
        <v>0.4</v>
      </c>
      <c r="AD14" s="533"/>
      <c r="AE14" s="533"/>
      <c r="AF14" s="533"/>
      <c r="AG14" s="534"/>
      <c r="AH14" s="532">
        <v>0.5</v>
      </c>
      <c r="AI14" s="533"/>
      <c r="AJ14" s="533"/>
      <c r="AK14" s="533"/>
      <c r="AL14" s="535"/>
      <c r="AM14" s="509"/>
      <c r="AN14" s="410"/>
      <c r="AO14" s="410"/>
      <c r="AP14" s="410"/>
      <c r="AQ14" s="410"/>
      <c r="AR14" s="410"/>
      <c r="AS14" s="410"/>
      <c r="AT14" s="411"/>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148</v>
      </c>
      <c r="CE14" s="490"/>
      <c r="CF14" s="490"/>
      <c r="CG14" s="490"/>
      <c r="CH14" s="490"/>
      <c r="CI14" s="490"/>
      <c r="CJ14" s="490"/>
      <c r="CK14" s="490"/>
      <c r="CL14" s="490"/>
      <c r="CM14" s="490"/>
      <c r="CN14" s="490"/>
      <c r="CO14" s="490"/>
      <c r="CP14" s="490"/>
      <c r="CQ14" s="490"/>
      <c r="CR14" s="490"/>
      <c r="CS14" s="491"/>
      <c r="CT14" s="549">
        <v>107.2</v>
      </c>
      <c r="CU14" s="550"/>
      <c r="CV14" s="550"/>
      <c r="CW14" s="550"/>
      <c r="CX14" s="550"/>
      <c r="CY14" s="550"/>
      <c r="CZ14" s="550"/>
      <c r="DA14" s="551"/>
      <c r="DB14" s="549">
        <v>121</v>
      </c>
      <c r="DC14" s="550"/>
      <c r="DD14" s="550"/>
      <c r="DE14" s="550"/>
      <c r="DF14" s="550"/>
      <c r="DG14" s="550"/>
      <c r="DH14" s="550"/>
      <c r="DI14" s="551"/>
    </row>
    <row r="15" spans="1:119" ht="18.75" customHeight="1" x14ac:dyDescent="0.15">
      <c r="A15" s="176"/>
      <c r="B15" s="561"/>
      <c r="C15" s="562"/>
      <c r="D15" s="562"/>
      <c r="E15" s="562"/>
      <c r="F15" s="562"/>
      <c r="G15" s="562"/>
      <c r="H15" s="562"/>
      <c r="I15" s="562"/>
      <c r="J15" s="562"/>
      <c r="K15" s="563"/>
      <c r="L15" s="185"/>
      <c r="M15" s="536" t="s">
        <v>141</v>
      </c>
      <c r="N15" s="537"/>
      <c r="O15" s="537"/>
      <c r="P15" s="537"/>
      <c r="Q15" s="538"/>
      <c r="R15" s="539">
        <v>56986</v>
      </c>
      <c r="S15" s="540"/>
      <c r="T15" s="540"/>
      <c r="U15" s="540"/>
      <c r="V15" s="541"/>
      <c r="W15" s="542" t="s">
        <v>149</v>
      </c>
      <c r="X15" s="438"/>
      <c r="Y15" s="438"/>
      <c r="Z15" s="438"/>
      <c r="AA15" s="438"/>
      <c r="AB15" s="439"/>
      <c r="AC15" s="406">
        <v>5532</v>
      </c>
      <c r="AD15" s="407"/>
      <c r="AE15" s="407"/>
      <c r="AF15" s="407"/>
      <c r="AG15" s="408"/>
      <c r="AH15" s="406">
        <v>5928</v>
      </c>
      <c r="AI15" s="407"/>
      <c r="AJ15" s="407"/>
      <c r="AK15" s="407"/>
      <c r="AL15" s="465"/>
      <c r="AM15" s="509"/>
      <c r="AN15" s="410"/>
      <c r="AO15" s="410"/>
      <c r="AP15" s="410"/>
      <c r="AQ15" s="410"/>
      <c r="AR15" s="410"/>
      <c r="AS15" s="410"/>
      <c r="AT15" s="411"/>
      <c r="AU15" s="510"/>
      <c r="AV15" s="511"/>
      <c r="AW15" s="511"/>
      <c r="AX15" s="511"/>
      <c r="AY15" s="478" t="s">
        <v>150</v>
      </c>
      <c r="AZ15" s="479"/>
      <c r="BA15" s="479"/>
      <c r="BB15" s="479"/>
      <c r="BC15" s="479"/>
      <c r="BD15" s="479"/>
      <c r="BE15" s="479"/>
      <c r="BF15" s="479"/>
      <c r="BG15" s="479"/>
      <c r="BH15" s="479"/>
      <c r="BI15" s="479"/>
      <c r="BJ15" s="479"/>
      <c r="BK15" s="479"/>
      <c r="BL15" s="479"/>
      <c r="BM15" s="480"/>
      <c r="BN15" s="481">
        <v>8290139</v>
      </c>
      <c r="BO15" s="482"/>
      <c r="BP15" s="482"/>
      <c r="BQ15" s="482"/>
      <c r="BR15" s="482"/>
      <c r="BS15" s="482"/>
      <c r="BT15" s="482"/>
      <c r="BU15" s="483"/>
      <c r="BV15" s="481">
        <v>8487604</v>
      </c>
      <c r="BW15" s="482"/>
      <c r="BX15" s="482"/>
      <c r="BY15" s="482"/>
      <c r="BZ15" s="482"/>
      <c r="CA15" s="482"/>
      <c r="CB15" s="482"/>
      <c r="CC15" s="483"/>
      <c r="CD15" s="552" t="s">
        <v>151</v>
      </c>
      <c r="CE15" s="553"/>
      <c r="CF15" s="553"/>
      <c r="CG15" s="553"/>
      <c r="CH15" s="553"/>
      <c r="CI15" s="553"/>
      <c r="CJ15" s="553"/>
      <c r="CK15" s="553"/>
      <c r="CL15" s="553"/>
      <c r="CM15" s="553"/>
      <c r="CN15" s="553"/>
      <c r="CO15" s="553"/>
      <c r="CP15" s="553"/>
      <c r="CQ15" s="553"/>
      <c r="CR15" s="553"/>
      <c r="CS15" s="554"/>
      <c r="CT15" s="186"/>
      <c r="CU15" s="187"/>
      <c r="CV15" s="187"/>
      <c r="CW15" s="187"/>
      <c r="CX15" s="187"/>
      <c r="CY15" s="187"/>
      <c r="CZ15" s="187"/>
      <c r="DA15" s="188"/>
      <c r="DB15" s="186"/>
      <c r="DC15" s="187"/>
      <c r="DD15" s="187"/>
      <c r="DE15" s="187"/>
      <c r="DF15" s="187"/>
      <c r="DG15" s="187"/>
      <c r="DH15" s="187"/>
      <c r="DI15" s="188"/>
    </row>
    <row r="16" spans="1:119" ht="18.75" customHeight="1" x14ac:dyDescent="0.15">
      <c r="A16" s="176"/>
      <c r="B16" s="561"/>
      <c r="C16" s="562"/>
      <c r="D16" s="562"/>
      <c r="E16" s="562"/>
      <c r="F16" s="562"/>
      <c r="G16" s="562"/>
      <c r="H16" s="562"/>
      <c r="I16" s="562"/>
      <c r="J16" s="562"/>
      <c r="K16" s="563"/>
      <c r="L16" s="526" t="s">
        <v>152</v>
      </c>
      <c r="M16" s="527"/>
      <c r="N16" s="527"/>
      <c r="O16" s="527"/>
      <c r="P16" s="527"/>
      <c r="Q16" s="528"/>
      <c r="R16" s="529" t="s">
        <v>153</v>
      </c>
      <c r="S16" s="530"/>
      <c r="T16" s="530"/>
      <c r="U16" s="530"/>
      <c r="V16" s="531"/>
      <c r="W16" s="543"/>
      <c r="X16" s="441"/>
      <c r="Y16" s="441"/>
      <c r="Z16" s="441"/>
      <c r="AA16" s="441"/>
      <c r="AB16" s="442"/>
      <c r="AC16" s="532">
        <v>24.1</v>
      </c>
      <c r="AD16" s="533"/>
      <c r="AE16" s="533"/>
      <c r="AF16" s="533"/>
      <c r="AG16" s="534"/>
      <c r="AH16" s="532">
        <v>25.5</v>
      </c>
      <c r="AI16" s="533"/>
      <c r="AJ16" s="533"/>
      <c r="AK16" s="533"/>
      <c r="AL16" s="535"/>
      <c r="AM16" s="509"/>
      <c r="AN16" s="410"/>
      <c r="AO16" s="410"/>
      <c r="AP16" s="410"/>
      <c r="AQ16" s="410"/>
      <c r="AR16" s="410"/>
      <c r="AS16" s="410"/>
      <c r="AT16" s="411"/>
      <c r="AU16" s="510"/>
      <c r="AV16" s="511"/>
      <c r="AW16" s="511"/>
      <c r="AX16" s="511"/>
      <c r="AY16" s="466" t="s">
        <v>154</v>
      </c>
      <c r="AZ16" s="467"/>
      <c r="BA16" s="467"/>
      <c r="BB16" s="467"/>
      <c r="BC16" s="467"/>
      <c r="BD16" s="467"/>
      <c r="BE16" s="467"/>
      <c r="BF16" s="467"/>
      <c r="BG16" s="467"/>
      <c r="BH16" s="467"/>
      <c r="BI16" s="467"/>
      <c r="BJ16" s="467"/>
      <c r="BK16" s="467"/>
      <c r="BL16" s="467"/>
      <c r="BM16" s="468"/>
      <c r="BN16" s="452">
        <v>10647938</v>
      </c>
      <c r="BO16" s="453"/>
      <c r="BP16" s="453"/>
      <c r="BQ16" s="453"/>
      <c r="BR16" s="453"/>
      <c r="BS16" s="453"/>
      <c r="BT16" s="453"/>
      <c r="BU16" s="454"/>
      <c r="BV16" s="452">
        <v>10296500</v>
      </c>
      <c r="BW16" s="453"/>
      <c r="BX16" s="453"/>
      <c r="BY16" s="453"/>
      <c r="BZ16" s="453"/>
      <c r="CA16" s="453"/>
      <c r="CB16" s="453"/>
      <c r="CC16" s="454"/>
      <c r="CD16" s="189"/>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6"/>
      <c r="B17" s="564"/>
      <c r="C17" s="565"/>
      <c r="D17" s="565"/>
      <c r="E17" s="565"/>
      <c r="F17" s="565"/>
      <c r="G17" s="565"/>
      <c r="H17" s="565"/>
      <c r="I17" s="565"/>
      <c r="J17" s="565"/>
      <c r="K17" s="566"/>
      <c r="L17" s="190"/>
      <c r="M17" s="545" t="s">
        <v>155</v>
      </c>
      <c r="N17" s="546"/>
      <c r="O17" s="546"/>
      <c r="P17" s="546"/>
      <c r="Q17" s="547"/>
      <c r="R17" s="529" t="s">
        <v>156</v>
      </c>
      <c r="S17" s="530"/>
      <c r="T17" s="530"/>
      <c r="U17" s="530"/>
      <c r="V17" s="531"/>
      <c r="W17" s="542" t="s">
        <v>157</v>
      </c>
      <c r="X17" s="438"/>
      <c r="Y17" s="438"/>
      <c r="Z17" s="438"/>
      <c r="AA17" s="438"/>
      <c r="AB17" s="439"/>
      <c r="AC17" s="406">
        <v>17349</v>
      </c>
      <c r="AD17" s="407"/>
      <c r="AE17" s="407"/>
      <c r="AF17" s="407"/>
      <c r="AG17" s="408"/>
      <c r="AH17" s="406">
        <v>17211</v>
      </c>
      <c r="AI17" s="407"/>
      <c r="AJ17" s="407"/>
      <c r="AK17" s="407"/>
      <c r="AL17" s="465"/>
      <c r="AM17" s="509"/>
      <c r="AN17" s="410"/>
      <c r="AO17" s="410"/>
      <c r="AP17" s="410"/>
      <c r="AQ17" s="410"/>
      <c r="AR17" s="410"/>
      <c r="AS17" s="410"/>
      <c r="AT17" s="411"/>
      <c r="AU17" s="510"/>
      <c r="AV17" s="511"/>
      <c r="AW17" s="511"/>
      <c r="AX17" s="511"/>
      <c r="AY17" s="466" t="s">
        <v>158</v>
      </c>
      <c r="AZ17" s="467"/>
      <c r="BA17" s="467"/>
      <c r="BB17" s="467"/>
      <c r="BC17" s="467"/>
      <c r="BD17" s="467"/>
      <c r="BE17" s="467"/>
      <c r="BF17" s="467"/>
      <c r="BG17" s="467"/>
      <c r="BH17" s="467"/>
      <c r="BI17" s="467"/>
      <c r="BJ17" s="467"/>
      <c r="BK17" s="467"/>
      <c r="BL17" s="467"/>
      <c r="BM17" s="468"/>
      <c r="BN17" s="452">
        <v>10656756</v>
      </c>
      <c r="BO17" s="453"/>
      <c r="BP17" s="453"/>
      <c r="BQ17" s="453"/>
      <c r="BR17" s="453"/>
      <c r="BS17" s="453"/>
      <c r="BT17" s="453"/>
      <c r="BU17" s="454"/>
      <c r="BV17" s="452">
        <v>10912325</v>
      </c>
      <c r="BW17" s="453"/>
      <c r="BX17" s="453"/>
      <c r="BY17" s="453"/>
      <c r="BZ17" s="453"/>
      <c r="CA17" s="453"/>
      <c r="CB17" s="453"/>
      <c r="CC17" s="454"/>
      <c r="CD17" s="189"/>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6"/>
      <c r="B18" s="502" t="s">
        <v>159</v>
      </c>
      <c r="C18" s="503"/>
      <c r="D18" s="503"/>
      <c r="E18" s="504"/>
      <c r="F18" s="504"/>
      <c r="G18" s="504"/>
      <c r="H18" s="504"/>
      <c r="I18" s="504"/>
      <c r="J18" s="504"/>
      <c r="K18" s="504"/>
      <c r="L18" s="505">
        <v>11.3</v>
      </c>
      <c r="M18" s="505"/>
      <c r="N18" s="505"/>
      <c r="O18" s="505"/>
      <c r="P18" s="505"/>
      <c r="Q18" s="505"/>
      <c r="R18" s="506"/>
      <c r="S18" s="506"/>
      <c r="T18" s="506"/>
      <c r="U18" s="506"/>
      <c r="V18" s="507"/>
      <c r="W18" s="523"/>
      <c r="X18" s="524"/>
      <c r="Y18" s="524"/>
      <c r="Z18" s="524"/>
      <c r="AA18" s="524"/>
      <c r="AB18" s="548"/>
      <c r="AC18" s="422">
        <v>75.5</v>
      </c>
      <c r="AD18" s="423"/>
      <c r="AE18" s="423"/>
      <c r="AF18" s="423"/>
      <c r="AG18" s="508"/>
      <c r="AH18" s="422">
        <v>74</v>
      </c>
      <c r="AI18" s="423"/>
      <c r="AJ18" s="423"/>
      <c r="AK18" s="423"/>
      <c r="AL18" s="424"/>
      <c r="AM18" s="509"/>
      <c r="AN18" s="410"/>
      <c r="AO18" s="410"/>
      <c r="AP18" s="410"/>
      <c r="AQ18" s="410"/>
      <c r="AR18" s="410"/>
      <c r="AS18" s="410"/>
      <c r="AT18" s="411"/>
      <c r="AU18" s="510"/>
      <c r="AV18" s="511"/>
      <c r="AW18" s="511"/>
      <c r="AX18" s="511"/>
      <c r="AY18" s="466" t="s">
        <v>160</v>
      </c>
      <c r="AZ18" s="467"/>
      <c r="BA18" s="467"/>
      <c r="BB18" s="467"/>
      <c r="BC18" s="467"/>
      <c r="BD18" s="467"/>
      <c r="BE18" s="467"/>
      <c r="BF18" s="467"/>
      <c r="BG18" s="467"/>
      <c r="BH18" s="467"/>
      <c r="BI18" s="467"/>
      <c r="BJ18" s="467"/>
      <c r="BK18" s="467"/>
      <c r="BL18" s="467"/>
      <c r="BM18" s="468"/>
      <c r="BN18" s="452">
        <v>13511870</v>
      </c>
      <c r="BO18" s="453"/>
      <c r="BP18" s="453"/>
      <c r="BQ18" s="453"/>
      <c r="BR18" s="453"/>
      <c r="BS18" s="453"/>
      <c r="BT18" s="453"/>
      <c r="BU18" s="454"/>
      <c r="BV18" s="452">
        <v>13202115</v>
      </c>
      <c r="BW18" s="453"/>
      <c r="BX18" s="453"/>
      <c r="BY18" s="453"/>
      <c r="BZ18" s="453"/>
      <c r="CA18" s="453"/>
      <c r="CB18" s="453"/>
      <c r="CC18" s="454"/>
      <c r="CD18" s="189"/>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6"/>
      <c r="B19" s="502" t="s">
        <v>161</v>
      </c>
      <c r="C19" s="503"/>
      <c r="D19" s="503"/>
      <c r="E19" s="504"/>
      <c r="F19" s="504"/>
      <c r="G19" s="504"/>
      <c r="H19" s="504"/>
      <c r="I19" s="504"/>
      <c r="J19" s="504"/>
      <c r="K19" s="504"/>
      <c r="L19" s="512">
        <v>4923</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10"/>
      <c r="AO19" s="410"/>
      <c r="AP19" s="410"/>
      <c r="AQ19" s="410"/>
      <c r="AR19" s="410"/>
      <c r="AS19" s="410"/>
      <c r="AT19" s="411"/>
      <c r="AU19" s="510"/>
      <c r="AV19" s="511"/>
      <c r="AW19" s="511"/>
      <c r="AX19" s="511"/>
      <c r="AY19" s="466" t="s">
        <v>162</v>
      </c>
      <c r="AZ19" s="467"/>
      <c r="BA19" s="467"/>
      <c r="BB19" s="467"/>
      <c r="BC19" s="467"/>
      <c r="BD19" s="467"/>
      <c r="BE19" s="467"/>
      <c r="BF19" s="467"/>
      <c r="BG19" s="467"/>
      <c r="BH19" s="467"/>
      <c r="BI19" s="467"/>
      <c r="BJ19" s="467"/>
      <c r="BK19" s="467"/>
      <c r="BL19" s="467"/>
      <c r="BM19" s="468"/>
      <c r="BN19" s="452">
        <v>17070120</v>
      </c>
      <c r="BO19" s="453"/>
      <c r="BP19" s="453"/>
      <c r="BQ19" s="453"/>
      <c r="BR19" s="453"/>
      <c r="BS19" s="453"/>
      <c r="BT19" s="453"/>
      <c r="BU19" s="454"/>
      <c r="BV19" s="452">
        <v>16844444</v>
      </c>
      <c r="BW19" s="453"/>
      <c r="BX19" s="453"/>
      <c r="BY19" s="453"/>
      <c r="BZ19" s="453"/>
      <c r="CA19" s="453"/>
      <c r="CB19" s="453"/>
      <c r="CC19" s="454"/>
      <c r="CD19" s="189"/>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6"/>
      <c r="B20" s="502" t="s">
        <v>163</v>
      </c>
      <c r="C20" s="503"/>
      <c r="D20" s="503"/>
      <c r="E20" s="504"/>
      <c r="F20" s="504"/>
      <c r="G20" s="504"/>
      <c r="H20" s="504"/>
      <c r="I20" s="504"/>
      <c r="J20" s="504"/>
      <c r="K20" s="504"/>
      <c r="L20" s="512">
        <v>23130</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89"/>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6"/>
      <c r="B21" s="499" t="s">
        <v>164</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89"/>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6"/>
      <c r="B22" s="428" t="s">
        <v>165</v>
      </c>
      <c r="C22" s="429"/>
      <c r="D22" s="430"/>
      <c r="E22" s="437" t="s">
        <v>1</v>
      </c>
      <c r="F22" s="438"/>
      <c r="G22" s="438"/>
      <c r="H22" s="438"/>
      <c r="I22" s="438"/>
      <c r="J22" s="438"/>
      <c r="K22" s="439"/>
      <c r="L22" s="437" t="s">
        <v>166</v>
      </c>
      <c r="M22" s="438"/>
      <c r="N22" s="438"/>
      <c r="O22" s="438"/>
      <c r="P22" s="439"/>
      <c r="Q22" s="443" t="s">
        <v>167</v>
      </c>
      <c r="R22" s="444"/>
      <c r="S22" s="444"/>
      <c r="T22" s="444"/>
      <c r="U22" s="444"/>
      <c r="V22" s="445"/>
      <c r="W22" s="494" t="s">
        <v>168</v>
      </c>
      <c r="X22" s="429"/>
      <c r="Y22" s="430"/>
      <c r="Z22" s="437" t="s">
        <v>1</v>
      </c>
      <c r="AA22" s="438"/>
      <c r="AB22" s="438"/>
      <c r="AC22" s="438"/>
      <c r="AD22" s="438"/>
      <c r="AE22" s="438"/>
      <c r="AF22" s="438"/>
      <c r="AG22" s="439"/>
      <c r="AH22" s="455" t="s">
        <v>169</v>
      </c>
      <c r="AI22" s="438"/>
      <c r="AJ22" s="438"/>
      <c r="AK22" s="438"/>
      <c r="AL22" s="439"/>
      <c r="AM22" s="455" t="s">
        <v>170</v>
      </c>
      <c r="AN22" s="456"/>
      <c r="AO22" s="456"/>
      <c r="AP22" s="456"/>
      <c r="AQ22" s="456"/>
      <c r="AR22" s="457"/>
      <c r="AS22" s="443" t="s">
        <v>167</v>
      </c>
      <c r="AT22" s="444"/>
      <c r="AU22" s="444"/>
      <c r="AV22" s="444"/>
      <c r="AW22" s="444"/>
      <c r="AX22" s="461"/>
      <c r="AY22" s="478" t="s">
        <v>171</v>
      </c>
      <c r="AZ22" s="479"/>
      <c r="BA22" s="479"/>
      <c r="BB22" s="479"/>
      <c r="BC22" s="479"/>
      <c r="BD22" s="479"/>
      <c r="BE22" s="479"/>
      <c r="BF22" s="479"/>
      <c r="BG22" s="479"/>
      <c r="BH22" s="479"/>
      <c r="BI22" s="479"/>
      <c r="BJ22" s="479"/>
      <c r="BK22" s="479"/>
      <c r="BL22" s="479"/>
      <c r="BM22" s="480"/>
      <c r="BN22" s="481">
        <v>35358001</v>
      </c>
      <c r="BO22" s="482"/>
      <c r="BP22" s="482"/>
      <c r="BQ22" s="482"/>
      <c r="BR22" s="482"/>
      <c r="BS22" s="482"/>
      <c r="BT22" s="482"/>
      <c r="BU22" s="483"/>
      <c r="BV22" s="481">
        <v>35368453</v>
      </c>
      <c r="BW22" s="482"/>
      <c r="BX22" s="482"/>
      <c r="BY22" s="482"/>
      <c r="BZ22" s="482"/>
      <c r="CA22" s="482"/>
      <c r="CB22" s="482"/>
      <c r="CC22" s="483"/>
      <c r="CD22" s="189"/>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6"/>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172</v>
      </c>
      <c r="AZ23" s="467"/>
      <c r="BA23" s="467"/>
      <c r="BB23" s="467"/>
      <c r="BC23" s="467"/>
      <c r="BD23" s="467"/>
      <c r="BE23" s="467"/>
      <c r="BF23" s="467"/>
      <c r="BG23" s="467"/>
      <c r="BH23" s="467"/>
      <c r="BI23" s="467"/>
      <c r="BJ23" s="467"/>
      <c r="BK23" s="467"/>
      <c r="BL23" s="467"/>
      <c r="BM23" s="468"/>
      <c r="BN23" s="452">
        <v>25266780</v>
      </c>
      <c r="BO23" s="453"/>
      <c r="BP23" s="453"/>
      <c r="BQ23" s="453"/>
      <c r="BR23" s="453"/>
      <c r="BS23" s="453"/>
      <c r="BT23" s="453"/>
      <c r="BU23" s="454"/>
      <c r="BV23" s="452">
        <v>24615299</v>
      </c>
      <c r="BW23" s="453"/>
      <c r="BX23" s="453"/>
      <c r="BY23" s="453"/>
      <c r="BZ23" s="453"/>
      <c r="CA23" s="453"/>
      <c r="CB23" s="453"/>
      <c r="CC23" s="454"/>
      <c r="CD23" s="189"/>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6"/>
      <c r="B24" s="431"/>
      <c r="C24" s="432"/>
      <c r="D24" s="433"/>
      <c r="E24" s="409" t="s">
        <v>173</v>
      </c>
      <c r="F24" s="410"/>
      <c r="G24" s="410"/>
      <c r="H24" s="410"/>
      <c r="I24" s="410"/>
      <c r="J24" s="410"/>
      <c r="K24" s="411"/>
      <c r="L24" s="406">
        <v>1</v>
      </c>
      <c r="M24" s="407"/>
      <c r="N24" s="407"/>
      <c r="O24" s="407"/>
      <c r="P24" s="408"/>
      <c r="Q24" s="406">
        <v>8700</v>
      </c>
      <c r="R24" s="407"/>
      <c r="S24" s="407"/>
      <c r="T24" s="407"/>
      <c r="U24" s="407"/>
      <c r="V24" s="408"/>
      <c r="W24" s="495"/>
      <c r="X24" s="432"/>
      <c r="Y24" s="433"/>
      <c r="Z24" s="409" t="s">
        <v>174</v>
      </c>
      <c r="AA24" s="410"/>
      <c r="AB24" s="410"/>
      <c r="AC24" s="410"/>
      <c r="AD24" s="410"/>
      <c r="AE24" s="410"/>
      <c r="AF24" s="410"/>
      <c r="AG24" s="411"/>
      <c r="AH24" s="406">
        <v>277</v>
      </c>
      <c r="AI24" s="407"/>
      <c r="AJ24" s="407"/>
      <c r="AK24" s="407"/>
      <c r="AL24" s="408"/>
      <c r="AM24" s="406">
        <v>866456</v>
      </c>
      <c r="AN24" s="407"/>
      <c r="AO24" s="407"/>
      <c r="AP24" s="407"/>
      <c r="AQ24" s="407"/>
      <c r="AR24" s="408"/>
      <c r="AS24" s="406">
        <v>3128</v>
      </c>
      <c r="AT24" s="407"/>
      <c r="AU24" s="407"/>
      <c r="AV24" s="407"/>
      <c r="AW24" s="407"/>
      <c r="AX24" s="465"/>
      <c r="AY24" s="425" t="s">
        <v>175</v>
      </c>
      <c r="AZ24" s="426"/>
      <c r="BA24" s="426"/>
      <c r="BB24" s="426"/>
      <c r="BC24" s="426"/>
      <c r="BD24" s="426"/>
      <c r="BE24" s="426"/>
      <c r="BF24" s="426"/>
      <c r="BG24" s="426"/>
      <c r="BH24" s="426"/>
      <c r="BI24" s="426"/>
      <c r="BJ24" s="426"/>
      <c r="BK24" s="426"/>
      <c r="BL24" s="426"/>
      <c r="BM24" s="427"/>
      <c r="BN24" s="452">
        <v>22968419</v>
      </c>
      <c r="BO24" s="453"/>
      <c r="BP24" s="453"/>
      <c r="BQ24" s="453"/>
      <c r="BR24" s="453"/>
      <c r="BS24" s="453"/>
      <c r="BT24" s="453"/>
      <c r="BU24" s="454"/>
      <c r="BV24" s="452">
        <v>23381624</v>
      </c>
      <c r="BW24" s="453"/>
      <c r="BX24" s="453"/>
      <c r="BY24" s="453"/>
      <c r="BZ24" s="453"/>
      <c r="CA24" s="453"/>
      <c r="CB24" s="453"/>
      <c r="CC24" s="454"/>
      <c r="CD24" s="189"/>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6"/>
      <c r="B25" s="431"/>
      <c r="C25" s="432"/>
      <c r="D25" s="433"/>
      <c r="E25" s="409" t="s">
        <v>176</v>
      </c>
      <c r="F25" s="410"/>
      <c r="G25" s="410"/>
      <c r="H25" s="410"/>
      <c r="I25" s="410"/>
      <c r="J25" s="410"/>
      <c r="K25" s="411"/>
      <c r="L25" s="406">
        <v>2</v>
      </c>
      <c r="M25" s="407"/>
      <c r="N25" s="407"/>
      <c r="O25" s="407"/>
      <c r="P25" s="408"/>
      <c r="Q25" s="406">
        <v>7600</v>
      </c>
      <c r="R25" s="407"/>
      <c r="S25" s="407"/>
      <c r="T25" s="407"/>
      <c r="U25" s="407"/>
      <c r="V25" s="408"/>
      <c r="W25" s="495"/>
      <c r="X25" s="432"/>
      <c r="Y25" s="433"/>
      <c r="Z25" s="409" t="s">
        <v>177</v>
      </c>
      <c r="AA25" s="410"/>
      <c r="AB25" s="410"/>
      <c r="AC25" s="410"/>
      <c r="AD25" s="410"/>
      <c r="AE25" s="410"/>
      <c r="AF25" s="410"/>
      <c r="AG25" s="411"/>
      <c r="AH25" s="406" t="s">
        <v>140</v>
      </c>
      <c r="AI25" s="407"/>
      <c r="AJ25" s="407"/>
      <c r="AK25" s="407"/>
      <c r="AL25" s="408"/>
      <c r="AM25" s="406" t="s">
        <v>178</v>
      </c>
      <c r="AN25" s="407"/>
      <c r="AO25" s="407"/>
      <c r="AP25" s="407"/>
      <c r="AQ25" s="407"/>
      <c r="AR25" s="408"/>
      <c r="AS25" s="406" t="s">
        <v>140</v>
      </c>
      <c r="AT25" s="407"/>
      <c r="AU25" s="407"/>
      <c r="AV25" s="407"/>
      <c r="AW25" s="407"/>
      <c r="AX25" s="465"/>
      <c r="AY25" s="478" t="s">
        <v>179</v>
      </c>
      <c r="AZ25" s="479"/>
      <c r="BA25" s="479"/>
      <c r="BB25" s="479"/>
      <c r="BC25" s="479"/>
      <c r="BD25" s="479"/>
      <c r="BE25" s="479"/>
      <c r="BF25" s="479"/>
      <c r="BG25" s="479"/>
      <c r="BH25" s="479"/>
      <c r="BI25" s="479"/>
      <c r="BJ25" s="479"/>
      <c r="BK25" s="479"/>
      <c r="BL25" s="479"/>
      <c r="BM25" s="480"/>
      <c r="BN25" s="481">
        <v>2049102</v>
      </c>
      <c r="BO25" s="482"/>
      <c r="BP25" s="482"/>
      <c r="BQ25" s="482"/>
      <c r="BR25" s="482"/>
      <c r="BS25" s="482"/>
      <c r="BT25" s="482"/>
      <c r="BU25" s="483"/>
      <c r="BV25" s="481">
        <v>1848640</v>
      </c>
      <c r="BW25" s="482"/>
      <c r="BX25" s="482"/>
      <c r="BY25" s="482"/>
      <c r="BZ25" s="482"/>
      <c r="CA25" s="482"/>
      <c r="CB25" s="482"/>
      <c r="CC25" s="483"/>
      <c r="CD25" s="189"/>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6"/>
      <c r="B26" s="431"/>
      <c r="C26" s="432"/>
      <c r="D26" s="433"/>
      <c r="E26" s="409" t="s">
        <v>180</v>
      </c>
      <c r="F26" s="410"/>
      <c r="G26" s="410"/>
      <c r="H26" s="410"/>
      <c r="I26" s="410"/>
      <c r="J26" s="410"/>
      <c r="K26" s="411"/>
      <c r="L26" s="406">
        <v>1</v>
      </c>
      <c r="M26" s="407"/>
      <c r="N26" s="407"/>
      <c r="O26" s="407"/>
      <c r="P26" s="408"/>
      <c r="Q26" s="406">
        <v>6800</v>
      </c>
      <c r="R26" s="407"/>
      <c r="S26" s="407"/>
      <c r="T26" s="407"/>
      <c r="U26" s="407"/>
      <c r="V26" s="408"/>
      <c r="W26" s="495"/>
      <c r="X26" s="432"/>
      <c r="Y26" s="433"/>
      <c r="Z26" s="409" t="s">
        <v>181</v>
      </c>
      <c r="AA26" s="463"/>
      <c r="AB26" s="463"/>
      <c r="AC26" s="463"/>
      <c r="AD26" s="463"/>
      <c r="AE26" s="463"/>
      <c r="AF26" s="463"/>
      <c r="AG26" s="464"/>
      <c r="AH26" s="406">
        <v>20</v>
      </c>
      <c r="AI26" s="407"/>
      <c r="AJ26" s="407"/>
      <c r="AK26" s="407"/>
      <c r="AL26" s="408"/>
      <c r="AM26" s="406">
        <v>68940</v>
      </c>
      <c r="AN26" s="407"/>
      <c r="AO26" s="407"/>
      <c r="AP26" s="407"/>
      <c r="AQ26" s="407"/>
      <c r="AR26" s="408"/>
      <c r="AS26" s="406">
        <v>3447</v>
      </c>
      <c r="AT26" s="407"/>
      <c r="AU26" s="407"/>
      <c r="AV26" s="407"/>
      <c r="AW26" s="407"/>
      <c r="AX26" s="465"/>
      <c r="AY26" s="492" t="s">
        <v>182</v>
      </c>
      <c r="AZ26" s="397"/>
      <c r="BA26" s="397"/>
      <c r="BB26" s="397"/>
      <c r="BC26" s="397"/>
      <c r="BD26" s="397"/>
      <c r="BE26" s="397"/>
      <c r="BF26" s="397"/>
      <c r="BG26" s="397"/>
      <c r="BH26" s="397"/>
      <c r="BI26" s="397"/>
      <c r="BJ26" s="397"/>
      <c r="BK26" s="397"/>
      <c r="BL26" s="397"/>
      <c r="BM26" s="493"/>
      <c r="BN26" s="452" t="s">
        <v>178</v>
      </c>
      <c r="BO26" s="453"/>
      <c r="BP26" s="453"/>
      <c r="BQ26" s="453"/>
      <c r="BR26" s="453"/>
      <c r="BS26" s="453"/>
      <c r="BT26" s="453"/>
      <c r="BU26" s="454"/>
      <c r="BV26" s="452" t="s">
        <v>132</v>
      </c>
      <c r="BW26" s="453"/>
      <c r="BX26" s="453"/>
      <c r="BY26" s="453"/>
      <c r="BZ26" s="453"/>
      <c r="CA26" s="453"/>
      <c r="CB26" s="453"/>
      <c r="CC26" s="454"/>
      <c r="CD26" s="189"/>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6"/>
      <c r="B27" s="431"/>
      <c r="C27" s="432"/>
      <c r="D27" s="433"/>
      <c r="E27" s="409" t="s">
        <v>183</v>
      </c>
      <c r="F27" s="410"/>
      <c r="G27" s="410"/>
      <c r="H27" s="410"/>
      <c r="I27" s="410"/>
      <c r="J27" s="410"/>
      <c r="K27" s="411"/>
      <c r="L27" s="406">
        <v>1</v>
      </c>
      <c r="M27" s="407"/>
      <c r="N27" s="407"/>
      <c r="O27" s="407"/>
      <c r="P27" s="408"/>
      <c r="Q27" s="406">
        <v>5800</v>
      </c>
      <c r="R27" s="407"/>
      <c r="S27" s="407"/>
      <c r="T27" s="407"/>
      <c r="U27" s="407"/>
      <c r="V27" s="408"/>
      <c r="W27" s="495"/>
      <c r="X27" s="432"/>
      <c r="Y27" s="433"/>
      <c r="Z27" s="409" t="s">
        <v>184</v>
      </c>
      <c r="AA27" s="410"/>
      <c r="AB27" s="410"/>
      <c r="AC27" s="410"/>
      <c r="AD27" s="410"/>
      <c r="AE27" s="410"/>
      <c r="AF27" s="410"/>
      <c r="AG27" s="411"/>
      <c r="AH27" s="406">
        <v>15</v>
      </c>
      <c r="AI27" s="407"/>
      <c r="AJ27" s="407"/>
      <c r="AK27" s="407"/>
      <c r="AL27" s="408"/>
      <c r="AM27" s="406">
        <v>60417</v>
      </c>
      <c r="AN27" s="407"/>
      <c r="AO27" s="407"/>
      <c r="AP27" s="407"/>
      <c r="AQ27" s="407"/>
      <c r="AR27" s="408"/>
      <c r="AS27" s="406">
        <v>4028</v>
      </c>
      <c r="AT27" s="407"/>
      <c r="AU27" s="407"/>
      <c r="AV27" s="407"/>
      <c r="AW27" s="407"/>
      <c r="AX27" s="465"/>
      <c r="AY27" s="489" t="s">
        <v>185</v>
      </c>
      <c r="AZ27" s="490"/>
      <c r="BA27" s="490"/>
      <c r="BB27" s="490"/>
      <c r="BC27" s="490"/>
      <c r="BD27" s="490"/>
      <c r="BE27" s="490"/>
      <c r="BF27" s="490"/>
      <c r="BG27" s="490"/>
      <c r="BH27" s="490"/>
      <c r="BI27" s="490"/>
      <c r="BJ27" s="490"/>
      <c r="BK27" s="490"/>
      <c r="BL27" s="490"/>
      <c r="BM27" s="491"/>
      <c r="BN27" s="486">
        <v>20222</v>
      </c>
      <c r="BO27" s="487"/>
      <c r="BP27" s="487"/>
      <c r="BQ27" s="487"/>
      <c r="BR27" s="487"/>
      <c r="BS27" s="487"/>
      <c r="BT27" s="487"/>
      <c r="BU27" s="488"/>
      <c r="BV27" s="486">
        <v>20216</v>
      </c>
      <c r="BW27" s="487"/>
      <c r="BX27" s="487"/>
      <c r="BY27" s="487"/>
      <c r="BZ27" s="487"/>
      <c r="CA27" s="487"/>
      <c r="CB27" s="487"/>
      <c r="CC27" s="488"/>
      <c r="CD27" s="191"/>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6"/>
      <c r="B28" s="431"/>
      <c r="C28" s="432"/>
      <c r="D28" s="433"/>
      <c r="E28" s="409" t="s">
        <v>186</v>
      </c>
      <c r="F28" s="410"/>
      <c r="G28" s="410"/>
      <c r="H28" s="410"/>
      <c r="I28" s="410"/>
      <c r="J28" s="410"/>
      <c r="K28" s="411"/>
      <c r="L28" s="406">
        <v>1</v>
      </c>
      <c r="M28" s="407"/>
      <c r="N28" s="407"/>
      <c r="O28" s="407"/>
      <c r="P28" s="408"/>
      <c r="Q28" s="406">
        <v>5500</v>
      </c>
      <c r="R28" s="407"/>
      <c r="S28" s="407"/>
      <c r="T28" s="407"/>
      <c r="U28" s="407"/>
      <c r="V28" s="408"/>
      <c r="W28" s="495"/>
      <c r="X28" s="432"/>
      <c r="Y28" s="433"/>
      <c r="Z28" s="409" t="s">
        <v>187</v>
      </c>
      <c r="AA28" s="410"/>
      <c r="AB28" s="410"/>
      <c r="AC28" s="410"/>
      <c r="AD28" s="410"/>
      <c r="AE28" s="410"/>
      <c r="AF28" s="410"/>
      <c r="AG28" s="411"/>
      <c r="AH28" s="406" t="s">
        <v>178</v>
      </c>
      <c r="AI28" s="407"/>
      <c r="AJ28" s="407"/>
      <c r="AK28" s="407"/>
      <c r="AL28" s="408"/>
      <c r="AM28" s="406" t="s">
        <v>140</v>
      </c>
      <c r="AN28" s="407"/>
      <c r="AO28" s="407"/>
      <c r="AP28" s="407"/>
      <c r="AQ28" s="407"/>
      <c r="AR28" s="408"/>
      <c r="AS28" s="406" t="s">
        <v>178</v>
      </c>
      <c r="AT28" s="407"/>
      <c r="AU28" s="407"/>
      <c r="AV28" s="407"/>
      <c r="AW28" s="407"/>
      <c r="AX28" s="465"/>
      <c r="AY28" s="469" t="s">
        <v>188</v>
      </c>
      <c r="AZ28" s="470"/>
      <c r="BA28" s="470"/>
      <c r="BB28" s="471"/>
      <c r="BC28" s="478" t="s">
        <v>48</v>
      </c>
      <c r="BD28" s="479"/>
      <c r="BE28" s="479"/>
      <c r="BF28" s="479"/>
      <c r="BG28" s="479"/>
      <c r="BH28" s="479"/>
      <c r="BI28" s="479"/>
      <c r="BJ28" s="479"/>
      <c r="BK28" s="479"/>
      <c r="BL28" s="479"/>
      <c r="BM28" s="480"/>
      <c r="BN28" s="481">
        <v>2310404</v>
      </c>
      <c r="BO28" s="482"/>
      <c r="BP28" s="482"/>
      <c r="BQ28" s="482"/>
      <c r="BR28" s="482"/>
      <c r="BS28" s="482"/>
      <c r="BT28" s="482"/>
      <c r="BU28" s="483"/>
      <c r="BV28" s="481">
        <v>2148849</v>
      </c>
      <c r="BW28" s="482"/>
      <c r="BX28" s="482"/>
      <c r="BY28" s="482"/>
      <c r="BZ28" s="482"/>
      <c r="CA28" s="482"/>
      <c r="CB28" s="482"/>
      <c r="CC28" s="483"/>
      <c r="CD28" s="189"/>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6"/>
      <c r="B29" s="431"/>
      <c r="C29" s="432"/>
      <c r="D29" s="433"/>
      <c r="E29" s="409" t="s">
        <v>189</v>
      </c>
      <c r="F29" s="410"/>
      <c r="G29" s="410"/>
      <c r="H29" s="410"/>
      <c r="I29" s="410"/>
      <c r="J29" s="410"/>
      <c r="K29" s="411"/>
      <c r="L29" s="406">
        <v>14</v>
      </c>
      <c r="M29" s="407"/>
      <c r="N29" s="407"/>
      <c r="O29" s="407"/>
      <c r="P29" s="408"/>
      <c r="Q29" s="406">
        <v>5200</v>
      </c>
      <c r="R29" s="407"/>
      <c r="S29" s="407"/>
      <c r="T29" s="407"/>
      <c r="U29" s="407"/>
      <c r="V29" s="408"/>
      <c r="W29" s="496"/>
      <c r="X29" s="497"/>
      <c r="Y29" s="498"/>
      <c r="Z29" s="409" t="s">
        <v>190</v>
      </c>
      <c r="AA29" s="410"/>
      <c r="AB29" s="410"/>
      <c r="AC29" s="410"/>
      <c r="AD29" s="410"/>
      <c r="AE29" s="410"/>
      <c r="AF29" s="410"/>
      <c r="AG29" s="411"/>
      <c r="AH29" s="406">
        <v>292</v>
      </c>
      <c r="AI29" s="407"/>
      <c r="AJ29" s="407"/>
      <c r="AK29" s="407"/>
      <c r="AL29" s="408"/>
      <c r="AM29" s="406">
        <v>926873</v>
      </c>
      <c r="AN29" s="407"/>
      <c r="AO29" s="407"/>
      <c r="AP29" s="407"/>
      <c r="AQ29" s="407"/>
      <c r="AR29" s="408"/>
      <c r="AS29" s="406">
        <v>3174</v>
      </c>
      <c r="AT29" s="407"/>
      <c r="AU29" s="407"/>
      <c r="AV29" s="407"/>
      <c r="AW29" s="407"/>
      <c r="AX29" s="465"/>
      <c r="AY29" s="472"/>
      <c r="AZ29" s="473"/>
      <c r="BA29" s="473"/>
      <c r="BB29" s="474"/>
      <c r="BC29" s="466" t="s">
        <v>191</v>
      </c>
      <c r="BD29" s="467"/>
      <c r="BE29" s="467"/>
      <c r="BF29" s="467"/>
      <c r="BG29" s="467"/>
      <c r="BH29" s="467"/>
      <c r="BI29" s="467"/>
      <c r="BJ29" s="467"/>
      <c r="BK29" s="467"/>
      <c r="BL29" s="467"/>
      <c r="BM29" s="468"/>
      <c r="BN29" s="452" t="s">
        <v>140</v>
      </c>
      <c r="BO29" s="453"/>
      <c r="BP29" s="453"/>
      <c r="BQ29" s="453"/>
      <c r="BR29" s="453"/>
      <c r="BS29" s="453"/>
      <c r="BT29" s="453"/>
      <c r="BU29" s="454"/>
      <c r="BV29" s="452" t="s">
        <v>140</v>
      </c>
      <c r="BW29" s="453"/>
      <c r="BX29" s="453"/>
      <c r="BY29" s="453"/>
      <c r="BZ29" s="453"/>
      <c r="CA29" s="453"/>
      <c r="CB29" s="453"/>
      <c r="CC29" s="454"/>
      <c r="CD29" s="191"/>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6"/>
      <c r="B30" s="434"/>
      <c r="C30" s="435"/>
      <c r="D30" s="436"/>
      <c r="E30" s="413"/>
      <c r="F30" s="414"/>
      <c r="G30" s="414"/>
      <c r="H30" s="414"/>
      <c r="I30" s="414"/>
      <c r="J30" s="414"/>
      <c r="K30" s="415"/>
      <c r="L30" s="416"/>
      <c r="M30" s="417"/>
      <c r="N30" s="417"/>
      <c r="O30" s="417"/>
      <c r="P30" s="418"/>
      <c r="Q30" s="416"/>
      <c r="R30" s="417"/>
      <c r="S30" s="417"/>
      <c r="T30" s="417"/>
      <c r="U30" s="417"/>
      <c r="V30" s="418"/>
      <c r="W30" s="419" t="s">
        <v>192</v>
      </c>
      <c r="X30" s="420"/>
      <c r="Y30" s="420"/>
      <c r="Z30" s="420"/>
      <c r="AA30" s="420"/>
      <c r="AB30" s="420"/>
      <c r="AC30" s="420"/>
      <c r="AD30" s="420"/>
      <c r="AE30" s="420"/>
      <c r="AF30" s="420"/>
      <c r="AG30" s="421"/>
      <c r="AH30" s="422">
        <v>100.1</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1828550</v>
      </c>
      <c r="BO30" s="487"/>
      <c r="BP30" s="487"/>
      <c r="BQ30" s="487"/>
      <c r="BR30" s="487"/>
      <c r="BS30" s="487"/>
      <c r="BT30" s="487"/>
      <c r="BU30" s="488"/>
      <c r="BV30" s="486">
        <v>2055596</v>
      </c>
      <c r="BW30" s="487"/>
      <c r="BX30" s="487"/>
      <c r="BY30" s="487"/>
      <c r="BZ30" s="487"/>
      <c r="CA30" s="487"/>
      <c r="CB30" s="487"/>
      <c r="CC30" s="488"/>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15">
      <c r="A31" s="176"/>
      <c r="B31" s="198"/>
      <c r="DI31" s="199"/>
    </row>
    <row r="32" spans="1:113" ht="13.5" customHeight="1" x14ac:dyDescent="0.15">
      <c r="A32" s="176"/>
      <c r="B32" s="200"/>
      <c r="C32" s="412" t="s">
        <v>193</v>
      </c>
      <c r="D32" s="412"/>
      <c r="E32" s="412"/>
      <c r="F32" s="412"/>
      <c r="G32" s="412"/>
      <c r="H32" s="412"/>
      <c r="I32" s="412"/>
      <c r="J32" s="412"/>
      <c r="K32" s="412"/>
      <c r="L32" s="412"/>
      <c r="M32" s="412"/>
      <c r="N32" s="412"/>
      <c r="O32" s="412"/>
      <c r="P32" s="412"/>
      <c r="Q32" s="412"/>
      <c r="R32" s="412"/>
      <c r="S32" s="412"/>
      <c r="U32" s="397" t="s">
        <v>194</v>
      </c>
      <c r="V32" s="397"/>
      <c r="W32" s="397"/>
      <c r="X32" s="397"/>
      <c r="Y32" s="397"/>
      <c r="Z32" s="397"/>
      <c r="AA32" s="397"/>
      <c r="AB32" s="397"/>
      <c r="AC32" s="397"/>
      <c r="AD32" s="397"/>
      <c r="AE32" s="397"/>
      <c r="AF32" s="397"/>
      <c r="AG32" s="397"/>
      <c r="AH32" s="397"/>
      <c r="AI32" s="397"/>
      <c r="AJ32" s="397"/>
      <c r="AK32" s="397"/>
      <c r="AM32" s="397" t="s">
        <v>195</v>
      </c>
      <c r="AN32" s="397"/>
      <c r="AO32" s="397"/>
      <c r="AP32" s="397"/>
      <c r="AQ32" s="397"/>
      <c r="AR32" s="397"/>
      <c r="AS32" s="397"/>
      <c r="AT32" s="397"/>
      <c r="AU32" s="397"/>
      <c r="AV32" s="397"/>
      <c r="AW32" s="397"/>
      <c r="AX32" s="397"/>
      <c r="AY32" s="397"/>
      <c r="AZ32" s="397"/>
      <c r="BA32" s="397"/>
      <c r="BB32" s="397"/>
      <c r="BC32" s="397"/>
      <c r="BE32" s="397" t="s">
        <v>196</v>
      </c>
      <c r="BF32" s="397"/>
      <c r="BG32" s="397"/>
      <c r="BH32" s="397"/>
      <c r="BI32" s="397"/>
      <c r="BJ32" s="397"/>
      <c r="BK32" s="397"/>
      <c r="BL32" s="397"/>
      <c r="BM32" s="397"/>
      <c r="BN32" s="397"/>
      <c r="BO32" s="397"/>
      <c r="BP32" s="397"/>
      <c r="BQ32" s="397"/>
      <c r="BR32" s="397"/>
      <c r="BS32" s="397"/>
      <c r="BT32" s="397"/>
      <c r="BU32" s="397"/>
      <c r="BW32" s="397" t="s">
        <v>197</v>
      </c>
      <c r="BX32" s="397"/>
      <c r="BY32" s="397"/>
      <c r="BZ32" s="397"/>
      <c r="CA32" s="397"/>
      <c r="CB32" s="397"/>
      <c r="CC32" s="397"/>
      <c r="CD32" s="397"/>
      <c r="CE32" s="397"/>
      <c r="CF32" s="397"/>
      <c r="CG32" s="397"/>
      <c r="CH32" s="397"/>
      <c r="CI32" s="397"/>
      <c r="CJ32" s="397"/>
      <c r="CK32" s="397"/>
      <c r="CL32" s="397"/>
      <c r="CM32" s="397"/>
      <c r="CO32" s="397" t="s">
        <v>198</v>
      </c>
      <c r="CP32" s="397"/>
      <c r="CQ32" s="397"/>
      <c r="CR32" s="397"/>
      <c r="CS32" s="397"/>
      <c r="CT32" s="397"/>
      <c r="CU32" s="397"/>
      <c r="CV32" s="397"/>
      <c r="CW32" s="397"/>
      <c r="CX32" s="397"/>
      <c r="CY32" s="397"/>
      <c r="CZ32" s="397"/>
      <c r="DA32" s="397"/>
      <c r="DB32" s="397"/>
      <c r="DC32" s="397"/>
      <c r="DD32" s="397"/>
      <c r="DE32" s="397"/>
      <c r="DI32" s="199"/>
    </row>
    <row r="33" spans="1:113" ht="13.5" customHeight="1" x14ac:dyDescent="0.15">
      <c r="A33" s="176"/>
      <c r="B33" s="200"/>
      <c r="C33" s="405" t="s">
        <v>199</v>
      </c>
      <c r="D33" s="405"/>
      <c r="E33" s="404" t="s">
        <v>200</v>
      </c>
      <c r="F33" s="404"/>
      <c r="G33" s="404"/>
      <c r="H33" s="404"/>
      <c r="I33" s="404"/>
      <c r="J33" s="404"/>
      <c r="K33" s="404"/>
      <c r="L33" s="404"/>
      <c r="M33" s="404"/>
      <c r="N33" s="404"/>
      <c r="O33" s="404"/>
      <c r="P33" s="404"/>
      <c r="Q33" s="404"/>
      <c r="R33" s="404"/>
      <c r="S33" s="404"/>
      <c r="T33" s="201"/>
      <c r="U33" s="405" t="s">
        <v>201</v>
      </c>
      <c r="V33" s="405"/>
      <c r="W33" s="404" t="s">
        <v>202</v>
      </c>
      <c r="X33" s="404"/>
      <c r="Y33" s="404"/>
      <c r="Z33" s="404"/>
      <c r="AA33" s="404"/>
      <c r="AB33" s="404"/>
      <c r="AC33" s="404"/>
      <c r="AD33" s="404"/>
      <c r="AE33" s="404"/>
      <c r="AF33" s="404"/>
      <c r="AG33" s="404"/>
      <c r="AH33" s="404"/>
      <c r="AI33" s="404"/>
      <c r="AJ33" s="404"/>
      <c r="AK33" s="404"/>
      <c r="AL33" s="201"/>
      <c r="AM33" s="405" t="s">
        <v>203</v>
      </c>
      <c r="AN33" s="405"/>
      <c r="AO33" s="404" t="s">
        <v>204</v>
      </c>
      <c r="AP33" s="404"/>
      <c r="AQ33" s="404"/>
      <c r="AR33" s="404"/>
      <c r="AS33" s="404"/>
      <c r="AT33" s="404"/>
      <c r="AU33" s="404"/>
      <c r="AV33" s="404"/>
      <c r="AW33" s="404"/>
      <c r="AX33" s="404"/>
      <c r="AY33" s="404"/>
      <c r="AZ33" s="404"/>
      <c r="BA33" s="404"/>
      <c r="BB33" s="404"/>
      <c r="BC33" s="404"/>
      <c r="BD33" s="202"/>
      <c r="BE33" s="404" t="s">
        <v>205</v>
      </c>
      <c r="BF33" s="404"/>
      <c r="BG33" s="404" t="s">
        <v>206</v>
      </c>
      <c r="BH33" s="404"/>
      <c r="BI33" s="404"/>
      <c r="BJ33" s="404"/>
      <c r="BK33" s="404"/>
      <c r="BL33" s="404"/>
      <c r="BM33" s="404"/>
      <c r="BN33" s="404"/>
      <c r="BO33" s="404"/>
      <c r="BP33" s="404"/>
      <c r="BQ33" s="404"/>
      <c r="BR33" s="404"/>
      <c r="BS33" s="404"/>
      <c r="BT33" s="404"/>
      <c r="BU33" s="404"/>
      <c r="BV33" s="202"/>
      <c r="BW33" s="405" t="s">
        <v>205</v>
      </c>
      <c r="BX33" s="405"/>
      <c r="BY33" s="404" t="s">
        <v>207</v>
      </c>
      <c r="BZ33" s="404"/>
      <c r="CA33" s="404"/>
      <c r="CB33" s="404"/>
      <c r="CC33" s="404"/>
      <c r="CD33" s="404"/>
      <c r="CE33" s="404"/>
      <c r="CF33" s="404"/>
      <c r="CG33" s="404"/>
      <c r="CH33" s="404"/>
      <c r="CI33" s="404"/>
      <c r="CJ33" s="404"/>
      <c r="CK33" s="404"/>
      <c r="CL33" s="404"/>
      <c r="CM33" s="404"/>
      <c r="CN33" s="201"/>
      <c r="CO33" s="405" t="s">
        <v>199</v>
      </c>
      <c r="CP33" s="405"/>
      <c r="CQ33" s="404" t="s">
        <v>208</v>
      </c>
      <c r="CR33" s="404"/>
      <c r="CS33" s="404"/>
      <c r="CT33" s="404"/>
      <c r="CU33" s="404"/>
      <c r="CV33" s="404"/>
      <c r="CW33" s="404"/>
      <c r="CX33" s="404"/>
      <c r="CY33" s="404"/>
      <c r="CZ33" s="404"/>
      <c r="DA33" s="404"/>
      <c r="DB33" s="404"/>
      <c r="DC33" s="404"/>
      <c r="DD33" s="404"/>
      <c r="DE33" s="404"/>
      <c r="DF33" s="201"/>
      <c r="DG33" s="403" t="s">
        <v>209</v>
      </c>
      <c r="DH33" s="403"/>
      <c r="DI33" s="203"/>
    </row>
    <row r="34" spans="1:113" ht="32.25" customHeight="1" x14ac:dyDescent="0.15">
      <c r="A34" s="176"/>
      <c r="B34" s="200"/>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6"/>
      <c r="U34" s="401">
        <f>IF(W34="","",MAX(C34:D43)+1)</f>
        <v>3</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6"/>
      <c r="AM34" s="401">
        <f>IF(AO34="","",MAX(C34:D43,U34:V43)+1)</f>
        <v>6</v>
      </c>
      <c r="AN34" s="401"/>
      <c r="AO34" s="402" t="str">
        <f>IF('各会計、関係団体の財政状況及び健全化判断比率'!B31="","",'各会計、関係団体の財政状況及び健全化判断比率'!B31)</f>
        <v>水道事業会計</v>
      </c>
      <c r="AP34" s="402"/>
      <c r="AQ34" s="402"/>
      <c r="AR34" s="402"/>
      <c r="AS34" s="402"/>
      <c r="AT34" s="402"/>
      <c r="AU34" s="402"/>
      <c r="AV34" s="402"/>
      <c r="AW34" s="402"/>
      <c r="AX34" s="402"/>
      <c r="AY34" s="402"/>
      <c r="AZ34" s="402"/>
      <c r="BA34" s="402"/>
      <c r="BB34" s="402"/>
      <c r="BC34" s="402"/>
      <c r="BD34" s="176"/>
      <c r="BE34" s="401" t="str">
        <f>IF(BG34="","",MAX(C34:D43,U34:V43,AM34:AN43)+1)</f>
        <v/>
      </c>
      <c r="BF34" s="401"/>
      <c r="BG34" s="402"/>
      <c r="BH34" s="402"/>
      <c r="BI34" s="402"/>
      <c r="BJ34" s="402"/>
      <c r="BK34" s="402"/>
      <c r="BL34" s="402"/>
      <c r="BM34" s="402"/>
      <c r="BN34" s="402"/>
      <c r="BO34" s="402"/>
      <c r="BP34" s="402"/>
      <c r="BQ34" s="402"/>
      <c r="BR34" s="402"/>
      <c r="BS34" s="402"/>
      <c r="BT34" s="402"/>
      <c r="BU34" s="402"/>
      <c r="BV34" s="176"/>
      <c r="BW34" s="401">
        <f>IF(BY34="","",MAX(C34:D43,U34:V43,AM34:AN43,BE34:BF43)+1)</f>
        <v>8</v>
      </c>
      <c r="BX34" s="401"/>
      <c r="BY34" s="402" t="str">
        <f>IF('各会計、関係団体の財政状況及び健全化判断比率'!B68="","",'各会計、関係団体の財政状況及び健全化判断比率'!B68)</f>
        <v>泉北環境整備施設組合（一般会計）</v>
      </c>
      <c r="BZ34" s="402"/>
      <c r="CA34" s="402"/>
      <c r="CB34" s="402"/>
      <c r="CC34" s="402"/>
      <c r="CD34" s="402"/>
      <c r="CE34" s="402"/>
      <c r="CF34" s="402"/>
      <c r="CG34" s="402"/>
      <c r="CH34" s="402"/>
      <c r="CI34" s="402"/>
      <c r="CJ34" s="402"/>
      <c r="CK34" s="402"/>
      <c r="CL34" s="402"/>
      <c r="CM34" s="402"/>
      <c r="CN34" s="176"/>
      <c r="CO34" s="401">
        <f>IF(CQ34="","",MAX(C34:D43,U34:V43,AM34:AN43,BE34:BF43,BW34:BX43)+1)</f>
        <v>14</v>
      </c>
      <c r="CP34" s="401"/>
      <c r="CQ34" s="402" t="str">
        <f>IF('各会計、関係団体の財政状況及び健全化判断比率'!BS7="","",'各会計、関係団体の財政状況及び健全化判断比率'!BS7)</f>
        <v>高石市保健医療センター</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3"/>
    </row>
    <row r="35" spans="1:113" ht="32.25" customHeight="1" x14ac:dyDescent="0.15">
      <c r="A35" s="176"/>
      <c r="B35" s="200"/>
      <c r="C35" s="401">
        <f>IF(E35="","",C34+1)</f>
        <v>2</v>
      </c>
      <c r="D35" s="401"/>
      <c r="E35" s="402" t="str">
        <f>IF('各会計、関係団体の財政状況及び健全化判断比率'!B8="","",'各会計、関係団体の財政状況及び健全化判断比率'!B8)</f>
        <v>墓地事業特別会計</v>
      </c>
      <c r="F35" s="402"/>
      <c r="G35" s="402"/>
      <c r="H35" s="402"/>
      <c r="I35" s="402"/>
      <c r="J35" s="402"/>
      <c r="K35" s="402"/>
      <c r="L35" s="402"/>
      <c r="M35" s="402"/>
      <c r="N35" s="402"/>
      <c r="O35" s="402"/>
      <c r="P35" s="402"/>
      <c r="Q35" s="402"/>
      <c r="R35" s="402"/>
      <c r="S35" s="402"/>
      <c r="T35" s="176"/>
      <c r="U35" s="401">
        <f>IF(W35="","",U34+1)</f>
        <v>4</v>
      </c>
      <c r="V35" s="401"/>
      <c r="W35" s="402" t="str">
        <f>IF('各会計、関係団体の財政状況及び健全化判断比率'!B29="","",'各会計、関係団体の財政状況及び健全化判断比率'!B29)</f>
        <v>介護保険特別会計</v>
      </c>
      <c r="X35" s="402"/>
      <c r="Y35" s="402"/>
      <c r="Z35" s="402"/>
      <c r="AA35" s="402"/>
      <c r="AB35" s="402"/>
      <c r="AC35" s="402"/>
      <c r="AD35" s="402"/>
      <c r="AE35" s="402"/>
      <c r="AF35" s="402"/>
      <c r="AG35" s="402"/>
      <c r="AH35" s="402"/>
      <c r="AI35" s="402"/>
      <c r="AJ35" s="402"/>
      <c r="AK35" s="402"/>
      <c r="AL35" s="176"/>
      <c r="AM35" s="401">
        <f t="shared" ref="AM35:AM43" si="0">IF(AO35="","",AM34+1)</f>
        <v>7</v>
      </c>
      <c r="AN35" s="401"/>
      <c r="AO35" s="402" t="str">
        <f>IF('各会計、関係団体の財政状況及び健全化判断比率'!B32="","",'各会計、関係団体の財政状況及び健全化判断比率'!B32)</f>
        <v>下水道事業会計</v>
      </c>
      <c r="AP35" s="402"/>
      <c r="AQ35" s="402"/>
      <c r="AR35" s="402"/>
      <c r="AS35" s="402"/>
      <c r="AT35" s="402"/>
      <c r="AU35" s="402"/>
      <c r="AV35" s="402"/>
      <c r="AW35" s="402"/>
      <c r="AX35" s="402"/>
      <c r="AY35" s="402"/>
      <c r="AZ35" s="402"/>
      <c r="BA35" s="402"/>
      <c r="BB35" s="402"/>
      <c r="BC35" s="402"/>
      <c r="BD35" s="176"/>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6"/>
      <c r="BW35" s="401">
        <f t="shared" ref="BW35:BW43" si="2">IF(BY35="","",BW34+1)</f>
        <v>9</v>
      </c>
      <c r="BX35" s="401"/>
      <c r="BY35" s="402" t="str">
        <f>IF('各会計、関係団体の財政状況及び健全化判断比率'!B69="","",'各会計、関係団体の財政状況及び健全化判断比率'!B69)</f>
        <v>高石市泉大津市墓地組合（一般会計）</v>
      </c>
      <c r="BZ35" s="402"/>
      <c r="CA35" s="402"/>
      <c r="CB35" s="402"/>
      <c r="CC35" s="402"/>
      <c r="CD35" s="402"/>
      <c r="CE35" s="402"/>
      <c r="CF35" s="402"/>
      <c r="CG35" s="402"/>
      <c r="CH35" s="402"/>
      <c r="CI35" s="402"/>
      <c r="CJ35" s="402"/>
      <c r="CK35" s="402"/>
      <c r="CL35" s="402"/>
      <c r="CM35" s="402"/>
      <c r="CN35" s="176"/>
      <c r="CO35" s="401">
        <f t="shared" ref="CO35:CO43" si="3">IF(CQ35="","",CO34+1)</f>
        <v>15</v>
      </c>
      <c r="CP35" s="401"/>
      <c r="CQ35" s="402" t="str">
        <f>IF('各会計、関係団体の財政状況及び健全化判断比率'!BS8="","",'各会計、関係団体の財政状況及び健全化判断比率'!BS8)</f>
        <v>高石都市開発株式会社</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3"/>
    </row>
    <row r="36" spans="1:113" ht="32.25" customHeight="1" x14ac:dyDescent="0.15">
      <c r="A36" s="176"/>
      <c r="B36" s="200"/>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6"/>
      <c r="U36" s="401">
        <f t="shared" ref="U36:U43" si="4">IF(W36="","",U35+1)</f>
        <v>5</v>
      </c>
      <c r="V36" s="401"/>
      <c r="W36" s="402" t="str">
        <f>IF('各会計、関係団体の財政状況及び健全化判断比率'!B30="","",'各会計、関係団体の財政状況及び健全化判断比率'!B30)</f>
        <v>後期高齢者医療保険特別会計</v>
      </c>
      <c r="X36" s="402"/>
      <c r="Y36" s="402"/>
      <c r="Z36" s="402"/>
      <c r="AA36" s="402"/>
      <c r="AB36" s="402"/>
      <c r="AC36" s="402"/>
      <c r="AD36" s="402"/>
      <c r="AE36" s="402"/>
      <c r="AF36" s="402"/>
      <c r="AG36" s="402"/>
      <c r="AH36" s="402"/>
      <c r="AI36" s="402"/>
      <c r="AJ36" s="402"/>
      <c r="AK36" s="402"/>
      <c r="AL36" s="176"/>
      <c r="AM36" s="401" t="str">
        <f t="shared" si="0"/>
        <v/>
      </c>
      <c r="AN36" s="401"/>
      <c r="AO36" s="402"/>
      <c r="AP36" s="402"/>
      <c r="AQ36" s="402"/>
      <c r="AR36" s="402"/>
      <c r="AS36" s="402"/>
      <c r="AT36" s="402"/>
      <c r="AU36" s="402"/>
      <c r="AV36" s="402"/>
      <c r="AW36" s="402"/>
      <c r="AX36" s="402"/>
      <c r="AY36" s="402"/>
      <c r="AZ36" s="402"/>
      <c r="BA36" s="402"/>
      <c r="BB36" s="402"/>
      <c r="BC36" s="402"/>
      <c r="BD36" s="176"/>
      <c r="BE36" s="401" t="str">
        <f t="shared" si="1"/>
        <v/>
      </c>
      <c r="BF36" s="401"/>
      <c r="BG36" s="402"/>
      <c r="BH36" s="402"/>
      <c r="BI36" s="402"/>
      <c r="BJ36" s="402"/>
      <c r="BK36" s="402"/>
      <c r="BL36" s="402"/>
      <c r="BM36" s="402"/>
      <c r="BN36" s="402"/>
      <c r="BO36" s="402"/>
      <c r="BP36" s="402"/>
      <c r="BQ36" s="402"/>
      <c r="BR36" s="402"/>
      <c r="BS36" s="402"/>
      <c r="BT36" s="402"/>
      <c r="BU36" s="402"/>
      <c r="BV36" s="176"/>
      <c r="BW36" s="401">
        <f t="shared" si="2"/>
        <v>10</v>
      </c>
      <c r="BX36" s="401"/>
      <c r="BY36" s="402" t="str">
        <f>IF('各会計、関係団体の財政状況及び健全化判断比率'!B70="","",'各会計、関係団体の財政状況及び健全化判断比率'!B70)</f>
        <v>大阪府後期高齢者医療広域連合（一般会計）</v>
      </c>
      <c r="BZ36" s="402"/>
      <c r="CA36" s="402"/>
      <c r="CB36" s="402"/>
      <c r="CC36" s="402"/>
      <c r="CD36" s="402"/>
      <c r="CE36" s="402"/>
      <c r="CF36" s="402"/>
      <c r="CG36" s="402"/>
      <c r="CH36" s="402"/>
      <c r="CI36" s="402"/>
      <c r="CJ36" s="402"/>
      <c r="CK36" s="402"/>
      <c r="CL36" s="402"/>
      <c r="CM36" s="402"/>
      <c r="CN36" s="176"/>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3"/>
    </row>
    <row r="37" spans="1:113" ht="32.25" customHeight="1" x14ac:dyDescent="0.15">
      <c r="A37" s="176"/>
      <c r="B37" s="200"/>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6"/>
      <c r="U37" s="401" t="str">
        <f t="shared" si="4"/>
        <v/>
      </c>
      <c r="V37" s="401"/>
      <c r="W37" s="402"/>
      <c r="X37" s="402"/>
      <c r="Y37" s="402"/>
      <c r="Z37" s="402"/>
      <c r="AA37" s="402"/>
      <c r="AB37" s="402"/>
      <c r="AC37" s="402"/>
      <c r="AD37" s="402"/>
      <c r="AE37" s="402"/>
      <c r="AF37" s="402"/>
      <c r="AG37" s="402"/>
      <c r="AH37" s="402"/>
      <c r="AI37" s="402"/>
      <c r="AJ37" s="402"/>
      <c r="AK37" s="402"/>
      <c r="AL37" s="176"/>
      <c r="AM37" s="401" t="str">
        <f t="shared" si="0"/>
        <v/>
      </c>
      <c r="AN37" s="401"/>
      <c r="AO37" s="402"/>
      <c r="AP37" s="402"/>
      <c r="AQ37" s="402"/>
      <c r="AR37" s="402"/>
      <c r="AS37" s="402"/>
      <c r="AT37" s="402"/>
      <c r="AU37" s="402"/>
      <c r="AV37" s="402"/>
      <c r="AW37" s="402"/>
      <c r="AX37" s="402"/>
      <c r="AY37" s="402"/>
      <c r="AZ37" s="402"/>
      <c r="BA37" s="402"/>
      <c r="BB37" s="402"/>
      <c r="BC37" s="402"/>
      <c r="BD37" s="176"/>
      <c r="BE37" s="401" t="str">
        <f t="shared" si="1"/>
        <v/>
      </c>
      <c r="BF37" s="401"/>
      <c r="BG37" s="402"/>
      <c r="BH37" s="402"/>
      <c r="BI37" s="402"/>
      <c r="BJ37" s="402"/>
      <c r="BK37" s="402"/>
      <c r="BL37" s="402"/>
      <c r="BM37" s="402"/>
      <c r="BN37" s="402"/>
      <c r="BO37" s="402"/>
      <c r="BP37" s="402"/>
      <c r="BQ37" s="402"/>
      <c r="BR37" s="402"/>
      <c r="BS37" s="402"/>
      <c r="BT37" s="402"/>
      <c r="BU37" s="402"/>
      <c r="BV37" s="176"/>
      <c r="BW37" s="401">
        <f t="shared" si="2"/>
        <v>11</v>
      </c>
      <c r="BX37" s="401"/>
      <c r="BY37" s="402" t="str">
        <f>IF('各会計、関係団体の財政状況及び健全化判断比率'!B71="","",'各会計、関係団体の財政状況及び健全化判断比率'!B71)</f>
        <v>大阪府後期高齢者医療広域連合（後期高齢者医療特別会計）</v>
      </c>
      <c r="BZ37" s="402"/>
      <c r="CA37" s="402"/>
      <c r="CB37" s="402"/>
      <c r="CC37" s="402"/>
      <c r="CD37" s="402"/>
      <c r="CE37" s="402"/>
      <c r="CF37" s="402"/>
      <c r="CG37" s="402"/>
      <c r="CH37" s="402"/>
      <c r="CI37" s="402"/>
      <c r="CJ37" s="402"/>
      <c r="CK37" s="402"/>
      <c r="CL37" s="402"/>
      <c r="CM37" s="402"/>
      <c r="CN37" s="176"/>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3"/>
    </row>
    <row r="38" spans="1:113" ht="32.25" customHeight="1" x14ac:dyDescent="0.15">
      <c r="A38" s="176"/>
      <c r="B38" s="200"/>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6"/>
      <c r="U38" s="401" t="str">
        <f t="shared" si="4"/>
        <v/>
      </c>
      <c r="V38" s="401"/>
      <c r="W38" s="402"/>
      <c r="X38" s="402"/>
      <c r="Y38" s="402"/>
      <c r="Z38" s="402"/>
      <c r="AA38" s="402"/>
      <c r="AB38" s="402"/>
      <c r="AC38" s="402"/>
      <c r="AD38" s="402"/>
      <c r="AE38" s="402"/>
      <c r="AF38" s="402"/>
      <c r="AG38" s="402"/>
      <c r="AH38" s="402"/>
      <c r="AI38" s="402"/>
      <c r="AJ38" s="402"/>
      <c r="AK38" s="402"/>
      <c r="AL38" s="176"/>
      <c r="AM38" s="401" t="str">
        <f t="shared" si="0"/>
        <v/>
      </c>
      <c r="AN38" s="401"/>
      <c r="AO38" s="402"/>
      <c r="AP38" s="402"/>
      <c r="AQ38" s="402"/>
      <c r="AR38" s="402"/>
      <c r="AS38" s="402"/>
      <c r="AT38" s="402"/>
      <c r="AU38" s="402"/>
      <c r="AV38" s="402"/>
      <c r="AW38" s="402"/>
      <c r="AX38" s="402"/>
      <c r="AY38" s="402"/>
      <c r="AZ38" s="402"/>
      <c r="BA38" s="402"/>
      <c r="BB38" s="402"/>
      <c r="BC38" s="402"/>
      <c r="BD38" s="176"/>
      <c r="BE38" s="401" t="str">
        <f t="shared" si="1"/>
        <v/>
      </c>
      <c r="BF38" s="401"/>
      <c r="BG38" s="402"/>
      <c r="BH38" s="402"/>
      <c r="BI38" s="402"/>
      <c r="BJ38" s="402"/>
      <c r="BK38" s="402"/>
      <c r="BL38" s="402"/>
      <c r="BM38" s="402"/>
      <c r="BN38" s="402"/>
      <c r="BO38" s="402"/>
      <c r="BP38" s="402"/>
      <c r="BQ38" s="402"/>
      <c r="BR38" s="402"/>
      <c r="BS38" s="402"/>
      <c r="BT38" s="402"/>
      <c r="BU38" s="402"/>
      <c r="BV38" s="176"/>
      <c r="BW38" s="401">
        <f t="shared" si="2"/>
        <v>12</v>
      </c>
      <c r="BX38" s="401"/>
      <c r="BY38" s="402" t="str">
        <f>IF('各会計、関係団体の財政状況及び健全化判断比率'!B72="","",'各会計、関係団体の財政状況及び健全化判断比率'!B72)</f>
        <v>大阪広域水道企業団水道事業会計（水道用水供給事業）</v>
      </c>
      <c r="BZ38" s="402"/>
      <c r="CA38" s="402"/>
      <c r="CB38" s="402"/>
      <c r="CC38" s="402"/>
      <c r="CD38" s="402"/>
      <c r="CE38" s="402"/>
      <c r="CF38" s="402"/>
      <c r="CG38" s="402"/>
      <c r="CH38" s="402"/>
      <c r="CI38" s="402"/>
      <c r="CJ38" s="402"/>
      <c r="CK38" s="402"/>
      <c r="CL38" s="402"/>
      <c r="CM38" s="402"/>
      <c r="CN38" s="176"/>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3"/>
    </row>
    <row r="39" spans="1:113" ht="32.25" customHeight="1" x14ac:dyDescent="0.15">
      <c r="A39" s="176"/>
      <c r="B39" s="200"/>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6"/>
      <c r="U39" s="401" t="str">
        <f t="shared" si="4"/>
        <v/>
      </c>
      <c r="V39" s="401"/>
      <c r="W39" s="402"/>
      <c r="X39" s="402"/>
      <c r="Y39" s="402"/>
      <c r="Z39" s="402"/>
      <c r="AA39" s="402"/>
      <c r="AB39" s="402"/>
      <c r="AC39" s="402"/>
      <c r="AD39" s="402"/>
      <c r="AE39" s="402"/>
      <c r="AF39" s="402"/>
      <c r="AG39" s="402"/>
      <c r="AH39" s="402"/>
      <c r="AI39" s="402"/>
      <c r="AJ39" s="402"/>
      <c r="AK39" s="402"/>
      <c r="AL39" s="176"/>
      <c r="AM39" s="401" t="str">
        <f t="shared" si="0"/>
        <v/>
      </c>
      <c r="AN39" s="401"/>
      <c r="AO39" s="402"/>
      <c r="AP39" s="402"/>
      <c r="AQ39" s="402"/>
      <c r="AR39" s="402"/>
      <c r="AS39" s="402"/>
      <c r="AT39" s="402"/>
      <c r="AU39" s="402"/>
      <c r="AV39" s="402"/>
      <c r="AW39" s="402"/>
      <c r="AX39" s="402"/>
      <c r="AY39" s="402"/>
      <c r="AZ39" s="402"/>
      <c r="BA39" s="402"/>
      <c r="BB39" s="402"/>
      <c r="BC39" s="402"/>
      <c r="BD39" s="176"/>
      <c r="BE39" s="401" t="str">
        <f t="shared" si="1"/>
        <v/>
      </c>
      <c r="BF39" s="401"/>
      <c r="BG39" s="402"/>
      <c r="BH39" s="402"/>
      <c r="BI39" s="402"/>
      <c r="BJ39" s="402"/>
      <c r="BK39" s="402"/>
      <c r="BL39" s="402"/>
      <c r="BM39" s="402"/>
      <c r="BN39" s="402"/>
      <c r="BO39" s="402"/>
      <c r="BP39" s="402"/>
      <c r="BQ39" s="402"/>
      <c r="BR39" s="402"/>
      <c r="BS39" s="402"/>
      <c r="BT39" s="402"/>
      <c r="BU39" s="402"/>
      <c r="BV39" s="176"/>
      <c r="BW39" s="401">
        <f t="shared" si="2"/>
        <v>13</v>
      </c>
      <c r="BX39" s="401"/>
      <c r="BY39" s="402" t="str">
        <f>IF('各会計、関係団体の財政状況及び健全化判断比率'!B73="","",'各会計、関係団体の財政状況及び健全化判断比率'!B73)</f>
        <v>大阪広域水道企業団（工業用水道事業会計）</v>
      </c>
      <c r="BZ39" s="402"/>
      <c r="CA39" s="402"/>
      <c r="CB39" s="402"/>
      <c r="CC39" s="402"/>
      <c r="CD39" s="402"/>
      <c r="CE39" s="402"/>
      <c r="CF39" s="402"/>
      <c r="CG39" s="402"/>
      <c r="CH39" s="402"/>
      <c r="CI39" s="402"/>
      <c r="CJ39" s="402"/>
      <c r="CK39" s="402"/>
      <c r="CL39" s="402"/>
      <c r="CM39" s="402"/>
      <c r="CN39" s="176"/>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3"/>
    </row>
    <row r="40" spans="1:113" ht="32.25" customHeight="1" x14ac:dyDescent="0.15">
      <c r="A40" s="176"/>
      <c r="B40" s="200"/>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6"/>
      <c r="U40" s="401" t="str">
        <f t="shared" si="4"/>
        <v/>
      </c>
      <c r="V40" s="401"/>
      <c r="W40" s="402"/>
      <c r="X40" s="402"/>
      <c r="Y40" s="402"/>
      <c r="Z40" s="402"/>
      <c r="AA40" s="402"/>
      <c r="AB40" s="402"/>
      <c r="AC40" s="402"/>
      <c r="AD40" s="402"/>
      <c r="AE40" s="402"/>
      <c r="AF40" s="402"/>
      <c r="AG40" s="402"/>
      <c r="AH40" s="402"/>
      <c r="AI40" s="402"/>
      <c r="AJ40" s="402"/>
      <c r="AK40" s="402"/>
      <c r="AL40" s="176"/>
      <c r="AM40" s="401" t="str">
        <f t="shared" si="0"/>
        <v/>
      </c>
      <c r="AN40" s="401"/>
      <c r="AO40" s="402"/>
      <c r="AP40" s="402"/>
      <c r="AQ40" s="402"/>
      <c r="AR40" s="402"/>
      <c r="AS40" s="402"/>
      <c r="AT40" s="402"/>
      <c r="AU40" s="402"/>
      <c r="AV40" s="402"/>
      <c r="AW40" s="402"/>
      <c r="AX40" s="402"/>
      <c r="AY40" s="402"/>
      <c r="AZ40" s="402"/>
      <c r="BA40" s="402"/>
      <c r="BB40" s="402"/>
      <c r="BC40" s="402"/>
      <c r="BD40" s="176"/>
      <c r="BE40" s="401" t="str">
        <f t="shared" si="1"/>
        <v/>
      </c>
      <c r="BF40" s="401"/>
      <c r="BG40" s="402"/>
      <c r="BH40" s="402"/>
      <c r="BI40" s="402"/>
      <c r="BJ40" s="402"/>
      <c r="BK40" s="402"/>
      <c r="BL40" s="402"/>
      <c r="BM40" s="402"/>
      <c r="BN40" s="402"/>
      <c r="BO40" s="402"/>
      <c r="BP40" s="402"/>
      <c r="BQ40" s="402"/>
      <c r="BR40" s="402"/>
      <c r="BS40" s="402"/>
      <c r="BT40" s="402"/>
      <c r="BU40" s="402"/>
      <c r="BV40" s="176"/>
      <c r="BW40" s="401" t="str">
        <f t="shared" si="2"/>
        <v/>
      </c>
      <c r="BX40" s="401"/>
      <c r="BY40" s="402" t="str">
        <f>IF('各会計、関係団体の財政状況及び健全化判断比率'!B74="","",'各会計、関係団体の財政状況及び健全化判断比率'!B74)</f>
        <v/>
      </c>
      <c r="BZ40" s="402"/>
      <c r="CA40" s="402"/>
      <c r="CB40" s="402"/>
      <c r="CC40" s="402"/>
      <c r="CD40" s="402"/>
      <c r="CE40" s="402"/>
      <c r="CF40" s="402"/>
      <c r="CG40" s="402"/>
      <c r="CH40" s="402"/>
      <c r="CI40" s="402"/>
      <c r="CJ40" s="402"/>
      <c r="CK40" s="402"/>
      <c r="CL40" s="402"/>
      <c r="CM40" s="402"/>
      <c r="CN40" s="176"/>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3"/>
    </row>
    <row r="41" spans="1:113" ht="32.25" customHeight="1" x14ac:dyDescent="0.15">
      <c r="A41" s="176"/>
      <c r="B41" s="200"/>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6"/>
      <c r="U41" s="401" t="str">
        <f t="shared" si="4"/>
        <v/>
      </c>
      <c r="V41" s="401"/>
      <c r="W41" s="402"/>
      <c r="X41" s="402"/>
      <c r="Y41" s="402"/>
      <c r="Z41" s="402"/>
      <c r="AA41" s="402"/>
      <c r="AB41" s="402"/>
      <c r="AC41" s="402"/>
      <c r="AD41" s="402"/>
      <c r="AE41" s="402"/>
      <c r="AF41" s="402"/>
      <c r="AG41" s="402"/>
      <c r="AH41" s="402"/>
      <c r="AI41" s="402"/>
      <c r="AJ41" s="402"/>
      <c r="AK41" s="402"/>
      <c r="AL41" s="176"/>
      <c r="AM41" s="401" t="str">
        <f t="shared" si="0"/>
        <v/>
      </c>
      <c r="AN41" s="401"/>
      <c r="AO41" s="402"/>
      <c r="AP41" s="402"/>
      <c r="AQ41" s="402"/>
      <c r="AR41" s="402"/>
      <c r="AS41" s="402"/>
      <c r="AT41" s="402"/>
      <c r="AU41" s="402"/>
      <c r="AV41" s="402"/>
      <c r="AW41" s="402"/>
      <c r="AX41" s="402"/>
      <c r="AY41" s="402"/>
      <c r="AZ41" s="402"/>
      <c r="BA41" s="402"/>
      <c r="BB41" s="402"/>
      <c r="BC41" s="402"/>
      <c r="BD41" s="176"/>
      <c r="BE41" s="401" t="str">
        <f t="shared" si="1"/>
        <v/>
      </c>
      <c r="BF41" s="401"/>
      <c r="BG41" s="402"/>
      <c r="BH41" s="402"/>
      <c r="BI41" s="402"/>
      <c r="BJ41" s="402"/>
      <c r="BK41" s="402"/>
      <c r="BL41" s="402"/>
      <c r="BM41" s="402"/>
      <c r="BN41" s="402"/>
      <c r="BO41" s="402"/>
      <c r="BP41" s="402"/>
      <c r="BQ41" s="402"/>
      <c r="BR41" s="402"/>
      <c r="BS41" s="402"/>
      <c r="BT41" s="402"/>
      <c r="BU41" s="402"/>
      <c r="BV41" s="176"/>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6"/>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3"/>
    </row>
    <row r="42" spans="1:113" ht="32.25" customHeight="1" x14ac:dyDescent="0.15">
      <c r="B42" s="200"/>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6"/>
      <c r="U42" s="401" t="str">
        <f t="shared" si="4"/>
        <v/>
      </c>
      <c r="V42" s="401"/>
      <c r="W42" s="402"/>
      <c r="X42" s="402"/>
      <c r="Y42" s="402"/>
      <c r="Z42" s="402"/>
      <c r="AA42" s="402"/>
      <c r="AB42" s="402"/>
      <c r="AC42" s="402"/>
      <c r="AD42" s="402"/>
      <c r="AE42" s="402"/>
      <c r="AF42" s="402"/>
      <c r="AG42" s="402"/>
      <c r="AH42" s="402"/>
      <c r="AI42" s="402"/>
      <c r="AJ42" s="402"/>
      <c r="AK42" s="402"/>
      <c r="AL42" s="176"/>
      <c r="AM42" s="401" t="str">
        <f t="shared" si="0"/>
        <v/>
      </c>
      <c r="AN42" s="401"/>
      <c r="AO42" s="402"/>
      <c r="AP42" s="402"/>
      <c r="AQ42" s="402"/>
      <c r="AR42" s="402"/>
      <c r="AS42" s="402"/>
      <c r="AT42" s="402"/>
      <c r="AU42" s="402"/>
      <c r="AV42" s="402"/>
      <c r="AW42" s="402"/>
      <c r="AX42" s="402"/>
      <c r="AY42" s="402"/>
      <c r="AZ42" s="402"/>
      <c r="BA42" s="402"/>
      <c r="BB42" s="402"/>
      <c r="BC42" s="402"/>
      <c r="BD42" s="176"/>
      <c r="BE42" s="401" t="str">
        <f t="shared" si="1"/>
        <v/>
      </c>
      <c r="BF42" s="401"/>
      <c r="BG42" s="402"/>
      <c r="BH42" s="402"/>
      <c r="BI42" s="402"/>
      <c r="BJ42" s="402"/>
      <c r="BK42" s="402"/>
      <c r="BL42" s="402"/>
      <c r="BM42" s="402"/>
      <c r="BN42" s="402"/>
      <c r="BO42" s="402"/>
      <c r="BP42" s="402"/>
      <c r="BQ42" s="402"/>
      <c r="BR42" s="402"/>
      <c r="BS42" s="402"/>
      <c r="BT42" s="402"/>
      <c r="BU42" s="402"/>
      <c r="BV42" s="176"/>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6"/>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3"/>
    </row>
    <row r="43" spans="1:113" ht="32.25" customHeight="1" x14ac:dyDescent="0.15">
      <c r="B43" s="200"/>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6"/>
      <c r="U43" s="401" t="str">
        <f t="shared" si="4"/>
        <v/>
      </c>
      <c r="V43" s="401"/>
      <c r="W43" s="402"/>
      <c r="X43" s="402"/>
      <c r="Y43" s="402"/>
      <c r="Z43" s="402"/>
      <c r="AA43" s="402"/>
      <c r="AB43" s="402"/>
      <c r="AC43" s="402"/>
      <c r="AD43" s="402"/>
      <c r="AE43" s="402"/>
      <c r="AF43" s="402"/>
      <c r="AG43" s="402"/>
      <c r="AH43" s="402"/>
      <c r="AI43" s="402"/>
      <c r="AJ43" s="402"/>
      <c r="AK43" s="402"/>
      <c r="AL43" s="176"/>
      <c r="AM43" s="401" t="str">
        <f t="shared" si="0"/>
        <v/>
      </c>
      <c r="AN43" s="401"/>
      <c r="AO43" s="402"/>
      <c r="AP43" s="402"/>
      <c r="AQ43" s="402"/>
      <c r="AR43" s="402"/>
      <c r="AS43" s="402"/>
      <c r="AT43" s="402"/>
      <c r="AU43" s="402"/>
      <c r="AV43" s="402"/>
      <c r="AW43" s="402"/>
      <c r="AX43" s="402"/>
      <c r="AY43" s="402"/>
      <c r="AZ43" s="402"/>
      <c r="BA43" s="402"/>
      <c r="BB43" s="402"/>
      <c r="BC43" s="402"/>
      <c r="BD43" s="176"/>
      <c r="BE43" s="401" t="str">
        <f t="shared" si="1"/>
        <v/>
      </c>
      <c r="BF43" s="401"/>
      <c r="BG43" s="402"/>
      <c r="BH43" s="402"/>
      <c r="BI43" s="402"/>
      <c r="BJ43" s="402"/>
      <c r="BK43" s="402"/>
      <c r="BL43" s="402"/>
      <c r="BM43" s="402"/>
      <c r="BN43" s="402"/>
      <c r="BO43" s="402"/>
      <c r="BP43" s="402"/>
      <c r="BQ43" s="402"/>
      <c r="BR43" s="402"/>
      <c r="BS43" s="402"/>
      <c r="BT43" s="402"/>
      <c r="BU43" s="402"/>
      <c r="BV43" s="176"/>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6"/>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3"/>
    </row>
    <row r="44" spans="1:113" ht="13.5" customHeight="1" thickBot="1" x14ac:dyDescent="0.2">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15"/>
    <row r="46" spans="1:113" x14ac:dyDescent="0.15">
      <c r="B46" s="175" t="s">
        <v>210</v>
      </c>
      <c r="E46" s="398" t="s">
        <v>211</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212</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213</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214</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215</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216</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217</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97" t="s">
        <v>595</v>
      </c>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7"/>
      <c r="AT53" s="397"/>
      <c r="AU53" s="397"/>
      <c r="AV53" s="397"/>
      <c r="AW53" s="397"/>
      <c r="AX53" s="397"/>
      <c r="AY53" s="397"/>
      <c r="AZ53" s="397"/>
      <c r="BA53" s="397"/>
      <c r="BB53" s="397"/>
      <c r="BC53" s="397"/>
      <c r="BD53" s="397"/>
      <c r="BE53" s="397"/>
      <c r="BF53" s="397"/>
      <c r="BG53" s="397"/>
      <c r="BH53" s="397"/>
      <c r="BI53" s="397"/>
      <c r="BJ53" s="397"/>
      <c r="BK53" s="397"/>
      <c r="BL53" s="397"/>
      <c r="BM53" s="397"/>
      <c r="BN53" s="397"/>
      <c r="BO53" s="397"/>
      <c r="BP53" s="397"/>
      <c r="BQ53" s="397"/>
      <c r="BR53" s="397"/>
      <c r="BS53" s="397"/>
      <c r="BT53" s="397"/>
      <c r="BU53" s="397"/>
      <c r="BV53" s="397"/>
      <c r="BW53" s="397"/>
      <c r="BX53" s="397"/>
      <c r="BY53" s="397"/>
      <c r="BZ53" s="397"/>
      <c r="CA53" s="397"/>
      <c r="CB53" s="397"/>
      <c r="CC53" s="397"/>
      <c r="CD53" s="397"/>
      <c r="CE53" s="397"/>
      <c r="CF53" s="397"/>
      <c r="CG53" s="397"/>
      <c r="CH53" s="397"/>
      <c r="CI53" s="397"/>
      <c r="CJ53" s="397"/>
      <c r="CK53" s="397"/>
      <c r="CL53" s="397"/>
      <c r="CM53" s="397"/>
      <c r="CN53" s="397"/>
      <c r="CO53" s="397"/>
      <c r="CP53" s="397"/>
      <c r="CQ53" s="397"/>
      <c r="CR53" s="397"/>
      <c r="CS53" s="397"/>
      <c r="CT53" s="397"/>
      <c r="CU53" s="397"/>
      <c r="CV53" s="397"/>
      <c r="CW53" s="397"/>
      <c r="CX53" s="397"/>
      <c r="CY53" s="397"/>
      <c r="CZ53" s="397"/>
      <c r="DA53" s="397"/>
      <c r="DB53" s="397"/>
      <c r="DC53" s="397"/>
      <c r="DD53" s="397"/>
      <c r="DE53" s="397"/>
      <c r="DF53" s="397"/>
      <c r="DG53" s="397"/>
      <c r="DH53" s="397"/>
      <c r="DI53" s="397"/>
    </row>
    <row r="54" spans="5:113" x14ac:dyDescent="0.15"/>
    <row r="55" spans="5:113" x14ac:dyDescent="0.15"/>
    <row r="56" spans="5:113" x14ac:dyDescent="0.15"/>
  </sheetData>
  <sheetProtection password="C5BB"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2" t="s">
        <v>562</v>
      </c>
      <c r="D34" s="1182"/>
      <c r="E34" s="1183"/>
      <c r="F34" s="32">
        <v>13.87</v>
      </c>
      <c r="G34" s="33">
        <v>14.37</v>
      </c>
      <c r="H34" s="33">
        <v>15.37</v>
      </c>
      <c r="I34" s="33">
        <v>15.57</v>
      </c>
      <c r="J34" s="34">
        <v>14.59</v>
      </c>
      <c r="K34" s="22"/>
      <c r="L34" s="22"/>
      <c r="M34" s="22"/>
      <c r="N34" s="22"/>
      <c r="O34" s="22"/>
      <c r="P34" s="22"/>
    </row>
    <row r="35" spans="1:16" ht="39" customHeight="1" x14ac:dyDescent="0.15">
      <c r="A35" s="22"/>
      <c r="B35" s="35"/>
      <c r="C35" s="1176" t="s">
        <v>563</v>
      </c>
      <c r="D35" s="1177"/>
      <c r="E35" s="1178"/>
      <c r="F35" s="36">
        <v>1.57</v>
      </c>
      <c r="G35" s="37">
        <v>1.02</v>
      </c>
      <c r="H35" s="37">
        <v>0.57999999999999996</v>
      </c>
      <c r="I35" s="37">
        <v>2.29</v>
      </c>
      <c r="J35" s="38">
        <v>8.26</v>
      </c>
      <c r="K35" s="22"/>
      <c r="L35" s="22"/>
      <c r="M35" s="22"/>
      <c r="N35" s="22"/>
      <c r="O35" s="22"/>
      <c r="P35" s="22"/>
    </row>
    <row r="36" spans="1:16" ht="39" customHeight="1" x14ac:dyDescent="0.15">
      <c r="A36" s="22"/>
      <c r="B36" s="35"/>
      <c r="C36" s="1176" t="s">
        <v>564</v>
      </c>
      <c r="D36" s="1177"/>
      <c r="E36" s="1178"/>
      <c r="F36" s="36" t="s">
        <v>515</v>
      </c>
      <c r="G36" s="37" t="s">
        <v>515</v>
      </c>
      <c r="H36" s="37" t="s">
        <v>515</v>
      </c>
      <c r="I36" s="37">
        <v>0.89</v>
      </c>
      <c r="J36" s="38">
        <v>1.48</v>
      </c>
      <c r="K36" s="22"/>
      <c r="L36" s="22"/>
      <c r="M36" s="22"/>
      <c r="N36" s="22"/>
      <c r="O36" s="22"/>
      <c r="P36" s="22"/>
    </row>
    <row r="37" spans="1:16" ht="39" customHeight="1" x14ac:dyDescent="0.15">
      <c r="A37" s="22"/>
      <c r="B37" s="35"/>
      <c r="C37" s="1176" t="s">
        <v>565</v>
      </c>
      <c r="D37" s="1177"/>
      <c r="E37" s="1178"/>
      <c r="F37" s="36">
        <v>1.04</v>
      </c>
      <c r="G37" s="37">
        <v>1.01</v>
      </c>
      <c r="H37" s="37">
        <v>1.01</v>
      </c>
      <c r="I37" s="37">
        <v>1.49</v>
      </c>
      <c r="J37" s="38">
        <v>0.56000000000000005</v>
      </c>
      <c r="K37" s="22"/>
      <c r="L37" s="22"/>
      <c r="M37" s="22"/>
      <c r="N37" s="22"/>
      <c r="O37" s="22"/>
      <c r="P37" s="22"/>
    </row>
    <row r="38" spans="1:16" ht="39" customHeight="1" x14ac:dyDescent="0.15">
      <c r="A38" s="22"/>
      <c r="B38" s="35"/>
      <c r="C38" s="1176" t="s">
        <v>566</v>
      </c>
      <c r="D38" s="1177"/>
      <c r="E38" s="1178"/>
      <c r="F38" s="36">
        <v>0.28000000000000003</v>
      </c>
      <c r="G38" s="37">
        <v>0.28000000000000003</v>
      </c>
      <c r="H38" s="37">
        <v>0.28000000000000003</v>
      </c>
      <c r="I38" s="37">
        <v>0.28999999999999998</v>
      </c>
      <c r="J38" s="38">
        <v>0.28000000000000003</v>
      </c>
      <c r="K38" s="22"/>
      <c r="L38" s="22"/>
      <c r="M38" s="22"/>
      <c r="N38" s="22"/>
      <c r="O38" s="22"/>
      <c r="P38" s="22"/>
    </row>
    <row r="39" spans="1:16" ht="39" customHeight="1" x14ac:dyDescent="0.15">
      <c r="A39" s="22"/>
      <c r="B39" s="35"/>
      <c r="C39" s="1176" t="s">
        <v>567</v>
      </c>
      <c r="D39" s="1177"/>
      <c r="E39" s="1178"/>
      <c r="F39" s="36" t="s">
        <v>568</v>
      </c>
      <c r="G39" s="37" t="s">
        <v>569</v>
      </c>
      <c r="H39" s="37" t="s">
        <v>570</v>
      </c>
      <c r="I39" s="37" t="s">
        <v>571</v>
      </c>
      <c r="J39" s="38">
        <v>0.21</v>
      </c>
      <c r="K39" s="22"/>
      <c r="L39" s="22"/>
      <c r="M39" s="22"/>
      <c r="N39" s="22"/>
      <c r="O39" s="22"/>
      <c r="P39" s="22"/>
    </row>
    <row r="40" spans="1:16" ht="39" customHeight="1" x14ac:dyDescent="0.15">
      <c r="A40" s="22"/>
      <c r="B40" s="35"/>
      <c r="C40" s="1176" t="s">
        <v>572</v>
      </c>
      <c r="D40" s="1177"/>
      <c r="E40" s="1178"/>
      <c r="F40" s="36">
        <v>0</v>
      </c>
      <c r="G40" s="37">
        <v>0</v>
      </c>
      <c r="H40" s="37">
        <v>0</v>
      </c>
      <c r="I40" s="37">
        <v>0</v>
      </c>
      <c r="J40" s="38">
        <v>0</v>
      </c>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573</v>
      </c>
      <c r="D42" s="1177"/>
      <c r="E42" s="1178"/>
      <c r="F42" s="36" t="s">
        <v>515</v>
      </c>
      <c r="G42" s="37" t="s">
        <v>515</v>
      </c>
      <c r="H42" s="37" t="s">
        <v>515</v>
      </c>
      <c r="I42" s="37" t="s">
        <v>515</v>
      </c>
      <c r="J42" s="38" t="s">
        <v>515</v>
      </c>
      <c r="K42" s="22"/>
      <c r="L42" s="22"/>
      <c r="M42" s="22"/>
      <c r="N42" s="22"/>
      <c r="O42" s="22"/>
      <c r="P42" s="22"/>
    </row>
    <row r="43" spans="1:16" ht="39" customHeight="1" thickBot="1" x14ac:dyDescent="0.2">
      <c r="A43" s="22"/>
      <c r="B43" s="40"/>
      <c r="C43" s="1179" t="s">
        <v>574</v>
      </c>
      <c r="D43" s="1180"/>
      <c r="E43" s="1181"/>
      <c r="F43" s="41">
        <v>0.06</v>
      </c>
      <c r="G43" s="42">
        <v>7.0000000000000007E-2</v>
      </c>
      <c r="H43" s="42">
        <v>0.3</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t1LPWLSTm20T9/yZ5i9wOXM/bt26kURXpM2Qv/5yDnqH3gVreisnW5yDumGOjEu+ZSCaqI4CdYUCqb18Uu4tg==" saltValue="86nGpTG5xtyyfpdMgoLv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02" t="s">
        <v>11</v>
      </c>
      <c r="C45" s="1203"/>
      <c r="D45" s="58"/>
      <c r="E45" s="1208" t="s">
        <v>12</v>
      </c>
      <c r="F45" s="1208"/>
      <c r="G45" s="1208"/>
      <c r="H45" s="1208"/>
      <c r="I45" s="1208"/>
      <c r="J45" s="1209"/>
      <c r="K45" s="59">
        <v>3115</v>
      </c>
      <c r="L45" s="60">
        <v>3134</v>
      </c>
      <c r="M45" s="60">
        <v>3172</v>
      </c>
      <c r="N45" s="60">
        <v>3146</v>
      </c>
      <c r="O45" s="61">
        <v>3199</v>
      </c>
      <c r="P45" s="48"/>
      <c r="Q45" s="48"/>
      <c r="R45" s="48"/>
      <c r="S45" s="48"/>
      <c r="T45" s="48"/>
      <c r="U45" s="48"/>
    </row>
    <row r="46" spans="1:21" ht="30.75" customHeight="1" x14ac:dyDescent="0.15">
      <c r="A46" s="48"/>
      <c r="B46" s="1204"/>
      <c r="C46" s="1205"/>
      <c r="D46" s="62"/>
      <c r="E46" s="1186" t="s">
        <v>13</v>
      </c>
      <c r="F46" s="1186"/>
      <c r="G46" s="1186"/>
      <c r="H46" s="1186"/>
      <c r="I46" s="1186"/>
      <c r="J46" s="1187"/>
      <c r="K46" s="63" t="s">
        <v>515</v>
      </c>
      <c r="L46" s="64" t="s">
        <v>515</v>
      </c>
      <c r="M46" s="64" t="s">
        <v>515</v>
      </c>
      <c r="N46" s="64" t="s">
        <v>515</v>
      </c>
      <c r="O46" s="65" t="s">
        <v>515</v>
      </c>
      <c r="P46" s="48"/>
      <c r="Q46" s="48"/>
      <c r="R46" s="48"/>
      <c r="S46" s="48"/>
      <c r="T46" s="48"/>
      <c r="U46" s="48"/>
    </row>
    <row r="47" spans="1:21" ht="30.75" customHeight="1" x14ac:dyDescent="0.15">
      <c r="A47" s="48"/>
      <c r="B47" s="1204"/>
      <c r="C47" s="1205"/>
      <c r="D47" s="62"/>
      <c r="E47" s="1186" t="s">
        <v>14</v>
      </c>
      <c r="F47" s="1186"/>
      <c r="G47" s="1186"/>
      <c r="H47" s="1186"/>
      <c r="I47" s="1186"/>
      <c r="J47" s="1187"/>
      <c r="K47" s="63" t="s">
        <v>515</v>
      </c>
      <c r="L47" s="64" t="s">
        <v>515</v>
      </c>
      <c r="M47" s="64" t="s">
        <v>515</v>
      </c>
      <c r="N47" s="64" t="s">
        <v>515</v>
      </c>
      <c r="O47" s="65" t="s">
        <v>515</v>
      </c>
      <c r="P47" s="48"/>
      <c r="Q47" s="48"/>
      <c r="R47" s="48"/>
      <c r="S47" s="48"/>
      <c r="T47" s="48"/>
      <c r="U47" s="48"/>
    </row>
    <row r="48" spans="1:21" ht="30.75" customHeight="1" x14ac:dyDescent="0.15">
      <c r="A48" s="48"/>
      <c r="B48" s="1204"/>
      <c r="C48" s="1205"/>
      <c r="D48" s="62"/>
      <c r="E48" s="1186" t="s">
        <v>15</v>
      </c>
      <c r="F48" s="1186"/>
      <c r="G48" s="1186"/>
      <c r="H48" s="1186"/>
      <c r="I48" s="1186"/>
      <c r="J48" s="1187"/>
      <c r="K48" s="63">
        <v>592</v>
      </c>
      <c r="L48" s="64">
        <v>597</v>
      </c>
      <c r="M48" s="64">
        <v>617</v>
      </c>
      <c r="N48" s="64">
        <v>509</v>
      </c>
      <c r="O48" s="65">
        <v>489</v>
      </c>
      <c r="P48" s="48"/>
      <c r="Q48" s="48"/>
      <c r="R48" s="48"/>
      <c r="S48" s="48"/>
      <c r="T48" s="48"/>
      <c r="U48" s="48"/>
    </row>
    <row r="49" spans="1:21" ht="30.75" customHeight="1" x14ac:dyDescent="0.15">
      <c r="A49" s="48"/>
      <c r="B49" s="1204"/>
      <c r="C49" s="1205"/>
      <c r="D49" s="62"/>
      <c r="E49" s="1186" t="s">
        <v>16</v>
      </c>
      <c r="F49" s="1186"/>
      <c r="G49" s="1186"/>
      <c r="H49" s="1186"/>
      <c r="I49" s="1186"/>
      <c r="J49" s="1187"/>
      <c r="K49" s="63">
        <v>545</v>
      </c>
      <c r="L49" s="64">
        <v>408</v>
      </c>
      <c r="M49" s="64">
        <v>405</v>
      </c>
      <c r="N49" s="64">
        <v>375</v>
      </c>
      <c r="O49" s="65">
        <v>343</v>
      </c>
      <c r="P49" s="48"/>
      <c r="Q49" s="48"/>
      <c r="R49" s="48"/>
      <c r="S49" s="48"/>
      <c r="T49" s="48"/>
      <c r="U49" s="48"/>
    </row>
    <row r="50" spans="1:21" ht="30.75" customHeight="1" x14ac:dyDescent="0.15">
      <c r="A50" s="48"/>
      <c r="B50" s="1204"/>
      <c r="C50" s="1205"/>
      <c r="D50" s="62"/>
      <c r="E50" s="1186" t="s">
        <v>17</v>
      </c>
      <c r="F50" s="1186"/>
      <c r="G50" s="1186"/>
      <c r="H50" s="1186"/>
      <c r="I50" s="1186"/>
      <c r="J50" s="1187"/>
      <c r="K50" s="63" t="s">
        <v>515</v>
      </c>
      <c r="L50" s="64" t="s">
        <v>515</v>
      </c>
      <c r="M50" s="64" t="s">
        <v>515</v>
      </c>
      <c r="N50" s="64" t="s">
        <v>515</v>
      </c>
      <c r="O50" s="65" t="s">
        <v>515</v>
      </c>
      <c r="P50" s="48"/>
      <c r="Q50" s="48"/>
      <c r="R50" s="48"/>
      <c r="S50" s="48"/>
      <c r="T50" s="48"/>
      <c r="U50" s="48"/>
    </row>
    <row r="51" spans="1:21" ht="30.75" customHeight="1" x14ac:dyDescent="0.15">
      <c r="A51" s="48"/>
      <c r="B51" s="1206"/>
      <c r="C51" s="1207"/>
      <c r="D51" s="66"/>
      <c r="E51" s="1186" t="s">
        <v>18</v>
      </c>
      <c r="F51" s="1186"/>
      <c r="G51" s="1186"/>
      <c r="H51" s="1186"/>
      <c r="I51" s="1186"/>
      <c r="J51" s="1187"/>
      <c r="K51" s="63">
        <v>0</v>
      </c>
      <c r="L51" s="64" t="s">
        <v>515</v>
      </c>
      <c r="M51" s="64" t="s">
        <v>515</v>
      </c>
      <c r="N51" s="64">
        <v>0</v>
      </c>
      <c r="O51" s="65" t="s">
        <v>515</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2594</v>
      </c>
      <c r="L52" s="64">
        <v>2562</v>
      </c>
      <c r="M52" s="64">
        <v>2490</v>
      </c>
      <c r="N52" s="64">
        <v>2488</v>
      </c>
      <c r="O52" s="65">
        <v>2611</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1658</v>
      </c>
      <c r="L53" s="69">
        <v>1577</v>
      </c>
      <c r="M53" s="69">
        <v>1704</v>
      </c>
      <c r="N53" s="69">
        <v>1542</v>
      </c>
      <c r="O53" s="70">
        <v>1420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192" t="s">
        <v>25</v>
      </c>
      <c r="C57" s="1193"/>
      <c r="D57" s="1196" t="s">
        <v>26</v>
      </c>
      <c r="E57" s="1197"/>
      <c r="F57" s="1197"/>
      <c r="G57" s="1197"/>
      <c r="H57" s="1197"/>
      <c r="I57" s="1197"/>
      <c r="J57" s="1198"/>
      <c r="K57" s="83"/>
      <c r="L57" s="84"/>
      <c r="M57" s="84"/>
      <c r="N57" s="84"/>
      <c r="O57" s="85"/>
    </row>
    <row r="58" spans="1:21" ht="31.5" customHeight="1" thickBot="1" x14ac:dyDescent="0.2">
      <c r="B58" s="1194"/>
      <c r="C58" s="1195"/>
      <c r="D58" s="1199" t="s">
        <v>27</v>
      </c>
      <c r="E58" s="1200"/>
      <c r="F58" s="1200"/>
      <c r="G58" s="1200"/>
      <c r="H58" s="1200"/>
      <c r="I58" s="1200"/>
      <c r="J58" s="120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aqS3dczhUEls/JPMAc4KeviM6DlJe1DRWwG06cpS7G3xjixWybSvxJOqg9MclacQs7dhYIxixtFEN5vCIoD7A==" saltValue="b45oBd3cRHZgm+9fUdOX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22" t="s">
        <v>30</v>
      </c>
      <c r="C41" s="1223"/>
      <c r="D41" s="102"/>
      <c r="E41" s="1224" t="s">
        <v>31</v>
      </c>
      <c r="F41" s="1224"/>
      <c r="G41" s="1224"/>
      <c r="H41" s="1225"/>
      <c r="I41" s="344">
        <v>36657</v>
      </c>
      <c r="J41" s="345">
        <v>36827</v>
      </c>
      <c r="K41" s="345">
        <v>35959</v>
      </c>
      <c r="L41" s="345">
        <v>35368</v>
      </c>
      <c r="M41" s="346">
        <v>35358</v>
      </c>
    </row>
    <row r="42" spans="2:13" ht="27.75" customHeight="1" x14ac:dyDescent="0.15">
      <c r="B42" s="1212"/>
      <c r="C42" s="1213"/>
      <c r="D42" s="103"/>
      <c r="E42" s="1216" t="s">
        <v>32</v>
      </c>
      <c r="F42" s="1216"/>
      <c r="G42" s="1216"/>
      <c r="H42" s="1217"/>
      <c r="I42" s="347" t="s">
        <v>515</v>
      </c>
      <c r="J42" s="348" t="s">
        <v>515</v>
      </c>
      <c r="K42" s="348" t="s">
        <v>515</v>
      </c>
      <c r="L42" s="348" t="s">
        <v>515</v>
      </c>
      <c r="M42" s="349" t="s">
        <v>515</v>
      </c>
    </row>
    <row r="43" spans="2:13" ht="27.75" customHeight="1" x14ac:dyDescent="0.15">
      <c r="B43" s="1212"/>
      <c r="C43" s="1213"/>
      <c r="D43" s="103"/>
      <c r="E43" s="1216" t="s">
        <v>33</v>
      </c>
      <c r="F43" s="1216"/>
      <c r="G43" s="1216"/>
      <c r="H43" s="1217"/>
      <c r="I43" s="347">
        <v>9683</v>
      </c>
      <c r="J43" s="348">
        <v>9230</v>
      </c>
      <c r="K43" s="348">
        <v>9020</v>
      </c>
      <c r="L43" s="348">
        <v>8564</v>
      </c>
      <c r="M43" s="349">
        <v>8121</v>
      </c>
    </row>
    <row r="44" spans="2:13" ht="27.75" customHeight="1" x14ac:dyDescent="0.15">
      <c r="B44" s="1212"/>
      <c r="C44" s="1213"/>
      <c r="D44" s="103"/>
      <c r="E44" s="1216" t="s">
        <v>34</v>
      </c>
      <c r="F44" s="1216"/>
      <c r="G44" s="1216"/>
      <c r="H44" s="1217"/>
      <c r="I44" s="347">
        <v>3753</v>
      </c>
      <c r="J44" s="348">
        <v>3418</v>
      </c>
      <c r="K44" s="348">
        <v>3097</v>
      </c>
      <c r="L44" s="348">
        <v>2867</v>
      </c>
      <c r="M44" s="349">
        <v>2674</v>
      </c>
    </row>
    <row r="45" spans="2:13" ht="27.75" customHeight="1" x14ac:dyDescent="0.15">
      <c r="B45" s="1212"/>
      <c r="C45" s="1213"/>
      <c r="D45" s="103"/>
      <c r="E45" s="1216" t="s">
        <v>35</v>
      </c>
      <c r="F45" s="1216"/>
      <c r="G45" s="1216"/>
      <c r="H45" s="1217"/>
      <c r="I45" s="347">
        <v>2474</v>
      </c>
      <c r="J45" s="348">
        <v>2418</v>
      </c>
      <c r="K45" s="348">
        <v>2425</v>
      </c>
      <c r="L45" s="348">
        <v>2417</v>
      </c>
      <c r="M45" s="349">
        <v>2332</v>
      </c>
    </row>
    <row r="46" spans="2:13" ht="27.75" customHeight="1" x14ac:dyDescent="0.15">
      <c r="B46" s="1212"/>
      <c r="C46" s="1213"/>
      <c r="D46" s="104"/>
      <c r="E46" s="1216" t="s">
        <v>36</v>
      </c>
      <c r="F46" s="1216"/>
      <c r="G46" s="1216"/>
      <c r="H46" s="1217"/>
      <c r="I46" s="347">
        <v>949</v>
      </c>
      <c r="J46" s="348">
        <v>500</v>
      </c>
      <c r="K46" s="348">
        <v>418</v>
      </c>
      <c r="L46" s="348" t="s">
        <v>515</v>
      </c>
      <c r="M46" s="349" t="s">
        <v>515</v>
      </c>
    </row>
    <row r="47" spans="2:13" ht="27.75" customHeight="1" x14ac:dyDescent="0.15">
      <c r="B47" s="1212"/>
      <c r="C47" s="1213"/>
      <c r="D47" s="105"/>
      <c r="E47" s="1226" t="s">
        <v>37</v>
      </c>
      <c r="F47" s="1227"/>
      <c r="G47" s="1227"/>
      <c r="H47" s="1228"/>
      <c r="I47" s="347" t="s">
        <v>515</v>
      </c>
      <c r="J47" s="348" t="s">
        <v>515</v>
      </c>
      <c r="K47" s="348" t="s">
        <v>515</v>
      </c>
      <c r="L47" s="348" t="s">
        <v>515</v>
      </c>
      <c r="M47" s="349" t="s">
        <v>515</v>
      </c>
    </row>
    <row r="48" spans="2:13" ht="27.75" customHeight="1" x14ac:dyDescent="0.15">
      <c r="B48" s="1212"/>
      <c r="C48" s="1213"/>
      <c r="D48" s="103"/>
      <c r="E48" s="1216" t="s">
        <v>38</v>
      </c>
      <c r="F48" s="1216"/>
      <c r="G48" s="1216"/>
      <c r="H48" s="1217"/>
      <c r="I48" s="347" t="s">
        <v>515</v>
      </c>
      <c r="J48" s="348" t="s">
        <v>515</v>
      </c>
      <c r="K48" s="348" t="s">
        <v>515</v>
      </c>
      <c r="L48" s="348" t="s">
        <v>515</v>
      </c>
      <c r="M48" s="349" t="s">
        <v>515</v>
      </c>
    </row>
    <row r="49" spans="2:13" ht="27.75" customHeight="1" x14ac:dyDescent="0.15">
      <c r="B49" s="1214"/>
      <c r="C49" s="1215"/>
      <c r="D49" s="103"/>
      <c r="E49" s="1216" t="s">
        <v>39</v>
      </c>
      <c r="F49" s="1216"/>
      <c r="G49" s="1216"/>
      <c r="H49" s="1217"/>
      <c r="I49" s="347" t="s">
        <v>515</v>
      </c>
      <c r="J49" s="348" t="s">
        <v>515</v>
      </c>
      <c r="K49" s="348" t="s">
        <v>515</v>
      </c>
      <c r="L49" s="348" t="s">
        <v>515</v>
      </c>
      <c r="M49" s="349" t="s">
        <v>515</v>
      </c>
    </row>
    <row r="50" spans="2:13" ht="27.75" customHeight="1" x14ac:dyDescent="0.15">
      <c r="B50" s="1210" t="s">
        <v>40</v>
      </c>
      <c r="C50" s="1211"/>
      <c r="D50" s="106"/>
      <c r="E50" s="1216" t="s">
        <v>41</v>
      </c>
      <c r="F50" s="1216"/>
      <c r="G50" s="1216"/>
      <c r="H50" s="1217"/>
      <c r="I50" s="347">
        <v>3505</v>
      </c>
      <c r="J50" s="348">
        <v>3862</v>
      </c>
      <c r="K50" s="348">
        <v>3120</v>
      </c>
      <c r="L50" s="348">
        <v>3411</v>
      </c>
      <c r="M50" s="349">
        <v>3695</v>
      </c>
    </row>
    <row r="51" spans="2:13" ht="27.75" customHeight="1" x14ac:dyDescent="0.15">
      <c r="B51" s="1212"/>
      <c r="C51" s="1213"/>
      <c r="D51" s="103"/>
      <c r="E51" s="1216" t="s">
        <v>42</v>
      </c>
      <c r="F51" s="1216"/>
      <c r="G51" s="1216"/>
      <c r="H51" s="1217"/>
      <c r="I51" s="347">
        <v>8630</v>
      </c>
      <c r="J51" s="348">
        <v>9075</v>
      </c>
      <c r="K51" s="348">
        <v>8610</v>
      </c>
      <c r="L51" s="348">
        <v>8083</v>
      </c>
      <c r="M51" s="349">
        <v>8061</v>
      </c>
    </row>
    <row r="52" spans="2:13" ht="27.75" customHeight="1" x14ac:dyDescent="0.15">
      <c r="B52" s="1214"/>
      <c r="C52" s="1215"/>
      <c r="D52" s="103"/>
      <c r="E52" s="1216" t="s">
        <v>43</v>
      </c>
      <c r="F52" s="1216"/>
      <c r="G52" s="1216"/>
      <c r="H52" s="1217"/>
      <c r="I52" s="347">
        <v>24086</v>
      </c>
      <c r="J52" s="348">
        <v>23952</v>
      </c>
      <c r="K52" s="348">
        <v>23595</v>
      </c>
      <c r="L52" s="348">
        <v>23534</v>
      </c>
      <c r="M52" s="349">
        <v>23407</v>
      </c>
    </row>
    <row r="53" spans="2:13" ht="27.75" customHeight="1" thickBot="1" x14ac:dyDescent="0.2">
      <c r="B53" s="1218" t="s">
        <v>44</v>
      </c>
      <c r="C53" s="1219"/>
      <c r="D53" s="107"/>
      <c r="E53" s="1220" t="s">
        <v>45</v>
      </c>
      <c r="F53" s="1220"/>
      <c r="G53" s="1220"/>
      <c r="H53" s="1221"/>
      <c r="I53" s="350">
        <v>17295</v>
      </c>
      <c r="J53" s="351">
        <v>15503</v>
      </c>
      <c r="K53" s="351">
        <v>15594</v>
      </c>
      <c r="L53" s="351">
        <v>14190</v>
      </c>
      <c r="M53" s="352">
        <v>13322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4TXJmbBd//xWpsOg2jHP69Wdmm1fYHYO/U+e3GO8pYBQ1O9GugiUBGSSPhLoSk/ji9UXIJFlwbi3/RvteAjww==" saltValue="G8gKHzGU69r92s9tN/O0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4" t="s">
        <v>48</v>
      </c>
      <c r="D55" s="1234"/>
      <c r="E55" s="1235"/>
      <c r="F55" s="119">
        <v>2105</v>
      </c>
      <c r="G55" s="119">
        <v>2149</v>
      </c>
      <c r="H55" s="120">
        <v>2310</v>
      </c>
    </row>
    <row r="56" spans="2:8" ht="52.5" customHeight="1" x14ac:dyDescent="0.15">
      <c r="B56" s="121"/>
      <c r="C56" s="1236" t="s">
        <v>49</v>
      </c>
      <c r="D56" s="1236"/>
      <c r="E56" s="1237"/>
      <c r="F56" s="122" t="s">
        <v>515</v>
      </c>
      <c r="G56" s="122" t="s">
        <v>515</v>
      </c>
      <c r="H56" s="123" t="s">
        <v>515</v>
      </c>
    </row>
    <row r="57" spans="2:8" ht="53.25" customHeight="1" x14ac:dyDescent="0.15">
      <c r="B57" s="121"/>
      <c r="C57" s="1238" t="s">
        <v>50</v>
      </c>
      <c r="D57" s="1238"/>
      <c r="E57" s="1239"/>
      <c r="F57" s="124">
        <v>2161</v>
      </c>
      <c r="G57" s="124">
        <v>2056</v>
      </c>
      <c r="H57" s="125">
        <v>1829</v>
      </c>
    </row>
    <row r="58" spans="2:8" ht="45.75" customHeight="1" x14ac:dyDescent="0.15">
      <c r="B58" s="126"/>
      <c r="C58" s="1229" t="s">
        <v>590</v>
      </c>
      <c r="D58" s="1230"/>
      <c r="E58" s="1231"/>
      <c r="F58" s="353">
        <v>1887</v>
      </c>
      <c r="G58" s="353">
        <v>1684</v>
      </c>
      <c r="H58" s="127">
        <v>1494</v>
      </c>
    </row>
    <row r="59" spans="2:8" ht="45.75" customHeight="1" x14ac:dyDescent="0.15">
      <c r="B59" s="126"/>
      <c r="C59" s="1229" t="s">
        <v>592</v>
      </c>
      <c r="D59" s="1230"/>
      <c r="E59" s="1231"/>
      <c r="F59" s="353">
        <v>56</v>
      </c>
      <c r="G59" s="353">
        <v>64</v>
      </c>
      <c r="H59" s="127">
        <v>75</v>
      </c>
    </row>
    <row r="60" spans="2:8" ht="45.75" customHeight="1" x14ac:dyDescent="0.15">
      <c r="B60" s="126"/>
      <c r="C60" s="1229" t="s">
        <v>591</v>
      </c>
      <c r="D60" s="1230"/>
      <c r="E60" s="1231"/>
      <c r="F60" s="353">
        <v>67</v>
      </c>
      <c r="G60" s="353">
        <v>66</v>
      </c>
      <c r="H60" s="127">
        <v>62</v>
      </c>
    </row>
    <row r="61" spans="2:8" ht="45.75" customHeight="1" x14ac:dyDescent="0.15">
      <c r="B61" s="126"/>
      <c r="C61" s="1229" t="s">
        <v>593</v>
      </c>
      <c r="D61" s="1230"/>
      <c r="E61" s="1231"/>
      <c r="F61" s="353">
        <v>57</v>
      </c>
      <c r="G61" s="353">
        <v>59</v>
      </c>
      <c r="H61" s="127">
        <v>60</v>
      </c>
    </row>
    <row r="62" spans="2:8" ht="45.75" customHeight="1" thickBot="1" x14ac:dyDescent="0.2">
      <c r="B62" s="128"/>
      <c r="C62" s="1240" t="s">
        <v>594</v>
      </c>
      <c r="D62" s="1241"/>
      <c r="E62" s="1242"/>
      <c r="F62" s="354">
        <v>48</v>
      </c>
      <c r="G62" s="354">
        <v>44</v>
      </c>
      <c r="H62" s="129">
        <v>46</v>
      </c>
    </row>
    <row r="63" spans="2:8" ht="52.5" customHeight="1" thickBot="1" x14ac:dyDescent="0.2">
      <c r="B63" s="130"/>
      <c r="C63" s="1232" t="s">
        <v>51</v>
      </c>
      <c r="D63" s="1232"/>
      <c r="E63" s="1233"/>
      <c r="F63" s="131">
        <v>4266</v>
      </c>
      <c r="G63" s="131">
        <v>4204</v>
      </c>
      <c r="H63" s="132">
        <v>4139</v>
      </c>
    </row>
    <row r="64" spans="2:8" x14ac:dyDescent="0.15"/>
  </sheetData>
  <sheetProtection algorithmName="SHA-512" hashValue="/6jS3UDNwx4l8JsYwDS+Bo7gmzRq0jXv5eOY8i+ANOJ0Xbf3LZt6Cs6uDszecWKqT5NzqnQRKF2ANE6tSdg0tw==" saltValue="gaKt3EmIHKoGJ7JJiKzNmQ==" spinCount="100000" sheet="1" objects="1" scenarios="1"/>
  <mergeCells count="9">
    <mergeCell ref="C58:E58"/>
    <mergeCell ref="C59:E59"/>
    <mergeCell ref="C60:E60"/>
    <mergeCell ref="C63:E63"/>
    <mergeCell ref="C55:E55"/>
    <mergeCell ref="C56:E56"/>
    <mergeCell ref="C57:E57"/>
    <mergeCell ref="C61:E61"/>
    <mergeCell ref="C62:E62"/>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48"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48"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48"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48"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48"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48"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48"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48"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48"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48"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48"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48"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48"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48"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48"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596</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597</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65" t="s">
        <v>598</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369"/>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369"/>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369"/>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369"/>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599</v>
      </c>
    </row>
    <row r="50" spans="1:109" x14ac:dyDescent="0.15">
      <c r="B50" s="369"/>
      <c r="G50" s="1249"/>
      <c r="H50" s="1249"/>
      <c r="I50" s="1249"/>
      <c r="J50" s="1249"/>
      <c r="K50" s="379"/>
      <c r="L50" s="379"/>
      <c r="M50" s="380"/>
      <c r="N50" s="380"/>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48" t="s">
        <v>556</v>
      </c>
      <c r="BQ50" s="1248"/>
      <c r="BR50" s="1248"/>
      <c r="BS50" s="1248"/>
      <c r="BT50" s="1248"/>
      <c r="BU50" s="1248"/>
      <c r="BV50" s="1248"/>
      <c r="BW50" s="1248"/>
      <c r="BX50" s="1248" t="s">
        <v>557</v>
      </c>
      <c r="BY50" s="1248"/>
      <c r="BZ50" s="1248"/>
      <c r="CA50" s="1248"/>
      <c r="CB50" s="1248"/>
      <c r="CC50" s="1248"/>
      <c r="CD50" s="1248"/>
      <c r="CE50" s="1248"/>
      <c r="CF50" s="1248" t="s">
        <v>558</v>
      </c>
      <c r="CG50" s="1248"/>
      <c r="CH50" s="1248"/>
      <c r="CI50" s="1248"/>
      <c r="CJ50" s="1248"/>
      <c r="CK50" s="1248"/>
      <c r="CL50" s="1248"/>
      <c r="CM50" s="1248"/>
      <c r="CN50" s="1248" t="s">
        <v>559</v>
      </c>
      <c r="CO50" s="1248"/>
      <c r="CP50" s="1248"/>
      <c r="CQ50" s="1248"/>
      <c r="CR50" s="1248"/>
      <c r="CS50" s="1248"/>
      <c r="CT50" s="1248"/>
      <c r="CU50" s="1248"/>
      <c r="CV50" s="1248" t="s">
        <v>560</v>
      </c>
      <c r="CW50" s="1248"/>
      <c r="CX50" s="1248"/>
      <c r="CY50" s="1248"/>
      <c r="CZ50" s="1248"/>
      <c r="DA50" s="1248"/>
      <c r="DB50" s="1248"/>
      <c r="DC50" s="1248"/>
    </row>
    <row r="51" spans="1:109" ht="13.5" customHeight="1" x14ac:dyDescent="0.15">
      <c r="B51" s="369"/>
      <c r="G51" s="1251"/>
      <c r="H51" s="1251"/>
      <c r="I51" s="1264"/>
      <c r="J51" s="1264"/>
      <c r="K51" s="1250"/>
      <c r="L51" s="1250"/>
      <c r="M51" s="1250"/>
      <c r="N51" s="1250"/>
      <c r="AM51" s="378"/>
      <c r="AN51" s="1246" t="s">
        <v>600</v>
      </c>
      <c r="AO51" s="1246"/>
      <c r="AP51" s="1246"/>
      <c r="AQ51" s="1246"/>
      <c r="AR51" s="1246"/>
      <c r="AS51" s="1246"/>
      <c r="AT51" s="1246"/>
      <c r="AU51" s="1246"/>
      <c r="AV51" s="1246"/>
      <c r="AW51" s="1246"/>
      <c r="AX51" s="1246"/>
      <c r="AY51" s="1246"/>
      <c r="AZ51" s="1246"/>
      <c r="BA51" s="1246"/>
      <c r="BB51" s="1246" t="s">
        <v>601</v>
      </c>
      <c r="BC51" s="1246"/>
      <c r="BD51" s="1246"/>
      <c r="BE51" s="1246"/>
      <c r="BF51" s="1246"/>
      <c r="BG51" s="1246"/>
      <c r="BH51" s="1246"/>
      <c r="BI51" s="1246"/>
      <c r="BJ51" s="1246"/>
      <c r="BK51" s="1246"/>
      <c r="BL51" s="1246"/>
      <c r="BM51" s="1246"/>
      <c r="BN51" s="1246"/>
      <c r="BO51" s="1246"/>
      <c r="BP51" s="1243">
        <v>155.5</v>
      </c>
      <c r="BQ51" s="1243"/>
      <c r="BR51" s="1243"/>
      <c r="BS51" s="1243"/>
      <c r="BT51" s="1243"/>
      <c r="BU51" s="1243"/>
      <c r="BV51" s="1243"/>
      <c r="BW51" s="1243"/>
      <c r="BX51" s="1243">
        <v>136.9</v>
      </c>
      <c r="BY51" s="1243"/>
      <c r="BZ51" s="1243"/>
      <c r="CA51" s="1243"/>
      <c r="CB51" s="1243"/>
      <c r="CC51" s="1243"/>
      <c r="CD51" s="1243"/>
      <c r="CE51" s="1243"/>
      <c r="CF51" s="1243">
        <v>135.6</v>
      </c>
      <c r="CG51" s="1243"/>
      <c r="CH51" s="1243"/>
      <c r="CI51" s="1243"/>
      <c r="CJ51" s="1243"/>
      <c r="CK51" s="1243"/>
      <c r="CL51" s="1243"/>
      <c r="CM51" s="1243"/>
      <c r="CN51" s="1243">
        <v>121</v>
      </c>
      <c r="CO51" s="1243"/>
      <c r="CP51" s="1243"/>
      <c r="CQ51" s="1243"/>
      <c r="CR51" s="1243"/>
      <c r="CS51" s="1243"/>
      <c r="CT51" s="1243"/>
      <c r="CU51" s="1243"/>
      <c r="CV51" s="1243">
        <v>107.2</v>
      </c>
      <c r="CW51" s="1243"/>
      <c r="CX51" s="1243"/>
      <c r="CY51" s="1243"/>
      <c r="CZ51" s="1243"/>
      <c r="DA51" s="1243"/>
      <c r="DB51" s="1243"/>
      <c r="DC51" s="1243"/>
    </row>
    <row r="52" spans="1:109" x14ac:dyDescent="0.15">
      <c r="B52" s="369"/>
      <c r="G52" s="1251"/>
      <c r="H52" s="1251"/>
      <c r="I52" s="1264"/>
      <c r="J52" s="1264"/>
      <c r="K52" s="1250"/>
      <c r="L52" s="1250"/>
      <c r="M52" s="1250"/>
      <c r="N52" s="1250"/>
      <c r="AM52" s="378"/>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3"/>
      <c r="BQ52" s="1243"/>
      <c r="BR52" s="1243"/>
      <c r="BS52" s="1243"/>
      <c r="BT52" s="1243"/>
      <c r="BU52" s="1243"/>
      <c r="BV52" s="1243"/>
      <c r="BW52" s="1243"/>
      <c r="BX52" s="1243"/>
      <c r="BY52" s="1243"/>
      <c r="BZ52" s="1243"/>
      <c r="CA52" s="1243"/>
      <c r="CB52" s="1243"/>
      <c r="CC52" s="1243"/>
      <c r="CD52" s="1243"/>
      <c r="CE52" s="1243"/>
      <c r="CF52" s="1243"/>
      <c r="CG52" s="1243"/>
      <c r="CH52" s="1243"/>
      <c r="CI52" s="1243"/>
      <c r="CJ52" s="1243"/>
      <c r="CK52" s="1243"/>
      <c r="CL52" s="1243"/>
      <c r="CM52" s="1243"/>
      <c r="CN52" s="1243"/>
      <c r="CO52" s="1243"/>
      <c r="CP52" s="1243"/>
      <c r="CQ52" s="1243"/>
      <c r="CR52" s="1243"/>
      <c r="CS52" s="1243"/>
      <c r="CT52" s="1243"/>
      <c r="CU52" s="1243"/>
      <c r="CV52" s="1243"/>
      <c r="CW52" s="1243"/>
      <c r="CX52" s="1243"/>
      <c r="CY52" s="1243"/>
      <c r="CZ52" s="1243"/>
      <c r="DA52" s="1243"/>
      <c r="DB52" s="1243"/>
      <c r="DC52" s="1243"/>
    </row>
    <row r="53" spans="1:109" x14ac:dyDescent="0.15">
      <c r="A53" s="377"/>
      <c r="B53" s="369"/>
      <c r="G53" s="1251"/>
      <c r="H53" s="1251"/>
      <c r="I53" s="1249"/>
      <c r="J53" s="1249"/>
      <c r="K53" s="1250"/>
      <c r="L53" s="1250"/>
      <c r="M53" s="1250"/>
      <c r="N53" s="1250"/>
      <c r="AM53" s="378"/>
      <c r="AN53" s="1246"/>
      <c r="AO53" s="1246"/>
      <c r="AP53" s="1246"/>
      <c r="AQ53" s="1246"/>
      <c r="AR53" s="1246"/>
      <c r="AS53" s="1246"/>
      <c r="AT53" s="1246"/>
      <c r="AU53" s="1246"/>
      <c r="AV53" s="1246"/>
      <c r="AW53" s="1246"/>
      <c r="AX53" s="1246"/>
      <c r="AY53" s="1246"/>
      <c r="AZ53" s="1246"/>
      <c r="BA53" s="1246"/>
      <c r="BB53" s="1246" t="s">
        <v>602</v>
      </c>
      <c r="BC53" s="1246"/>
      <c r="BD53" s="1246"/>
      <c r="BE53" s="1246"/>
      <c r="BF53" s="1246"/>
      <c r="BG53" s="1246"/>
      <c r="BH53" s="1246"/>
      <c r="BI53" s="1246"/>
      <c r="BJ53" s="1246"/>
      <c r="BK53" s="1246"/>
      <c r="BL53" s="1246"/>
      <c r="BM53" s="1246"/>
      <c r="BN53" s="1246"/>
      <c r="BO53" s="1246"/>
      <c r="BP53" s="1243">
        <v>54.4</v>
      </c>
      <c r="BQ53" s="1243"/>
      <c r="BR53" s="1243"/>
      <c r="BS53" s="1243"/>
      <c r="BT53" s="1243"/>
      <c r="BU53" s="1243"/>
      <c r="BV53" s="1243"/>
      <c r="BW53" s="1243"/>
      <c r="BX53" s="1243">
        <v>56.1</v>
      </c>
      <c r="BY53" s="1243"/>
      <c r="BZ53" s="1243"/>
      <c r="CA53" s="1243"/>
      <c r="CB53" s="1243"/>
      <c r="CC53" s="1243"/>
      <c r="CD53" s="1243"/>
      <c r="CE53" s="1243"/>
      <c r="CF53" s="1243">
        <v>56.2</v>
      </c>
      <c r="CG53" s="1243"/>
      <c r="CH53" s="1243"/>
      <c r="CI53" s="1243"/>
      <c r="CJ53" s="1243"/>
      <c r="CK53" s="1243"/>
      <c r="CL53" s="1243"/>
      <c r="CM53" s="1243"/>
      <c r="CN53" s="1243">
        <v>57.8</v>
      </c>
      <c r="CO53" s="1243"/>
      <c r="CP53" s="1243"/>
      <c r="CQ53" s="1243"/>
      <c r="CR53" s="1243"/>
      <c r="CS53" s="1243"/>
      <c r="CT53" s="1243"/>
      <c r="CU53" s="1243"/>
      <c r="CV53" s="1243">
        <v>59.9</v>
      </c>
      <c r="CW53" s="1243"/>
      <c r="CX53" s="1243"/>
      <c r="CY53" s="1243"/>
      <c r="CZ53" s="1243"/>
      <c r="DA53" s="1243"/>
      <c r="DB53" s="1243"/>
      <c r="DC53" s="1243"/>
    </row>
    <row r="54" spans="1:109" x14ac:dyDescent="0.15">
      <c r="A54" s="377"/>
      <c r="B54" s="369"/>
      <c r="G54" s="1251"/>
      <c r="H54" s="1251"/>
      <c r="I54" s="1249"/>
      <c r="J54" s="1249"/>
      <c r="K54" s="1250"/>
      <c r="L54" s="1250"/>
      <c r="M54" s="1250"/>
      <c r="N54" s="1250"/>
      <c r="AM54" s="378"/>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3"/>
      <c r="BQ54" s="1243"/>
      <c r="BR54" s="1243"/>
      <c r="BS54" s="1243"/>
      <c r="BT54" s="1243"/>
      <c r="BU54" s="1243"/>
      <c r="BV54" s="1243"/>
      <c r="BW54" s="1243"/>
      <c r="BX54" s="1243"/>
      <c r="BY54" s="1243"/>
      <c r="BZ54" s="1243"/>
      <c r="CA54" s="1243"/>
      <c r="CB54" s="1243"/>
      <c r="CC54" s="1243"/>
      <c r="CD54" s="1243"/>
      <c r="CE54" s="1243"/>
      <c r="CF54" s="1243"/>
      <c r="CG54" s="1243"/>
      <c r="CH54" s="1243"/>
      <c r="CI54" s="1243"/>
      <c r="CJ54" s="1243"/>
      <c r="CK54" s="1243"/>
      <c r="CL54" s="1243"/>
      <c r="CM54" s="1243"/>
      <c r="CN54" s="1243"/>
      <c r="CO54" s="1243"/>
      <c r="CP54" s="1243"/>
      <c r="CQ54" s="1243"/>
      <c r="CR54" s="1243"/>
      <c r="CS54" s="1243"/>
      <c r="CT54" s="1243"/>
      <c r="CU54" s="1243"/>
      <c r="CV54" s="1243"/>
      <c r="CW54" s="1243"/>
      <c r="CX54" s="1243"/>
      <c r="CY54" s="1243"/>
      <c r="CZ54" s="1243"/>
      <c r="DA54" s="1243"/>
      <c r="DB54" s="1243"/>
      <c r="DC54" s="1243"/>
    </row>
    <row r="55" spans="1:109" x14ac:dyDescent="0.15">
      <c r="A55" s="377"/>
      <c r="B55" s="369"/>
      <c r="G55" s="1249"/>
      <c r="H55" s="1249"/>
      <c r="I55" s="1249"/>
      <c r="J55" s="1249"/>
      <c r="K55" s="1250"/>
      <c r="L55" s="1250"/>
      <c r="M55" s="1250"/>
      <c r="N55" s="1250"/>
      <c r="AN55" s="1248" t="s">
        <v>603</v>
      </c>
      <c r="AO55" s="1248"/>
      <c r="AP55" s="1248"/>
      <c r="AQ55" s="1248"/>
      <c r="AR55" s="1248"/>
      <c r="AS55" s="1248"/>
      <c r="AT55" s="1248"/>
      <c r="AU55" s="1248"/>
      <c r="AV55" s="1248"/>
      <c r="AW55" s="1248"/>
      <c r="AX55" s="1248"/>
      <c r="AY55" s="1248"/>
      <c r="AZ55" s="1248"/>
      <c r="BA55" s="1248"/>
      <c r="BB55" s="1246" t="s">
        <v>601</v>
      </c>
      <c r="BC55" s="1246"/>
      <c r="BD55" s="1246"/>
      <c r="BE55" s="1246"/>
      <c r="BF55" s="1246"/>
      <c r="BG55" s="1246"/>
      <c r="BH55" s="1246"/>
      <c r="BI55" s="1246"/>
      <c r="BJ55" s="1246"/>
      <c r="BK55" s="1246"/>
      <c r="BL55" s="1246"/>
      <c r="BM55" s="1246"/>
      <c r="BN55" s="1246"/>
      <c r="BO55" s="1246"/>
      <c r="BP55" s="1243">
        <v>31.9</v>
      </c>
      <c r="BQ55" s="1243"/>
      <c r="BR55" s="1243"/>
      <c r="BS55" s="1243"/>
      <c r="BT55" s="1243"/>
      <c r="BU55" s="1243"/>
      <c r="BV55" s="1243"/>
      <c r="BW55" s="1243"/>
      <c r="BX55" s="1243">
        <v>24.2</v>
      </c>
      <c r="BY55" s="1243"/>
      <c r="BZ55" s="1243"/>
      <c r="CA55" s="1243"/>
      <c r="CB55" s="1243"/>
      <c r="CC55" s="1243"/>
      <c r="CD55" s="1243"/>
      <c r="CE55" s="1243"/>
      <c r="CF55" s="1243">
        <v>22.1</v>
      </c>
      <c r="CG55" s="1243"/>
      <c r="CH55" s="1243"/>
      <c r="CI55" s="1243"/>
      <c r="CJ55" s="1243"/>
      <c r="CK55" s="1243"/>
      <c r="CL55" s="1243"/>
      <c r="CM55" s="1243"/>
      <c r="CN55" s="1243">
        <v>20.399999999999999</v>
      </c>
      <c r="CO55" s="1243"/>
      <c r="CP55" s="1243"/>
      <c r="CQ55" s="1243"/>
      <c r="CR55" s="1243"/>
      <c r="CS55" s="1243"/>
      <c r="CT55" s="1243"/>
      <c r="CU55" s="1243"/>
      <c r="CV55" s="1243">
        <v>11.2</v>
      </c>
      <c r="CW55" s="1243"/>
      <c r="CX55" s="1243"/>
      <c r="CY55" s="1243"/>
      <c r="CZ55" s="1243"/>
      <c r="DA55" s="1243"/>
      <c r="DB55" s="1243"/>
      <c r="DC55" s="1243"/>
    </row>
    <row r="56" spans="1:109" x14ac:dyDescent="0.15">
      <c r="A56" s="377"/>
      <c r="B56" s="369"/>
      <c r="G56" s="1249"/>
      <c r="H56" s="1249"/>
      <c r="I56" s="1249"/>
      <c r="J56" s="1249"/>
      <c r="K56" s="1250"/>
      <c r="L56" s="1250"/>
      <c r="M56" s="1250"/>
      <c r="N56" s="1250"/>
      <c r="AN56" s="1248"/>
      <c r="AO56" s="1248"/>
      <c r="AP56" s="1248"/>
      <c r="AQ56" s="1248"/>
      <c r="AR56" s="1248"/>
      <c r="AS56" s="1248"/>
      <c r="AT56" s="1248"/>
      <c r="AU56" s="1248"/>
      <c r="AV56" s="1248"/>
      <c r="AW56" s="1248"/>
      <c r="AX56" s="1248"/>
      <c r="AY56" s="1248"/>
      <c r="AZ56" s="1248"/>
      <c r="BA56" s="1248"/>
      <c r="BB56" s="1246"/>
      <c r="BC56" s="1246"/>
      <c r="BD56" s="1246"/>
      <c r="BE56" s="1246"/>
      <c r="BF56" s="1246"/>
      <c r="BG56" s="1246"/>
      <c r="BH56" s="1246"/>
      <c r="BI56" s="1246"/>
      <c r="BJ56" s="1246"/>
      <c r="BK56" s="1246"/>
      <c r="BL56" s="1246"/>
      <c r="BM56" s="1246"/>
      <c r="BN56" s="1246"/>
      <c r="BO56" s="1246"/>
      <c r="BP56" s="1243"/>
      <c r="BQ56" s="1243"/>
      <c r="BR56" s="1243"/>
      <c r="BS56" s="1243"/>
      <c r="BT56" s="1243"/>
      <c r="BU56" s="1243"/>
      <c r="BV56" s="1243"/>
      <c r="BW56" s="1243"/>
      <c r="BX56" s="1243"/>
      <c r="BY56" s="1243"/>
      <c r="BZ56" s="1243"/>
      <c r="CA56" s="1243"/>
      <c r="CB56" s="1243"/>
      <c r="CC56" s="1243"/>
      <c r="CD56" s="1243"/>
      <c r="CE56" s="1243"/>
      <c r="CF56" s="1243"/>
      <c r="CG56" s="1243"/>
      <c r="CH56" s="1243"/>
      <c r="CI56" s="1243"/>
      <c r="CJ56" s="1243"/>
      <c r="CK56" s="1243"/>
      <c r="CL56" s="1243"/>
      <c r="CM56" s="1243"/>
      <c r="CN56" s="1243"/>
      <c r="CO56" s="1243"/>
      <c r="CP56" s="1243"/>
      <c r="CQ56" s="1243"/>
      <c r="CR56" s="1243"/>
      <c r="CS56" s="1243"/>
      <c r="CT56" s="1243"/>
      <c r="CU56" s="1243"/>
      <c r="CV56" s="1243"/>
      <c r="CW56" s="1243"/>
      <c r="CX56" s="1243"/>
      <c r="CY56" s="1243"/>
      <c r="CZ56" s="1243"/>
      <c r="DA56" s="1243"/>
      <c r="DB56" s="1243"/>
      <c r="DC56" s="1243"/>
    </row>
    <row r="57" spans="1:109" s="377" customFormat="1" x14ac:dyDescent="0.15">
      <c r="B57" s="381"/>
      <c r="G57" s="1249"/>
      <c r="H57" s="1249"/>
      <c r="I57" s="1244"/>
      <c r="J57" s="1244"/>
      <c r="K57" s="1250"/>
      <c r="L57" s="1250"/>
      <c r="M57" s="1250"/>
      <c r="N57" s="1250"/>
      <c r="AM57" s="363"/>
      <c r="AN57" s="1248"/>
      <c r="AO57" s="1248"/>
      <c r="AP57" s="1248"/>
      <c r="AQ57" s="1248"/>
      <c r="AR57" s="1248"/>
      <c r="AS57" s="1248"/>
      <c r="AT57" s="1248"/>
      <c r="AU57" s="1248"/>
      <c r="AV57" s="1248"/>
      <c r="AW57" s="1248"/>
      <c r="AX57" s="1248"/>
      <c r="AY57" s="1248"/>
      <c r="AZ57" s="1248"/>
      <c r="BA57" s="1248"/>
      <c r="BB57" s="1246" t="s">
        <v>602</v>
      </c>
      <c r="BC57" s="1246"/>
      <c r="BD57" s="1246"/>
      <c r="BE57" s="1246"/>
      <c r="BF57" s="1246"/>
      <c r="BG57" s="1246"/>
      <c r="BH57" s="1246"/>
      <c r="BI57" s="1246"/>
      <c r="BJ57" s="1246"/>
      <c r="BK57" s="1246"/>
      <c r="BL57" s="1246"/>
      <c r="BM57" s="1246"/>
      <c r="BN57" s="1246"/>
      <c r="BO57" s="1246"/>
      <c r="BP57" s="1243">
        <v>59.4</v>
      </c>
      <c r="BQ57" s="1243"/>
      <c r="BR57" s="1243"/>
      <c r="BS57" s="1243"/>
      <c r="BT57" s="1243"/>
      <c r="BU57" s="1243"/>
      <c r="BV57" s="1243"/>
      <c r="BW57" s="1243"/>
      <c r="BX57" s="1243">
        <v>60.1</v>
      </c>
      <c r="BY57" s="1243"/>
      <c r="BZ57" s="1243"/>
      <c r="CA57" s="1243"/>
      <c r="CB57" s="1243"/>
      <c r="CC57" s="1243"/>
      <c r="CD57" s="1243"/>
      <c r="CE57" s="1243"/>
      <c r="CF57" s="1243">
        <v>61.5</v>
      </c>
      <c r="CG57" s="1243"/>
      <c r="CH57" s="1243"/>
      <c r="CI57" s="1243"/>
      <c r="CJ57" s="1243"/>
      <c r="CK57" s="1243"/>
      <c r="CL57" s="1243"/>
      <c r="CM57" s="1243"/>
      <c r="CN57" s="1243">
        <v>63.1</v>
      </c>
      <c r="CO57" s="1243"/>
      <c r="CP57" s="1243"/>
      <c r="CQ57" s="1243"/>
      <c r="CR57" s="1243"/>
      <c r="CS57" s="1243"/>
      <c r="CT57" s="1243"/>
      <c r="CU57" s="1243"/>
      <c r="CV57" s="1243">
        <v>63.2</v>
      </c>
      <c r="CW57" s="1243"/>
      <c r="CX57" s="1243"/>
      <c r="CY57" s="1243"/>
      <c r="CZ57" s="1243"/>
      <c r="DA57" s="1243"/>
      <c r="DB57" s="1243"/>
      <c r="DC57" s="1243"/>
      <c r="DD57" s="382"/>
      <c r="DE57" s="381"/>
    </row>
    <row r="58" spans="1:109" s="377" customFormat="1" x14ac:dyDescent="0.15">
      <c r="A58" s="363"/>
      <c r="B58" s="381"/>
      <c r="G58" s="1249"/>
      <c r="H58" s="1249"/>
      <c r="I58" s="1244"/>
      <c r="J58" s="1244"/>
      <c r="K58" s="1250"/>
      <c r="L58" s="1250"/>
      <c r="M58" s="1250"/>
      <c r="N58" s="1250"/>
      <c r="AM58" s="363"/>
      <c r="AN58" s="1248"/>
      <c r="AO58" s="1248"/>
      <c r="AP58" s="1248"/>
      <c r="AQ58" s="1248"/>
      <c r="AR58" s="1248"/>
      <c r="AS58" s="1248"/>
      <c r="AT58" s="1248"/>
      <c r="AU58" s="1248"/>
      <c r="AV58" s="1248"/>
      <c r="AW58" s="1248"/>
      <c r="AX58" s="1248"/>
      <c r="AY58" s="1248"/>
      <c r="AZ58" s="1248"/>
      <c r="BA58" s="1248"/>
      <c r="BB58" s="1246"/>
      <c r="BC58" s="1246"/>
      <c r="BD58" s="1246"/>
      <c r="BE58" s="1246"/>
      <c r="BF58" s="1246"/>
      <c r="BG58" s="1246"/>
      <c r="BH58" s="1246"/>
      <c r="BI58" s="1246"/>
      <c r="BJ58" s="1246"/>
      <c r="BK58" s="1246"/>
      <c r="BL58" s="1246"/>
      <c r="BM58" s="1246"/>
      <c r="BN58" s="1246"/>
      <c r="BO58" s="1246"/>
      <c r="BP58" s="1243"/>
      <c r="BQ58" s="1243"/>
      <c r="BR58" s="1243"/>
      <c r="BS58" s="1243"/>
      <c r="BT58" s="1243"/>
      <c r="BU58" s="1243"/>
      <c r="BV58" s="1243"/>
      <c r="BW58" s="1243"/>
      <c r="BX58" s="1243"/>
      <c r="BY58" s="1243"/>
      <c r="BZ58" s="1243"/>
      <c r="CA58" s="1243"/>
      <c r="CB58" s="1243"/>
      <c r="CC58" s="1243"/>
      <c r="CD58" s="1243"/>
      <c r="CE58" s="1243"/>
      <c r="CF58" s="1243"/>
      <c r="CG58" s="1243"/>
      <c r="CH58" s="1243"/>
      <c r="CI58" s="1243"/>
      <c r="CJ58" s="1243"/>
      <c r="CK58" s="1243"/>
      <c r="CL58" s="1243"/>
      <c r="CM58" s="1243"/>
      <c r="CN58" s="1243"/>
      <c r="CO58" s="1243"/>
      <c r="CP58" s="1243"/>
      <c r="CQ58" s="1243"/>
      <c r="CR58" s="1243"/>
      <c r="CS58" s="1243"/>
      <c r="CT58" s="1243"/>
      <c r="CU58" s="1243"/>
      <c r="CV58" s="1243"/>
      <c r="CW58" s="1243"/>
      <c r="CX58" s="1243"/>
      <c r="CY58" s="1243"/>
      <c r="CZ58" s="1243"/>
      <c r="DA58" s="1243"/>
      <c r="DB58" s="1243"/>
      <c r="DC58" s="1243"/>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604</v>
      </c>
    </row>
    <row r="64" spans="1:109" x14ac:dyDescent="0.15">
      <c r="B64" s="369"/>
      <c r="G64" s="376"/>
      <c r="I64" s="389"/>
      <c r="J64" s="389"/>
      <c r="K64" s="389"/>
      <c r="L64" s="389"/>
      <c r="M64" s="389"/>
      <c r="N64" s="390"/>
      <c r="AM64" s="376"/>
      <c r="AN64" s="376" t="s">
        <v>597</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5" t="s">
        <v>605</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369"/>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369"/>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369"/>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369"/>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599</v>
      </c>
    </row>
    <row r="72" spans="2:107" x14ac:dyDescent="0.15">
      <c r="B72" s="369"/>
      <c r="G72" s="1249"/>
      <c r="H72" s="1249"/>
      <c r="I72" s="1249"/>
      <c r="J72" s="1249"/>
      <c r="K72" s="379"/>
      <c r="L72" s="379"/>
      <c r="M72" s="380"/>
      <c r="N72" s="380"/>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48" t="s">
        <v>556</v>
      </c>
      <c r="BQ72" s="1248"/>
      <c r="BR72" s="1248"/>
      <c r="BS72" s="1248"/>
      <c r="BT72" s="1248"/>
      <c r="BU72" s="1248"/>
      <c r="BV72" s="1248"/>
      <c r="BW72" s="1248"/>
      <c r="BX72" s="1248" t="s">
        <v>557</v>
      </c>
      <c r="BY72" s="1248"/>
      <c r="BZ72" s="1248"/>
      <c r="CA72" s="1248"/>
      <c r="CB72" s="1248"/>
      <c r="CC72" s="1248"/>
      <c r="CD72" s="1248"/>
      <c r="CE72" s="1248"/>
      <c r="CF72" s="1248" t="s">
        <v>558</v>
      </c>
      <c r="CG72" s="1248"/>
      <c r="CH72" s="1248"/>
      <c r="CI72" s="1248"/>
      <c r="CJ72" s="1248"/>
      <c r="CK72" s="1248"/>
      <c r="CL72" s="1248"/>
      <c r="CM72" s="1248"/>
      <c r="CN72" s="1248" t="s">
        <v>559</v>
      </c>
      <c r="CO72" s="1248"/>
      <c r="CP72" s="1248"/>
      <c r="CQ72" s="1248"/>
      <c r="CR72" s="1248"/>
      <c r="CS72" s="1248"/>
      <c r="CT72" s="1248"/>
      <c r="CU72" s="1248"/>
      <c r="CV72" s="1248" t="s">
        <v>560</v>
      </c>
      <c r="CW72" s="1248"/>
      <c r="CX72" s="1248"/>
      <c r="CY72" s="1248"/>
      <c r="CZ72" s="1248"/>
      <c r="DA72" s="1248"/>
      <c r="DB72" s="1248"/>
      <c r="DC72" s="1248"/>
    </row>
    <row r="73" spans="2:107" x14ac:dyDescent="0.15">
      <c r="B73" s="369"/>
      <c r="G73" s="1251"/>
      <c r="H73" s="1251"/>
      <c r="I73" s="1251"/>
      <c r="J73" s="1251"/>
      <c r="K73" s="1247"/>
      <c r="L73" s="1247"/>
      <c r="M73" s="1247"/>
      <c r="N73" s="1247"/>
      <c r="AM73" s="378"/>
      <c r="AN73" s="1246" t="s">
        <v>600</v>
      </c>
      <c r="AO73" s="1246"/>
      <c r="AP73" s="1246"/>
      <c r="AQ73" s="1246"/>
      <c r="AR73" s="1246"/>
      <c r="AS73" s="1246"/>
      <c r="AT73" s="1246"/>
      <c r="AU73" s="1246"/>
      <c r="AV73" s="1246"/>
      <c r="AW73" s="1246"/>
      <c r="AX73" s="1246"/>
      <c r="AY73" s="1246"/>
      <c r="AZ73" s="1246"/>
      <c r="BA73" s="1246"/>
      <c r="BB73" s="1246" t="s">
        <v>601</v>
      </c>
      <c r="BC73" s="1246"/>
      <c r="BD73" s="1246"/>
      <c r="BE73" s="1246"/>
      <c r="BF73" s="1246"/>
      <c r="BG73" s="1246"/>
      <c r="BH73" s="1246"/>
      <c r="BI73" s="1246"/>
      <c r="BJ73" s="1246"/>
      <c r="BK73" s="1246"/>
      <c r="BL73" s="1246"/>
      <c r="BM73" s="1246"/>
      <c r="BN73" s="1246"/>
      <c r="BO73" s="1246"/>
      <c r="BP73" s="1243">
        <v>155.5</v>
      </c>
      <c r="BQ73" s="1243"/>
      <c r="BR73" s="1243"/>
      <c r="BS73" s="1243"/>
      <c r="BT73" s="1243"/>
      <c r="BU73" s="1243"/>
      <c r="BV73" s="1243"/>
      <c r="BW73" s="1243"/>
      <c r="BX73" s="1243">
        <v>136.9</v>
      </c>
      <c r="BY73" s="1243"/>
      <c r="BZ73" s="1243"/>
      <c r="CA73" s="1243"/>
      <c r="CB73" s="1243"/>
      <c r="CC73" s="1243"/>
      <c r="CD73" s="1243"/>
      <c r="CE73" s="1243"/>
      <c r="CF73" s="1243">
        <v>135.6</v>
      </c>
      <c r="CG73" s="1243"/>
      <c r="CH73" s="1243"/>
      <c r="CI73" s="1243"/>
      <c r="CJ73" s="1243"/>
      <c r="CK73" s="1243"/>
      <c r="CL73" s="1243"/>
      <c r="CM73" s="1243"/>
      <c r="CN73" s="1243">
        <v>121</v>
      </c>
      <c r="CO73" s="1243"/>
      <c r="CP73" s="1243"/>
      <c r="CQ73" s="1243"/>
      <c r="CR73" s="1243"/>
      <c r="CS73" s="1243"/>
      <c r="CT73" s="1243"/>
      <c r="CU73" s="1243"/>
      <c r="CV73" s="1243">
        <v>107.2</v>
      </c>
      <c r="CW73" s="1243"/>
      <c r="CX73" s="1243"/>
      <c r="CY73" s="1243"/>
      <c r="CZ73" s="1243"/>
      <c r="DA73" s="1243"/>
      <c r="DB73" s="1243"/>
      <c r="DC73" s="1243"/>
    </row>
    <row r="74" spans="2:107" x14ac:dyDescent="0.15">
      <c r="B74" s="369"/>
      <c r="G74" s="1251"/>
      <c r="H74" s="1251"/>
      <c r="I74" s="1251"/>
      <c r="J74" s="1251"/>
      <c r="K74" s="1247"/>
      <c r="L74" s="1247"/>
      <c r="M74" s="1247"/>
      <c r="N74" s="1247"/>
      <c r="AM74" s="378"/>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3"/>
      <c r="BQ74" s="1243"/>
      <c r="BR74" s="1243"/>
      <c r="BS74" s="1243"/>
      <c r="BT74" s="1243"/>
      <c r="BU74" s="1243"/>
      <c r="BV74" s="1243"/>
      <c r="BW74" s="1243"/>
      <c r="BX74" s="1243"/>
      <c r="BY74" s="1243"/>
      <c r="BZ74" s="1243"/>
      <c r="CA74" s="1243"/>
      <c r="CB74" s="1243"/>
      <c r="CC74" s="1243"/>
      <c r="CD74" s="1243"/>
      <c r="CE74" s="1243"/>
      <c r="CF74" s="1243"/>
      <c r="CG74" s="1243"/>
      <c r="CH74" s="1243"/>
      <c r="CI74" s="1243"/>
      <c r="CJ74" s="1243"/>
      <c r="CK74" s="1243"/>
      <c r="CL74" s="1243"/>
      <c r="CM74" s="1243"/>
      <c r="CN74" s="1243"/>
      <c r="CO74" s="1243"/>
      <c r="CP74" s="1243"/>
      <c r="CQ74" s="1243"/>
      <c r="CR74" s="1243"/>
      <c r="CS74" s="1243"/>
      <c r="CT74" s="1243"/>
      <c r="CU74" s="1243"/>
      <c r="CV74" s="1243"/>
      <c r="CW74" s="1243"/>
      <c r="CX74" s="1243"/>
      <c r="CY74" s="1243"/>
      <c r="CZ74" s="1243"/>
      <c r="DA74" s="1243"/>
      <c r="DB74" s="1243"/>
      <c r="DC74" s="1243"/>
    </row>
    <row r="75" spans="2:107" x14ac:dyDescent="0.15">
      <c r="B75" s="369"/>
      <c r="G75" s="1251"/>
      <c r="H75" s="1251"/>
      <c r="I75" s="1249"/>
      <c r="J75" s="1249"/>
      <c r="K75" s="1250"/>
      <c r="L75" s="1250"/>
      <c r="M75" s="1250"/>
      <c r="N75" s="1250"/>
      <c r="AM75" s="378"/>
      <c r="AN75" s="1246"/>
      <c r="AO75" s="1246"/>
      <c r="AP75" s="1246"/>
      <c r="AQ75" s="1246"/>
      <c r="AR75" s="1246"/>
      <c r="AS75" s="1246"/>
      <c r="AT75" s="1246"/>
      <c r="AU75" s="1246"/>
      <c r="AV75" s="1246"/>
      <c r="AW75" s="1246"/>
      <c r="AX75" s="1246"/>
      <c r="AY75" s="1246"/>
      <c r="AZ75" s="1246"/>
      <c r="BA75" s="1246"/>
      <c r="BB75" s="1246" t="s">
        <v>606</v>
      </c>
      <c r="BC75" s="1246"/>
      <c r="BD75" s="1246"/>
      <c r="BE75" s="1246"/>
      <c r="BF75" s="1246"/>
      <c r="BG75" s="1246"/>
      <c r="BH75" s="1246"/>
      <c r="BI75" s="1246"/>
      <c r="BJ75" s="1246"/>
      <c r="BK75" s="1246"/>
      <c r="BL75" s="1246"/>
      <c r="BM75" s="1246"/>
      <c r="BN75" s="1246"/>
      <c r="BO75" s="1246"/>
      <c r="BP75" s="1243">
        <v>15.6</v>
      </c>
      <c r="BQ75" s="1243"/>
      <c r="BR75" s="1243"/>
      <c r="BS75" s="1243"/>
      <c r="BT75" s="1243"/>
      <c r="BU75" s="1243"/>
      <c r="BV75" s="1243"/>
      <c r="BW75" s="1243"/>
      <c r="BX75" s="1243">
        <v>14.6</v>
      </c>
      <c r="BY75" s="1243"/>
      <c r="BZ75" s="1243"/>
      <c r="CA75" s="1243"/>
      <c r="CB75" s="1243"/>
      <c r="CC75" s="1243"/>
      <c r="CD75" s="1243"/>
      <c r="CE75" s="1243"/>
      <c r="CF75" s="1243">
        <v>14.5</v>
      </c>
      <c r="CG75" s="1243"/>
      <c r="CH75" s="1243"/>
      <c r="CI75" s="1243"/>
      <c r="CJ75" s="1243"/>
      <c r="CK75" s="1243"/>
      <c r="CL75" s="1243"/>
      <c r="CM75" s="1243"/>
      <c r="CN75" s="1243">
        <v>13.9</v>
      </c>
      <c r="CO75" s="1243"/>
      <c r="CP75" s="1243"/>
      <c r="CQ75" s="1243"/>
      <c r="CR75" s="1243"/>
      <c r="CS75" s="1243"/>
      <c r="CT75" s="1243"/>
      <c r="CU75" s="1243"/>
      <c r="CV75" s="1243">
        <v>13.1</v>
      </c>
      <c r="CW75" s="1243"/>
      <c r="CX75" s="1243"/>
      <c r="CY75" s="1243"/>
      <c r="CZ75" s="1243"/>
      <c r="DA75" s="1243"/>
      <c r="DB75" s="1243"/>
      <c r="DC75" s="1243"/>
    </row>
    <row r="76" spans="2:107" x14ac:dyDescent="0.15">
      <c r="B76" s="369"/>
      <c r="G76" s="1251"/>
      <c r="H76" s="1251"/>
      <c r="I76" s="1249"/>
      <c r="J76" s="1249"/>
      <c r="K76" s="1250"/>
      <c r="L76" s="1250"/>
      <c r="M76" s="1250"/>
      <c r="N76" s="1250"/>
      <c r="AM76" s="378"/>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3"/>
      <c r="BQ76" s="1243"/>
      <c r="BR76" s="1243"/>
      <c r="BS76" s="1243"/>
      <c r="BT76" s="1243"/>
      <c r="BU76" s="1243"/>
      <c r="BV76" s="1243"/>
      <c r="BW76" s="1243"/>
      <c r="BX76" s="1243"/>
      <c r="BY76" s="1243"/>
      <c r="BZ76" s="1243"/>
      <c r="CA76" s="1243"/>
      <c r="CB76" s="1243"/>
      <c r="CC76" s="1243"/>
      <c r="CD76" s="1243"/>
      <c r="CE76" s="1243"/>
      <c r="CF76" s="1243"/>
      <c r="CG76" s="1243"/>
      <c r="CH76" s="1243"/>
      <c r="CI76" s="1243"/>
      <c r="CJ76" s="1243"/>
      <c r="CK76" s="1243"/>
      <c r="CL76" s="1243"/>
      <c r="CM76" s="1243"/>
      <c r="CN76" s="1243"/>
      <c r="CO76" s="1243"/>
      <c r="CP76" s="1243"/>
      <c r="CQ76" s="1243"/>
      <c r="CR76" s="1243"/>
      <c r="CS76" s="1243"/>
      <c r="CT76" s="1243"/>
      <c r="CU76" s="1243"/>
      <c r="CV76" s="1243"/>
      <c r="CW76" s="1243"/>
      <c r="CX76" s="1243"/>
      <c r="CY76" s="1243"/>
      <c r="CZ76" s="1243"/>
      <c r="DA76" s="1243"/>
      <c r="DB76" s="1243"/>
      <c r="DC76" s="1243"/>
    </row>
    <row r="77" spans="2:107" x14ac:dyDescent="0.15">
      <c r="B77" s="369"/>
      <c r="G77" s="1249"/>
      <c r="H77" s="1249"/>
      <c r="I77" s="1249"/>
      <c r="J77" s="1249"/>
      <c r="K77" s="1247"/>
      <c r="L77" s="1247"/>
      <c r="M77" s="1247"/>
      <c r="N77" s="1247"/>
      <c r="AN77" s="1248" t="s">
        <v>603</v>
      </c>
      <c r="AO77" s="1248"/>
      <c r="AP77" s="1248"/>
      <c r="AQ77" s="1248"/>
      <c r="AR77" s="1248"/>
      <c r="AS77" s="1248"/>
      <c r="AT77" s="1248"/>
      <c r="AU77" s="1248"/>
      <c r="AV77" s="1248"/>
      <c r="AW77" s="1248"/>
      <c r="AX77" s="1248"/>
      <c r="AY77" s="1248"/>
      <c r="AZ77" s="1248"/>
      <c r="BA77" s="1248"/>
      <c r="BB77" s="1246" t="s">
        <v>601</v>
      </c>
      <c r="BC77" s="1246"/>
      <c r="BD77" s="1246"/>
      <c r="BE77" s="1246"/>
      <c r="BF77" s="1246"/>
      <c r="BG77" s="1246"/>
      <c r="BH77" s="1246"/>
      <c r="BI77" s="1246"/>
      <c r="BJ77" s="1246"/>
      <c r="BK77" s="1246"/>
      <c r="BL77" s="1246"/>
      <c r="BM77" s="1246"/>
      <c r="BN77" s="1246"/>
      <c r="BO77" s="1246"/>
      <c r="BP77" s="1243">
        <v>31.9</v>
      </c>
      <c r="BQ77" s="1243"/>
      <c r="BR77" s="1243"/>
      <c r="BS77" s="1243"/>
      <c r="BT77" s="1243"/>
      <c r="BU77" s="1243"/>
      <c r="BV77" s="1243"/>
      <c r="BW77" s="1243"/>
      <c r="BX77" s="1243">
        <v>24.2</v>
      </c>
      <c r="BY77" s="1243"/>
      <c r="BZ77" s="1243"/>
      <c r="CA77" s="1243"/>
      <c r="CB77" s="1243"/>
      <c r="CC77" s="1243"/>
      <c r="CD77" s="1243"/>
      <c r="CE77" s="1243"/>
      <c r="CF77" s="1243">
        <v>22.1</v>
      </c>
      <c r="CG77" s="1243"/>
      <c r="CH77" s="1243"/>
      <c r="CI77" s="1243"/>
      <c r="CJ77" s="1243"/>
      <c r="CK77" s="1243"/>
      <c r="CL77" s="1243"/>
      <c r="CM77" s="1243"/>
      <c r="CN77" s="1243">
        <v>20.399999999999999</v>
      </c>
      <c r="CO77" s="1243"/>
      <c r="CP77" s="1243"/>
      <c r="CQ77" s="1243"/>
      <c r="CR77" s="1243"/>
      <c r="CS77" s="1243"/>
      <c r="CT77" s="1243"/>
      <c r="CU77" s="1243"/>
      <c r="CV77" s="1243">
        <v>11.2</v>
      </c>
      <c r="CW77" s="1243"/>
      <c r="CX77" s="1243"/>
      <c r="CY77" s="1243"/>
      <c r="CZ77" s="1243"/>
      <c r="DA77" s="1243"/>
      <c r="DB77" s="1243"/>
      <c r="DC77" s="1243"/>
    </row>
    <row r="78" spans="2:107" x14ac:dyDescent="0.15">
      <c r="B78" s="369"/>
      <c r="G78" s="1249"/>
      <c r="H78" s="1249"/>
      <c r="I78" s="1249"/>
      <c r="J78" s="1249"/>
      <c r="K78" s="1247"/>
      <c r="L78" s="1247"/>
      <c r="M78" s="1247"/>
      <c r="N78" s="1247"/>
      <c r="AN78" s="1248"/>
      <c r="AO78" s="1248"/>
      <c r="AP78" s="1248"/>
      <c r="AQ78" s="1248"/>
      <c r="AR78" s="1248"/>
      <c r="AS78" s="1248"/>
      <c r="AT78" s="1248"/>
      <c r="AU78" s="1248"/>
      <c r="AV78" s="1248"/>
      <c r="AW78" s="1248"/>
      <c r="AX78" s="1248"/>
      <c r="AY78" s="1248"/>
      <c r="AZ78" s="1248"/>
      <c r="BA78" s="1248"/>
      <c r="BB78" s="1246"/>
      <c r="BC78" s="1246"/>
      <c r="BD78" s="1246"/>
      <c r="BE78" s="1246"/>
      <c r="BF78" s="1246"/>
      <c r="BG78" s="1246"/>
      <c r="BH78" s="1246"/>
      <c r="BI78" s="1246"/>
      <c r="BJ78" s="1246"/>
      <c r="BK78" s="1246"/>
      <c r="BL78" s="1246"/>
      <c r="BM78" s="1246"/>
      <c r="BN78" s="1246"/>
      <c r="BO78" s="1246"/>
      <c r="BP78" s="1243"/>
      <c r="BQ78" s="1243"/>
      <c r="BR78" s="1243"/>
      <c r="BS78" s="1243"/>
      <c r="BT78" s="1243"/>
      <c r="BU78" s="1243"/>
      <c r="BV78" s="1243"/>
      <c r="BW78" s="1243"/>
      <c r="BX78" s="1243"/>
      <c r="BY78" s="1243"/>
      <c r="BZ78" s="1243"/>
      <c r="CA78" s="1243"/>
      <c r="CB78" s="1243"/>
      <c r="CC78" s="1243"/>
      <c r="CD78" s="1243"/>
      <c r="CE78" s="1243"/>
      <c r="CF78" s="1243"/>
      <c r="CG78" s="1243"/>
      <c r="CH78" s="1243"/>
      <c r="CI78" s="1243"/>
      <c r="CJ78" s="1243"/>
      <c r="CK78" s="1243"/>
      <c r="CL78" s="1243"/>
      <c r="CM78" s="1243"/>
      <c r="CN78" s="1243"/>
      <c r="CO78" s="1243"/>
      <c r="CP78" s="1243"/>
      <c r="CQ78" s="1243"/>
      <c r="CR78" s="1243"/>
      <c r="CS78" s="1243"/>
      <c r="CT78" s="1243"/>
      <c r="CU78" s="1243"/>
      <c r="CV78" s="1243"/>
      <c r="CW78" s="1243"/>
      <c r="CX78" s="1243"/>
      <c r="CY78" s="1243"/>
      <c r="CZ78" s="1243"/>
      <c r="DA78" s="1243"/>
      <c r="DB78" s="1243"/>
      <c r="DC78" s="1243"/>
    </row>
    <row r="79" spans="2:107" x14ac:dyDescent="0.15">
      <c r="B79" s="369"/>
      <c r="G79" s="1249"/>
      <c r="H79" s="1249"/>
      <c r="I79" s="1244"/>
      <c r="J79" s="1244"/>
      <c r="K79" s="1245"/>
      <c r="L79" s="1245"/>
      <c r="M79" s="1245"/>
      <c r="N79" s="1245"/>
      <c r="AN79" s="1248"/>
      <c r="AO79" s="1248"/>
      <c r="AP79" s="1248"/>
      <c r="AQ79" s="1248"/>
      <c r="AR79" s="1248"/>
      <c r="AS79" s="1248"/>
      <c r="AT79" s="1248"/>
      <c r="AU79" s="1248"/>
      <c r="AV79" s="1248"/>
      <c r="AW79" s="1248"/>
      <c r="AX79" s="1248"/>
      <c r="AY79" s="1248"/>
      <c r="AZ79" s="1248"/>
      <c r="BA79" s="1248"/>
      <c r="BB79" s="1246" t="s">
        <v>606</v>
      </c>
      <c r="BC79" s="1246"/>
      <c r="BD79" s="1246"/>
      <c r="BE79" s="1246"/>
      <c r="BF79" s="1246"/>
      <c r="BG79" s="1246"/>
      <c r="BH79" s="1246"/>
      <c r="BI79" s="1246"/>
      <c r="BJ79" s="1246"/>
      <c r="BK79" s="1246"/>
      <c r="BL79" s="1246"/>
      <c r="BM79" s="1246"/>
      <c r="BN79" s="1246"/>
      <c r="BO79" s="1246"/>
      <c r="BP79" s="1243">
        <v>6.6</v>
      </c>
      <c r="BQ79" s="1243"/>
      <c r="BR79" s="1243"/>
      <c r="BS79" s="1243"/>
      <c r="BT79" s="1243"/>
      <c r="BU79" s="1243"/>
      <c r="BV79" s="1243"/>
      <c r="BW79" s="1243"/>
      <c r="BX79" s="1243">
        <v>6.4</v>
      </c>
      <c r="BY79" s="1243"/>
      <c r="BZ79" s="1243"/>
      <c r="CA79" s="1243"/>
      <c r="CB79" s="1243"/>
      <c r="CC79" s="1243"/>
      <c r="CD79" s="1243"/>
      <c r="CE79" s="1243"/>
      <c r="CF79" s="1243">
        <v>6.3</v>
      </c>
      <c r="CG79" s="1243"/>
      <c r="CH79" s="1243"/>
      <c r="CI79" s="1243"/>
      <c r="CJ79" s="1243"/>
      <c r="CK79" s="1243"/>
      <c r="CL79" s="1243"/>
      <c r="CM79" s="1243"/>
      <c r="CN79" s="1243">
        <v>6.2</v>
      </c>
      <c r="CO79" s="1243"/>
      <c r="CP79" s="1243"/>
      <c r="CQ79" s="1243"/>
      <c r="CR79" s="1243"/>
      <c r="CS79" s="1243"/>
      <c r="CT79" s="1243"/>
      <c r="CU79" s="1243"/>
      <c r="CV79" s="1243">
        <v>5.7</v>
      </c>
      <c r="CW79" s="1243"/>
      <c r="CX79" s="1243"/>
      <c r="CY79" s="1243"/>
      <c r="CZ79" s="1243"/>
      <c r="DA79" s="1243"/>
      <c r="DB79" s="1243"/>
      <c r="DC79" s="1243"/>
    </row>
    <row r="80" spans="2:107" x14ac:dyDescent="0.15">
      <c r="B80" s="369"/>
      <c r="G80" s="1249"/>
      <c r="H80" s="1249"/>
      <c r="I80" s="1244"/>
      <c r="J80" s="1244"/>
      <c r="K80" s="1245"/>
      <c r="L80" s="1245"/>
      <c r="M80" s="1245"/>
      <c r="N80" s="1245"/>
      <c r="AN80" s="1248"/>
      <c r="AO80" s="1248"/>
      <c r="AP80" s="1248"/>
      <c r="AQ80" s="1248"/>
      <c r="AR80" s="1248"/>
      <c r="AS80" s="1248"/>
      <c r="AT80" s="1248"/>
      <c r="AU80" s="1248"/>
      <c r="AV80" s="1248"/>
      <c r="AW80" s="1248"/>
      <c r="AX80" s="1248"/>
      <c r="AY80" s="1248"/>
      <c r="AZ80" s="1248"/>
      <c r="BA80" s="1248"/>
      <c r="BB80" s="1246"/>
      <c r="BC80" s="1246"/>
      <c r="BD80" s="1246"/>
      <c r="BE80" s="1246"/>
      <c r="BF80" s="1246"/>
      <c r="BG80" s="1246"/>
      <c r="BH80" s="1246"/>
      <c r="BI80" s="1246"/>
      <c r="BJ80" s="1246"/>
      <c r="BK80" s="1246"/>
      <c r="BL80" s="1246"/>
      <c r="BM80" s="1246"/>
      <c r="BN80" s="1246"/>
      <c r="BO80" s="1246"/>
      <c r="BP80" s="1243"/>
      <c r="BQ80" s="1243"/>
      <c r="BR80" s="1243"/>
      <c r="BS80" s="1243"/>
      <c r="BT80" s="1243"/>
      <c r="BU80" s="1243"/>
      <c r="BV80" s="1243"/>
      <c r="BW80" s="1243"/>
      <c r="BX80" s="1243"/>
      <c r="BY80" s="1243"/>
      <c r="BZ80" s="1243"/>
      <c r="CA80" s="1243"/>
      <c r="CB80" s="1243"/>
      <c r="CC80" s="1243"/>
      <c r="CD80" s="1243"/>
      <c r="CE80" s="1243"/>
      <c r="CF80" s="1243"/>
      <c r="CG80" s="1243"/>
      <c r="CH80" s="1243"/>
      <c r="CI80" s="1243"/>
      <c r="CJ80" s="1243"/>
      <c r="CK80" s="1243"/>
      <c r="CL80" s="1243"/>
      <c r="CM80" s="1243"/>
      <c r="CN80" s="1243"/>
      <c r="CO80" s="1243"/>
      <c r="CP80" s="1243"/>
      <c r="CQ80" s="1243"/>
      <c r="CR80" s="1243"/>
      <c r="CS80" s="1243"/>
      <c r="CT80" s="1243"/>
      <c r="CU80" s="1243"/>
      <c r="CV80" s="1243"/>
      <c r="CW80" s="1243"/>
      <c r="CX80" s="1243"/>
      <c r="CY80" s="1243"/>
      <c r="CZ80" s="1243"/>
      <c r="DA80" s="1243"/>
      <c r="DB80" s="1243"/>
      <c r="DC80" s="1243"/>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CjYwrFYjSYSTB6rGk6vWNc5xk4gbtz903Qz9FnkHyLIkj3fgh9K551eocp7DyXr1IkVGFZPharnEhhWXNB1/2A==" saltValue="YpQr2ugn/YBPiXt+L1aTn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9" customWidth="1"/>
    <col min="35" max="122" width="2.5" style="248" customWidth="1"/>
    <col min="123" max="16384" width="2.5" style="248" hidden="1"/>
  </cols>
  <sheetData>
    <row r="1" spans="1:34" ht="13.5" customHeight="1"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1:34" x14ac:dyDescent="0.15">
      <c r="S2" s="248"/>
      <c r="AH2" s="248"/>
    </row>
    <row r="3" spans="1:34" x14ac:dyDescent="0.15">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row>
    <row r="4" spans="1:34" x14ac:dyDescent="0.15"/>
    <row r="5" spans="1:34" x14ac:dyDescent="0.15"/>
    <row r="6" spans="1:34" x14ac:dyDescent="0.15"/>
    <row r="7" spans="1:34" x14ac:dyDescent="0.15"/>
    <row r="8" spans="1:34" x14ac:dyDescent="0.15"/>
    <row r="9" spans="1:34" x14ac:dyDescent="0.15">
      <c r="AH9" s="24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8"/>
    </row>
    <row r="18" spans="12:34" x14ac:dyDescent="0.15"/>
    <row r="19" spans="12:34" x14ac:dyDescent="0.15"/>
    <row r="20" spans="12:34" x14ac:dyDescent="0.15">
      <c r="AH20" s="248"/>
    </row>
    <row r="21" spans="12:34" x14ac:dyDescent="0.15">
      <c r="AH21" s="248"/>
    </row>
    <row r="22" spans="12:34" x14ac:dyDescent="0.15"/>
    <row r="23" spans="12:34" x14ac:dyDescent="0.15"/>
    <row r="24" spans="12:34" x14ac:dyDescent="0.15">
      <c r="Q24" s="248"/>
    </row>
    <row r="25" spans="12:34" x14ac:dyDescent="0.15"/>
    <row r="26" spans="12:34" x14ac:dyDescent="0.15"/>
    <row r="27" spans="12:34" x14ac:dyDescent="0.15"/>
    <row r="28" spans="12:34" x14ac:dyDescent="0.15">
      <c r="O28" s="248"/>
      <c r="T28" s="248"/>
      <c r="AH28" s="248"/>
    </row>
    <row r="29" spans="12:34" x14ac:dyDescent="0.15"/>
    <row r="30" spans="12:34" x14ac:dyDescent="0.15"/>
    <row r="31" spans="12:34" x14ac:dyDescent="0.15">
      <c r="Q31" s="248"/>
    </row>
    <row r="32" spans="12:34" x14ac:dyDescent="0.15">
      <c r="L32" s="248"/>
    </row>
    <row r="33" spans="2:34" x14ac:dyDescent="0.15">
      <c r="C33" s="248"/>
      <c r="E33" s="248"/>
      <c r="G33" s="248"/>
      <c r="I33" s="248"/>
      <c r="X33" s="248"/>
    </row>
    <row r="34" spans="2:34" x14ac:dyDescent="0.15">
      <c r="B34" s="248"/>
      <c r="P34" s="248"/>
      <c r="R34" s="248"/>
      <c r="T34" s="248"/>
    </row>
    <row r="35" spans="2:34" x14ac:dyDescent="0.15">
      <c r="D35" s="248"/>
      <c r="W35" s="248"/>
      <c r="AC35" s="248"/>
      <c r="AD35" s="248"/>
      <c r="AE35" s="248"/>
      <c r="AF35" s="248"/>
      <c r="AG35" s="248"/>
      <c r="AH35" s="248"/>
    </row>
    <row r="36" spans="2:34" x14ac:dyDescent="0.15">
      <c r="H36" s="248"/>
      <c r="J36" s="248"/>
      <c r="K36" s="248"/>
      <c r="M36" s="248"/>
      <c r="Y36" s="248"/>
      <c r="Z36" s="248"/>
      <c r="AA36" s="248"/>
      <c r="AB36" s="248"/>
      <c r="AC36" s="248"/>
      <c r="AD36" s="248"/>
      <c r="AE36" s="248"/>
      <c r="AF36" s="248"/>
      <c r="AG36" s="248"/>
      <c r="AH36" s="248"/>
    </row>
    <row r="37" spans="2:34" x14ac:dyDescent="0.15">
      <c r="AH37" s="248"/>
    </row>
    <row r="38" spans="2:34" x14ac:dyDescent="0.15">
      <c r="AG38" s="248"/>
      <c r="AH38" s="248"/>
    </row>
    <row r="39" spans="2:34" x14ac:dyDescent="0.15"/>
    <row r="40" spans="2:34" x14ac:dyDescent="0.15">
      <c r="X40" s="248"/>
    </row>
    <row r="41" spans="2:34" x14ac:dyDescent="0.15">
      <c r="R41" s="248"/>
    </row>
    <row r="42" spans="2:34" x14ac:dyDescent="0.15">
      <c r="W42" s="248"/>
    </row>
    <row r="43" spans="2:34" x14ac:dyDescent="0.15">
      <c r="Y43" s="248"/>
      <c r="Z43" s="248"/>
      <c r="AA43" s="248"/>
      <c r="AB43" s="248"/>
      <c r="AC43" s="248"/>
      <c r="AD43" s="248"/>
      <c r="AE43" s="248"/>
      <c r="AF43" s="248"/>
      <c r="AG43" s="248"/>
      <c r="AH43" s="248"/>
    </row>
    <row r="44" spans="2:34" x14ac:dyDescent="0.15">
      <c r="AH44" s="248"/>
    </row>
    <row r="45" spans="2:34" x14ac:dyDescent="0.15">
      <c r="X45" s="248"/>
    </row>
    <row r="46" spans="2:34" x14ac:dyDescent="0.15"/>
    <row r="47" spans="2:34" x14ac:dyDescent="0.15"/>
    <row r="48" spans="2:34" x14ac:dyDescent="0.15">
      <c r="W48" s="248"/>
      <c r="Y48" s="248"/>
      <c r="Z48" s="248"/>
      <c r="AA48" s="248"/>
      <c r="AB48" s="248"/>
      <c r="AC48" s="248"/>
      <c r="AD48" s="248"/>
      <c r="AE48" s="248"/>
      <c r="AF48" s="248"/>
      <c r="AG48" s="248"/>
      <c r="AH48" s="248"/>
    </row>
    <row r="49" spans="28:34" x14ac:dyDescent="0.15"/>
    <row r="50" spans="28:34" x14ac:dyDescent="0.15">
      <c r="AE50" s="248"/>
      <c r="AF50" s="248"/>
      <c r="AG50" s="248"/>
      <c r="AH50" s="248"/>
    </row>
    <row r="51" spans="28:34" x14ac:dyDescent="0.15">
      <c r="AC51" s="248"/>
      <c r="AD51" s="248"/>
      <c r="AE51" s="248"/>
      <c r="AF51" s="248"/>
      <c r="AG51" s="248"/>
      <c r="AH51" s="248"/>
    </row>
    <row r="52" spans="28:34" x14ac:dyDescent="0.15"/>
    <row r="53" spans="28:34" x14ac:dyDescent="0.15">
      <c r="AF53" s="248"/>
      <c r="AG53" s="248"/>
      <c r="AH53" s="248"/>
    </row>
    <row r="54" spans="28:34" x14ac:dyDescent="0.15">
      <c r="AH54" s="248"/>
    </row>
    <row r="55" spans="28:34" x14ac:dyDescent="0.15"/>
    <row r="56" spans="28:34" x14ac:dyDescent="0.15">
      <c r="AB56" s="248"/>
      <c r="AC56" s="248"/>
      <c r="AD56" s="248"/>
      <c r="AE56" s="248"/>
      <c r="AF56" s="248"/>
      <c r="AG56" s="248"/>
      <c r="AH56" s="248"/>
    </row>
    <row r="57" spans="28:34" x14ac:dyDescent="0.15">
      <c r="AH57" s="248"/>
    </row>
    <row r="58" spans="28:34" x14ac:dyDescent="0.15">
      <c r="AH58" s="248"/>
    </row>
    <row r="59" spans="28:34" x14ac:dyDescent="0.15"/>
    <row r="60" spans="28:34" x14ac:dyDescent="0.15"/>
    <row r="61" spans="28:34" x14ac:dyDescent="0.15"/>
    <row r="62" spans="28:34" x14ac:dyDescent="0.15"/>
    <row r="63" spans="28:34" x14ac:dyDescent="0.15">
      <c r="AH63" s="248"/>
    </row>
    <row r="64" spans="28:34" x14ac:dyDescent="0.15">
      <c r="AG64" s="248"/>
      <c r="AH64" s="248"/>
    </row>
    <row r="65" spans="28:34" x14ac:dyDescent="0.15"/>
    <row r="66" spans="28:34" x14ac:dyDescent="0.15"/>
    <row r="67" spans="28:34" x14ac:dyDescent="0.15"/>
    <row r="68" spans="28:34" x14ac:dyDescent="0.15">
      <c r="AB68" s="248"/>
      <c r="AC68" s="248"/>
      <c r="AD68" s="248"/>
      <c r="AE68" s="248"/>
      <c r="AF68" s="248"/>
      <c r="AG68" s="248"/>
      <c r="AH68" s="248"/>
    </row>
    <row r="69" spans="28:34" x14ac:dyDescent="0.15">
      <c r="AF69" s="248"/>
      <c r="AG69" s="248"/>
      <c r="AH69" s="248"/>
    </row>
    <row r="70" spans="28:34" x14ac:dyDescent="0.15"/>
    <row r="71" spans="28:34" x14ac:dyDescent="0.15"/>
    <row r="72" spans="28:34" x14ac:dyDescent="0.15"/>
    <row r="73" spans="28:34" x14ac:dyDescent="0.15"/>
    <row r="74" spans="28:34" x14ac:dyDescent="0.15"/>
    <row r="75" spans="28:34" x14ac:dyDescent="0.15">
      <c r="AH75" s="248"/>
    </row>
    <row r="76" spans="28:34" x14ac:dyDescent="0.15">
      <c r="AF76" s="248"/>
      <c r="AG76" s="248"/>
      <c r="AH76" s="248"/>
    </row>
    <row r="77" spans="28:34" x14ac:dyDescent="0.15">
      <c r="AG77" s="248"/>
      <c r="AH77" s="248"/>
    </row>
    <row r="78" spans="28:34" x14ac:dyDescent="0.15"/>
    <row r="79" spans="28:34" x14ac:dyDescent="0.15"/>
    <row r="80" spans="28:34" x14ac:dyDescent="0.15"/>
    <row r="81" spans="25:34" x14ac:dyDescent="0.15"/>
    <row r="82" spans="25:34" x14ac:dyDescent="0.15">
      <c r="Y82" s="248"/>
    </row>
    <row r="83" spans="25:34" x14ac:dyDescent="0.15">
      <c r="Y83" s="248"/>
      <c r="Z83" s="248"/>
      <c r="AA83" s="248"/>
      <c r="AB83" s="248"/>
      <c r="AC83" s="248"/>
      <c r="AD83" s="248"/>
      <c r="AE83" s="248"/>
      <c r="AF83" s="248"/>
      <c r="AG83" s="248"/>
      <c r="AH83" s="248"/>
    </row>
    <row r="84" spans="25:34" x14ac:dyDescent="0.15"/>
    <row r="85" spans="25:34" x14ac:dyDescent="0.15"/>
    <row r="86" spans="25:34" x14ac:dyDescent="0.15"/>
    <row r="87" spans="25:34" x14ac:dyDescent="0.15"/>
    <row r="88" spans="25:34" x14ac:dyDescent="0.15">
      <c r="AH88" s="24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8"/>
      <c r="AG94" s="248"/>
      <c r="AH94" s="248"/>
    </row>
    <row r="95" spans="25:34" ht="13.5" customHeight="1" x14ac:dyDescent="0.15">
      <c r="AH95" s="24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8"/>
    </row>
    <row r="102" spans="33:34" ht="13.5" customHeight="1" x14ac:dyDescent="0.15"/>
    <row r="103" spans="33:34" ht="13.5" customHeight="1" x14ac:dyDescent="0.15"/>
    <row r="104" spans="33:34" ht="13.5" customHeight="1" x14ac:dyDescent="0.15">
      <c r="AG104" s="248"/>
      <c r="AH104" s="24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8"/>
    </row>
    <row r="117" spans="34:122" ht="13.5" customHeight="1" x14ac:dyDescent="0.15"/>
    <row r="118" spans="34:122" ht="13.5" customHeight="1" x14ac:dyDescent="0.15"/>
    <row r="119" spans="34:122" ht="13.5" customHeight="1" x14ac:dyDescent="0.15"/>
    <row r="120" spans="34:122" ht="13.5" customHeight="1" x14ac:dyDescent="0.15">
      <c r="AH120" s="248"/>
    </row>
    <row r="121" spans="34:122" ht="13.5" customHeight="1" x14ac:dyDescent="0.15">
      <c r="AH121" s="248"/>
    </row>
    <row r="122" spans="34:122" ht="13.5" customHeight="1" x14ac:dyDescent="0.15"/>
    <row r="123" spans="34:122" ht="13.5" customHeight="1" x14ac:dyDescent="0.15"/>
    <row r="124" spans="34:122" ht="13.5" customHeight="1" x14ac:dyDescent="0.15"/>
    <row r="125" spans="34:122" ht="13.5" customHeight="1" x14ac:dyDescent="0.15">
      <c r="DR125" s="248" t="s">
        <v>503</v>
      </c>
    </row>
  </sheetData>
  <sheetProtection algorithmName="SHA-512" hashValue="eodQwHqDi+pgN1ssCnNnMU+5ZwwwpDlO6UyR5v0eaSFj+dcMuj9yhStDoj6Skv5lhMbdwU81qi/tFHap2nqFrg==" saltValue="UcyjJWXCKmewbvmQ4gYg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9" customWidth="1"/>
    <col min="35" max="122" width="2.5" style="248" customWidth="1"/>
    <col min="123" max="16384" width="2.5" style="248" hidden="1"/>
  </cols>
  <sheetData>
    <row r="1" spans="2:34" ht="13.5" customHeight="1"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2:34" x14ac:dyDescent="0.15">
      <c r="S2" s="248"/>
      <c r="AH2" s="248"/>
    </row>
    <row r="3" spans="2:34" x14ac:dyDescent="0.15">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row>
    <row r="4" spans="2:34" x14ac:dyDescent="0.15"/>
    <row r="5" spans="2:34" x14ac:dyDescent="0.15"/>
    <row r="6" spans="2:34" x14ac:dyDescent="0.15"/>
    <row r="7" spans="2:34" x14ac:dyDescent="0.15"/>
    <row r="8" spans="2:34" x14ac:dyDescent="0.15"/>
    <row r="9" spans="2:34" x14ac:dyDescent="0.15">
      <c r="AH9" s="24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8"/>
    </row>
    <row r="18" spans="12:34" x14ac:dyDescent="0.15"/>
    <row r="19" spans="12:34" x14ac:dyDescent="0.15"/>
    <row r="20" spans="12:34" x14ac:dyDescent="0.15">
      <c r="AH20" s="248"/>
    </row>
    <row r="21" spans="12:34" x14ac:dyDescent="0.15">
      <c r="AH21" s="248"/>
    </row>
    <row r="22" spans="12:34" x14ac:dyDescent="0.15"/>
    <row r="23" spans="12:34" x14ac:dyDescent="0.15"/>
    <row r="24" spans="12:34" x14ac:dyDescent="0.15">
      <c r="Q24" s="248"/>
    </row>
    <row r="25" spans="12:34" x14ac:dyDescent="0.15"/>
    <row r="26" spans="12:34" x14ac:dyDescent="0.15"/>
    <row r="27" spans="12:34" x14ac:dyDescent="0.15"/>
    <row r="28" spans="12:34" x14ac:dyDescent="0.15">
      <c r="O28" s="248"/>
      <c r="T28" s="248"/>
      <c r="AH28" s="248"/>
    </row>
    <row r="29" spans="12:34" x14ac:dyDescent="0.15"/>
    <row r="30" spans="12:34" x14ac:dyDescent="0.15"/>
    <row r="31" spans="12:34" x14ac:dyDescent="0.15">
      <c r="Q31" s="248"/>
    </row>
    <row r="32" spans="12:34" x14ac:dyDescent="0.15">
      <c r="L32" s="248"/>
    </row>
    <row r="33" spans="2:34" x14ac:dyDescent="0.15">
      <c r="C33" s="248"/>
      <c r="E33" s="248"/>
      <c r="G33" s="248"/>
      <c r="I33" s="248"/>
      <c r="X33" s="248"/>
    </row>
    <row r="34" spans="2:34" x14ac:dyDescent="0.15">
      <c r="B34" s="248"/>
      <c r="P34" s="248"/>
      <c r="R34" s="248"/>
      <c r="T34" s="248"/>
    </row>
    <row r="35" spans="2:34" x14ac:dyDescent="0.15">
      <c r="D35" s="248"/>
      <c r="W35" s="248"/>
      <c r="AC35" s="248"/>
      <c r="AD35" s="248"/>
      <c r="AE35" s="248"/>
      <c r="AF35" s="248"/>
      <c r="AG35" s="248"/>
      <c r="AH35" s="248"/>
    </row>
    <row r="36" spans="2:34" x14ac:dyDescent="0.15">
      <c r="H36" s="248"/>
      <c r="J36" s="248"/>
      <c r="K36" s="248"/>
      <c r="M36" s="248"/>
      <c r="Y36" s="248"/>
      <c r="Z36" s="248"/>
      <c r="AA36" s="248"/>
      <c r="AB36" s="248"/>
      <c r="AC36" s="248"/>
      <c r="AD36" s="248"/>
      <c r="AE36" s="248"/>
      <c r="AF36" s="248"/>
      <c r="AG36" s="248"/>
      <c r="AH36" s="248"/>
    </row>
    <row r="37" spans="2:34" x14ac:dyDescent="0.15">
      <c r="AH37" s="248"/>
    </row>
    <row r="38" spans="2:34" x14ac:dyDescent="0.15">
      <c r="AG38" s="248"/>
      <c r="AH38" s="248"/>
    </row>
    <row r="39" spans="2:34" x14ac:dyDescent="0.15"/>
    <row r="40" spans="2:34" x14ac:dyDescent="0.15">
      <c r="X40" s="248"/>
    </row>
    <row r="41" spans="2:34" x14ac:dyDescent="0.15">
      <c r="R41" s="248"/>
    </row>
    <row r="42" spans="2:34" x14ac:dyDescent="0.15">
      <c r="W42" s="248"/>
    </row>
    <row r="43" spans="2:34" x14ac:dyDescent="0.15">
      <c r="Y43" s="248"/>
      <c r="Z43" s="248"/>
      <c r="AA43" s="248"/>
      <c r="AB43" s="248"/>
      <c r="AC43" s="248"/>
      <c r="AD43" s="248"/>
      <c r="AE43" s="248"/>
      <c r="AF43" s="248"/>
      <c r="AG43" s="248"/>
      <c r="AH43" s="248"/>
    </row>
    <row r="44" spans="2:34" x14ac:dyDescent="0.15">
      <c r="AH44" s="248"/>
    </row>
    <row r="45" spans="2:34" x14ac:dyDescent="0.15">
      <c r="X45" s="248"/>
    </row>
    <row r="46" spans="2:34" x14ac:dyDescent="0.15"/>
    <row r="47" spans="2:34" x14ac:dyDescent="0.15"/>
    <row r="48" spans="2:34" x14ac:dyDescent="0.15">
      <c r="W48" s="248"/>
      <c r="Y48" s="248"/>
      <c r="Z48" s="248"/>
      <c r="AA48" s="248"/>
      <c r="AB48" s="248"/>
      <c r="AC48" s="248"/>
      <c r="AD48" s="248"/>
      <c r="AE48" s="248"/>
      <c r="AF48" s="248"/>
      <c r="AG48" s="248"/>
      <c r="AH48" s="248"/>
    </row>
    <row r="49" spans="28:34" x14ac:dyDescent="0.15"/>
    <row r="50" spans="28:34" x14ac:dyDescent="0.15">
      <c r="AE50" s="248"/>
      <c r="AF50" s="248"/>
      <c r="AG50" s="248"/>
      <c r="AH50" s="248"/>
    </row>
    <row r="51" spans="28:34" x14ac:dyDescent="0.15">
      <c r="AC51" s="248"/>
      <c r="AD51" s="248"/>
      <c r="AE51" s="248"/>
      <c r="AF51" s="248"/>
      <c r="AG51" s="248"/>
      <c r="AH51" s="248"/>
    </row>
    <row r="52" spans="28:34" x14ac:dyDescent="0.15"/>
    <row r="53" spans="28:34" x14ac:dyDescent="0.15">
      <c r="AF53" s="248"/>
      <c r="AG53" s="248"/>
      <c r="AH53" s="248"/>
    </row>
    <row r="54" spans="28:34" x14ac:dyDescent="0.15">
      <c r="AH54" s="248"/>
    </row>
    <row r="55" spans="28:34" x14ac:dyDescent="0.15"/>
    <row r="56" spans="28:34" x14ac:dyDescent="0.15">
      <c r="AB56" s="248"/>
      <c r="AC56" s="248"/>
      <c r="AD56" s="248"/>
      <c r="AE56" s="248"/>
      <c r="AF56" s="248"/>
      <c r="AG56" s="248"/>
      <c r="AH56" s="248"/>
    </row>
    <row r="57" spans="28:34" x14ac:dyDescent="0.15">
      <c r="AH57" s="248"/>
    </row>
    <row r="58" spans="28:34" x14ac:dyDescent="0.15">
      <c r="AH58" s="248"/>
    </row>
    <row r="59" spans="28:34" x14ac:dyDescent="0.15">
      <c r="AG59" s="248"/>
      <c r="AH59" s="248"/>
    </row>
    <row r="60" spans="28:34" x14ac:dyDescent="0.15"/>
    <row r="61" spans="28:34" x14ac:dyDescent="0.15"/>
    <row r="62" spans="28:34" x14ac:dyDescent="0.15"/>
    <row r="63" spans="28:34" x14ac:dyDescent="0.15">
      <c r="AH63" s="248"/>
    </row>
    <row r="64" spans="28:34" x14ac:dyDescent="0.15">
      <c r="AG64" s="248"/>
      <c r="AH64" s="248"/>
    </row>
    <row r="65" spans="28:34" x14ac:dyDescent="0.15"/>
    <row r="66" spans="28:34" x14ac:dyDescent="0.15"/>
    <row r="67" spans="28:34" x14ac:dyDescent="0.15"/>
    <row r="68" spans="28:34" x14ac:dyDescent="0.15">
      <c r="AB68" s="248"/>
      <c r="AC68" s="248"/>
      <c r="AD68" s="248"/>
      <c r="AE68" s="248"/>
      <c r="AF68" s="248"/>
      <c r="AG68" s="248"/>
      <c r="AH68" s="248"/>
    </row>
    <row r="69" spans="28:34" x14ac:dyDescent="0.15">
      <c r="AF69" s="248"/>
      <c r="AG69" s="248"/>
      <c r="AH69" s="248"/>
    </row>
    <row r="70" spans="28:34" x14ac:dyDescent="0.15"/>
    <row r="71" spans="28:34" x14ac:dyDescent="0.15"/>
    <row r="72" spans="28:34" x14ac:dyDescent="0.15"/>
    <row r="73" spans="28:34" x14ac:dyDescent="0.15"/>
    <row r="74" spans="28:34" x14ac:dyDescent="0.15"/>
    <row r="75" spans="28:34" x14ac:dyDescent="0.15">
      <c r="AH75" s="248"/>
    </row>
    <row r="76" spans="28:34" x14ac:dyDescent="0.15">
      <c r="AF76" s="248"/>
      <c r="AG76" s="248"/>
      <c r="AH76" s="248"/>
    </row>
    <row r="77" spans="28:34" x14ac:dyDescent="0.15">
      <c r="AG77" s="248"/>
      <c r="AH77" s="248"/>
    </row>
    <row r="78" spans="28:34" x14ac:dyDescent="0.15"/>
    <row r="79" spans="28:34" x14ac:dyDescent="0.15"/>
    <row r="80" spans="28:34" x14ac:dyDescent="0.15"/>
    <row r="81" spans="25:34" x14ac:dyDescent="0.15"/>
    <row r="82" spans="25:34" x14ac:dyDescent="0.15">
      <c r="Y82" s="248"/>
    </row>
    <row r="83" spans="25:34" x14ac:dyDescent="0.15">
      <c r="Y83" s="248"/>
      <c r="Z83" s="248"/>
      <c r="AA83" s="248"/>
      <c r="AB83" s="248"/>
      <c r="AC83" s="248"/>
      <c r="AD83" s="248"/>
      <c r="AE83" s="248"/>
      <c r="AF83" s="248"/>
      <c r="AG83" s="248"/>
      <c r="AH83" s="248"/>
    </row>
    <row r="84" spans="25:34" x14ac:dyDescent="0.15"/>
    <row r="85" spans="25:34" x14ac:dyDescent="0.15"/>
    <row r="86" spans="25:34" x14ac:dyDescent="0.15"/>
    <row r="87" spans="25:34" x14ac:dyDescent="0.15"/>
    <row r="88" spans="25:34" x14ac:dyDescent="0.15">
      <c r="AH88" s="24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8"/>
      <c r="AG94" s="248"/>
      <c r="AH94" s="248"/>
    </row>
    <row r="95" spans="25:34" ht="13.5" customHeight="1" x14ac:dyDescent="0.15">
      <c r="AH95" s="24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8"/>
    </row>
    <row r="102" spans="33:34" ht="13.5" customHeight="1" x14ac:dyDescent="0.15"/>
    <row r="103" spans="33:34" ht="13.5" customHeight="1" x14ac:dyDescent="0.15"/>
    <row r="104" spans="33:34" ht="13.5" customHeight="1" x14ac:dyDescent="0.15">
      <c r="AG104" s="248"/>
      <c r="AH104" s="24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8"/>
    </row>
    <row r="117" spans="34:122" ht="13.5" customHeight="1" x14ac:dyDescent="0.15"/>
    <row r="118" spans="34:122" ht="13.5" customHeight="1" x14ac:dyDescent="0.15"/>
    <row r="119" spans="34:122" ht="13.5" customHeight="1" x14ac:dyDescent="0.15"/>
    <row r="120" spans="34:122" ht="13.5" customHeight="1" x14ac:dyDescent="0.15">
      <c r="AH120" s="248"/>
    </row>
    <row r="121" spans="34:122" ht="13.5" customHeight="1" x14ac:dyDescent="0.15">
      <c r="AH121" s="248"/>
    </row>
    <row r="122" spans="34:122" ht="13.5" customHeight="1" x14ac:dyDescent="0.15"/>
    <row r="123" spans="34:122" ht="13.5" customHeight="1" x14ac:dyDescent="0.15"/>
    <row r="124" spans="34:122" ht="13.5" customHeight="1" x14ac:dyDescent="0.15"/>
    <row r="125" spans="34:122" ht="13.5" customHeight="1" x14ac:dyDescent="0.15">
      <c r="DR125" s="248" t="s">
        <v>503</v>
      </c>
    </row>
  </sheetData>
  <sheetProtection algorithmName="SHA-512" hashValue="wAUwRX0+JfVHr8tXF0Nfrtu9Srjbp1YmrwDuII0qj5zPrkI6Hm32DBFur6Z87DIkicG25v0ENYGKcyNCsCVrfg==" saltValue="it3r4QMkXVIZQl4QHKd3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553</v>
      </c>
      <c r="G2" s="146"/>
      <c r="H2" s="147"/>
    </row>
    <row r="3" spans="1:8" x14ac:dyDescent="0.15">
      <c r="A3" s="143" t="s">
        <v>546</v>
      </c>
      <c r="B3" s="148"/>
      <c r="C3" s="149"/>
      <c r="D3" s="150">
        <v>42208</v>
      </c>
      <c r="E3" s="151"/>
      <c r="F3" s="152">
        <v>47820</v>
      </c>
      <c r="G3" s="153"/>
      <c r="H3" s="154"/>
    </row>
    <row r="4" spans="1:8" x14ac:dyDescent="0.15">
      <c r="A4" s="155"/>
      <c r="B4" s="156"/>
      <c r="C4" s="157"/>
      <c r="D4" s="158">
        <v>13794</v>
      </c>
      <c r="E4" s="159"/>
      <c r="F4" s="160">
        <v>25855</v>
      </c>
      <c r="G4" s="161"/>
      <c r="H4" s="162"/>
    </row>
    <row r="5" spans="1:8" x14ac:dyDescent="0.15">
      <c r="A5" s="143" t="s">
        <v>548</v>
      </c>
      <c r="B5" s="148"/>
      <c r="C5" s="149"/>
      <c r="D5" s="150">
        <v>50228</v>
      </c>
      <c r="E5" s="151"/>
      <c r="F5" s="152">
        <v>41934</v>
      </c>
      <c r="G5" s="153"/>
      <c r="H5" s="154"/>
    </row>
    <row r="6" spans="1:8" x14ac:dyDescent="0.15">
      <c r="A6" s="155"/>
      <c r="B6" s="156"/>
      <c r="C6" s="157"/>
      <c r="D6" s="158">
        <v>13831</v>
      </c>
      <c r="E6" s="159"/>
      <c r="F6" s="160">
        <v>23352</v>
      </c>
      <c r="G6" s="161"/>
      <c r="H6" s="162"/>
    </row>
    <row r="7" spans="1:8" x14ac:dyDescent="0.15">
      <c r="A7" s="143" t="s">
        <v>549</v>
      </c>
      <c r="B7" s="148"/>
      <c r="C7" s="149"/>
      <c r="D7" s="150">
        <v>63188</v>
      </c>
      <c r="E7" s="151"/>
      <c r="F7" s="152">
        <v>45588</v>
      </c>
      <c r="G7" s="153"/>
      <c r="H7" s="154"/>
    </row>
    <row r="8" spans="1:8" x14ac:dyDescent="0.15">
      <c r="A8" s="155"/>
      <c r="B8" s="156"/>
      <c r="C8" s="157"/>
      <c r="D8" s="158">
        <v>16544</v>
      </c>
      <c r="E8" s="159"/>
      <c r="F8" s="160">
        <v>24150</v>
      </c>
      <c r="G8" s="161"/>
      <c r="H8" s="162"/>
    </row>
    <row r="9" spans="1:8" x14ac:dyDescent="0.15">
      <c r="A9" s="143" t="s">
        <v>550</v>
      </c>
      <c r="B9" s="148"/>
      <c r="C9" s="149"/>
      <c r="D9" s="150">
        <v>63935</v>
      </c>
      <c r="E9" s="151"/>
      <c r="F9" s="152">
        <v>45483</v>
      </c>
      <c r="G9" s="153"/>
      <c r="H9" s="154"/>
    </row>
    <row r="10" spans="1:8" x14ac:dyDescent="0.15">
      <c r="A10" s="155"/>
      <c r="B10" s="156"/>
      <c r="C10" s="157"/>
      <c r="D10" s="158">
        <v>33414</v>
      </c>
      <c r="E10" s="159"/>
      <c r="F10" s="160">
        <v>24241</v>
      </c>
      <c r="G10" s="161"/>
      <c r="H10" s="162"/>
    </row>
    <row r="11" spans="1:8" x14ac:dyDescent="0.15">
      <c r="A11" s="143" t="s">
        <v>551</v>
      </c>
      <c r="B11" s="148"/>
      <c r="C11" s="149"/>
      <c r="D11" s="150">
        <v>50309</v>
      </c>
      <c r="E11" s="151"/>
      <c r="F11" s="152">
        <v>45945</v>
      </c>
      <c r="G11" s="153"/>
      <c r="H11" s="154"/>
    </row>
    <row r="12" spans="1:8" x14ac:dyDescent="0.15">
      <c r="A12" s="155"/>
      <c r="B12" s="156"/>
      <c r="C12" s="163"/>
      <c r="D12" s="158">
        <v>23326</v>
      </c>
      <c r="E12" s="159"/>
      <c r="F12" s="160">
        <v>25180</v>
      </c>
      <c r="G12" s="161"/>
      <c r="H12" s="162"/>
    </row>
    <row r="13" spans="1:8" x14ac:dyDescent="0.15">
      <c r="A13" s="143"/>
      <c r="B13" s="148"/>
      <c r="C13" s="164"/>
      <c r="D13" s="165">
        <v>53974</v>
      </c>
      <c r="E13" s="166"/>
      <c r="F13" s="167">
        <v>45354</v>
      </c>
      <c r="G13" s="168"/>
      <c r="H13" s="154"/>
    </row>
    <row r="14" spans="1:8" x14ac:dyDescent="0.15">
      <c r="A14" s="155"/>
      <c r="B14" s="156"/>
      <c r="C14" s="157"/>
      <c r="D14" s="158">
        <v>20182</v>
      </c>
      <c r="E14" s="159"/>
      <c r="F14" s="160">
        <v>24556</v>
      </c>
      <c r="G14" s="161"/>
      <c r="H14" s="162"/>
    </row>
    <row r="17" spans="1:11" x14ac:dyDescent="0.15">
      <c r="A17" s="139" t="s">
        <v>53</v>
      </c>
    </row>
    <row r="18" spans="1:11" x14ac:dyDescent="0.15">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15">
      <c r="A19" s="169" t="s">
        <v>54</v>
      </c>
      <c r="B19" s="169">
        <f>ROUND(VALUE(SUBSTITUTE(実質収支比率等に係る経年分析!F$48,"▲","-")),2)</f>
        <v>1.58</v>
      </c>
      <c r="C19" s="169">
        <f>ROUND(VALUE(SUBSTITUTE(実質収支比率等に係る経年分析!G$48,"▲","-")),2)</f>
        <v>1.02</v>
      </c>
      <c r="D19" s="169">
        <f>ROUND(VALUE(SUBSTITUTE(実質収支比率等に係る経年分析!H$48,"▲","-")),2)</f>
        <v>0.59</v>
      </c>
      <c r="E19" s="169">
        <f>ROUND(VALUE(SUBSTITUTE(実質収支比率等に係る経年分析!I$48,"▲","-")),2)</f>
        <v>2.29</v>
      </c>
      <c r="F19" s="169">
        <f>ROUND(VALUE(SUBSTITUTE(実質収支比率等に係る経年分析!J$48,"▲","-")),2)</f>
        <v>8.26</v>
      </c>
    </row>
    <row r="20" spans="1:11" x14ac:dyDescent="0.15">
      <c r="A20" s="169" t="s">
        <v>55</v>
      </c>
      <c r="B20" s="169">
        <f>ROUND(VALUE(SUBSTITUTE(実質収支比率等に係る経年分析!F$47,"▲","-")),2)</f>
        <v>21.71</v>
      </c>
      <c r="C20" s="169">
        <f>ROUND(VALUE(SUBSTITUTE(実質収支比率等に係る経年分析!G$47,"▲","-")),2)</f>
        <v>22.28</v>
      </c>
      <c r="D20" s="169">
        <f>ROUND(VALUE(SUBSTITUTE(実質収支比率等に係る経年分析!H$47,"▲","-")),2)</f>
        <v>15.69</v>
      </c>
      <c r="E20" s="169">
        <f>ROUND(VALUE(SUBSTITUTE(実質収支比率等に係る経年分析!I$47,"▲","-")),2)</f>
        <v>15.75</v>
      </c>
      <c r="F20" s="169">
        <f>ROUND(VALUE(SUBSTITUTE(実質収支比率等に係る経年分析!J$47,"▲","-")),2)</f>
        <v>16.11</v>
      </c>
    </row>
    <row r="21" spans="1:11" x14ac:dyDescent="0.15">
      <c r="A21" s="169" t="s">
        <v>56</v>
      </c>
      <c r="B21" s="169">
        <f>IF(ISNUMBER(VALUE(SUBSTITUTE(実質収支比率等に係る経年分析!F$49,"▲","-"))),ROUND(VALUE(SUBSTITUTE(実質収支比率等に係る経年分析!F$49,"▲","-")),2),NA())</f>
        <v>3.21</v>
      </c>
      <c r="C21" s="169">
        <f>IF(ISNUMBER(VALUE(SUBSTITUTE(実質収支比率等に係る経年分析!G$49,"▲","-"))),ROUND(VALUE(SUBSTITUTE(実質収支比率等に係る経年分析!G$49,"▲","-")),2),NA())</f>
        <v>0.38</v>
      </c>
      <c r="D21" s="169">
        <f>IF(ISNUMBER(VALUE(SUBSTITUTE(実質収支比率等に係る経年分析!H$49,"▲","-"))),ROUND(VALUE(SUBSTITUTE(実質収支比率等に係る経年分析!H$49,"▲","-")),2),NA())</f>
        <v>-1.94</v>
      </c>
      <c r="E21" s="169">
        <f>IF(ISNUMBER(VALUE(SUBSTITUTE(実質収支比率等に係る経年分析!I$49,"▲","-"))),ROUND(VALUE(SUBSTITUTE(実質収支比率等に係る経年分析!I$49,"▲","-")),2),NA())</f>
        <v>2.0299999999999998</v>
      </c>
      <c r="F21" s="169">
        <f>IF(ISNUMBER(VALUE(SUBSTITUTE(実質収支比率等に係る経年分析!J$49,"▲","-"))),ROUND(VALUE(SUBSTITUTE(実質収支比率等に係る経年分析!J$49,"▲","-")),2),NA())</f>
        <v>7.21</v>
      </c>
    </row>
    <row r="24" spans="1:11" x14ac:dyDescent="0.15">
      <c r="A24" s="139" t="s">
        <v>57</v>
      </c>
    </row>
    <row r="25" spans="1:11" x14ac:dyDescent="0.15">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15">
      <c r="A26" s="170"/>
      <c r="B26" s="170" t="s">
        <v>58</v>
      </c>
      <c r="C26" s="170" t="s">
        <v>59</v>
      </c>
      <c r="D26" s="170" t="s">
        <v>58</v>
      </c>
      <c r="E26" s="170" t="s">
        <v>59</v>
      </c>
      <c r="F26" s="170" t="s">
        <v>58</v>
      </c>
      <c r="G26" s="170" t="s">
        <v>59</v>
      </c>
      <c r="H26" s="170" t="s">
        <v>58</v>
      </c>
      <c r="I26" s="170" t="s">
        <v>59</v>
      </c>
      <c r="J26" s="170" t="s">
        <v>58</v>
      </c>
      <c r="K26" s="170" t="s">
        <v>59</v>
      </c>
    </row>
    <row r="27" spans="1:11" x14ac:dyDescent="0.15">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#N/A</v>
      </c>
      <c r="C27" s="170">
        <f>IF(ROUND(VALUE(SUBSTITUTE(連結実質赤字比率に係る赤字・黒字の構成分析!F$43,"▲", "-")), 2) &gt;= 0, ABS(ROUND(VALUE(SUBSTITUTE(連結実質赤字比率に係る赤字・黒字の構成分析!F$43,"▲", "-")), 2)), NA())</f>
        <v>0.06</v>
      </c>
      <c r="D27" s="170" t="e">
        <f>IF(ROUND(VALUE(SUBSTITUTE(連結実質赤字比率に係る赤字・黒字の構成分析!G$43,"▲", "-")), 2) &lt; 0, ABS(ROUND(VALUE(SUBSTITUTE(連結実質赤字比率に係る赤字・黒字の構成分析!G$43,"▲", "-")), 2)), NA())</f>
        <v>#N/A</v>
      </c>
      <c r="E27" s="170">
        <f>IF(ROUND(VALUE(SUBSTITUTE(連結実質赤字比率に係る赤字・黒字の構成分析!G$43,"▲", "-")), 2) &gt;= 0, ABS(ROUND(VALUE(SUBSTITUTE(連結実質赤字比率に係る赤字・黒字の構成分析!G$43,"▲", "-")), 2)), NA())</f>
        <v>7.0000000000000007E-2</v>
      </c>
      <c r="F27" s="170" t="e">
        <f>IF(ROUND(VALUE(SUBSTITUTE(連結実質赤字比率に係る赤字・黒字の構成分析!H$43,"▲", "-")), 2) &lt; 0, ABS(ROUND(VALUE(SUBSTITUTE(連結実質赤字比率に係る赤字・黒字の構成分析!H$43,"▲", "-")), 2)), NA())</f>
        <v>#N/A</v>
      </c>
      <c r="G27" s="170">
        <f>IF(ROUND(VALUE(SUBSTITUTE(連結実質赤字比率に係る赤字・黒字の構成分析!H$43,"▲", "-")), 2) &gt;= 0, ABS(ROUND(VALUE(SUBSTITUTE(連結実質赤字比率に係る赤字・黒字の構成分析!H$43,"▲", "-")), 2)), NA())</f>
        <v>0.3</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15">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15">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15">
      <c r="A30" s="170" t="str">
        <f>IF(連結実質赤字比率に係る赤字・黒字の構成分析!C$40="",NA(),連結実質赤字比率に係る赤字・黒字の構成分析!C$40)</f>
        <v>墓地事業特別会計</v>
      </c>
      <c r="B30" s="170" t="e">
        <f>IF(ROUND(VALUE(SUBSTITUTE(連結実質赤字比率に係る赤字・黒字の構成分析!F$40,"▲", "-")), 2) &lt; 0, ABS(ROUND(VALUE(SUBSTITUTE(連結実質赤字比率に係る赤字・黒字の構成分析!F$40,"▲", "-")), 2)), NA())</f>
        <v>#N/A</v>
      </c>
      <c r="C30" s="170">
        <f>IF(ROUND(VALUE(SUBSTITUTE(連結実質赤字比率に係る赤字・黒字の構成分析!F$40,"▲", "-")), 2) &gt;= 0, ABS(ROUND(VALUE(SUBSTITUTE(連結実質赤字比率に係る赤字・黒字の構成分析!F$40,"▲", "-")), 2)), NA())</f>
        <v>0</v>
      </c>
      <c r="D30" s="170" t="e">
        <f>IF(ROUND(VALUE(SUBSTITUTE(連結実質赤字比率に係る赤字・黒字の構成分析!G$40,"▲", "-")), 2) &lt; 0, ABS(ROUND(VALUE(SUBSTITUTE(連結実質赤字比率に係る赤字・黒字の構成分析!G$40,"▲", "-")), 2)), NA())</f>
        <v>#N/A</v>
      </c>
      <c r="E30" s="170">
        <f>IF(ROUND(VALUE(SUBSTITUTE(連結実質赤字比率に係る赤字・黒字の構成分析!G$40,"▲", "-")), 2) &gt;= 0, ABS(ROUND(VALUE(SUBSTITUTE(連結実質赤字比率に係る赤字・黒字の構成分析!G$40,"▲", "-")), 2)), NA())</f>
        <v>0</v>
      </c>
      <c r="F30" s="170" t="e">
        <f>IF(ROUND(VALUE(SUBSTITUTE(連結実質赤字比率に係る赤字・黒字の構成分析!H$40,"▲", "-")), 2) &lt; 0, ABS(ROUND(VALUE(SUBSTITUTE(連結実質赤字比率に係る赤字・黒字の構成分析!H$40,"▲", "-")), 2)), NA())</f>
        <v>#N/A</v>
      </c>
      <c r="G30" s="170">
        <f>IF(ROUND(VALUE(SUBSTITUTE(連結実質赤字比率に係る赤字・黒字の構成分析!H$40,"▲", "-")), 2) &gt;= 0, ABS(ROUND(VALUE(SUBSTITUTE(連結実質赤字比率に係る赤字・黒字の構成分析!H$40,"▲", "-")), 2)), NA())</f>
        <v>0</v>
      </c>
      <c r="H30" s="170" t="e">
        <f>IF(ROUND(VALUE(SUBSTITUTE(連結実質赤字比率に係る赤字・黒字の構成分析!I$40,"▲", "-")), 2) &lt; 0, ABS(ROUND(VALUE(SUBSTITUTE(連結実質赤字比率に係る赤字・黒字の構成分析!I$40,"▲", "-")), 2)), NA())</f>
        <v>#N/A</v>
      </c>
      <c r="I30" s="170">
        <f>IF(ROUND(VALUE(SUBSTITUTE(連結実質赤字比率に係る赤字・黒字の構成分析!I$40,"▲", "-")), 2) &gt;= 0, ABS(ROUND(VALUE(SUBSTITUTE(連結実質赤字比率に係る赤字・黒字の構成分析!I$40,"▲", "-")), 2)), NA())</f>
        <v>0</v>
      </c>
      <c r="J30" s="170" t="e">
        <f>IF(ROUND(VALUE(SUBSTITUTE(連結実質赤字比率に係る赤字・黒字の構成分析!J$40,"▲", "-")), 2) &lt; 0, ABS(ROUND(VALUE(SUBSTITUTE(連結実質赤字比率に係る赤字・黒字の構成分析!J$40,"▲", "-")), 2)), NA())</f>
        <v>#N/A</v>
      </c>
      <c r="K30" s="170">
        <f>IF(ROUND(VALUE(SUBSTITUTE(連結実質赤字比率に係る赤字・黒字の構成分析!J$40,"▲", "-")), 2) &gt;= 0, ABS(ROUND(VALUE(SUBSTITUTE(連結実質赤字比率に係る赤字・黒字の構成分析!J$40,"▲", "-")), 2)), NA())</f>
        <v>0</v>
      </c>
    </row>
    <row r="31" spans="1:11" x14ac:dyDescent="0.15">
      <c r="A31" s="170" t="str">
        <f>IF(連結実質赤字比率に係る赤字・黒字の構成分析!C$39="",NA(),連結実質赤字比率に係る赤字・黒字の構成分析!C$39)</f>
        <v>国民健康保険特別会計</v>
      </c>
      <c r="B31" s="170">
        <f>IF(ROUND(VALUE(SUBSTITUTE(連結実質赤字比率に係る赤字・黒字の構成分析!F$39,"▲", "-")), 2) &lt; 0, ABS(ROUND(VALUE(SUBSTITUTE(連結実質赤字比率に係る赤字・黒字の構成分析!F$39,"▲", "-")), 2)), NA())</f>
        <v>3.1</v>
      </c>
      <c r="C31" s="170" t="e">
        <f>IF(ROUND(VALUE(SUBSTITUTE(連結実質赤字比率に係る赤字・黒字の構成分析!F$39,"▲", "-")), 2) &gt;= 0, ABS(ROUND(VALUE(SUBSTITUTE(連結実質赤字比率に係る赤字・黒字の構成分析!F$39,"▲", "-")), 2)), NA())</f>
        <v>#N/A</v>
      </c>
      <c r="D31" s="170">
        <f>IF(ROUND(VALUE(SUBSTITUTE(連結実質赤字比率に係る赤字・黒字の構成分析!G$39,"▲", "-")), 2) &lt; 0, ABS(ROUND(VALUE(SUBSTITUTE(連結実質赤字比率に係る赤字・黒字の構成分析!G$39,"▲", "-")), 2)), NA())</f>
        <v>2.64</v>
      </c>
      <c r="E31" s="170" t="e">
        <f>IF(ROUND(VALUE(SUBSTITUTE(連結実質赤字比率に係る赤字・黒字の構成分析!G$39,"▲", "-")), 2) &gt;= 0, ABS(ROUND(VALUE(SUBSTITUTE(連結実質赤字比率に係る赤字・黒字の構成分析!G$39,"▲", "-")), 2)), NA())</f>
        <v>#N/A</v>
      </c>
      <c r="F31" s="170">
        <f>IF(ROUND(VALUE(SUBSTITUTE(連結実質赤字比率に係る赤字・黒字の構成分析!H$39,"▲", "-")), 2) &lt; 0, ABS(ROUND(VALUE(SUBSTITUTE(連結実質赤字比率に係る赤字・黒字の構成分析!H$39,"▲", "-")), 2)), NA())</f>
        <v>1.69</v>
      </c>
      <c r="G31" s="170" t="e">
        <f>IF(ROUND(VALUE(SUBSTITUTE(連結実質赤字比率に係る赤字・黒字の構成分析!H$39,"▲", "-")), 2) &gt;= 0, ABS(ROUND(VALUE(SUBSTITUTE(連結実質赤字比率に係る赤字・黒字の構成分析!H$39,"▲", "-")), 2)), NA())</f>
        <v>#N/A</v>
      </c>
      <c r="H31" s="170">
        <f>IF(ROUND(VALUE(SUBSTITUTE(連結実質赤字比率に係る赤字・黒字の構成分析!I$39,"▲", "-")), 2) &lt; 0, ABS(ROUND(VALUE(SUBSTITUTE(連結実質赤字比率に係る赤字・黒字の構成分析!I$39,"▲", "-")), 2)), NA())</f>
        <v>0.35</v>
      </c>
      <c r="I31" s="170" t="e">
        <f>IF(ROUND(VALUE(SUBSTITUTE(連結実質赤字比率に係る赤字・黒字の構成分析!I$39,"▲", "-")), 2) &gt;= 0, ABS(ROUND(VALUE(SUBSTITUTE(連結実質赤字比率に係る赤字・黒字の構成分析!I$39,"▲", "-")), 2)), NA())</f>
        <v>#N/A</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0.21</v>
      </c>
    </row>
    <row r="32" spans="1:11" x14ac:dyDescent="0.15">
      <c r="A32" s="170" t="str">
        <f>IF(連結実質赤字比率に係る赤字・黒字の構成分析!C$38="",NA(),連結実質赤字比率に係る赤字・黒字の構成分析!C$38)</f>
        <v>後期高齢者医療保険特別会計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0.28000000000000003</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0.28000000000000003</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0.28000000000000003</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0.28999999999999998</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0.28000000000000003</v>
      </c>
    </row>
    <row r="33" spans="1:16" x14ac:dyDescent="0.15">
      <c r="A33" s="170" t="str">
        <f>IF(連結実質赤字比率に係る赤字・黒字の構成分析!C$37="",NA(),連結実質赤字比率に係る赤字・黒字の構成分析!C$37)</f>
        <v>介護保険特別会計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1.04</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1.01</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1.01</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1.49</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0.56000000000000005</v>
      </c>
    </row>
    <row r="34" spans="1:16" x14ac:dyDescent="0.15">
      <c r="A34" s="170" t="str">
        <f>IF(連結実質赤字比率に係る赤字・黒字の構成分析!C$36="",NA(),連結実質赤字比率に係る赤字・黒字の構成分析!C$36)</f>
        <v>下水道事業会計</v>
      </c>
      <c r="B34" s="170" t="e">
        <f>IF(ROUND(VALUE(SUBSTITUTE(連結実質赤字比率に係る赤字・黒字の構成分析!F$36,"▲", "-")), 2) &lt; 0, ABS(ROUND(VALUE(SUBSTITUTE(連結実質赤字比率に係る赤字・黒字の構成分析!F$36,"▲", "-")), 2)), NA())</f>
        <v>#VALUE!</v>
      </c>
      <c r="C34" s="170" t="e">
        <f>IF(ROUND(VALUE(SUBSTITUTE(連結実質赤字比率に係る赤字・黒字の構成分析!F$36,"▲", "-")), 2) &gt;= 0, ABS(ROUND(VALUE(SUBSTITUTE(連結実質赤字比率に係る赤字・黒字の構成分析!F$36,"▲", "-")), 2)), NA())</f>
        <v>#VALUE!</v>
      </c>
      <c r="D34" s="170" t="e">
        <f>IF(ROUND(VALUE(SUBSTITUTE(連結実質赤字比率に係る赤字・黒字の構成分析!G$36,"▲", "-")), 2) &lt; 0, ABS(ROUND(VALUE(SUBSTITUTE(連結実質赤字比率に係る赤字・黒字の構成分析!G$36,"▲", "-")), 2)), NA())</f>
        <v>#VALUE!</v>
      </c>
      <c r="E34" s="170" t="e">
        <f>IF(ROUND(VALUE(SUBSTITUTE(連結実質赤字比率に係る赤字・黒字の構成分析!G$36,"▲", "-")), 2) &gt;= 0, ABS(ROUND(VALUE(SUBSTITUTE(連結実質赤字比率に係る赤字・黒字の構成分析!G$36,"▲", "-")), 2)), NA())</f>
        <v>#VALUE!</v>
      </c>
      <c r="F34" s="170" t="e">
        <f>IF(ROUND(VALUE(SUBSTITUTE(連結実質赤字比率に係る赤字・黒字の構成分析!H$36,"▲", "-")), 2) &lt; 0, ABS(ROUND(VALUE(SUBSTITUTE(連結実質赤字比率に係る赤字・黒字の構成分析!H$36,"▲", "-")), 2)), NA())</f>
        <v>#VALUE!</v>
      </c>
      <c r="G34" s="170" t="e">
        <f>IF(ROUND(VALUE(SUBSTITUTE(連結実質赤字比率に係る赤字・黒字の構成分析!H$36,"▲", "-")), 2) &gt;= 0, ABS(ROUND(VALUE(SUBSTITUTE(連結実質赤字比率に係る赤字・黒字の構成分析!H$36,"▲", "-")), 2)), NA())</f>
        <v>#VALUE!</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0.89</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1.48</v>
      </c>
    </row>
    <row r="35" spans="1:16" x14ac:dyDescent="0.15">
      <c r="A35" s="170" t="str">
        <f>IF(連結実質赤字比率に係る赤字・黒字の構成分析!C$35="",NA(),連結実質赤字比率に係る赤字・黒字の構成分析!C$35)</f>
        <v>一般会計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1.57</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1.02</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0.57999999999999996</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2.29</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8.26</v>
      </c>
    </row>
    <row r="36" spans="1:16" x14ac:dyDescent="0.15">
      <c r="A36" s="170" t="str">
        <f>IF(連結実質赤字比率に係る赤字・黒字の構成分析!C$34="",NA(),連結実質赤字比率に係る赤字・黒字の構成分析!C$34)</f>
        <v>水道事業会計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13.87</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14.37</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15.37</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15.57</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14.59</v>
      </c>
    </row>
    <row r="39" spans="1:16" x14ac:dyDescent="0.15">
      <c r="A39" s="139" t="s">
        <v>60</v>
      </c>
    </row>
    <row r="40" spans="1:16" x14ac:dyDescent="0.15">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15">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15">
      <c r="A42" s="171" t="s">
        <v>63</v>
      </c>
      <c r="B42" s="171"/>
      <c r="C42" s="171"/>
      <c r="D42" s="171">
        <f>'実質公債費比率（分子）の構造'!K$52</f>
        <v>2594</v>
      </c>
      <c r="E42" s="171"/>
      <c r="F42" s="171"/>
      <c r="G42" s="171">
        <f>'実質公債費比率（分子）の構造'!L$52</f>
        <v>2562</v>
      </c>
      <c r="H42" s="171"/>
      <c r="I42" s="171"/>
      <c r="J42" s="171">
        <f>'実質公債費比率（分子）の構造'!M$52</f>
        <v>2490</v>
      </c>
      <c r="K42" s="171"/>
      <c r="L42" s="171"/>
      <c r="M42" s="171">
        <f>'実質公債費比率（分子）の構造'!N$52</f>
        <v>2488</v>
      </c>
      <c r="N42" s="171"/>
      <c r="O42" s="171"/>
      <c r="P42" s="171">
        <f>'実質公債費比率（分子）の構造'!O$52</f>
        <v>2611</v>
      </c>
    </row>
    <row r="43" spans="1:16" x14ac:dyDescent="0.15">
      <c r="A43" s="171" t="s">
        <v>64</v>
      </c>
      <c r="B43" s="171">
        <f>'実質公債費比率（分子）の構造'!K$51</f>
        <v>0</v>
      </c>
      <c r="C43" s="171"/>
      <c r="D43" s="171"/>
      <c r="E43" s="171" t="str">
        <f>'実質公債費比率（分子）の構造'!L$51</f>
        <v>-</v>
      </c>
      <c r="F43" s="171"/>
      <c r="G43" s="171"/>
      <c r="H43" s="171" t="str">
        <f>'実質公債費比率（分子）の構造'!M$51</f>
        <v>-</v>
      </c>
      <c r="I43" s="171"/>
      <c r="J43" s="171"/>
      <c r="K43" s="171">
        <f>'実質公債費比率（分子）の構造'!N$51</f>
        <v>0</v>
      </c>
      <c r="L43" s="171"/>
      <c r="M43" s="171"/>
      <c r="N43" s="171" t="str">
        <f>'実質公債費比率（分子）の構造'!O$51</f>
        <v>-</v>
      </c>
      <c r="O43" s="171"/>
      <c r="P43" s="171"/>
    </row>
    <row r="44" spans="1:16" x14ac:dyDescent="0.15">
      <c r="A44" s="171" t="s">
        <v>65</v>
      </c>
      <c r="B44" s="171" t="str">
        <f>'実質公債費比率（分子）の構造'!K$50</f>
        <v>-</v>
      </c>
      <c r="C44" s="171"/>
      <c r="D44" s="171"/>
      <c r="E44" s="171" t="str">
        <f>'実質公債費比率（分子）の構造'!L$50</f>
        <v>-</v>
      </c>
      <c r="F44" s="171"/>
      <c r="G44" s="171"/>
      <c r="H44" s="171" t="str">
        <f>'実質公債費比率（分子）の構造'!M$50</f>
        <v>-</v>
      </c>
      <c r="I44" s="171"/>
      <c r="J44" s="171"/>
      <c r="K44" s="171" t="str">
        <f>'実質公債費比率（分子）の構造'!N$50</f>
        <v>-</v>
      </c>
      <c r="L44" s="171"/>
      <c r="M44" s="171"/>
      <c r="N44" s="171" t="str">
        <f>'実質公債費比率（分子）の構造'!O$50</f>
        <v>-</v>
      </c>
      <c r="O44" s="171"/>
      <c r="P44" s="171"/>
    </row>
    <row r="45" spans="1:16" x14ac:dyDescent="0.15">
      <c r="A45" s="171" t="s">
        <v>66</v>
      </c>
      <c r="B45" s="171">
        <f>'実質公債費比率（分子）の構造'!K$49</f>
        <v>545</v>
      </c>
      <c r="C45" s="171"/>
      <c r="D45" s="171"/>
      <c r="E45" s="171">
        <f>'実質公債費比率（分子）の構造'!L$49</f>
        <v>408</v>
      </c>
      <c r="F45" s="171"/>
      <c r="G45" s="171"/>
      <c r="H45" s="171">
        <f>'実質公債費比率（分子）の構造'!M$49</f>
        <v>405</v>
      </c>
      <c r="I45" s="171"/>
      <c r="J45" s="171"/>
      <c r="K45" s="171">
        <f>'実質公債費比率（分子）の構造'!N$49</f>
        <v>375</v>
      </c>
      <c r="L45" s="171"/>
      <c r="M45" s="171"/>
      <c r="N45" s="171">
        <f>'実質公債費比率（分子）の構造'!O$49</f>
        <v>343</v>
      </c>
      <c r="O45" s="171"/>
      <c r="P45" s="171"/>
    </row>
    <row r="46" spans="1:16" x14ac:dyDescent="0.15">
      <c r="A46" s="171" t="s">
        <v>67</v>
      </c>
      <c r="B46" s="171">
        <f>'実質公債費比率（分子）の構造'!K$48</f>
        <v>592</v>
      </c>
      <c r="C46" s="171"/>
      <c r="D46" s="171"/>
      <c r="E46" s="171">
        <f>'実質公債費比率（分子）の構造'!L$48</f>
        <v>597</v>
      </c>
      <c r="F46" s="171"/>
      <c r="G46" s="171"/>
      <c r="H46" s="171">
        <f>'実質公債費比率（分子）の構造'!M$48</f>
        <v>617</v>
      </c>
      <c r="I46" s="171"/>
      <c r="J46" s="171"/>
      <c r="K46" s="171">
        <f>'実質公債費比率（分子）の構造'!N$48</f>
        <v>509</v>
      </c>
      <c r="L46" s="171"/>
      <c r="M46" s="171"/>
      <c r="N46" s="171">
        <f>'実質公債費比率（分子）の構造'!O$48</f>
        <v>489</v>
      </c>
      <c r="O46" s="171"/>
      <c r="P46" s="171"/>
    </row>
    <row r="47" spans="1:16" x14ac:dyDescent="0.15">
      <c r="A47" s="171" t="s">
        <v>68</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x14ac:dyDescent="0.15">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15">
      <c r="A49" s="171" t="s">
        <v>70</v>
      </c>
      <c r="B49" s="171">
        <f>'実質公債費比率（分子）の構造'!K$45</f>
        <v>3115</v>
      </c>
      <c r="C49" s="171"/>
      <c r="D49" s="171"/>
      <c r="E49" s="171">
        <f>'実質公債費比率（分子）の構造'!L$45</f>
        <v>3134</v>
      </c>
      <c r="F49" s="171"/>
      <c r="G49" s="171"/>
      <c r="H49" s="171">
        <f>'実質公債費比率（分子）の構造'!M$45</f>
        <v>3172</v>
      </c>
      <c r="I49" s="171"/>
      <c r="J49" s="171"/>
      <c r="K49" s="171">
        <f>'実質公債費比率（分子）の構造'!N$45</f>
        <v>3146</v>
      </c>
      <c r="L49" s="171"/>
      <c r="M49" s="171"/>
      <c r="N49" s="171">
        <f>'実質公債費比率（分子）の構造'!O$45</f>
        <v>3199</v>
      </c>
      <c r="O49" s="171"/>
      <c r="P49" s="171"/>
    </row>
    <row r="50" spans="1:16" x14ac:dyDescent="0.15">
      <c r="A50" s="171" t="s">
        <v>71</v>
      </c>
      <c r="B50" s="171" t="e">
        <f>NA()</f>
        <v>#N/A</v>
      </c>
      <c r="C50" s="171">
        <f>IF(ISNUMBER('実質公債費比率（分子）の構造'!K$53),'実質公債費比率（分子）の構造'!K$53,NA())</f>
        <v>1658</v>
      </c>
      <c r="D50" s="171" t="e">
        <f>NA()</f>
        <v>#N/A</v>
      </c>
      <c r="E50" s="171" t="e">
        <f>NA()</f>
        <v>#N/A</v>
      </c>
      <c r="F50" s="171">
        <f>IF(ISNUMBER('実質公債費比率（分子）の構造'!L$53),'実質公債費比率（分子）の構造'!L$53,NA())</f>
        <v>1577</v>
      </c>
      <c r="G50" s="171" t="e">
        <f>NA()</f>
        <v>#N/A</v>
      </c>
      <c r="H50" s="171" t="e">
        <f>NA()</f>
        <v>#N/A</v>
      </c>
      <c r="I50" s="171">
        <f>IF(ISNUMBER('実質公債費比率（分子）の構造'!M$53),'実質公債費比率（分子）の構造'!M$53,NA())</f>
        <v>1704</v>
      </c>
      <c r="J50" s="171" t="e">
        <f>NA()</f>
        <v>#N/A</v>
      </c>
      <c r="K50" s="171" t="e">
        <f>NA()</f>
        <v>#N/A</v>
      </c>
      <c r="L50" s="171">
        <f>IF(ISNUMBER('実質公債費比率（分子）の構造'!N$53),'実質公債費比率（分子）の構造'!N$53,NA())</f>
        <v>1542</v>
      </c>
      <c r="M50" s="171" t="e">
        <f>NA()</f>
        <v>#N/A</v>
      </c>
      <c r="N50" s="171" t="e">
        <f>NA()</f>
        <v>#N/A</v>
      </c>
      <c r="O50" s="171">
        <f>IF(ISNUMBER('実質公債費比率（分子）の構造'!O$53),'実質公債費比率（分子）の構造'!O$53,NA())</f>
        <v>1420</v>
      </c>
      <c r="P50" s="171" t="e">
        <f>NA()</f>
        <v>#N/A</v>
      </c>
    </row>
    <row r="53" spans="1:16" x14ac:dyDescent="0.15">
      <c r="A53" s="139" t="s">
        <v>72</v>
      </c>
    </row>
    <row r="54" spans="1:16" x14ac:dyDescent="0.15">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15">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x14ac:dyDescent="0.15">
      <c r="A56" s="170" t="s">
        <v>43</v>
      </c>
      <c r="B56" s="170"/>
      <c r="C56" s="170"/>
      <c r="D56" s="170">
        <f>'将来負担比率（分子）の構造'!I$52</f>
        <v>24086</v>
      </c>
      <c r="E56" s="170"/>
      <c r="F56" s="170"/>
      <c r="G56" s="170">
        <f>'将来負担比率（分子）の構造'!J$52</f>
        <v>23952</v>
      </c>
      <c r="H56" s="170"/>
      <c r="I56" s="170"/>
      <c r="J56" s="170">
        <f>'将来負担比率（分子）の構造'!K$52</f>
        <v>23595</v>
      </c>
      <c r="K56" s="170"/>
      <c r="L56" s="170"/>
      <c r="M56" s="170">
        <f>'将来負担比率（分子）の構造'!L$52</f>
        <v>23534</v>
      </c>
      <c r="N56" s="170"/>
      <c r="O56" s="170"/>
      <c r="P56" s="170">
        <f>'将来負担比率（分子）の構造'!M$52</f>
        <v>23407</v>
      </c>
    </row>
    <row r="57" spans="1:16" x14ac:dyDescent="0.15">
      <c r="A57" s="170" t="s">
        <v>42</v>
      </c>
      <c r="B57" s="170"/>
      <c r="C57" s="170"/>
      <c r="D57" s="170">
        <f>'将来負担比率（分子）の構造'!I$51</f>
        <v>8630</v>
      </c>
      <c r="E57" s="170"/>
      <c r="F57" s="170"/>
      <c r="G57" s="170">
        <f>'将来負担比率（分子）の構造'!J$51</f>
        <v>9075</v>
      </c>
      <c r="H57" s="170"/>
      <c r="I57" s="170"/>
      <c r="J57" s="170">
        <f>'将来負担比率（分子）の構造'!K$51</f>
        <v>8610</v>
      </c>
      <c r="K57" s="170"/>
      <c r="L57" s="170"/>
      <c r="M57" s="170">
        <f>'将来負担比率（分子）の構造'!L$51</f>
        <v>8083</v>
      </c>
      <c r="N57" s="170"/>
      <c r="O57" s="170"/>
      <c r="P57" s="170">
        <f>'将来負担比率（分子）の構造'!M$51</f>
        <v>8061</v>
      </c>
    </row>
    <row r="58" spans="1:16" x14ac:dyDescent="0.15">
      <c r="A58" s="170" t="s">
        <v>41</v>
      </c>
      <c r="B58" s="170"/>
      <c r="C58" s="170"/>
      <c r="D58" s="170">
        <f>'将来負担比率（分子）の構造'!I$50</f>
        <v>3505</v>
      </c>
      <c r="E58" s="170"/>
      <c r="F58" s="170"/>
      <c r="G58" s="170">
        <f>'将来負担比率（分子）の構造'!J$50</f>
        <v>3862</v>
      </c>
      <c r="H58" s="170"/>
      <c r="I58" s="170"/>
      <c r="J58" s="170">
        <f>'将来負担比率（分子）の構造'!K$50</f>
        <v>3120</v>
      </c>
      <c r="K58" s="170"/>
      <c r="L58" s="170"/>
      <c r="M58" s="170">
        <f>'将来負担比率（分子）の構造'!L$50</f>
        <v>3411</v>
      </c>
      <c r="N58" s="170"/>
      <c r="O58" s="170"/>
      <c r="P58" s="170">
        <f>'将来負担比率（分子）の構造'!M$50</f>
        <v>3695</v>
      </c>
    </row>
    <row r="59" spans="1:16" x14ac:dyDescent="0.15">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15">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15">
      <c r="A61" s="170" t="s">
        <v>36</v>
      </c>
      <c r="B61" s="170">
        <f>'将来負担比率（分子）の構造'!I$46</f>
        <v>949</v>
      </c>
      <c r="C61" s="170"/>
      <c r="D61" s="170"/>
      <c r="E61" s="170">
        <f>'将来負担比率（分子）の構造'!J$46</f>
        <v>500</v>
      </c>
      <c r="F61" s="170"/>
      <c r="G61" s="170"/>
      <c r="H61" s="170">
        <f>'将来負担比率（分子）の構造'!K$46</f>
        <v>418</v>
      </c>
      <c r="I61" s="170"/>
      <c r="J61" s="170"/>
      <c r="K61" s="170" t="str">
        <f>'将来負担比率（分子）の構造'!L$46</f>
        <v>-</v>
      </c>
      <c r="L61" s="170"/>
      <c r="M61" s="170"/>
      <c r="N61" s="170" t="str">
        <f>'将来負担比率（分子）の構造'!M$46</f>
        <v>-</v>
      </c>
      <c r="O61" s="170"/>
      <c r="P61" s="170"/>
    </row>
    <row r="62" spans="1:16" x14ac:dyDescent="0.15">
      <c r="A62" s="170" t="s">
        <v>35</v>
      </c>
      <c r="B62" s="170">
        <f>'将来負担比率（分子）の構造'!I$45</f>
        <v>2474</v>
      </c>
      <c r="C62" s="170"/>
      <c r="D62" s="170"/>
      <c r="E62" s="170">
        <f>'将来負担比率（分子）の構造'!J$45</f>
        <v>2418</v>
      </c>
      <c r="F62" s="170"/>
      <c r="G62" s="170"/>
      <c r="H62" s="170">
        <f>'将来負担比率（分子）の構造'!K$45</f>
        <v>2425</v>
      </c>
      <c r="I62" s="170"/>
      <c r="J62" s="170"/>
      <c r="K62" s="170">
        <f>'将来負担比率（分子）の構造'!L$45</f>
        <v>2417</v>
      </c>
      <c r="L62" s="170"/>
      <c r="M62" s="170"/>
      <c r="N62" s="170">
        <f>'将来負担比率（分子）の構造'!M$45</f>
        <v>2332</v>
      </c>
      <c r="O62" s="170"/>
      <c r="P62" s="170"/>
    </row>
    <row r="63" spans="1:16" x14ac:dyDescent="0.15">
      <c r="A63" s="170" t="s">
        <v>34</v>
      </c>
      <c r="B63" s="170">
        <f>'将来負担比率（分子）の構造'!I$44</f>
        <v>3753</v>
      </c>
      <c r="C63" s="170"/>
      <c r="D63" s="170"/>
      <c r="E63" s="170">
        <f>'将来負担比率（分子）の構造'!J$44</f>
        <v>3418</v>
      </c>
      <c r="F63" s="170"/>
      <c r="G63" s="170"/>
      <c r="H63" s="170">
        <f>'将来負担比率（分子）の構造'!K$44</f>
        <v>3097</v>
      </c>
      <c r="I63" s="170"/>
      <c r="J63" s="170"/>
      <c r="K63" s="170">
        <f>'将来負担比率（分子）の構造'!L$44</f>
        <v>2867</v>
      </c>
      <c r="L63" s="170"/>
      <c r="M63" s="170"/>
      <c r="N63" s="170">
        <f>'将来負担比率（分子）の構造'!M$44</f>
        <v>2674</v>
      </c>
      <c r="O63" s="170"/>
      <c r="P63" s="170"/>
    </row>
    <row r="64" spans="1:16" x14ac:dyDescent="0.15">
      <c r="A64" s="170" t="s">
        <v>33</v>
      </c>
      <c r="B64" s="170">
        <f>'将来負担比率（分子）の構造'!I$43</f>
        <v>9683</v>
      </c>
      <c r="C64" s="170"/>
      <c r="D64" s="170"/>
      <c r="E64" s="170">
        <f>'将来負担比率（分子）の構造'!J$43</f>
        <v>9230</v>
      </c>
      <c r="F64" s="170"/>
      <c r="G64" s="170"/>
      <c r="H64" s="170">
        <f>'将来負担比率（分子）の構造'!K$43</f>
        <v>9020</v>
      </c>
      <c r="I64" s="170"/>
      <c r="J64" s="170"/>
      <c r="K64" s="170">
        <f>'将来負担比率（分子）の構造'!L$43</f>
        <v>8564</v>
      </c>
      <c r="L64" s="170"/>
      <c r="M64" s="170"/>
      <c r="N64" s="170">
        <f>'将来負担比率（分子）の構造'!M$43</f>
        <v>8121</v>
      </c>
      <c r="O64" s="170"/>
      <c r="P64" s="170"/>
    </row>
    <row r="65" spans="1:16" x14ac:dyDescent="0.15">
      <c r="A65" s="170" t="s">
        <v>32</v>
      </c>
      <c r="B65" s="170" t="str">
        <f>'将来負担比率（分子）の構造'!I$42</f>
        <v>-</v>
      </c>
      <c r="C65" s="170"/>
      <c r="D65" s="170"/>
      <c r="E65" s="170" t="str">
        <f>'将来負担比率（分子）の構造'!J$42</f>
        <v>-</v>
      </c>
      <c r="F65" s="170"/>
      <c r="G65" s="170"/>
      <c r="H65" s="170" t="str">
        <f>'将来負担比率（分子）の構造'!K$42</f>
        <v>-</v>
      </c>
      <c r="I65" s="170"/>
      <c r="J65" s="170"/>
      <c r="K65" s="170" t="str">
        <f>'将来負担比率（分子）の構造'!L$42</f>
        <v>-</v>
      </c>
      <c r="L65" s="170"/>
      <c r="M65" s="170"/>
      <c r="N65" s="170" t="str">
        <f>'将来負担比率（分子）の構造'!M$42</f>
        <v>-</v>
      </c>
      <c r="O65" s="170"/>
      <c r="P65" s="170"/>
    </row>
    <row r="66" spans="1:16" x14ac:dyDescent="0.15">
      <c r="A66" s="170" t="s">
        <v>31</v>
      </c>
      <c r="B66" s="170">
        <f>'将来負担比率（分子）の構造'!I$41</f>
        <v>36657</v>
      </c>
      <c r="C66" s="170"/>
      <c r="D66" s="170"/>
      <c r="E66" s="170">
        <f>'将来負担比率（分子）の構造'!J$41</f>
        <v>36827</v>
      </c>
      <c r="F66" s="170"/>
      <c r="G66" s="170"/>
      <c r="H66" s="170">
        <f>'将来負担比率（分子）の構造'!K$41</f>
        <v>35959</v>
      </c>
      <c r="I66" s="170"/>
      <c r="J66" s="170"/>
      <c r="K66" s="170">
        <f>'将来負担比率（分子）の構造'!L$41</f>
        <v>35368</v>
      </c>
      <c r="L66" s="170"/>
      <c r="M66" s="170"/>
      <c r="N66" s="170">
        <f>'将来負担比率（分子）の構造'!M$41</f>
        <v>35358</v>
      </c>
      <c r="O66" s="170"/>
      <c r="P66" s="170"/>
    </row>
    <row r="67" spans="1:16" x14ac:dyDescent="0.15">
      <c r="A67" s="170" t="s">
        <v>75</v>
      </c>
      <c r="B67" s="170" t="e">
        <f>NA()</f>
        <v>#N/A</v>
      </c>
      <c r="C67" s="170">
        <f>IF(ISNUMBER('将来負担比率（分子）の構造'!I$53), IF('将来負担比率（分子）の構造'!I$53 &lt; 0, 0, '将来負担比率（分子）の構造'!I$53), NA())</f>
        <v>17295</v>
      </c>
      <c r="D67" s="170" t="e">
        <f>NA()</f>
        <v>#N/A</v>
      </c>
      <c r="E67" s="170" t="e">
        <f>NA()</f>
        <v>#N/A</v>
      </c>
      <c r="F67" s="170">
        <f>IF(ISNUMBER('将来負担比率（分子）の構造'!J$53), IF('将来負担比率（分子）の構造'!J$53 &lt; 0, 0, '将来負担比率（分子）の構造'!J$53), NA())</f>
        <v>15503</v>
      </c>
      <c r="G67" s="170" t="e">
        <f>NA()</f>
        <v>#N/A</v>
      </c>
      <c r="H67" s="170" t="e">
        <f>NA()</f>
        <v>#N/A</v>
      </c>
      <c r="I67" s="170">
        <f>IF(ISNUMBER('将来負担比率（分子）の構造'!K$53), IF('将来負担比率（分子）の構造'!K$53 &lt; 0, 0, '将来負担比率（分子）の構造'!K$53), NA())</f>
        <v>15594</v>
      </c>
      <c r="J67" s="170" t="e">
        <f>NA()</f>
        <v>#N/A</v>
      </c>
      <c r="K67" s="170" t="e">
        <f>NA()</f>
        <v>#N/A</v>
      </c>
      <c r="L67" s="170">
        <f>IF(ISNUMBER('将来負担比率（分子）の構造'!L$53), IF('将来負担比率（分子）の構造'!L$53 &lt; 0, 0, '将来負担比率（分子）の構造'!L$53), NA())</f>
        <v>14190</v>
      </c>
      <c r="M67" s="170" t="e">
        <f>NA()</f>
        <v>#N/A</v>
      </c>
      <c r="N67" s="170" t="e">
        <f>NA()</f>
        <v>#N/A</v>
      </c>
      <c r="O67" s="170">
        <f>IF(ISNUMBER('将来負担比率（分子）の構造'!M$53), IF('将来負担比率（分子）の構造'!M$53 &lt; 0, 0, '将来負担比率（分子）の構造'!M$53), NA())</f>
        <v>13322</v>
      </c>
      <c r="P67" s="170" t="e">
        <f>NA()</f>
        <v>#N/A</v>
      </c>
    </row>
    <row r="70" spans="1:16" x14ac:dyDescent="0.15">
      <c r="A70" s="172" t="s">
        <v>76</v>
      </c>
      <c r="B70" s="172"/>
      <c r="C70" s="172"/>
      <c r="D70" s="172"/>
      <c r="E70" s="172"/>
      <c r="F70" s="172"/>
    </row>
    <row r="71" spans="1:16" x14ac:dyDescent="0.15">
      <c r="A71" s="173"/>
      <c r="B71" s="173" t="str">
        <f>基金残高に係る経年分析!F54</f>
        <v>R01</v>
      </c>
      <c r="C71" s="173" t="str">
        <f>基金残高に係る経年分析!G54</f>
        <v>R02</v>
      </c>
      <c r="D71" s="173" t="str">
        <f>基金残高に係る経年分析!H54</f>
        <v>R03</v>
      </c>
    </row>
    <row r="72" spans="1:16" x14ac:dyDescent="0.15">
      <c r="A72" s="173" t="s">
        <v>77</v>
      </c>
      <c r="B72" s="174">
        <f>基金残高に係る経年分析!F55</f>
        <v>2105</v>
      </c>
      <c r="C72" s="174">
        <f>基金残高に係る経年分析!G55</f>
        <v>2149</v>
      </c>
      <c r="D72" s="174">
        <f>基金残高に係る経年分析!H55</f>
        <v>2310</v>
      </c>
    </row>
    <row r="73" spans="1:16" x14ac:dyDescent="0.15">
      <c r="A73" s="173" t="s">
        <v>78</v>
      </c>
      <c r="B73" s="174" t="str">
        <f>基金残高に係る経年分析!F56</f>
        <v>-</v>
      </c>
      <c r="C73" s="174" t="str">
        <f>基金残高に係る経年分析!G56</f>
        <v>-</v>
      </c>
      <c r="D73" s="174" t="str">
        <f>基金残高に係る経年分析!H56</f>
        <v>-</v>
      </c>
    </row>
    <row r="74" spans="1:16" x14ac:dyDescent="0.15">
      <c r="A74" s="173" t="s">
        <v>79</v>
      </c>
      <c r="B74" s="174">
        <f>基金残高に係る経年分析!F57</f>
        <v>2161</v>
      </c>
      <c r="C74" s="174">
        <f>基金残高に係る経年分析!G57</f>
        <v>2056</v>
      </c>
      <c r="D74" s="174">
        <f>基金残高に係る経年分析!H57</f>
        <v>1829</v>
      </c>
    </row>
  </sheetData>
  <sheetProtection algorithmName="SHA-512" hashValue="Vb4PBCWgDAQIRNOStln87w9lbbRvp3wh3Rw/7M3gmkjD+HumB9KNBlGHaTYXOMaKhvpttnjVpxMo0x9BGBEbxA==" saltValue="ZBigzIpvUyue2u7EALKW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09" customWidth="1"/>
    <col min="2" max="2" width="2.375" style="209" customWidth="1"/>
    <col min="3" max="16" width="2.625" style="209" customWidth="1"/>
    <col min="17" max="17" width="2.375" style="209" customWidth="1"/>
    <col min="18" max="95" width="1.625" style="209" customWidth="1"/>
    <col min="96" max="133" width="1.625" style="215" customWidth="1"/>
    <col min="134" max="143" width="1.625" style="209" customWidth="1"/>
    <col min="144" max="16384" width="0" style="209" hidden="1"/>
  </cols>
  <sheetData>
    <row r="1" spans="2:143"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635" t="s">
        <v>218</v>
      </c>
      <c r="DI1" s="636"/>
      <c r="DJ1" s="636"/>
      <c r="DK1" s="636"/>
      <c r="DL1" s="636"/>
      <c r="DM1" s="636"/>
      <c r="DN1" s="637"/>
      <c r="DO1" s="209"/>
      <c r="DP1" s="635" t="s">
        <v>219</v>
      </c>
      <c r="DQ1" s="636"/>
      <c r="DR1" s="636"/>
      <c r="DS1" s="636"/>
      <c r="DT1" s="636"/>
      <c r="DU1" s="636"/>
      <c r="DV1" s="636"/>
      <c r="DW1" s="636"/>
      <c r="DX1" s="636"/>
      <c r="DY1" s="636"/>
      <c r="DZ1" s="636"/>
      <c r="EA1" s="636"/>
      <c r="EB1" s="636"/>
      <c r="EC1" s="637"/>
      <c r="ED1" s="208"/>
      <c r="EE1" s="208"/>
      <c r="EF1" s="208"/>
      <c r="EG1" s="208"/>
      <c r="EH1" s="208"/>
      <c r="EI1" s="208"/>
      <c r="EJ1" s="208"/>
      <c r="EK1" s="208"/>
      <c r="EL1" s="208"/>
      <c r="EM1" s="208"/>
    </row>
    <row r="2" spans="2:143" ht="22.5" customHeight="1" x14ac:dyDescent="0.15">
      <c r="B2" s="210" t="s">
        <v>220</v>
      </c>
      <c r="R2" s="211"/>
      <c r="S2" s="211"/>
      <c r="T2" s="211"/>
      <c r="U2" s="211"/>
      <c r="V2" s="211"/>
      <c r="W2" s="211"/>
      <c r="X2" s="211"/>
      <c r="Y2" s="211"/>
      <c r="Z2" s="211"/>
      <c r="AA2" s="211"/>
      <c r="AB2" s="211"/>
      <c r="AC2" s="211"/>
      <c r="AE2" s="358"/>
      <c r="AF2" s="358"/>
      <c r="AG2" s="358"/>
      <c r="AH2" s="358"/>
      <c r="AI2" s="358"/>
      <c r="AJ2" s="211"/>
      <c r="AK2" s="211"/>
      <c r="AL2" s="211"/>
      <c r="AM2" s="211"/>
      <c r="AN2" s="211"/>
      <c r="AO2" s="211"/>
      <c r="AP2" s="211"/>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c r="EA2" s="208"/>
      <c r="EB2" s="208"/>
      <c r="EC2" s="208"/>
    </row>
    <row r="3" spans="2:143" ht="11.25" customHeight="1" x14ac:dyDescent="0.15">
      <c r="B3" s="638" t="s">
        <v>221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222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223</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224</v>
      </c>
      <c r="S4" s="639"/>
      <c r="T4" s="639"/>
      <c r="U4" s="639"/>
      <c r="V4" s="639"/>
      <c r="W4" s="639"/>
      <c r="X4" s="639"/>
      <c r="Y4" s="640"/>
      <c r="Z4" s="638" t="s">
        <v>225</v>
      </c>
      <c r="AA4" s="639"/>
      <c r="AB4" s="639"/>
      <c r="AC4" s="640"/>
      <c r="AD4" s="638" t="s">
        <v>226</v>
      </c>
      <c r="AE4" s="639"/>
      <c r="AF4" s="639"/>
      <c r="AG4" s="639"/>
      <c r="AH4" s="639"/>
      <c r="AI4" s="639"/>
      <c r="AJ4" s="639"/>
      <c r="AK4" s="640"/>
      <c r="AL4" s="638" t="s">
        <v>225</v>
      </c>
      <c r="AM4" s="639"/>
      <c r="AN4" s="639"/>
      <c r="AO4" s="640"/>
      <c r="AP4" s="641" t="s">
        <v>227</v>
      </c>
      <c r="AQ4" s="641"/>
      <c r="AR4" s="641"/>
      <c r="AS4" s="641"/>
      <c r="AT4" s="641"/>
      <c r="AU4" s="641"/>
      <c r="AV4" s="641"/>
      <c r="AW4" s="641"/>
      <c r="AX4" s="641"/>
      <c r="AY4" s="641"/>
      <c r="AZ4" s="641"/>
      <c r="BA4" s="641"/>
      <c r="BB4" s="641"/>
      <c r="BC4" s="641"/>
      <c r="BD4" s="641"/>
      <c r="BE4" s="641"/>
      <c r="BF4" s="641"/>
      <c r="BG4" s="641" t="s">
        <v>228</v>
      </c>
      <c r="BH4" s="641"/>
      <c r="BI4" s="641"/>
      <c r="BJ4" s="641"/>
      <c r="BK4" s="641"/>
      <c r="BL4" s="641"/>
      <c r="BM4" s="641"/>
      <c r="BN4" s="641"/>
      <c r="BO4" s="641" t="s">
        <v>225</v>
      </c>
      <c r="BP4" s="641"/>
      <c r="BQ4" s="641"/>
      <c r="BR4" s="641"/>
      <c r="BS4" s="641" t="s">
        <v>229</v>
      </c>
      <c r="BT4" s="641"/>
      <c r="BU4" s="641"/>
      <c r="BV4" s="641"/>
      <c r="BW4" s="641"/>
      <c r="BX4" s="641"/>
      <c r="BY4" s="641"/>
      <c r="BZ4" s="641"/>
      <c r="CA4" s="641"/>
      <c r="CB4" s="641"/>
      <c r="CD4" s="638" t="s">
        <v>230</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231</v>
      </c>
      <c r="C5" s="643"/>
      <c r="D5" s="643"/>
      <c r="E5" s="643"/>
      <c r="F5" s="643"/>
      <c r="G5" s="643"/>
      <c r="H5" s="643"/>
      <c r="I5" s="643"/>
      <c r="J5" s="643"/>
      <c r="K5" s="643"/>
      <c r="L5" s="643"/>
      <c r="M5" s="643"/>
      <c r="N5" s="643"/>
      <c r="O5" s="643"/>
      <c r="P5" s="643"/>
      <c r="Q5" s="644"/>
      <c r="R5" s="645">
        <v>10180294</v>
      </c>
      <c r="S5" s="646"/>
      <c r="T5" s="646"/>
      <c r="U5" s="646"/>
      <c r="V5" s="646"/>
      <c r="W5" s="646"/>
      <c r="X5" s="646"/>
      <c r="Y5" s="647"/>
      <c r="Z5" s="648">
        <v>35.700000000000003</v>
      </c>
      <c r="AA5" s="648"/>
      <c r="AB5" s="648"/>
      <c r="AC5" s="648"/>
      <c r="AD5" s="649">
        <v>9262315</v>
      </c>
      <c r="AE5" s="649"/>
      <c r="AF5" s="649"/>
      <c r="AG5" s="649"/>
      <c r="AH5" s="649"/>
      <c r="AI5" s="649"/>
      <c r="AJ5" s="649"/>
      <c r="AK5" s="649"/>
      <c r="AL5" s="650">
        <v>68.2</v>
      </c>
      <c r="AM5" s="651"/>
      <c r="AN5" s="651"/>
      <c r="AO5" s="652"/>
      <c r="AP5" s="642" t="s">
        <v>232</v>
      </c>
      <c r="AQ5" s="643"/>
      <c r="AR5" s="643"/>
      <c r="AS5" s="643"/>
      <c r="AT5" s="643"/>
      <c r="AU5" s="643"/>
      <c r="AV5" s="643"/>
      <c r="AW5" s="643"/>
      <c r="AX5" s="643"/>
      <c r="AY5" s="643"/>
      <c r="AZ5" s="643"/>
      <c r="BA5" s="643"/>
      <c r="BB5" s="643"/>
      <c r="BC5" s="643"/>
      <c r="BD5" s="643"/>
      <c r="BE5" s="643"/>
      <c r="BF5" s="644"/>
      <c r="BG5" s="656">
        <v>9262315</v>
      </c>
      <c r="BH5" s="657"/>
      <c r="BI5" s="657"/>
      <c r="BJ5" s="657"/>
      <c r="BK5" s="657"/>
      <c r="BL5" s="657"/>
      <c r="BM5" s="657"/>
      <c r="BN5" s="658"/>
      <c r="BO5" s="659">
        <v>91</v>
      </c>
      <c r="BP5" s="659"/>
      <c r="BQ5" s="659"/>
      <c r="BR5" s="659"/>
      <c r="BS5" s="660">
        <v>57375</v>
      </c>
      <c r="BT5" s="660"/>
      <c r="BU5" s="660"/>
      <c r="BV5" s="660"/>
      <c r="BW5" s="660"/>
      <c r="BX5" s="660"/>
      <c r="BY5" s="660"/>
      <c r="BZ5" s="660"/>
      <c r="CA5" s="660"/>
      <c r="CB5" s="664"/>
      <c r="CD5" s="638" t="s">
        <v>227</v>
      </c>
      <c r="CE5" s="639"/>
      <c r="CF5" s="639"/>
      <c r="CG5" s="639"/>
      <c r="CH5" s="639"/>
      <c r="CI5" s="639"/>
      <c r="CJ5" s="639"/>
      <c r="CK5" s="639"/>
      <c r="CL5" s="639"/>
      <c r="CM5" s="639"/>
      <c r="CN5" s="639"/>
      <c r="CO5" s="639"/>
      <c r="CP5" s="639"/>
      <c r="CQ5" s="640"/>
      <c r="CR5" s="638" t="s">
        <v>233</v>
      </c>
      <c r="CS5" s="639"/>
      <c r="CT5" s="639"/>
      <c r="CU5" s="639"/>
      <c r="CV5" s="639"/>
      <c r="CW5" s="639"/>
      <c r="CX5" s="639"/>
      <c r="CY5" s="640"/>
      <c r="CZ5" s="638" t="s">
        <v>225</v>
      </c>
      <c r="DA5" s="639"/>
      <c r="DB5" s="639"/>
      <c r="DC5" s="640"/>
      <c r="DD5" s="638" t="s">
        <v>234</v>
      </c>
      <c r="DE5" s="639"/>
      <c r="DF5" s="639"/>
      <c r="DG5" s="639"/>
      <c r="DH5" s="639"/>
      <c r="DI5" s="639"/>
      <c r="DJ5" s="639"/>
      <c r="DK5" s="639"/>
      <c r="DL5" s="639"/>
      <c r="DM5" s="639"/>
      <c r="DN5" s="639"/>
      <c r="DO5" s="639"/>
      <c r="DP5" s="640"/>
      <c r="DQ5" s="638" t="s">
        <v>235</v>
      </c>
      <c r="DR5" s="639"/>
      <c r="DS5" s="639"/>
      <c r="DT5" s="639"/>
      <c r="DU5" s="639"/>
      <c r="DV5" s="639"/>
      <c r="DW5" s="639"/>
      <c r="DX5" s="639"/>
      <c r="DY5" s="639"/>
      <c r="DZ5" s="639"/>
      <c r="EA5" s="639"/>
      <c r="EB5" s="639"/>
      <c r="EC5" s="640"/>
    </row>
    <row r="6" spans="2:143" ht="11.25" customHeight="1" x14ac:dyDescent="0.15">
      <c r="B6" s="653" t="s">
        <v>236</v>
      </c>
      <c r="C6" s="654"/>
      <c r="D6" s="654"/>
      <c r="E6" s="654"/>
      <c r="F6" s="654"/>
      <c r="G6" s="654"/>
      <c r="H6" s="654"/>
      <c r="I6" s="654"/>
      <c r="J6" s="654"/>
      <c r="K6" s="654"/>
      <c r="L6" s="654"/>
      <c r="M6" s="654"/>
      <c r="N6" s="654"/>
      <c r="O6" s="654"/>
      <c r="P6" s="654"/>
      <c r="Q6" s="655"/>
      <c r="R6" s="656">
        <v>136139</v>
      </c>
      <c r="S6" s="657"/>
      <c r="T6" s="657"/>
      <c r="U6" s="657"/>
      <c r="V6" s="657"/>
      <c r="W6" s="657"/>
      <c r="X6" s="657"/>
      <c r="Y6" s="658"/>
      <c r="Z6" s="659">
        <v>0.5</v>
      </c>
      <c r="AA6" s="659"/>
      <c r="AB6" s="659"/>
      <c r="AC6" s="659"/>
      <c r="AD6" s="660">
        <v>136139</v>
      </c>
      <c r="AE6" s="660"/>
      <c r="AF6" s="660"/>
      <c r="AG6" s="660"/>
      <c r="AH6" s="660"/>
      <c r="AI6" s="660"/>
      <c r="AJ6" s="660"/>
      <c r="AK6" s="660"/>
      <c r="AL6" s="661">
        <v>1</v>
      </c>
      <c r="AM6" s="662"/>
      <c r="AN6" s="662"/>
      <c r="AO6" s="663"/>
      <c r="AP6" s="653" t="s">
        <v>237</v>
      </c>
      <c r="AQ6" s="654"/>
      <c r="AR6" s="654"/>
      <c r="AS6" s="654"/>
      <c r="AT6" s="654"/>
      <c r="AU6" s="654"/>
      <c r="AV6" s="654"/>
      <c r="AW6" s="654"/>
      <c r="AX6" s="654"/>
      <c r="AY6" s="654"/>
      <c r="AZ6" s="654"/>
      <c r="BA6" s="654"/>
      <c r="BB6" s="654"/>
      <c r="BC6" s="654"/>
      <c r="BD6" s="654"/>
      <c r="BE6" s="654"/>
      <c r="BF6" s="655"/>
      <c r="BG6" s="656">
        <v>9262315</v>
      </c>
      <c r="BH6" s="657"/>
      <c r="BI6" s="657"/>
      <c r="BJ6" s="657"/>
      <c r="BK6" s="657"/>
      <c r="BL6" s="657"/>
      <c r="BM6" s="657"/>
      <c r="BN6" s="658"/>
      <c r="BO6" s="659">
        <v>91</v>
      </c>
      <c r="BP6" s="659"/>
      <c r="BQ6" s="659"/>
      <c r="BR6" s="659"/>
      <c r="BS6" s="660">
        <v>57375</v>
      </c>
      <c r="BT6" s="660"/>
      <c r="BU6" s="660"/>
      <c r="BV6" s="660"/>
      <c r="BW6" s="660"/>
      <c r="BX6" s="660"/>
      <c r="BY6" s="660"/>
      <c r="BZ6" s="660"/>
      <c r="CA6" s="660"/>
      <c r="CB6" s="664"/>
      <c r="CD6" s="642" t="s">
        <v>238</v>
      </c>
      <c r="CE6" s="643"/>
      <c r="CF6" s="643"/>
      <c r="CG6" s="643"/>
      <c r="CH6" s="643"/>
      <c r="CI6" s="643"/>
      <c r="CJ6" s="643"/>
      <c r="CK6" s="643"/>
      <c r="CL6" s="643"/>
      <c r="CM6" s="643"/>
      <c r="CN6" s="643"/>
      <c r="CO6" s="643"/>
      <c r="CP6" s="643"/>
      <c r="CQ6" s="644"/>
      <c r="CR6" s="656">
        <v>236128</v>
      </c>
      <c r="CS6" s="657"/>
      <c r="CT6" s="657"/>
      <c r="CU6" s="657"/>
      <c r="CV6" s="657"/>
      <c r="CW6" s="657"/>
      <c r="CX6" s="657"/>
      <c r="CY6" s="658"/>
      <c r="CZ6" s="650">
        <v>0.9</v>
      </c>
      <c r="DA6" s="651"/>
      <c r="DB6" s="651"/>
      <c r="DC6" s="667"/>
      <c r="DD6" s="665" t="s">
        <v>131</v>
      </c>
      <c r="DE6" s="657"/>
      <c r="DF6" s="657"/>
      <c r="DG6" s="657"/>
      <c r="DH6" s="657"/>
      <c r="DI6" s="657"/>
      <c r="DJ6" s="657"/>
      <c r="DK6" s="657"/>
      <c r="DL6" s="657"/>
      <c r="DM6" s="657"/>
      <c r="DN6" s="657"/>
      <c r="DO6" s="657"/>
      <c r="DP6" s="658"/>
      <c r="DQ6" s="665">
        <v>236091</v>
      </c>
      <c r="DR6" s="657"/>
      <c r="DS6" s="657"/>
      <c r="DT6" s="657"/>
      <c r="DU6" s="657"/>
      <c r="DV6" s="657"/>
      <c r="DW6" s="657"/>
      <c r="DX6" s="657"/>
      <c r="DY6" s="657"/>
      <c r="DZ6" s="657"/>
      <c r="EA6" s="657"/>
      <c r="EB6" s="657"/>
      <c r="EC6" s="666"/>
    </row>
    <row r="7" spans="2:143" ht="11.25" customHeight="1" x14ac:dyDescent="0.15">
      <c r="B7" s="653" t="s">
        <v>239</v>
      </c>
      <c r="C7" s="654"/>
      <c r="D7" s="654"/>
      <c r="E7" s="654"/>
      <c r="F7" s="654"/>
      <c r="G7" s="654"/>
      <c r="H7" s="654"/>
      <c r="I7" s="654"/>
      <c r="J7" s="654"/>
      <c r="K7" s="654"/>
      <c r="L7" s="654"/>
      <c r="M7" s="654"/>
      <c r="N7" s="654"/>
      <c r="O7" s="654"/>
      <c r="P7" s="654"/>
      <c r="Q7" s="655"/>
      <c r="R7" s="656">
        <v>9191</v>
      </c>
      <c r="S7" s="657"/>
      <c r="T7" s="657"/>
      <c r="U7" s="657"/>
      <c r="V7" s="657"/>
      <c r="W7" s="657"/>
      <c r="X7" s="657"/>
      <c r="Y7" s="658"/>
      <c r="Z7" s="659">
        <v>0</v>
      </c>
      <c r="AA7" s="659"/>
      <c r="AB7" s="659"/>
      <c r="AC7" s="659"/>
      <c r="AD7" s="660">
        <v>9191</v>
      </c>
      <c r="AE7" s="660"/>
      <c r="AF7" s="660"/>
      <c r="AG7" s="660"/>
      <c r="AH7" s="660"/>
      <c r="AI7" s="660"/>
      <c r="AJ7" s="660"/>
      <c r="AK7" s="660"/>
      <c r="AL7" s="661">
        <v>0.1</v>
      </c>
      <c r="AM7" s="662"/>
      <c r="AN7" s="662"/>
      <c r="AO7" s="663"/>
      <c r="AP7" s="653" t="s">
        <v>240</v>
      </c>
      <c r="AQ7" s="654"/>
      <c r="AR7" s="654"/>
      <c r="AS7" s="654"/>
      <c r="AT7" s="654"/>
      <c r="AU7" s="654"/>
      <c r="AV7" s="654"/>
      <c r="AW7" s="654"/>
      <c r="AX7" s="654"/>
      <c r="AY7" s="654"/>
      <c r="AZ7" s="654"/>
      <c r="BA7" s="654"/>
      <c r="BB7" s="654"/>
      <c r="BC7" s="654"/>
      <c r="BD7" s="654"/>
      <c r="BE7" s="654"/>
      <c r="BF7" s="655"/>
      <c r="BG7" s="656">
        <v>3696817</v>
      </c>
      <c r="BH7" s="657"/>
      <c r="BI7" s="657"/>
      <c r="BJ7" s="657"/>
      <c r="BK7" s="657"/>
      <c r="BL7" s="657"/>
      <c r="BM7" s="657"/>
      <c r="BN7" s="658"/>
      <c r="BO7" s="659">
        <v>36.299999999999997</v>
      </c>
      <c r="BP7" s="659"/>
      <c r="BQ7" s="659"/>
      <c r="BR7" s="659"/>
      <c r="BS7" s="660">
        <v>57375</v>
      </c>
      <c r="BT7" s="660"/>
      <c r="BU7" s="660"/>
      <c r="BV7" s="660"/>
      <c r="BW7" s="660"/>
      <c r="BX7" s="660"/>
      <c r="BY7" s="660"/>
      <c r="BZ7" s="660"/>
      <c r="CA7" s="660"/>
      <c r="CB7" s="664"/>
      <c r="CD7" s="653" t="s">
        <v>241</v>
      </c>
      <c r="CE7" s="654"/>
      <c r="CF7" s="654"/>
      <c r="CG7" s="654"/>
      <c r="CH7" s="654"/>
      <c r="CI7" s="654"/>
      <c r="CJ7" s="654"/>
      <c r="CK7" s="654"/>
      <c r="CL7" s="654"/>
      <c r="CM7" s="654"/>
      <c r="CN7" s="654"/>
      <c r="CO7" s="654"/>
      <c r="CP7" s="654"/>
      <c r="CQ7" s="655"/>
      <c r="CR7" s="656">
        <v>2172211</v>
      </c>
      <c r="CS7" s="657"/>
      <c r="CT7" s="657"/>
      <c r="CU7" s="657"/>
      <c r="CV7" s="657"/>
      <c r="CW7" s="657"/>
      <c r="CX7" s="657"/>
      <c r="CY7" s="658"/>
      <c r="CZ7" s="659">
        <v>8</v>
      </c>
      <c r="DA7" s="659"/>
      <c r="DB7" s="659"/>
      <c r="DC7" s="659"/>
      <c r="DD7" s="665">
        <v>194561</v>
      </c>
      <c r="DE7" s="657"/>
      <c r="DF7" s="657"/>
      <c r="DG7" s="657"/>
      <c r="DH7" s="657"/>
      <c r="DI7" s="657"/>
      <c r="DJ7" s="657"/>
      <c r="DK7" s="657"/>
      <c r="DL7" s="657"/>
      <c r="DM7" s="657"/>
      <c r="DN7" s="657"/>
      <c r="DO7" s="657"/>
      <c r="DP7" s="658"/>
      <c r="DQ7" s="665">
        <v>1732001</v>
      </c>
      <c r="DR7" s="657"/>
      <c r="DS7" s="657"/>
      <c r="DT7" s="657"/>
      <c r="DU7" s="657"/>
      <c r="DV7" s="657"/>
      <c r="DW7" s="657"/>
      <c r="DX7" s="657"/>
      <c r="DY7" s="657"/>
      <c r="DZ7" s="657"/>
      <c r="EA7" s="657"/>
      <c r="EB7" s="657"/>
      <c r="EC7" s="666"/>
    </row>
    <row r="8" spans="2:143" ht="11.25" customHeight="1" x14ac:dyDescent="0.15">
      <c r="B8" s="653" t="s">
        <v>242</v>
      </c>
      <c r="C8" s="654"/>
      <c r="D8" s="654"/>
      <c r="E8" s="654"/>
      <c r="F8" s="654"/>
      <c r="G8" s="654"/>
      <c r="H8" s="654"/>
      <c r="I8" s="654"/>
      <c r="J8" s="654"/>
      <c r="K8" s="654"/>
      <c r="L8" s="654"/>
      <c r="M8" s="654"/>
      <c r="N8" s="654"/>
      <c r="O8" s="654"/>
      <c r="P8" s="654"/>
      <c r="Q8" s="655"/>
      <c r="R8" s="656">
        <v>72651</v>
      </c>
      <c r="S8" s="657"/>
      <c r="T8" s="657"/>
      <c r="U8" s="657"/>
      <c r="V8" s="657"/>
      <c r="W8" s="657"/>
      <c r="X8" s="657"/>
      <c r="Y8" s="658"/>
      <c r="Z8" s="659">
        <v>0.3</v>
      </c>
      <c r="AA8" s="659"/>
      <c r="AB8" s="659"/>
      <c r="AC8" s="659"/>
      <c r="AD8" s="660">
        <v>72651</v>
      </c>
      <c r="AE8" s="660"/>
      <c r="AF8" s="660"/>
      <c r="AG8" s="660"/>
      <c r="AH8" s="660"/>
      <c r="AI8" s="660"/>
      <c r="AJ8" s="660"/>
      <c r="AK8" s="660"/>
      <c r="AL8" s="661">
        <v>0.5</v>
      </c>
      <c r="AM8" s="662"/>
      <c r="AN8" s="662"/>
      <c r="AO8" s="663"/>
      <c r="AP8" s="653" t="s">
        <v>243</v>
      </c>
      <c r="AQ8" s="654"/>
      <c r="AR8" s="654"/>
      <c r="AS8" s="654"/>
      <c r="AT8" s="654"/>
      <c r="AU8" s="654"/>
      <c r="AV8" s="654"/>
      <c r="AW8" s="654"/>
      <c r="AX8" s="654"/>
      <c r="AY8" s="654"/>
      <c r="AZ8" s="654"/>
      <c r="BA8" s="654"/>
      <c r="BB8" s="654"/>
      <c r="BC8" s="654"/>
      <c r="BD8" s="654"/>
      <c r="BE8" s="654"/>
      <c r="BF8" s="655"/>
      <c r="BG8" s="656">
        <v>94301</v>
      </c>
      <c r="BH8" s="657"/>
      <c r="BI8" s="657"/>
      <c r="BJ8" s="657"/>
      <c r="BK8" s="657"/>
      <c r="BL8" s="657"/>
      <c r="BM8" s="657"/>
      <c r="BN8" s="658"/>
      <c r="BO8" s="659">
        <v>0.9</v>
      </c>
      <c r="BP8" s="659"/>
      <c r="BQ8" s="659"/>
      <c r="BR8" s="659"/>
      <c r="BS8" s="660" t="s">
        <v>131</v>
      </c>
      <c r="BT8" s="660"/>
      <c r="BU8" s="660"/>
      <c r="BV8" s="660"/>
      <c r="BW8" s="660"/>
      <c r="BX8" s="660"/>
      <c r="BY8" s="660"/>
      <c r="BZ8" s="660"/>
      <c r="CA8" s="660"/>
      <c r="CB8" s="664"/>
      <c r="CD8" s="653" t="s">
        <v>244</v>
      </c>
      <c r="CE8" s="654"/>
      <c r="CF8" s="654"/>
      <c r="CG8" s="654"/>
      <c r="CH8" s="654"/>
      <c r="CI8" s="654"/>
      <c r="CJ8" s="654"/>
      <c r="CK8" s="654"/>
      <c r="CL8" s="654"/>
      <c r="CM8" s="654"/>
      <c r="CN8" s="654"/>
      <c r="CO8" s="654"/>
      <c r="CP8" s="654"/>
      <c r="CQ8" s="655"/>
      <c r="CR8" s="656">
        <v>12482302</v>
      </c>
      <c r="CS8" s="657"/>
      <c r="CT8" s="657"/>
      <c r="CU8" s="657"/>
      <c r="CV8" s="657"/>
      <c r="CW8" s="657"/>
      <c r="CX8" s="657"/>
      <c r="CY8" s="658"/>
      <c r="CZ8" s="659">
        <v>45.7</v>
      </c>
      <c r="DA8" s="659"/>
      <c r="DB8" s="659"/>
      <c r="DC8" s="659"/>
      <c r="DD8" s="665">
        <v>430684</v>
      </c>
      <c r="DE8" s="657"/>
      <c r="DF8" s="657"/>
      <c r="DG8" s="657"/>
      <c r="DH8" s="657"/>
      <c r="DI8" s="657"/>
      <c r="DJ8" s="657"/>
      <c r="DK8" s="657"/>
      <c r="DL8" s="657"/>
      <c r="DM8" s="657"/>
      <c r="DN8" s="657"/>
      <c r="DO8" s="657"/>
      <c r="DP8" s="658"/>
      <c r="DQ8" s="665">
        <v>4677259</v>
      </c>
      <c r="DR8" s="657"/>
      <c r="DS8" s="657"/>
      <c r="DT8" s="657"/>
      <c r="DU8" s="657"/>
      <c r="DV8" s="657"/>
      <c r="DW8" s="657"/>
      <c r="DX8" s="657"/>
      <c r="DY8" s="657"/>
      <c r="DZ8" s="657"/>
      <c r="EA8" s="657"/>
      <c r="EB8" s="657"/>
      <c r="EC8" s="666"/>
    </row>
    <row r="9" spans="2:143" ht="11.25" customHeight="1" x14ac:dyDescent="0.15">
      <c r="B9" s="653" t="s">
        <v>245</v>
      </c>
      <c r="C9" s="654"/>
      <c r="D9" s="654"/>
      <c r="E9" s="654"/>
      <c r="F9" s="654"/>
      <c r="G9" s="654"/>
      <c r="H9" s="654"/>
      <c r="I9" s="654"/>
      <c r="J9" s="654"/>
      <c r="K9" s="654"/>
      <c r="L9" s="654"/>
      <c r="M9" s="654"/>
      <c r="N9" s="654"/>
      <c r="O9" s="654"/>
      <c r="P9" s="654"/>
      <c r="Q9" s="655"/>
      <c r="R9" s="656">
        <v>81650</v>
      </c>
      <c r="S9" s="657"/>
      <c r="T9" s="657"/>
      <c r="U9" s="657"/>
      <c r="V9" s="657"/>
      <c r="W9" s="657"/>
      <c r="X9" s="657"/>
      <c r="Y9" s="658"/>
      <c r="Z9" s="659">
        <v>0.3</v>
      </c>
      <c r="AA9" s="659"/>
      <c r="AB9" s="659"/>
      <c r="AC9" s="659"/>
      <c r="AD9" s="660">
        <v>81650</v>
      </c>
      <c r="AE9" s="660"/>
      <c r="AF9" s="660"/>
      <c r="AG9" s="660"/>
      <c r="AH9" s="660"/>
      <c r="AI9" s="660"/>
      <c r="AJ9" s="660"/>
      <c r="AK9" s="660"/>
      <c r="AL9" s="661">
        <v>0.6</v>
      </c>
      <c r="AM9" s="662"/>
      <c r="AN9" s="662"/>
      <c r="AO9" s="663"/>
      <c r="AP9" s="653" t="s">
        <v>246</v>
      </c>
      <c r="AQ9" s="654"/>
      <c r="AR9" s="654"/>
      <c r="AS9" s="654"/>
      <c r="AT9" s="654"/>
      <c r="AU9" s="654"/>
      <c r="AV9" s="654"/>
      <c r="AW9" s="654"/>
      <c r="AX9" s="654"/>
      <c r="AY9" s="654"/>
      <c r="AZ9" s="654"/>
      <c r="BA9" s="654"/>
      <c r="BB9" s="654"/>
      <c r="BC9" s="654"/>
      <c r="BD9" s="654"/>
      <c r="BE9" s="654"/>
      <c r="BF9" s="655"/>
      <c r="BG9" s="656">
        <v>3138494</v>
      </c>
      <c r="BH9" s="657"/>
      <c r="BI9" s="657"/>
      <c r="BJ9" s="657"/>
      <c r="BK9" s="657"/>
      <c r="BL9" s="657"/>
      <c r="BM9" s="657"/>
      <c r="BN9" s="658"/>
      <c r="BO9" s="659">
        <v>30.8</v>
      </c>
      <c r="BP9" s="659"/>
      <c r="BQ9" s="659"/>
      <c r="BR9" s="659"/>
      <c r="BS9" s="660" t="s">
        <v>131</v>
      </c>
      <c r="BT9" s="660"/>
      <c r="BU9" s="660"/>
      <c r="BV9" s="660"/>
      <c r="BW9" s="660"/>
      <c r="BX9" s="660"/>
      <c r="BY9" s="660"/>
      <c r="BZ9" s="660"/>
      <c r="CA9" s="660"/>
      <c r="CB9" s="664"/>
      <c r="CD9" s="653" t="s">
        <v>247</v>
      </c>
      <c r="CE9" s="654"/>
      <c r="CF9" s="654"/>
      <c r="CG9" s="654"/>
      <c r="CH9" s="654"/>
      <c r="CI9" s="654"/>
      <c r="CJ9" s="654"/>
      <c r="CK9" s="654"/>
      <c r="CL9" s="654"/>
      <c r="CM9" s="654"/>
      <c r="CN9" s="654"/>
      <c r="CO9" s="654"/>
      <c r="CP9" s="654"/>
      <c r="CQ9" s="655"/>
      <c r="CR9" s="656">
        <v>2511927</v>
      </c>
      <c r="CS9" s="657"/>
      <c r="CT9" s="657"/>
      <c r="CU9" s="657"/>
      <c r="CV9" s="657"/>
      <c r="CW9" s="657"/>
      <c r="CX9" s="657"/>
      <c r="CY9" s="658"/>
      <c r="CZ9" s="659">
        <v>9.1999999999999993</v>
      </c>
      <c r="DA9" s="659"/>
      <c r="DB9" s="659"/>
      <c r="DC9" s="659"/>
      <c r="DD9" s="665">
        <v>3987</v>
      </c>
      <c r="DE9" s="657"/>
      <c r="DF9" s="657"/>
      <c r="DG9" s="657"/>
      <c r="DH9" s="657"/>
      <c r="DI9" s="657"/>
      <c r="DJ9" s="657"/>
      <c r="DK9" s="657"/>
      <c r="DL9" s="657"/>
      <c r="DM9" s="657"/>
      <c r="DN9" s="657"/>
      <c r="DO9" s="657"/>
      <c r="DP9" s="658"/>
      <c r="DQ9" s="665">
        <v>1563639</v>
      </c>
      <c r="DR9" s="657"/>
      <c r="DS9" s="657"/>
      <c r="DT9" s="657"/>
      <c r="DU9" s="657"/>
      <c r="DV9" s="657"/>
      <c r="DW9" s="657"/>
      <c r="DX9" s="657"/>
      <c r="DY9" s="657"/>
      <c r="DZ9" s="657"/>
      <c r="EA9" s="657"/>
      <c r="EB9" s="657"/>
      <c r="EC9" s="666"/>
    </row>
    <row r="10" spans="2:143" ht="11.25" customHeight="1" x14ac:dyDescent="0.15">
      <c r="B10" s="653" t="s">
        <v>248</v>
      </c>
      <c r="C10" s="654"/>
      <c r="D10" s="654"/>
      <c r="E10" s="654"/>
      <c r="F10" s="654"/>
      <c r="G10" s="654"/>
      <c r="H10" s="654"/>
      <c r="I10" s="654"/>
      <c r="J10" s="654"/>
      <c r="K10" s="654"/>
      <c r="L10" s="654"/>
      <c r="M10" s="654"/>
      <c r="N10" s="654"/>
      <c r="O10" s="654"/>
      <c r="P10" s="654"/>
      <c r="Q10" s="655"/>
      <c r="R10" s="656" t="s">
        <v>131</v>
      </c>
      <c r="S10" s="657"/>
      <c r="T10" s="657"/>
      <c r="U10" s="657"/>
      <c r="V10" s="657"/>
      <c r="W10" s="657"/>
      <c r="X10" s="657"/>
      <c r="Y10" s="658"/>
      <c r="Z10" s="659" t="s">
        <v>131</v>
      </c>
      <c r="AA10" s="659"/>
      <c r="AB10" s="659"/>
      <c r="AC10" s="659"/>
      <c r="AD10" s="660" t="s">
        <v>131</v>
      </c>
      <c r="AE10" s="660"/>
      <c r="AF10" s="660"/>
      <c r="AG10" s="660"/>
      <c r="AH10" s="660"/>
      <c r="AI10" s="660"/>
      <c r="AJ10" s="660"/>
      <c r="AK10" s="660"/>
      <c r="AL10" s="661" t="s">
        <v>131</v>
      </c>
      <c r="AM10" s="662"/>
      <c r="AN10" s="662"/>
      <c r="AO10" s="663"/>
      <c r="AP10" s="653" t="s">
        <v>249</v>
      </c>
      <c r="AQ10" s="654"/>
      <c r="AR10" s="654"/>
      <c r="AS10" s="654"/>
      <c r="AT10" s="654"/>
      <c r="AU10" s="654"/>
      <c r="AV10" s="654"/>
      <c r="AW10" s="654"/>
      <c r="AX10" s="654"/>
      <c r="AY10" s="654"/>
      <c r="AZ10" s="654"/>
      <c r="BA10" s="654"/>
      <c r="BB10" s="654"/>
      <c r="BC10" s="654"/>
      <c r="BD10" s="654"/>
      <c r="BE10" s="654"/>
      <c r="BF10" s="655"/>
      <c r="BG10" s="656">
        <v>163740</v>
      </c>
      <c r="BH10" s="657"/>
      <c r="BI10" s="657"/>
      <c r="BJ10" s="657"/>
      <c r="BK10" s="657"/>
      <c r="BL10" s="657"/>
      <c r="BM10" s="657"/>
      <c r="BN10" s="658"/>
      <c r="BO10" s="659">
        <v>1.6</v>
      </c>
      <c r="BP10" s="659"/>
      <c r="BQ10" s="659"/>
      <c r="BR10" s="659"/>
      <c r="BS10" s="660" t="s">
        <v>131</v>
      </c>
      <c r="BT10" s="660"/>
      <c r="BU10" s="660"/>
      <c r="BV10" s="660"/>
      <c r="BW10" s="660"/>
      <c r="BX10" s="660"/>
      <c r="BY10" s="660"/>
      <c r="BZ10" s="660"/>
      <c r="CA10" s="660"/>
      <c r="CB10" s="664"/>
      <c r="CD10" s="653" t="s">
        <v>250</v>
      </c>
      <c r="CE10" s="654"/>
      <c r="CF10" s="654"/>
      <c r="CG10" s="654"/>
      <c r="CH10" s="654"/>
      <c r="CI10" s="654"/>
      <c r="CJ10" s="654"/>
      <c r="CK10" s="654"/>
      <c r="CL10" s="654"/>
      <c r="CM10" s="654"/>
      <c r="CN10" s="654"/>
      <c r="CO10" s="654"/>
      <c r="CP10" s="654"/>
      <c r="CQ10" s="655"/>
      <c r="CR10" s="656">
        <v>16199</v>
      </c>
      <c r="CS10" s="657"/>
      <c r="CT10" s="657"/>
      <c r="CU10" s="657"/>
      <c r="CV10" s="657"/>
      <c r="CW10" s="657"/>
      <c r="CX10" s="657"/>
      <c r="CY10" s="658"/>
      <c r="CZ10" s="659">
        <v>0.1</v>
      </c>
      <c r="DA10" s="659"/>
      <c r="DB10" s="659"/>
      <c r="DC10" s="659"/>
      <c r="DD10" s="665" t="s">
        <v>131</v>
      </c>
      <c r="DE10" s="657"/>
      <c r="DF10" s="657"/>
      <c r="DG10" s="657"/>
      <c r="DH10" s="657"/>
      <c r="DI10" s="657"/>
      <c r="DJ10" s="657"/>
      <c r="DK10" s="657"/>
      <c r="DL10" s="657"/>
      <c r="DM10" s="657"/>
      <c r="DN10" s="657"/>
      <c r="DO10" s="657"/>
      <c r="DP10" s="658"/>
      <c r="DQ10" s="665">
        <v>15949</v>
      </c>
      <c r="DR10" s="657"/>
      <c r="DS10" s="657"/>
      <c r="DT10" s="657"/>
      <c r="DU10" s="657"/>
      <c r="DV10" s="657"/>
      <c r="DW10" s="657"/>
      <c r="DX10" s="657"/>
      <c r="DY10" s="657"/>
      <c r="DZ10" s="657"/>
      <c r="EA10" s="657"/>
      <c r="EB10" s="657"/>
      <c r="EC10" s="666"/>
    </row>
    <row r="11" spans="2:143" ht="11.25" customHeight="1" x14ac:dyDescent="0.15">
      <c r="B11" s="653" t="s">
        <v>251</v>
      </c>
      <c r="C11" s="654"/>
      <c r="D11" s="654"/>
      <c r="E11" s="654"/>
      <c r="F11" s="654"/>
      <c r="G11" s="654"/>
      <c r="H11" s="654"/>
      <c r="I11" s="654"/>
      <c r="J11" s="654"/>
      <c r="K11" s="654"/>
      <c r="L11" s="654"/>
      <c r="M11" s="654"/>
      <c r="N11" s="654"/>
      <c r="O11" s="654"/>
      <c r="P11" s="654"/>
      <c r="Q11" s="655"/>
      <c r="R11" s="656">
        <v>1228846</v>
      </c>
      <c r="S11" s="657"/>
      <c r="T11" s="657"/>
      <c r="U11" s="657"/>
      <c r="V11" s="657"/>
      <c r="W11" s="657"/>
      <c r="X11" s="657"/>
      <c r="Y11" s="658"/>
      <c r="Z11" s="661">
        <v>4.3</v>
      </c>
      <c r="AA11" s="662"/>
      <c r="AB11" s="662"/>
      <c r="AC11" s="668"/>
      <c r="AD11" s="665">
        <v>1228846</v>
      </c>
      <c r="AE11" s="657"/>
      <c r="AF11" s="657"/>
      <c r="AG11" s="657"/>
      <c r="AH11" s="657"/>
      <c r="AI11" s="657"/>
      <c r="AJ11" s="657"/>
      <c r="AK11" s="658"/>
      <c r="AL11" s="661">
        <v>9</v>
      </c>
      <c r="AM11" s="662"/>
      <c r="AN11" s="662"/>
      <c r="AO11" s="663"/>
      <c r="AP11" s="653" t="s">
        <v>252</v>
      </c>
      <c r="AQ11" s="654"/>
      <c r="AR11" s="654"/>
      <c r="AS11" s="654"/>
      <c r="AT11" s="654"/>
      <c r="AU11" s="654"/>
      <c r="AV11" s="654"/>
      <c r="AW11" s="654"/>
      <c r="AX11" s="654"/>
      <c r="AY11" s="654"/>
      <c r="AZ11" s="654"/>
      <c r="BA11" s="654"/>
      <c r="BB11" s="654"/>
      <c r="BC11" s="654"/>
      <c r="BD11" s="654"/>
      <c r="BE11" s="654"/>
      <c r="BF11" s="655"/>
      <c r="BG11" s="656">
        <v>300282</v>
      </c>
      <c r="BH11" s="657"/>
      <c r="BI11" s="657"/>
      <c r="BJ11" s="657"/>
      <c r="BK11" s="657"/>
      <c r="BL11" s="657"/>
      <c r="BM11" s="657"/>
      <c r="BN11" s="658"/>
      <c r="BO11" s="659">
        <v>2.9</v>
      </c>
      <c r="BP11" s="659"/>
      <c r="BQ11" s="659"/>
      <c r="BR11" s="659"/>
      <c r="BS11" s="660">
        <v>57375</v>
      </c>
      <c r="BT11" s="660"/>
      <c r="BU11" s="660"/>
      <c r="BV11" s="660"/>
      <c r="BW11" s="660"/>
      <c r="BX11" s="660"/>
      <c r="BY11" s="660"/>
      <c r="BZ11" s="660"/>
      <c r="CA11" s="660"/>
      <c r="CB11" s="664"/>
      <c r="CD11" s="653" t="s">
        <v>253</v>
      </c>
      <c r="CE11" s="654"/>
      <c r="CF11" s="654"/>
      <c r="CG11" s="654"/>
      <c r="CH11" s="654"/>
      <c r="CI11" s="654"/>
      <c r="CJ11" s="654"/>
      <c r="CK11" s="654"/>
      <c r="CL11" s="654"/>
      <c r="CM11" s="654"/>
      <c r="CN11" s="654"/>
      <c r="CO11" s="654"/>
      <c r="CP11" s="654"/>
      <c r="CQ11" s="655"/>
      <c r="CR11" s="656">
        <v>20245</v>
      </c>
      <c r="CS11" s="657"/>
      <c r="CT11" s="657"/>
      <c r="CU11" s="657"/>
      <c r="CV11" s="657"/>
      <c r="CW11" s="657"/>
      <c r="CX11" s="657"/>
      <c r="CY11" s="658"/>
      <c r="CZ11" s="659">
        <v>0.1</v>
      </c>
      <c r="DA11" s="659"/>
      <c r="DB11" s="659"/>
      <c r="DC11" s="659"/>
      <c r="DD11" s="665" t="s">
        <v>131</v>
      </c>
      <c r="DE11" s="657"/>
      <c r="DF11" s="657"/>
      <c r="DG11" s="657"/>
      <c r="DH11" s="657"/>
      <c r="DI11" s="657"/>
      <c r="DJ11" s="657"/>
      <c r="DK11" s="657"/>
      <c r="DL11" s="657"/>
      <c r="DM11" s="657"/>
      <c r="DN11" s="657"/>
      <c r="DO11" s="657"/>
      <c r="DP11" s="658"/>
      <c r="DQ11" s="665">
        <v>18146</v>
      </c>
      <c r="DR11" s="657"/>
      <c r="DS11" s="657"/>
      <c r="DT11" s="657"/>
      <c r="DU11" s="657"/>
      <c r="DV11" s="657"/>
      <c r="DW11" s="657"/>
      <c r="DX11" s="657"/>
      <c r="DY11" s="657"/>
      <c r="DZ11" s="657"/>
      <c r="EA11" s="657"/>
      <c r="EB11" s="657"/>
      <c r="EC11" s="666"/>
    </row>
    <row r="12" spans="2:143" ht="11.25" customHeight="1" x14ac:dyDescent="0.15">
      <c r="B12" s="653" t="s">
        <v>254</v>
      </c>
      <c r="C12" s="654"/>
      <c r="D12" s="654"/>
      <c r="E12" s="654"/>
      <c r="F12" s="654"/>
      <c r="G12" s="654"/>
      <c r="H12" s="654"/>
      <c r="I12" s="654"/>
      <c r="J12" s="654"/>
      <c r="K12" s="654"/>
      <c r="L12" s="654"/>
      <c r="M12" s="654"/>
      <c r="N12" s="654"/>
      <c r="O12" s="654"/>
      <c r="P12" s="654"/>
      <c r="Q12" s="655"/>
      <c r="R12" s="656" t="s">
        <v>131</v>
      </c>
      <c r="S12" s="657"/>
      <c r="T12" s="657"/>
      <c r="U12" s="657"/>
      <c r="V12" s="657"/>
      <c r="W12" s="657"/>
      <c r="X12" s="657"/>
      <c r="Y12" s="658"/>
      <c r="Z12" s="659" t="s">
        <v>131</v>
      </c>
      <c r="AA12" s="659"/>
      <c r="AB12" s="659"/>
      <c r="AC12" s="659"/>
      <c r="AD12" s="660" t="s">
        <v>131</v>
      </c>
      <c r="AE12" s="660"/>
      <c r="AF12" s="660"/>
      <c r="AG12" s="660"/>
      <c r="AH12" s="660"/>
      <c r="AI12" s="660"/>
      <c r="AJ12" s="660"/>
      <c r="AK12" s="660"/>
      <c r="AL12" s="661" t="s">
        <v>131</v>
      </c>
      <c r="AM12" s="662"/>
      <c r="AN12" s="662"/>
      <c r="AO12" s="663"/>
      <c r="AP12" s="653" t="s">
        <v>255</v>
      </c>
      <c r="AQ12" s="654"/>
      <c r="AR12" s="654"/>
      <c r="AS12" s="654"/>
      <c r="AT12" s="654"/>
      <c r="AU12" s="654"/>
      <c r="AV12" s="654"/>
      <c r="AW12" s="654"/>
      <c r="AX12" s="654"/>
      <c r="AY12" s="654"/>
      <c r="AZ12" s="654"/>
      <c r="BA12" s="654"/>
      <c r="BB12" s="654"/>
      <c r="BC12" s="654"/>
      <c r="BD12" s="654"/>
      <c r="BE12" s="654"/>
      <c r="BF12" s="655"/>
      <c r="BG12" s="656">
        <v>5119586</v>
      </c>
      <c r="BH12" s="657"/>
      <c r="BI12" s="657"/>
      <c r="BJ12" s="657"/>
      <c r="BK12" s="657"/>
      <c r="BL12" s="657"/>
      <c r="BM12" s="657"/>
      <c r="BN12" s="658"/>
      <c r="BO12" s="659">
        <v>50.3</v>
      </c>
      <c r="BP12" s="659"/>
      <c r="BQ12" s="659"/>
      <c r="BR12" s="659"/>
      <c r="BS12" s="660" t="s">
        <v>131</v>
      </c>
      <c r="BT12" s="660"/>
      <c r="BU12" s="660"/>
      <c r="BV12" s="660"/>
      <c r="BW12" s="660"/>
      <c r="BX12" s="660"/>
      <c r="BY12" s="660"/>
      <c r="BZ12" s="660"/>
      <c r="CA12" s="660"/>
      <c r="CB12" s="664"/>
      <c r="CD12" s="653" t="s">
        <v>256</v>
      </c>
      <c r="CE12" s="654"/>
      <c r="CF12" s="654"/>
      <c r="CG12" s="654"/>
      <c r="CH12" s="654"/>
      <c r="CI12" s="654"/>
      <c r="CJ12" s="654"/>
      <c r="CK12" s="654"/>
      <c r="CL12" s="654"/>
      <c r="CM12" s="654"/>
      <c r="CN12" s="654"/>
      <c r="CO12" s="654"/>
      <c r="CP12" s="654"/>
      <c r="CQ12" s="655"/>
      <c r="CR12" s="656">
        <v>235948</v>
      </c>
      <c r="CS12" s="657"/>
      <c r="CT12" s="657"/>
      <c r="CU12" s="657"/>
      <c r="CV12" s="657"/>
      <c r="CW12" s="657"/>
      <c r="CX12" s="657"/>
      <c r="CY12" s="658"/>
      <c r="CZ12" s="659">
        <v>0.9</v>
      </c>
      <c r="DA12" s="659"/>
      <c r="DB12" s="659"/>
      <c r="DC12" s="659"/>
      <c r="DD12" s="665">
        <v>2924</v>
      </c>
      <c r="DE12" s="657"/>
      <c r="DF12" s="657"/>
      <c r="DG12" s="657"/>
      <c r="DH12" s="657"/>
      <c r="DI12" s="657"/>
      <c r="DJ12" s="657"/>
      <c r="DK12" s="657"/>
      <c r="DL12" s="657"/>
      <c r="DM12" s="657"/>
      <c r="DN12" s="657"/>
      <c r="DO12" s="657"/>
      <c r="DP12" s="658"/>
      <c r="DQ12" s="665">
        <v>227636</v>
      </c>
      <c r="DR12" s="657"/>
      <c r="DS12" s="657"/>
      <c r="DT12" s="657"/>
      <c r="DU12" s="657"/>
      <c r="DV12" s="657"/>
      <c r="DW12" s="657"/>
      <c r="DX12" s="657"/>
      <c r="DY12" s="657"/>
      <c r="DZ12" s="657"/>
      <c r="EA12" s="657"/>
      <c r="EB12" s="657"/>
      <c r="EC12" s="666"/>
    </row>
    <row r="13" spans="2:143" ht="11.25" customHeight="1" x14ac:dyDescent="0.15">
      <c r="B13" s="653" t="s">
        <v>257</v>
      </c>
      <c r="C13" s="654"/>
      <c r="D13" s="654"/>
      <c r="E13" s="654"/>
      <c r="F13" s="654"/>
      <c r="G13" s="654"/>
      <c r="H13" s="654"/>
      <c r="I13" s="654"/>
      <c r="J13" s="654"/>
      <c r="K13" s="654"/>
      <c r="L13" s="654"/>
      <c r="M13" s="654"/>
      <c r="N13" s="654"/>
      <c r="O13" s="654"/>
      <c r="P13" s="654"/>
      <c r="Q13" s="655"/>
      <c r="R13" s="656" t="s">
        <v>131</v>
      </c>
      <c r="S13" s="657"/>
      <c r="T13" s="657"/>
      <c r="U13" s="657"/>
      <c r="V13" s="657"/>
      <c r="W13" s="657"/>
      <c r="X13" s="657"/>
      <c r="Y13" s="658"/>
      <c r="Z13" s="659" t="s">
        <v>131</v>
      </c>
      <c r="AA13" s="659"/>
      <c r="AB13" s="659"/>
      <c r="AC13" s="659"/>
      <c r="AD13" s="660" t="s">
        <v>131</v>
      </c>
      <c r="AE13" s="660"/>
      <c r="AF13" s="660"/>
      <c r="AG13" s="660"/>
      <c r="AH13" s="660"/>
      <c r="AI13" s="660"/>
      <c r="AJ13" s="660"/>
      <c r="AK13" s="660"/>
      <c r="AL13" s="661" t="s">
        <v>131</v>
      </c>
      <c r="AM13" s="662"/>
      <c r="AN13" s="662"/>
      <c r="AO13" s="663"/>
      <c r="AP13" s="653" t="s">
        <v>258</v>
      </c>
      <c r="AQ13" s="654"/>
      <c r="AR13" s="654"/>
      <c r="AS13" s="654"/>
      <c r="AT13" s="654"/>
      <c r="AU13" s="654"/>
      <c r="AV13" s="654"/>
      <c r="AW13" s="654"/>
      <c r="AX13" s="654"/>
      <c r="AY13" s="654"/>
      <c r="AZ13" s="654"/>
      <c r="BA13" s="654"/>
      <c r="BB13" s="654"/>
      <c r="BC13" s="654"/>
      <c r="BD13" s="654"/>
      <c r="BE13" s="654"/>
      <c r="BF13" s="655"/>
      <c r="BG13" s="656">
        <v>5058726</v>
      </c>
      <c r="BH13" s="657"/>
      <c r="BI13" s="657"/>
      <c r="BJ13" s="657"/>
      <c r="BK13" s="657"/>
      <c r="BL13" s="657"/>
      <c r="BM13" s="657"/>
      <c r="BN13" s="658"/>
      <c r="BO13" s="659">
        <v>49.7</v>
      </c>
      <c r="BP13" s="659"/>
      <c r="BQ13" s="659"/>
      <c r="BR13" s="659"/>
      <c r="BS13" s="660" t="s">
        <v>131</v>
      </c>
      <c r="BT13" s="660"/>
      <c r="BU13" s="660"/>
      <c r="BV13" s="660"/>
      <c r="BW13" s="660"/>
      <c r="BX13" s="660"/>
      <c r="BY13" s="660"/>
      <c r="BZ13" s="660"/>
      <c r="CA13" s="660"/>
      <c r="CB13" s="664"/>
      <c r="CD13" s="653" t="s">
        <v>259</v>
      </c>
      <c r="CE13" s="654"/>
      <c r="CF13" s="654"/>
      <c r="CG13" s="654"/>
      <c r="CH13" s="654"/>
      <c r="CI13" s="654"/>
      <c r="CJ13" s="654"/>
      <c r="CK13" s="654"/>
      <c r="CL13" s="654"/>
      <c r="CM13" s="654"/>
      <c r="CN13" s="654"/>
      <c r="CO13" s="654"/>
      <c r="CP13" s="654"/>
      <c r="CQ13" s="655"/>
      <c r="CR13" s="656">
        <v>2987822</v>
      </c>
      <c r="CS13" s="657"/>
      <c r="CT13" s="657"/>
      <c r="CU13" s="657"/>
      <c r="CV13" s="657"/>
      <c r="CW13" s="657"/>
      <c r="CX13" s="657"/>
      <c r="CY13" s="658"/>
      <c r="CZ13" s="659">
        <v>10.9</v>
      </c>
      <c r="DA13" s="659"/>
      <c r="DB13" s="659"/>
      <c r="DC13" s="659"/>
      <c r="DD13" s="665">
        <v>1647887</v>
      </c>
      <c r="DE13" s="657"/>
      <c r="DF13" s="657"/>
      <c r="DG13" s="657"/>
      <c r="DH13" s="657"/>
      <c r="DI13" s="657"/>
      <c r="DJ13" s="657"/>
      <c r="DK13" s="657"/>
      <c r="DL13" s="657"/>
      <c r="DM13" s="657"/>
      <c r="DN13" s="657"/>
      <c r="DO13" s="657"/>
      <c r="DP13" s="658"/>
      <c r="DQ13" s="665">
        <v>1742408</v>
      </c>
      <c r="DR13" s="657"/>
      <c r="DS13" s="657"/>
      <c r="DT13" s="657"/>
      <c r="DU13" s="657"/>
      <c r="DV13" s="657"/>
      <c r="DW13" s="657"/>
      <c r="DX13" s="657"/>
      <c r="DY13" s="657"/>
      <c r="DZ13" s="657"/>
      <c r="EA13" s="657"/>
      <c r="EB13" s="657"/>
      <c r="EC13" s="666"/>
    </row>
    <row r="14" spans="2:143" ht="11.25" customHeight="1" x14ac:dyDescent="0.15">
      <c r="B14" s="653" t="s">
        <v>260</v>
      </c>
      <c r="C14" s="654"/>
      <c r="D14" s="654"/>
      <c r="E14" s="654"/>
      <c r="F14" s="654"/>
      <c r="G14" s="654"/>
      <c r="H14" s="654"/>
      <c r="I14" s="654"/>
      <c r="J14" s="654"/>
      <c r="K14" s="654"/>
      <c r="L14" s="654"/>
      <c r="M14" s="654"/>
      <c r="N14" s="654"/>
      <c r="O14" s="654"/>
      <c r="P14" s="654"/>
      <c r="Q14" s="655"/>
      <c r="R14" s="656" t="s">
        <v>131</v>
      </c>
      <c r="S14" s="657"/>
      <c r="T14" s="657"/>
      <c r="U14" s="657"/>
      <c r="V14" s="657"/>
      <c r="W14" s="657"/>
      <c r="X14" s="657"/>
      <c r="Y14" s="658"/>
      <c r="Z14" s="659" t="s">
        <v>131</v>
      </c>
      <c r="AA14" s="659"/>
      <c r="AB14" s="659"/>
      <c r="AC14" s="659"/>
      <c r="AD14" s="660" t="s">
        <v>131</v>
      </c>
      <c r="AE14" s="660"/>
      <c r="AF14" s="660"/>
      <c r="AG14" s="660"/>
      <c r="AH14" s="660"/>
      <c r="AI14" s="660"/>
      <c r="AJ14" s="660"/>
      <c r="AK14" s="660"/>
      <c r="AL14" s="661" t="s">
        <v>131</v>
      </c>
      <c r="AM14" s="662"/>
      <c r="AN14" s="662"/>
      <c r="AO14" s="663"/>
      <c r="AP14" s="653" t="s">
        <v>261</v>
      </c>
      <c r="AQ14" s="654"/>
      <c r="AR14" s="654"/>
      <c r="AS14" s="654"/>
      <c r="AT14" s="654"/>
      <c r="AU14" s="654"/>
      <c r="AV14" s="654"/>
      <c r="AW14" s="654"/>
      <c r="AX14" s="654"/>
      <c r="AY14" s="654"/>
      <c r="AZ14" s="654"/>
      <c r="BA14" s="654"/>
      <c r="BB14" s="654"/>
      <c r="BC14" s="654"/>
      <c r="BD14" s="654"/>
      <c r="BE14" s="654"/>
      <c r="BF14" s="655"/>
      <c r="BG14" s="656">
        <v>85431</v>
      </c>
      <c r="BH14" s="657"/>
      <c r="BI14" s="657"/>
      <c r="BJ14" s="657"/>
      <c r="BK14" s="657"/>
      <c r="BL14" s="657"/>
      <c r="BM14" s="657"/>
      <c r="BN14" s="658"/>
      <c r="BO14" s="659">
        <v>0.8</v>
      </c>
      <c r="BP14" s="659"/>
      <c r="BQ14" s="659"/>
      <c r="BR14" s="659"/>
      <c r="BS14" s="660" t="s">
        <v>131</v>
      </c>
      <c r="BT14" s="660"/>
      <c r="BU14" s="660"/>
      <c r="BV14" s="660"/>
      <c r="BW14" s="660"/>
      <c r="BX14" s="660"/>
      <c r="BY14" s="660"/>
      <c r="BZ14" s="660"/>
      <c r="CA14" s="660"/>
      <c r="CB14" s="664"/>
      <c r="CD14" s="653" t="s">
        <v>262</v>
      </c>
      <c r="CE14" s="654"/>
      <c r="CF14" s="654"/>
      <c r="CG14" s="654"/>
      <c r="CH14" s="654"/>
      <c r="CI14" s="654"/>
      <c r="CJ14" s="654"/>
      <c r="CK14" s="654"/>
      <c r="CL14" s="654"/>
      <c r="CM14" s="654"/>
      <c r="CN14" s="654"/>
      <c r="CO14" s="654"/>
      <c r="CP14" s="654"/>
      <c r="CQ14" s="655"/>
      <c r="CR14" s="656">
        <v>802569</v>
      </c>
      <c r="CS14" s="657"/>
      <c r="CT14" s="657"/>
      <c r="CU14" s="657"/>
      <c r="CV14" s="657"/>
      <c r="CW14" s="657"/>
      <c r="CX14" s="657"/>
      <c r="CY14" s="658"/>
      <c r="CZ14" s="659">
        <v>2.9</v>
      </c>
      <c r="DA14" s="659"/>
      <c r="DB14" s="659"/>
      <c r="DC14" s="659"/>
      <c r="DD14" s="665" t="s">
        <v>131</v>
      </c>
      <c r="DE14" s="657"/>
      <c r="DF14" s="657"/>
      <c r="DG14" s="657"/>
      <c r="DH14" s="657"/>
      <c r="DI14" s="657"/>
      <c r="DJ14" s="657"/>
      <c r="DK14" s="657"/>
      <c r="DL14" s="657"/>
      <c r="DM14" s="657"/>
      <c r="DN14" s="657"/>
      <c r="DO14" s="657"/>
      <c r="DP14" s="658"/>
      <c r="DQ14" s="665">
        <v>797185</v>
      </c>
      <c r="DR14" s="657"/>
      <c r="DS14" s="657"/>
      <c r="DT14" s="657"/>
      <c r="DU14" s="657"/>
      <c r="DV14" s="657"/>
      <c r="DW14" s="657"/>
      <c r="DX14" s="657"/>
      <c r="DY14" s="657"/>
      <c r="DZ14" s="657"/>
      <c r="EA14" s="657"/>
      <c r="EB14" s="657"/>
      <c r="EC14" s="666"/>
    </row>
    <row r="15" spans="2:143" ht="11.25" customHeight="1" x14ac:dyDescent="0.15">
      <c r="B15" s="653" t="s">
        <v>263</v>
      </c>
      <c r="C15" s="654"/>
      <c r="D15" s="654"/>
      <c r="E15" s="654"/>
      <c r="F15" s="654"/>
      <c r="G15" s="654"/>
      <c r="H15" s="654"/>
      <c r="I15" s="654"/>
      <c r="J15" s="654"/>
      <c r="K15" s="654"/>
      <c r="L15" s="654"/>
      <c r="M15" s="654"/>
      <c r="N15" s="654"/>
      <c r="O15" s="654"/>
      <c r="P15" s="654"/>
      <c r="Q15" s="655"/>
      <c r="R15" s="656" t="s">
        <v>131</v>
      </c>
      <c r="S15" s="657"/>
      <c r="T15" s="657"/>
      <c r="U15" s="657"/>
      <c r="V15" s="657"/>
      <c r="W15" s="657"/>
      <c r="X15" s="657"/>
      <c r="Y15" s="658"/>
      <c r="Z15" s="659" t="s">
        <v>131</v>
      </c>
      <c r="AA15" s="659"/>
      <c r="AB15" s="659"/>
      <c r="AC15" s="659"/>
      <c r="AD15" s="660" t="s">
        <v>131</v>
      </c>
      <c r="AE15" s="660"/>
      <c r="AF15" s="660"/>
      <c r="AG15" s="660"/>
      <c r="AH15" s="660"/>
      <c r="AI15" s="660"/>
      <c r="AJ15" s="660"/>
      <c r="AK15" s="660"/>
      <c r="AL15" s="661" t="s">
        <v>131</v>
      </c>
      <c r="AM15" s="662"/>
      <c r="AN15" s="662"/>
      <c r="AO15" s="663"/>
      <c r="AP15" s="653" t="s">
        <v>264</v>
      </c>
      <c r="AQ15" s="654"/>
      <c r="AR15" s="654"/>
      <c r="AS15" s="654"/>
      <c r="AT15" s="654"/>
      <c r="AU15" s="654"/>
      <c r="AV15" s="654"/>
      <c r="AW15" s="654"/>
      <c r="AX15" s="654"/>
      <c r="AY15" s="654"/>
      <c r="AZ15" s="654"/>
      <c r="BA15" s="654"/>
      <c r="BB15" s="654"/>
      <c r="BC15" s="654"/>
      <c r="BD15" s="654"/>
      <c r="BE15" s="654"/>
      <c r="BF15" s="655"/>
      <c r="BG15" s="656">
        <v>360481</v>
      </c>
      <c r="BH15" s="657"/>
      <c r="BI15" s="657"/>
      <c r="BJ15" s="657"/>
      <c r="BK15" s="657"/>
      <c r="BL15" s="657"/>
      <c r="BM15" s="657"/>
      <c r="BN15" s="658"/>
      <c r="BO15" s="659">
        <v>3.5</v>
      </c>
      <c r="BP15" s="659"/>
      <c r="BQ15" s="659"/>
      <c r="BR15" s="659"/>
      <c r="BS15" s="660" t="s">
        <v>131</v>
      </c>
      <c r="BT15" s="660"/>
      <c r="BU15" s="660"/>
      <c r="BV15" s="660"/>
      <c r="BW15" s="660"/>
      <c r="BX15" s="660"/>
      <c r="BY15" s="660"/>
      <c r="BZ15" s="660"/>
      <c r="CA15" s="660"/>
      <c r="CB15" s="664"/>
      <c r="CD15" s="653" t="s">
        <v>265</v>
      </c>
      <c r="CE15" s="654"/>
      <c r="CF15" s="654"/>
      <c r="CG15" s="654"/>
      <c r="CH15" s="654"/>
      <c r="CI15" s="654"/>
      <c r="CJ15" s="654"/>
      <c r="CK15" s="654"/>
      <c r="CL15" s="654"/>
      <c r="CM15" s="654"/>
      <c r="CN15" s="654"/>
      <c r="CO15" s="654"/>
      <c r="CP15" s="654"/>
      <c r="CQ15" s="655"/>
      <c r="CR15" s="656">
        <v>2642793</v>
      </c>
      <c r="CS15" s="657"/>
      <c r="CT15" s="657"/>
      <c r="CU15" s="657"/>
      <c r="CV15" s="657"/>
      <c r="CW15" s="657"/>
      <c r="CX15" s="657"/>
      <c r="CY15" s="658"/>
      <c r="CZ15" s="659">
        <v>9.6999999999999993</v>
      </c>
      <c r="DA15" s="659"/>
      <c r="DB15" s="659"/>
      <c r="DC15" s="659"/>
      <c r="DD15" s="665">
        <v>598941</v>
      </c>
      <c r="DE15" s="657"/>
      <c r="DF15" s="657"/>
      <c r="DG15" s="657"/>
      <c r="DH15" s="657"/>
      <c r="DI15" s="657"/>
      <c r="DJ15" s="657"/>
      <c r="DK15" s="657"/>
      <c r="DL15" s="657"/>
      <c r="DM15" s="657"/>
      <c r="DN15" s="657"/>
      <c r="DO15" s="657"/>
      <c r="DP15" s="658"/>
      <c r="DQ15" s="665">
        <v>1646358</v>
      </c>
      <c r="DR15" s="657"/>
      <c r="DS15" s="657"/>
      <c r="DT15" s="657"/>
      <c r="DU15" s="657"/>
      <c r="DV15" s="657"/>
      <c r="DW15" s="657"/>
      <c r="DX15" s="657"/>
      <c r="DY15" s="657"/>
      <c r="DZ15" s="657"/>
      <c r="EA15" s="657"/>
      <c r="EB15" s="657"/>
      <c r="EC15" s="666"/>
    </row>
    <row r="16" spans="2:143" ht="11.25" customHeight="1" x14ac:dyDescent="0.15">
      <c r="B16" s="653" t="s">
        <v>266</v>
      </c>
      <c r="C16" s="654"/>
      <c r="D16" s="654"/>
      <c r="E16" s="654"/>
      <c r="F16" s="654"/>
      <c r="G16" s="654"/>
      <c r="H16" s="654"/>
      <c r="I16" s="654"/>
      <c r="J16" s="654"/>
      <c r="K16" s="654"/>
      <c r="L16" s="654"/>
      <c r="M16" s="654"/>
      <c r="N16" s="654"/>
      <c r="O16" s="654"/>
      <c r="P16" s="654"/>
      <c r="Q16" s="655"/>
      <c r="R16" s="656">
        <v>18644</v>
      </c>
      <c r="S16" s="657"/>
      <c r="T16" s="657"/>
      <c r="U16" s="657"/>
      <c r="V16" s="657"/>
      <c r="W16" s="657"/>
      <c r="X16" s="657"/>
      <c r="Y16" s="658"/>
      <c r="Z16" s="659">
        <v>0.1</v>
      </c>
      <c r="AA16" s="659"/>
      <c r="AB16" s="659"/>
      <c r="AC16" s="659"/>
      <c r="AD16" s="660">
        <v>18644</v>
      </c>
      <c r="AE16" s="660"/>
      <c r="AF16" s="660"/>
      <c r="AG16" s="660"/>
      <c r="AH16" s="660"/>
      <c r="AI16" s="660"/>
      <c r="AJ16" s="660"/>
      <c r="AK16" s="660"/>
      <c r="AL16" s="661">
        <v>0.1</v>
      </c>
      <c r="AM16" s="662"/>
      <c r="AN16" s="662"/>
      <c r="AO16" s="663"/>
      <c r="AP16" s="653" t="s">
        <v>267</v>
      </c>
      <c r="AQ16" s="654"/>
      <c r="AR16" s="654"/>
      <c r="AS16" s="654"/>
      <c r="AT16" s="654"/>
      <c r="AU16" s="654"/>
      <c r="AV16" s="654"/>
      <c r="AW16" s="654"/>
      <c r="AX16" s="654"/>
      <c r="AY16" s="654"/>
      <c r="AZ16" s="654"/>
      <c r="BA16" s="654"/>
      <c r="BB16" s="654"/>
      <c r="BC16" s="654"/>
      <c r="BD16" s="654"/>
      <c r="BE16" s="654"/>
      <c r="BF16" s="655"/>
      <c r="BG16" s="656" t="s">
        <v>131</v>
      </c>
      <c r="BH16" s="657"/>
      <c r="BI16" s="657"/>
      <c r="BJ16" s="657"/>
      <c r="BK16" s="657"/>
      <c r="BL16" s="657"/>
      <c r="BM16" s="657"/>
      <c r="BN16" s="658"/>
      <c r="BO16" s="659" t="s">
        <v>131</v>
      </c>
      <c r="BP16" s="659"/>
      <c r="BQ16" s="659"/>
      <c r="BR16" s="659"/>
      <c r="BS16" s="660" t="s">
        <v>131</v>
      </c>
      <c r="BT16" s="660"/>
      <c r="BU16" s="660"/>
      <c r="BV16" s="660"/>
      <c r="BW16" s="660"/>
      <c r="BX16" s="660"/>
      <c r="BY16" s="660"/>
      <c r="BZ16" s="660"/>
      <c r="CA16" s="660"/>
      <c r="CB16" s="664"/>
      <c r="CD16" s="653" t="s">
        <v>268</v>
      </c>
      <c r="CE16" s="654"/>
      <c r="CF16" s="654"/>
      <c r="CG16" s="654"/>
      <c r="CH16" s="654"/>
      <c r="CI16" s="654"/>
      <c r="CJ16" s="654"/>
      <c r="CK16" s="654"/>
      <c r="CL16" s="654"/>
      <c r="CM16" s="654"/>
      <c r="CN16" s="654"/>
      <c r="CO16" s="654"/>
      <c r="CP16" s="654"/>
      <c r="CQ16" s="655"/>
      <c r="CR16" s="656" t="s">
        <v>131</v>
      </c>
      <c r="CS16" s="657"/>
      <c r="CT16" s="657"/>
      <c r="CU16" s="657"/>
      <c r="CV16" s="657"/>
      <c r="CW16" s="657"/>
      <c r="CX16" s="657"/>
      <c r="CY16" s="658"/>
      <c r="CZ16" s="659" t="s">
        <v>131</v>
      </c>
      <c r="DA16" s="659"/>
      <c r="DB16" s="659"/>
      <c r="DC16" s="659"/>
      <c r="DD16" s="665" t="s">
        <v>131</v>
      </c>
      <c r="DE16" s="657"/>
      <c r="DF16" s="657"/>
      <c r="DG16" s="657"/>
      <c r="DH16" s="657"/>
      <c r="DI16" s="657"/>
      <c r="DJ16" s="657"/>
      <c r="DK16" s="657"/>
      <c r="DL16" s="657"/>
      <c r="DM16" s="657"/>
      <c r="DN16" s="657"/>
      <c r="DO16" s="657"/>
      <c r="DP16" s="658"/>
      <c r="DQ16" s="665" t="s">
        <v>131</v>
      </c>
      <c r="DR16" s="657"/>
      <c r="DS16" s="657"/>
      <c r="DT16" s="657"/>
      <c r="DU16" s="657"/>
      <c r="DV16" s="657"/>
      <c r="DW16" s="657"/>
      <c r="DX16" s="657"/>
      <c r="DY16" s="657"/>
      <c r="DZ16" s="657"/>
      <c r="EA16" s="657"/>
      <c r="EB16" s="657"/>
      <c r="EC16" s="666"/>
    </row>
    <row r="17" spans="2:133" ht="11.25" customHeight="1" x14ac:dyDescent="0.15">
      <c r="B17" s="653" t="s">
        <v>269</v>
      </c>
      <c r="C17" s="654"/>
      <c r="D17" s="654"/>
      <c r="E17" s="654"/>
      <c r="F17" s="654"/>
      <c r="G17" s="654"/>
      <c r="H17" s="654"/>
      <c r="I17" s="654"/>
      <c r="J17" s="654"/>
      <c r="K17" s="654"/>
      <c r="L17" s="654"/>
      <c r="M17" s="654"/>
      <c r="N17" s="654"/>
      <c r="O17" s="654"/>
      <c r="P17" s="654"/>
      <c r="Q17" s="655"/>
      <c r="R17" s="656">
        <v>92468</v>
      </c>
      <c r="S17" s="657"/>
      <c r="T17" s="657"/>
      <c r="U17" s="657"/>
      <c r="V17" s="657"/>
      <c r="W17" s="657"/>
      <c r="X17" s="657"/>
      <c r="Y17" s="658"/>
      <c r="Z17" s="659">
        <v>0.3</v>
      </c>
      <c r="AA17" s="659"/>
      <c r="AB17" s="659"/>
      <c r="AC17" s="659"/>
      <c r="AD17" s="660">
        <v>92468</v>
      </c>
      <c r="AE17" s="660"/>
      <c r="AF17" s="660"/>
      <c r="AG17" s="660"/>
      <c r="AH17" s="660"/>
      <c r="AI17" s="660"/>
      <c r="AJ17" s="660"/>
      <c r="AK17" s="660"/>
      <c r="AL17" s="661">
        <v>0.7</v>
      </c>
      <c r="AM17" s="662"/>
      <c r="AN17" s="662"/>
      <c r="AO17" s="663"/>
      <c r="AP17" s="653" t="s">
        <v>270</v>
      </c>
      <c r="AQ17" s="654"/>
      <c r="AR17" s="654"/>
      <c r="AS17" s="654"/>
      <c r="AT17" s="654"/>
      <c r="AU17" s="654"/>
      <c r="AV17" s="654"/>
      <c r="AW17" s="654"/>
      <c r="AX17" s="654"/>
      <c r="AY17" s="654"/>
      <c r="AZ17" s="654"/>
      <c r="BA17" s="654"/>
      <c r="BB17" s="654"/>
      <c r="BC17" s="654"/>
      <c r="BD17" s="654"/>
      <c r="BE17" s="654"/>
      <c r="BF17" s="655"/>
      <c r="BG17" s="656" t="s">
        <v>131</v>
      </c>
      <c r="BH17" s="657"/>
      <c r="BI17" s="657"/>
      <c r="BJ17" s="657"/>
      <c r="BK17" s="657"/>
      <c r="BL17" s="657"/>
      <c r="BM17" s="657"/>
      <c r="BN17" s="658"/>
      <c r="BO17" s="659" t="s">
        <v>131</v>
      </c>
      <c r="BP17" s="659"/>
      <c r="BQ17" s="659"/>
      <c r="BR17" s="659"/>
      <c r="BS17" s="660" t="s">
        <v>131</v>
      </c>
      <c r="BT17" s="660"/>
      <c r="BU17" s="660"/>
      <c r="BV17" s="660"/>
      <c r="BW17" s="660"/>
      <c r="BX17" s="660"/>
      <c r="BY17" s="660"/>
      <c r="BZ17" s="660"/>
      <c r="CA17" s="660"/>
      <c r="CB17" s="664"/>
      <c r="CD17" s="653" t="s">
        <v>271</v>
      </c>
      <c r="CE17" s="654"/>
      <c r="CF17" s="654"/>
      <c r="CG17" s="654"/>
      <c r="CH17" s="654"/>
      <c r="CI17" s="654"/>
      <c r="CJ17" s="654"/>
      <c r="CK17" s="654"/>
      <c r="CL17" s="654"/>
      <c r="CM17" s="654"/>
      <c r="CN17" s="654"/>
      <c r="CO17" s="654"/>
      <c r="CP17" s="654"/>
      <c r="CQ17" s="655"/>
      <c r="CR17" s="656">
        <v>3198618</v>
      </c>
      <c r="CS17" s="657"/>
      <c r="CT17" s="657"/>
      <c r="CU17" s="657"/>
      <c r="CV17" s="657"/>
      <c r="CW17" s="657"/>
      <c r="CX17" s="657"/>
      <c r="CY17" s="658"/>
      <c r="CZ17" s="659">
        <v>11.7</v>
      </c>
      <c r="DA17" s="659"/>
      <c r="DB17" s="659"/>
      <c r="DC17" s="659"/>
      <c r="DD17" s="665" t="s">
        <v>131</v>
      </c>
      <c r="DE17" s="657"/>
      <c r="DF17" s="657"/>
      <c r="DG17" s="657"/>
      <c r="DH17" s="657"/>
      <c r="DI17" s="657"/>
      <c r="DJ17" s="657"/>
      <c r="DK17" s="657"/>
      <c r="DL17" s="657"/>
      <c r="DM17" s="657"/>
      <c r="DN17" s="657"/>
      <c r="DO17" s="657"/>
      <c r="DP17" s="658"/>
      <c r="DQ17" s="665">
        <v>3177872</v>
      </c>
      <c r="DR17" s="657"/>
      <c r="DS17" s="657"/>
      <c r="DT17" s="657"/>
      <c r="DU17" s="657"/>
      <c r="DV17" s="657"/>
      <c r="DW17" s="657"/>
      <c r="DX17" s="657"/>
      <c r="DY17" s="657"/>
      <c r="DZ17" s="657"/>
      <c r="EA17" s="657"/>
      <c r="EB17" s="657"/>
      <c r="EC17" s="666"/>
    </row>
    <row r="18" spans="2:133" ht="11.25" customHeight="1" x14ac:dyDescent="0.15">
      <c r="B18" s="653" t="s">
        <v>272</v>
      </c>
      <c r="C18" s="654"/>
      <c r="D18" s="654"/>
      <c r="E18" s="654"/>
      <c r="F18" s="654"/>
      <c r="G18" s="654"/>
      <c r="H18" s="654"/>
      <c r="I18" s="654"/>
      <c r="J18" s="654"/>
      <c r="K18" s="654"/>
      <c r="L18" s="654"/>
      <c r="M18" s="654"/>
      <c r="N18" s="654"/>
      <c r="O18" s="654"/>
      <c r="P18" s="654"/>
      <c r="Q18" s="655"/>
      <c r="R18" s="656">
        <v>115960</v>
      </c>
      <c r="S18" s="657"/>
      <c r="T18" s="657"/>
      <c r="U18" s="657"/>
      <c r="V18" s="657"/>
      <c r="W18" s="657"/>
      <c r="X18" s="657"/>
      <c r="Y18" s="658"/>
      <c r="Z18" s="659">
        <v>0.4</v>
      </c>
      <c r="AA18" s="659"/>
      <c r="AB18" s="659"/>
      <c r="AC18" s="659"/>
      <c r="AD18" s="660">
        <v>107896</v>
      </c>
      <c r="AE18" s="660"/>
      <c r="AF18" s="660"/>
      <c r="AG18" s="660"/>
      <c r="AH18" s="660"/>
      <c r="AI18" s="660"/>
      <c r="AJ18" s="660"/>
      <c r="AK18" s="660"/>
      <c r="AL18" s="661">
        <v>0.80000001192092896</v>
      </c>
      <c r="AM18" s="662"/>
      <c r="AN18" s="662"/>
      <c r="AO18" s="663"/>
      <c r="AP18" s="653" t="s">
        <v>273</v>
      </c>
      <c r="AQ18" s="654"/>
      <c r="AR18" s="654"/>
      <c r="AS18" s="654"/>
      <c r="AT18" s="654"/>
      <c r="AU18" s="654"/>
      <c r="AV18" s="654"/>
      <c r="AW18" s="654"/>
      <c r="AX18" s="654"/>
      <c r="AY18" s="654"/>
      <c r="AZ18" s="654"/>
      <c r="BA18" s="654"/>
      <c r="BB18" s="654"/>
      <c r="BC18" s="654"/>
      <c r="BD18" s="654"/>
      <c r="BE18" s="654"/>
      <c r="BF18" s="655"/>
      <c r="BG18" s="656" t="s">
        <v>131</v>
      </c>
      <c r="BH18" s="657"/>
      <c r="BI18" s="657"/>
      <c r="BJ18" s="657"/>
      <c r="BK18" s="657"/>
      <c r="BL18" s="657"/>
      <c r="BM18" s="657"/>
      <c r="BN18" s="658"/>
      <c r="BO18" s="659" t="s">
        <v>131</v>
      </c>
      <c r="BP18" s="659"/>
      <c r="BQ18" s="659"/>
      <c r="BR18" s="659"/>
      <c r="BS18" s="660" t="s">
        <v>131</v>
      </c>
      <c r="BT18" s="660"/>
      <c r="BU18" s="660"/>
      <c r="BV18" s="660"/>
      <c r="BW18" s="660"/>
      <c r="BX18" s="660"/>
      <c r="BY18" s="660"/>
      <c r="BZ18" s="660"/>
      <c r="CA18" s="660"/>
      <c r="CB18" s="664"/>
      <c r="CD18" s="653" t="s">
        <v>274</v>
      </c>
      <c r="CE18" s="654"/>
      <c r="CF18" s="654"/>
      <c r="CG18" s="654"/>
      <c r="CH18" s="654"/>
      <c r="CI18" s="654"/>
      <c r="CJ18" s="654"/>
      <c r="CK18" s="654"/>
      <c r="CL18" s="654"/>
      <c r="CM18" s="654"/>
      <c r="CN18" s="654"/>
      <c r="CO18" s="654"/>
      <c r="CP18" s="654"/>
      <c r="CQ18" s="655"/>
      <c r="CR18" s="656" t="s">
        <v>131</v>
      </c>
      <c r="CS18" s="657"/>
      <c r="CT18" s="657"/>
      <c r="CU18" s="657"/>
      <c r="CV18" s="657"/>
      <c r="CW18" s="657"/>
      <c r="CX18" s="657"/>
      <c r="CY18" s="658"/>
      <c r="CZ18" s="659" t="s">
        <v>131</v>
      </c>
      <c r="DA18" s="659"/>
      <c r="DB18" s="659"/>
      <c r="DC18" s="659"/>
      <c r="DD18" s="665" t="s">
        <v>131</v>
      </c>
      <c r="DE18" s="657"/>
      <c r="DF18" s="657"/>
      <c r="DG18" s="657"/>
      <c r="DH18" s="657"/>
      <c r="DI18" s="657"/>
      <c r="DJ18" s="657"/>
      <c r="DK18" s="657"/>
      <c r="DL18" s="657"/>
      <c r="DM18" s="657"/>
      <c r="DN18" s="657"/>
      <c r="DO18" s="657"/>
      <c r="DP18" s="658"/>
      <c r="DQ18" s="665" t="s">
        <v>131</v>
      </c>
      <c r="DR18" s="657"/>
      <c r="DS18" s="657"/>
      <c r="DT18" s="657"/>
      <c r="DU18" s="657"/>
      <c r="DV18" s="657"/>
      <c r="DW18" s="657"/>
      <c r="DX18" s="657"/>
      <c r="DY18" s="657"/>
      <c r="DZ18" s="657"/>
      <c r="EA18" s="657"/>
      <c r="EB18" s="657"/>
      <c r="EC18" s="666"/>
    </row>
    <row r="19" spans="2:133" ht="11.25" customHeight="1" x14ac:dyDescent="0.15">
      <c r="B19" s="653" t="s">
        <v>275</v>
      </c>
      <c r="C19" s="654"/>
      <c r="D19" s="654"/>
      <c r="E19" s="654"/>
      <c r="F19" s="654"/>
      <c r="G19" s="654"/>
      <c r="H19" s="654"/>
      <c r="I19" s="654"/>
      <c r="J19" s="654"/>
      <c r="K19" s="654"/>
      <c r="L19" s="654"/>
      <c r="M19" s="654"/>
      <c r="N19" s="654"/>
      <c r="O19" s="654"/>
      <c r="P19" s="654"/>
      <c r="Q19" s="655"/>
      <c r="R19" s="656">
        <v>57094</v>
      </c>
      <c r="S19" s="657"/>
      <c r="T19" s="657"/>
      <c r="U19" s="657"/>
      <c r="V19" s="657"/>
      <c r="W19" s="657"/>
      <c r="X19" s="657"/>
      <c r="Y19" s="658"/>
      <c r="Z19" s="659">
        <v>0.2</v>
      </c>
      <c r="AA19" s="659"/>
      <c r="AB19" s="659"/>
      <c r="AC19" s="659"/>
      <c r="AD19" s="660">
        <v>57094</v>
      </c>
      <c r="AE19" s="660"/>
      <c r="AF19" s="660"/>
      <c r="AG19" s="660"/>
      <c r="AH19" s="660"/>
      <c r="AI19" s="660"/>
      <c r="AJ19" s="660"/>
      <c r="AK19" s="660"/>
      <c r="AL19" s="661">
        <v>0.4</v>
      </c>
      <c r="AM19" s="662"/>
      <c r="AN19" s="662"/>
      <c r="AO19" s="663"/>
      <c r="AP19" s="653" t="s">
        <v>276</v>
      </c>
      <c r="AQ19" s="654"/>
      <c r="AR19" s="654"/>
      <c r="AS19" s="654"/>
      <c r="AT19" s="654"/>
      <c r="AU19" s="654"/>
      <c r="AV19" s="654"/>
      <c r="AW19" s="654"/>
      <c r="AX19" s="654"/>
      <c r="AY19" s="654"/>
      <c r="AZ19" s="654"/>
      <c r="BA19" s="654"/>
      <c r="BB19" s="654"/>
      <c r="BC19" s="654"/>
      <c r="BD19" s="654"/>
      <c r="BE19" s="654"/>
      <c r="BF19" s="655"/>
      <c r="BG19" s="656">
        <v>917979</v>
      </c>
      <c r="BH19" s="657"/>
      <c r="BI19" s="657"/>
      <c r="BJ19" s="657"/>
      <c r="BK19" s="657"/>
      <c r="BL19" s="657"/>
      <c r="BM19" s="657"/>
      <c r="BN19" s="658"/>
      <c r="BO19" s="659">
        <v>9</v>
      </c>
      <c r="BP19" s="659"/>
      <c r="BQ19" s="659"/>
      <c r="BR19" s="659"/>
      <c r="BS19" s="660" t="s">
        <v>131</v>
      </c>
      <c r="BT19" s="660"/>
      <c r="BU19" s="660"/>
      <c r="BV19" s="660"/>
      <c r="BW19" s="660"/>
      <c r="BX19" s="660"/>
      <c r="BY19" s="660"/>
      <c r="BZ19" s="660"/>
      <c r="CA19" s="660"/>
      <c r="CB19" s="664"/>
      <c r="CD19" s="653" t="s">
        <v>277</v>
      </c>
      <c r="CE19" s="654"/>
      <c r="CF19" s="654"/>
      <c r="CG19" s="654"/>
      <c r="CH19" s="654"/>
      <c r="CI19" s="654"/>
      <c r="CJ19" s="654"/>
      <c r="CK19" s="654"/>
      <c r="CL19" s="654"/>
      <c r="CM19" s="654"/>
      <c r="CN19" s="654"/>
      <c r="CO19" s="654"/>
      <c r="CP19" s="654"/>
      <c r="CQ19" s="655"/>
      <c r="CR19" s="656" t="s">
        <v>131</v>
      </c>
      <c r="CS19" s="657"/>
      <c r="CT19" s="657"/>
      <c r="CU19" s="657"/>
      <c r="CV19" s="657"/>
      <c r="CW19" s="657"/>
      <c r="CX19" s="657"/>
      <c r="CY19" s="658"/>
      <c r="CZ19" s="659" t="s">
        <v>131</v>
      </c>
      <c r="DA19" s="659"/>
      <c r="DB19" s="659"/>
      <c r="DC19" s="659"/>
      <c r="DD19" s="665" t="s">
        <v>131</v>
      </c>
      <c r="DE19" s="657"/>
      <c r="DF19" s="657"/>
      <c r="DG19" s="657"/>
      <c r="DH19" s="657"/>
      <c r="DI19" s="657"/>
      <c r="DJ19" s="657"/>
      <c r="DK19" s="657"/>
      <c r="DL19" s="657"/>
      <c r="DM19" s="657"/>
      <c r="DN19" s="657"/>
      <c r="DO19" s="657"/>
      <c r="DP19" s="658"/>
      <c r="DQ19" s="665" t="s">
        <v>131</v>
      </c>
      <c r="DR19" s="657"/>
      <c r="DS19" s="657"/>
      <c r="DT19" s="657"/>
      <c r="DU19" s="657"/>
      <c r="DV19" s="657"/>
      <c r="DW19" s="657"/>
      <c r="DX19" s="657"/>
      <c r="DY19" s="657"/>
      <c r="DZ19" s="657"/>
      <c r="EA19" s="657"/>
      <c r="EB19" s="657"/>
      <c r="EC19" s="666"/>
    </row>
    <row r="20" spans="2:133" ht="11.25" customHeight="1" x14ac:dyDescent="0.15">
      <c r="B20" s="653" t="s">
        <v>278</v>
      </c>
      <c r="C20" s="654"/>
      <c r="D20" s="654"/>
      <c r="E20" s="654"/>
      <c r="F20" s="654"/>
      <c r="G20" s="654"/>
      <c r="H20" s="654"/>
      <c r="I20" s="654"/>
      <c r="J20" s="654"/>
      <c r="K20" s="654"/>
      <c r="L20" s="654"/>
      <c r="M20" s="654"/>
      <c r="N20" s="654"/>
      <c r="O20" s="654"/>
      <c r="P20" s="654"/>
      <c r="Q20" s="655"/>
      <c r="R20" s="656">
        <v>5505</v>
      </c>
      <c r="S20" s="657"/>
      <c r="T20" s="657"/>
      <c r="U20" s="657"/>
      <c r="V20" s="657"/>
      <c r="W20" s="657"/>
      <c r="X20" s="657"/>
      <c r="Y20" s="658"/>
      <c r="Z20" s="659">
        <v>0</v>
      </c>
      <c r="AA20" s="659"/>
      <c r="AB20" s="659"/>
      <c r="AC20" s="659"/>
      <c r="AD20" s="660">
        <v>5505</v>
      </c>
      <c r="AE20" s="660"/>
      <c r="AF20" s="660"/>
      <c r="AG20" s="660"/>
      <c r="AH20" s="660"/>
      <c r="AI20" s="660"/>
      <c r="AJ20" s="660"/>
      <c r="AK20" s="660"/>
      <c r="AL20" s="661">
        <v>0</v>
      </c>
      <c r="AM20" s="662"/>
      <c r="AN20" s="662"/>
      <c r="AO20" s="663"/>
      <c r="AP20" s="653" t="s">
        <v>279</v>
      </c>
      <c r="AQ20" s="654"/>
      <c r="AR20" s="654"/>
      <c r="AS20" s="654"/>
      <c r="AT20" s="654"/>
      <c r="AU20" s="654"/>
      <c r="AV20" s="654"/>
      <c r="AW20" s="654"/>
      <c r="AX20" s="654"/>
      <c r="AY20" s="654"/>
      <c r="AZ20" s="654"/>
      <c r="BA20" s="654"/>
      <c r="BB20" s="654"/>
      <c r="BC20" s="654"/>
      <c r="BD20" s="654"/>
      <c r="BE20" s="654"/>
      <c r="BF20" s="655"/>
      <c r="BG20" s="656">
        <v>917979</v>
      </c>
      <c r="BH20" s="657"/>
      <c r="BI20" s="657"/>
      <c r="BJ20" s="657"/>
      <c r="BK20" s="657"/>
      <c r="BL20" s="657"/>
      <c r="BM20" s="657"/>
      <c r="BN20" s="658"/>
      <c r="BO20" s="659">
        <v>9</v>
      </c>
      <c r="BP20" s="659"/>
      <c r="BQ20" s="659"/>
      <c r="BR20" s="659"/>
      <c r="BS20" s="660" t="s">
        <v>131</v>
      </c>
      <c r="BT20" s="660"/>
      <c r="BU20" s="660"/>
      <c r="BV20" s="660"/>
      <c r="BW20" s="660"/>
      <c r="BX20" s="660"/>
      <c r="BY20" s="660"/>
      <c r="BZ20" s="660"/>
      <c r="CA20" s="660"/>
      <c r="CB20" s="664"/>
      <c r="CD20" s="653" t="s">
        <v>280</v>
      </c>
      <c r="CE20" s="654"/>
      <c r="CF20" s="654"/>
      <c r="CG20" s="654"/>
      <c r="CH20" s="654"/>
      <c r="CI20" s="654"/>
      <c r="CJ20" s="654"/>
      <c r="CK20" s="654"/>
      <c r="CL20" s="654"/>
      <c r="CM20" s="654"/>
      <c r="CN20" s="654"/>
      <c r="CO20" s="654"/>
      <c r="CP20" s="654"/>
      <c r="CQ20" s="655"/>
      <c r="CR20" s="656">
        <v>27306762</v>
      </c>
      <c r="CS20" s="657"/>
      <c r="CT20" s="657"/>
      <c r="CU20" s="657"/>
      <c r="CV20" s="657"/>
      <c r="CW20" s="657"/>
      <c r="CX20" s="657"/>
      <c r="CY20" s="658"/>
      <c r="CZ20" s="659">
        <v>100</v>
      </c>
      <c r="DA20" s="659"/>
      <c r="DB20" s="659"/>
      <c r="DC20" s="659"/>
      <c r="DD20" s="665">
        <v>2878984</v>
      </c>
      <c r="DE20" s="657"/>
      <c r="DF20" s="657"/>
      <c r="DG20" s="657"/>
      <c r="DH20" s="657"/>
      <c r="DI20" s="657"/>
      <c r="DJ20" s="657"/>
      <c r="DK20" s="657"/>
      <c r="DL20" s="657"/>
      <c r="DM20" s="657"/>
      <c r="DN20" s="657"/>
      <c r="DO20" s="657"/>
      <c r="DP20" s="658"/>
      <c r="DQ20" s="665">
        <v>15834544</v>
      </c>
      <c r="DR20" s="657"/>
      <c r="DS20" s="657"/>
      <c r="DT20" s="657"/>
      <c r="DU20" s="657"/>
      <c r="DV20" s="657"/>
      <c r="DW20" s="657"/>
      <c r="DX20" s="657"/>
      <c r="DY20" s="657"/>
      <c r="DZ20" s="657"/>
      <c r="EA20" s="657"/>
      <c r="EB20" s="657"/>
      <c r="EC20" s="666"/>
    </row>
    <row r="21" spans="2:133" ht="11.25" customHeight="1" x14ac:dyDescent="0.15">
      <c r="B21" s="653" t="s">
        <v>281</v>
      </c>
      <c r="C21" s="654"/>
      <c r="D21" s="654"/>
      <c r="E21" s="654"/>
      <c r="F21" s="654"/>
      <c r="G21" s="654"/>
      <c r="H21" s="654"/>
      <c r="I21" s="654"/>
      <c r="J21" s="654"/>
      <c r="K21" s="654"/>
      <c r="L21" s="654"/>
      <c r="M21" s="654"/>
      <c r="N21" s="654"/>
      <c r="O21" s="654"/>
      <c r="P21" s="654"/>
      <c r="Q21" s="655"/>
      <c r="R21" s="656">
        <v>2025</v>
      </c>
      <c r="S21" s="657"/>
      <c r="T21" s="657"/>
      <c r="U21" s="657"/>
      <c r="V21" s="657"/>
      <c r="W21" s="657"/>
      <c r="X21" s="657"/>
      <c r="Y21" s="658"/>
      <c r="Z21" s="659">
        <v>0</v>
      </c>
      <c r="AA21" s="659"/>
      <c r="AB21" s="659"/>
      <c r="AC21" s="659"/>
      <c r="AD21" s="660">
        <v>2025</v>
      </c>
      <c r="AE21" s="660"/>
      <c r="AF21" s="660"/>
      <c r="AG21" s="660"/>
      <c r="AH21" s="660"/>
      <c r="AI21" s="660"/>
      <c r="AJ21" s="660"/>
      <c r="AK21" s="660"/>
      <c r="AL21" s="661">
        <v>0</v>
      </c>
      <c r="AM21" s="662"/>
      <c r="AN21" s="662"/>
      <c r="AO21" s="663"/>
      <c r="AP21" s="653" t="s">
        <v>282</v>
      </c>
      <c r="AQ21" s="669"/>
      <c r="AR21" s="669"/>
      <c r="AS21" s="669"/>
      <c r="AT21" s="669"/>
      <c r="AU21" s="669"/>
      <c r="AV21" s="669"/>
      <c r="AW21" s="669"/>
      <c r="AX21" s="669"/>
      <c r="AY21" s="669"/>
      <c r="AZ21" s="669"/>
      <c r="BA21" s="669"/>
      <c r="BB21" s="669"/>
      <c r="BC21" s="669"/>
      <c r="BD21" s="669"/>
      <c r="BE21" s="669"/>
      <c r="BF21" s="670"/>
      <c r="BG21" s="656" t="s">
        <v>131</v>
      </c>
      <c r="BH21" s="657"/>
      <c r="BI21" s="657"/>
      <c r="BJ21" s="657"/>
      <c r="BK21" s="657"/>
      <c r="BL21" s="657"/>
      <c r="BM21" s="657"/>
      <c r="BN21" s="658"/>
      <c r="BO21" s="659" t="s">
        <v>131</v>
      </c>
      <c r="BP21" s="659"/>
      <c r="BQ21" s="659"/>
      <c r="BR21" s="659"/>
      <c r="BS21" s="660" t="s">
        <v>131</v>
      </c>
      <c r="BT21" s="660"/>
      <c r="BU21" s="660"/>
      <c r="BV21" s="660"/>
      <c r="BW21" s="660"/>
      <c r="BX21" s="660"/>
      <c r="BY21" s="660"/>
      <c r="BZ21" s="660"/>
      <c r="CA21" s="660"/>
      <c r="CB21" s="664"/>
      <c r="CD21" s="677"/>
      <c r="CE21" s="678"/>
      <c r="CF21" s="678"/>
      <c r="CG21" s="678"/>
      <c r="CH21" s="678"/>
      <c r="CI21" s="678"/>
      <c r="CJ21" s="678"/>
      <c r="CK21" s="678"/>
      <c r="CL21" s="678"/>
      <c r="CM21" s="678"/>
      <c r="CN21" s="678"/>
      <c r="CO21" s="678"/>
      <c r="CP21" s="678"/>
      <c r="CQ21" s="679"/>
      <c r="CR21" s="680"/>
      <c r="CS21" s="672"/>
      <c r="CT21" s="672"/>
      <c r="CU21" s="672"/>
      <c r="CV21" s="672"/>
      <c r="CW21" s="672"/>
      <c r="CX21" s="672"/>
      <c r="CY21" s="681"/>
      <c r="CZ21" s="682"/>
      <c r="DA21" s="682"/>
      <c r="DB21" s="682"/>
      <c r="DC21" s="682"/>
      <c r="DD21" s="671"/>
      <c r="DE21" s="672"/>
      <c r="DF21" s="672"/>
      <c r="DG21" s="672"/>
      <c r="DH21" s="672"/>
      <c r="DI21" s="672"/>
      <c r="DJ21" s="672"/>
      <c r="DK21" s="672"/>
      <c r="DL21" s="672"/>
      <c r="DM21" s="672"/>
      <c r="DN21" s="672"/>
      <c r="DO21" s="672"/>
      <c r="DP21" s="681"/>
      <c r="DQ21" s="671"/>
      <c r="DR21" s="672"/>
      <c r="DS21" s="672"/>
      <c r="DT21" s="672"/>
      <c r="DU21" s="672"/>
      <c r="DV21" s="672"/>
      <c r="DW21" s="672"/>
      <c r="DX21" s="672"/>
      <c r="DY21" s="672"/>
      <c r="DZ21" s="672"/>
      <c r="EA21" s="672"/>
      <c r="EB21" s="672"/>
      <c r="EC21" s="673"/>
    </row>
    <row r="22" spans="2:133" ht="11.25" customHeight="1" x14ac:dyDescent="0.15">
      <c r="B22" s="674" t="s">
        <v>283</v>
      </c>
      <c r="C22" s="675"/>
      <c r="D22" s="675"/>
      <c r="E22" s="675"/>
      <c r="F22" s="675"/>
      <c r="G22" s="675"/>
      <c r="H22" s="675"/>
      <c r="I22" s="675"/>
      <c r="J22" s="675"/>
      <c r="K22" s="675"/>
      <c r="L22" s="675"/>
      <c r="M22" s="675"/>
      <c r="N22" s="675"/>
      <c r="O22" s="675"/>
      <c r="P22" s="675"/>
      <c r="Q22" s="676"/>
      <c r="R22" s="656">
        <v>51336</v>
      </c>
      <c r="S22" s="657"/>
      <c r="T22" s="657"/>
      <c r="U22" s="657"/>
      <c r="V22" s="657"/>
      <c r="W22" s="657"/>
      <c r="X22" s="657"/>
      <c r="Y22" s="658"/>
      <c r="Z22" s="659">
        <v>0.2</v>
      </c>
      <c r="AA22" s="659"/>
      <c r="AB22" s="659"/>
      <c r="AC22" s="659"/>
      <c r="AD22" s="660">
        <v>43272</v>
      </c>
      <c r="AE22" s="660"/>
      <c r="AF22" s="660"/>
      <c r="AG22" s="660"/>
      <c r="AH22" s="660"/>
      <c r="AI22" s="660"/>
      <c r="AJ22" s="660"/>
      <c r="AK22" s="660"/>
      <c r="AL22" s="661">
        <v>0.30000001192092896</v>
      </c>
      <c r="AM22" s="662"/>
      <c r="AN22" s="662"/>
      <c r="AO22" s="663"/>
      <c r="AP22" s="653" t="s">
        <v>284</v>
      </c>
      <c r="AQ22" s="669"/>
      <c r="AR22" s="669"/>
      <c r="AS22" s="669"/>
      <c r="AT22" s="669"/>
      <c r="AU22" s="669"/>
      <c r="AV22" s="669"/>
      <c r="AW22" s="669"/>
      <c r="AX22" s="669"/>
      <c r="AY22" s="669"/>
      <c r="AZ22" s="669"/>
      <c r="BA22" s="669"/>
      <c r="BB22" s="669"/>
      <c r="BC22" s="669"/>
      <c r="BD22" s="669"/>
      <c r="BE22" s="669"/>
      <c r="BF22" s="670"/>
      <c r="BG22" s="656" t="s">
        <v>131</v>
      </c>
      <c r="BH22" s="657"/>
      <c r="BI22" s="657"/>
      <c r="BJ22" s="657"/>
      <c r="BK22" s="657"/>
      <c r="BL22" s="657"/>
      <c r="BM22" s="657"/>
      <c r="BN22" s="658"/>
      <c r="BO22" s="659" t="s">
        <v>131</v>
      </c>
      <c r="BP22" s="659"/>
      <c r="BQ22" s="659"/>
      <c r="BR22" s="659"/>
      <c r="BS22" s="660" t="s">
        <v>131</v>
      </c>
      <c r="BT22" s="660"/>
      <c r="BU22" s="660"/>
      <c r="BV22" s="660"/>
      <c r="BW22" s="660"/>
      <c r="BX22" s="660"/>
      <c r="BY22" s="660"/>
      <c r="BZ22" s="660"/>
      <c r="CA22" s="660"/>
      <c r="CB22" s="664"/>
      <c r="CD22" s="638" t="s">
        <v>285</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286</v>
      </c>
      <c r="C23" s="654"/>
      <c r="D23" s="654"/>
      <c r="E23" s="654"/>
      <c r="F23" s="654"/>
      <c r="G23" s="654"/>
      <c r="H23" s="654"/>
      <c r="I23" s="654"/>
      <c r="J23" s="654"/>
      <c r="K23" s="654"/>
      <c r="L23" s="654"/>
      <c r="M23" s="654"/>
      <c r="N23" s="654"/>
      <c r="O23" s="654"/>
      <c r="P23" s="654"/>
      <c r="Q23" s="655"/>
      <c r="R23" s="656">
        <v>2487380</v>
      </c>
      <c r="S23" s="657"/>
      <c r="T23" s="657"/>
      <c r="U23" s="657"/>
      <c r="V23" s="657"/>
      <c r="W23" s="657"/>
      <c r="X23" s="657"/>
      <c r="Y23" s="658"/>
      <c r="Z23" s="659">
        <v>8.6999999999999993</v>
      </c>
      <c r="AA23" s="659"/>
      <c r="AB23" s="659"/>
      <c r="AC23" s="659"/>
      <c r="AD23" s="660">
        <v>2385970</v>
      </c>
      <c r="AE23" s="660"/>
      <c r="AF23" s="660"/>
      <c r="AG23" s="660"/>
      <c r="AH23" s="660"/>
      <c r="AI23" s="660"/>
      <c r="AJ23" s="660"/>
      <c r="AK23" s="660"/>
      <c r="AL23" s="661">
        <v>17.600000000000001</v>
      </c>
      <c r="AM23" s="662"/>
      <c r="AN23" s="662"/>
      <c r="AO23" s="663"/>
      <c r="AP23" s="653" t="s">
        <v>287</v>
      </c>
      <c r="AQ23" s="669"/>
      <c r="AR23" s="669"/>
      <c r="AS23" s="669"/>
      <c r="AT23" s="669"/>
      <c r="AU23" s="669"/>
      <c r="AV23" s="669"/>
      <c r="AW23" s="669"/>
      <c r="AX23" s="669"/>
      <c r="AY23" s="669"/>
      <c r="AZ23" s="669"/>
      <c r="BA23" s="669"/>
      <c r="BB23" s="669"/>
      <c r="BC23" s="669"/>
      <c r="BD23" s="669"/>
      <c r="BE23" s="669"/>
      <c r="BF23" s="670"/>
      <c r="BG23" s="656">
        <v>917979</v>
      </c>
      <c r="BH23" s="657"/>
      <c r="BI23" s="657"/>
      <c r="BJ23" s="657"/>
      <c r="BK23" s="657"/>
      <c r="BL23" s="657"/>
      <c r="BM23" s="657"/>
      <c r="BN23" s="658"/>
      <c r="BO23" s="659">
        <v>9</v>
      </c>
      <c r="BP23" s="659"/>
      <c r="BQ23" s="659"/>
      <c r="BR23" s="659"/>
      <c r="BS23" s="660" t="s">
        <v>131</v>
      </c>
      <c r="BT23" s="660"/>
      <c r="BU23" s="660"/>
      <c r="BV23" s="660"/>
      <c r="BW23" s="660"/>
      <c r="BX23" s="660"/>
      <c r="BY23" s="660"/>
      <c r="BZ23" s="660"/>
      <c r="CA23" s="660"/>
      <c r="CB23" s="664"/>
      <c r="CD23" s="638" t="s">
        <v>227</v>
      </c>
      <c r="CE23" s="639"/>
      <c r="CF23" s="639"/>
      <c r="CG23" s="639"/>
      <c r="CH23" s="639"/>
      <c r="CI23" s="639"/>
      <c r="CJ23" s="639"/>
      <c r="CK23" s="639"/>
      <c r="CL23" s="639"/>
      <c r="CM23" s="639"/>
      <c r="CN23" s="639"/>
      <c r="CO23" s="639"/>
      <c r="CP23" s="639"/>
      <c r="CQ23" s="640"/>
      <c r="CR23" s="638" t="s">
        <v>288</v>
      </c>
      <c r="CS23" s="639"/>
      <c r="CT23" s="639"/>
      <c r="CU23" s="639"/>
      <c r="CV23" s="639"/>
      <c r="CW23" s="639"/>
      <c r="CX23" s="639"/>
      <c r="CY23" s="640"/>
      <c r="CZ23" s="638" t="s">
        <v>289</v>
      </c>
      <c r="DA23" s="639"/>
      <c r="DB23" s="639"/>
      <c r="DC23" s="640"/>
      <c r="DD23" s="638" t="s">
        <v>290</v>
      </c>
      <c r="DE23" s="639"/>
      <c r="DF23" s="639"/>
      <c r="DG23" s="639"/>
      <c r="DH23" s="639"/>
      <c r="DI23" s="639"/>
      <c r="DJ23" s="639"/>
      <c r="DK23" s="640"/>
      <c r="DL23" s="683" t="s">
        <v>291</v>
      </c>
      <c r="DM23" s="684"/>
      <c r="DN23" s="684"/>
      <c r="DO23" s="684"/>
      <c r="DP23" s="684"/>
      <c r="DQ23" s="684"/>
      <c r="DR23" s="684"/>
      <c r="DS23" s="684"/>
      <c r="DT23" s="684"/>
      <c r="DU23" s="684"/>
      <c r="DV23" s="685"/>
      <c r="DW23" s="638" t="s">
        <v>292</v>
      </c>
      <c r="DX23" s="639"/>
      <c r="DY23" s="639"/>
      <c r="DZ23" s="639"/>
      <c r="EA23" s="639"/>
      <c r="EB23" s="639"/>
      <c r="EC23" s="640"/>
    </row>
    <row r="24" spans="2:133" ht="11.25" customHeight="1" x14ac:dyDescent="0.15">
      <c r="B24" s="653" t="s">
        <v>293</v>
      </c>
      <c r="C24" s="654"/>
      <c r="D24" s="654"/>
      <c r="E24" s="654"/>
      <c r="F24" s="654"/>
      <c r="G24" s="654"/>
      <c r="H24" s="654"/>
      <c r="I24" s="654"/>
      <c r="J24" s="654"/>
      <c r="K24" s="654"/>
      <c r="L24" s="654"/>
      <c r="M24" s="654"/>
      <c r="N24" s="654"/>
      <c r="O24" s="654"/>
      <c r="P24" s="654"/>
      <c r="Q24" s="655"/>
      <c r="R24" s="656">
        <v>2385970</v>
      </c>
      <c r="S24" s="657"/>
      <c r="T24" s="657"/>
      <c r="U24" s="657"/>
      <c r="V24" s="657"/>
      <c r="W24" s="657"/>
      <c r="X24" s="657"/>
      <c r="Y24" s="658"/>
      <c r="Z24" s="659">
        <v>8.4</v>
      </c>
      <c r="AA24" s="659"/>
      <c r="AB24" s="659"/>
      <c r="AC24" s="659"/>
      <c r="AD24" s="660">
        <v>2385970</v>
      </c>
      <c r="AE24" s="660"/>
      <c r="AF24" s="660"/>
      <c r="AG24" s="660"/>
      <c r="AH24" s="660"/>
      <c r="AI24" s="660"/>
      <c r="AJ24" s="660"/>
      <c r="AK24" s="660"/>
      <c r="AL24" s="661">
        <v>17.600000000000001</v>
      </c>
      <c r="AM24" s="662"/>
      <c r="AN24" s="662"/>
      <c r="AO24" s="663"/>
      <c r="AP24" s="653" t="s">
        <v>294</v>
      </c>
      <c r="AQ24" s="669"/>
      <c r="AR24" s="669"/>
      <c r="AS24" s="669"/>
      <c r="AT24" s="669"/>
      <c r="AU24" s="669"/>
      <c r="AV24" s="669"/>
      <c r="AW24" s="669"/>
      <c r="AX24" s="669"/>
      <c r="AY24" s="669"/>
      <c r="AZ24" s="669"/>
      <c r="BA24" s="669"/>
      <c r="BB24" s="669"/>
      <c r="BC24" s="669"/>
      <c r="BD24" s="669"/>
      <c r="BE24" s="669"/>
      <c r="BF24" s="670"/>
      <c r="BG24" s="656" t="s">
        <v>131</v>
      </c>
      <c r="BH24" s="657"/>
      <c r="BI24" s="657"/>
      <c r="BJ24" s="657"/>
      <c r="BK24" s="657"/>
      <c r="BL24" s="657"/>
      <c r="BM24" s="657"/>
      <c r="BN24" s="658"/>
      <c r="BO24" s="659" t="s">
        <v>131</v>
      </c>
      <c r="BP24" s="659"/>
      <c r="BQ24" s="659"/>
      <c r="BR24" s="659"/>
      <c r="BS24" s="660" t="s">
        <v>131</v>
      </c>
      <c r="BT24" s="660"/>
      <c r="BU24" s="660"/>
      <c r="BV24" s="660"/>
      <c r="BW24" s="660"/>
      <c r="BX24" s="660"/>
      <c r="BY24" s="660"/>
      <c r="BZ24" s="660"/>
      <c r="CA24" s="660"/>
      <c r="CB24" s="664"/>
      <c r="CD24" s="642" t="s">
        <v>295</v>
      </c>
      <c r="CE24" s="643"/>
      <c r="CF24" s="643"/>
      <c r="CG24" s="643"/>
      <c r="CH24" s="643"/>
      <c r="CI24" s="643"/>
      <c r="CJ24" s="643"/>
      <c r="CK24" s="643"/>
      <c r="CL24" s="643"/>
      <c r="CM24" s="643"/>
      <c r="CN24" s="643"/>
      <c r="CO24" s="643"/>
      <c r="CP24" s="643"/>
      <c r="CQ24" s="644"/>
      <c r="CR24" s="645">
        <v>14954748</v>
      </c>
      <c r="CS24" s="646"/>
      <c r="CT24" s="646"/>
      <c r="CU24" s="646"/>
      <c r="CV24" s="646"/>
      <c r="CW24" s="646"/>
      <c r="CX24" s="646"/>
      <c r="CY24" s="647"/>
      <c r="CZ24" s="650">
        <v>54.8</v>
      </c>
      <c r="DA24" s="651"/>
      <c r="DB24" s="651"/>
      <c r="DC24" s="667"/>
      <c r="DD24" s="686">
        <v>7941553</v>
      </c>
      <c r="DE24" s="646"/>
      <c r="DF24" s="646"/>
      <c r="DG24" s="646"/>
      <c r="DH24" s="646"/>
      <c r="DI24" s="646"/>
      <c r="DJ24" s="646"/>
      <c r="DK24" s="647"/>
      <c r="DL24" s="686">
        <v>7714105</v>
      </c>
      <c r="DM24" s="646"/>
      <c r="DN24" s="646"/>
      <c r="DO24" s="646"/>
      <c r="DP24" s="646"/>
      <c r="DQ24" s="646"/>
      <c r="DR24" s="646"/>
      <c r="DS24" s="646"/>
      <c r="DT24" s="646"/>
      <c r="DU24" s="646"/>
      <c r="DV24" s="647"/>
      <c r="DW24" s="650">
        <v>51.8</v>
      </c>
      <c r="DX24" s="651"/>
      <c r="DY24" s="651"/>
      <c r="DZ24" s="651"/>
      <c r="EA24" s="651"/>
      <c r="EB24" s="651"/>
      <c r="EC24" s="652"/>
    </row>
    <row r="25" spans="2:133" ht="11.25" customHeight="1" x14ac:dyDescent="0.15">
      <c r="B25" s="653" t="s">
        <v>296</v>
      </c>
      <c r="C25" s="654"/>
      <c r="D25" s="654"/>
      <c r="E25" s="654"/>
      <c r="F25" s="654"/>
      <c r="G25" s="654"/>
      <c r="H25" s="654"/>
      <c r="I25" s="654"/>
      <c r="J25" s="654"/>
      <c r="K25" s="654"/>
      <c r="L25" s="654"/>
      <c r="M25" s="654"/>
      <c r="N25" s="654"/>
      <c r="O25" s="654"/>
      <c r="P25" s="654"/>
      <c r="Q25" s="655"/>
      <c r="R25" s="656">
        <v>101410</v>
      </c>
      <c r="S25" s="657"/>
      <c r="T25" s="657"/>
      <c r="U25" s="657"/>
      <c r="V25" s="657"/>
      <c r="W25" s="657"/>
      <c r="X25" s="657"/>
      <c r="Y25" s="658"/>
      <c r="Z25" s="659">
        <v>0.4</v>
      </c>
      <c r="AA25" s="659"/>
      <c r="AB25" s="659"/>
      <c r="AC25" s="659"/>
      <c r="AD25" s="660" t="s">
        <v>131</v>
      </c>
      <c r="AE25" s="660"/>
      <c r="AF25" s="660"/>
      <c r="AG25" s="660"/>
      <c r="AH25" s="660"/>
      <c r="AI25" s="660"/>
      <c r="AJ25" s="660"/>
      <c r="AK25" s="660"/>
      <c r="AL25" s="661" t="s">
        <v>131</v>
      </c>
      <c r="AM25" s="662"/>
      <c r="AN25" s="662"/>
      <c r="AO25" s="663"/>
      <c r="AP25" s="653" t="s">
        <v>297</v>
      </c>
      <c r="AQ25" s="669"/>
      <c r="AR25" s="669"/>
      <c r="AS25" s="669"/>
      <c r="AT25" s="669"/>
      <c r="AU25" s="669"/>
      <c r="AV25" s="669"/>
      <c r="AW25" s="669"/>
      <c r="AX25" s="669"/>
      <c r="AY25" s="669"/>
      <c r="AZ25" s="669"/>
      <c r="BA25" s="669"/>
      <c r="BB25" s="669"/>
      <c r="BC25" s="669"/>
      <c r="BD25" s="669"/>
      <c r="BE25" s="669"/>
      <c r="BF25" s="670"/>
      <c r="BG25" s="656" t="s">
        <v>131</v>
      </c>
      <c r="BH25" s="657"/>
      <c r="BI25" s="657"/>
      <c r="BJ25" s="657"/>
      <c r="BK25" s="657"/>
      <c r="BL25" s="657"/>
      <c r="BM25" s="657"/>
      <c r="BN25" s="658"/>
      <c r="BO25" s="659" t="s">
        <v>131</v>
      </c>
      <c r="BP25" s="659"/>
      <c r="BQ25" s="659"/>
      <c r="BR25" s="659"/>
      <c r="BS25" s="660" t="s">
        <v>131</v>
      </c>
      <c r="BT25" s="660"/>
      <c r="BU25" s="660"/>
      <c r="BV25" s="660"/>
      <c r="BW25" s="660"/>
      <c r="BX25" s="660"/>
      <c r="BY25" s="660"/>
      <c r="BZ25" s="660"/>
      <c r="CA25" s="660"/>
      <c r="CB25" s="664"/>
      <c r="CD25" s="653" t="s">
        <v>298</v>
      </c>
      <c r="CE25" s="654"/>
      <c r="CF25" s="654"/>
      <c r="CG25" s="654"/>
      <c r="CH25" s="654"/>
      <c r="CI25" s="654"/>
      <c r="CJ25" s="654"/>
      <c r="CK25" s="654"/>
      <c r="CL25" s="654"/>
      <c r="CM25" s="654"/>
      <c r="CN25" s="654"/>
      <c r="CO25" s="654"/>
      <c r="CP25" s="654"/>
      <c r="CQ25" s="655"/>
      <c r="CR25" s="656">
        <v>3371513</v>
      </c>
      <c r="CS25" s="687"/>
      <c r="CT25" s="687"/>
      <c r="CU25" s="687"/>
      <c r="CV25" s="687"/>
      <c r="CW25" s="687"/>
      <c r="CX25" s="687"/>
      <c r="CY25" s="688"/>
      <c r="CZ25" s="661">
        <v>12.3</v>
      </c>
      <c r="DA25" s="689"/>
      <c r="DB25" s="689"/>
      <c r="DC25" s="691"/>
      <c r="DD25" s="665">
        <v>2877614</v>
      </c>
      <c r="DE25" s="687"/>
      <c r="DF25" s="687"/>
      <c r="DG25" s="687"/>
      <c r="DH25" s="687"/>
      <c r="DI25" s="687"/>
      <c r="DJ25" s="687"/>
      <c r="DK25" s="688"/>
      <c r="DL25" s="665">
        <v>2680072</v>
      </c>
      <c r="DM25" s="687"/>
      <c r="DN25" s="687"/>
      <c r="DO25" s="687"/>
      <c r="DP25" s="687"/>
      <c r="DQ25" s="687"/>
      <c r="DR25" s="687"/>
      <c r="DS25" s="687"/>
      <c r="DT25" s="687"/>
      <c r="DU25" s="687"/>
      <c r="DV25" s="688"/>
      <c r="DW25" s="661">
        <v>18</v>
      </c>
      <c r="DX25" s="689"/>
      <c r="DY25" s="689"/>
      <c r="DZ25" s="689"/>
      <c r="EA25" s="689"/>
      <c r="EB25" s="689"/>
      <c r="EC25" s="690"/>
    </row>
    <row r="26" spans="2:133" ht="11.25" customHeight="1" x14ac:dyDescent="0.15">
      <c r="B26" s="653" t="s">
        <v>299</v>
      </c>
      <c r="C26" s="654"/>
      <c r="D26" s="654"/>
      <c r="E26" s="654"/>
      <c r="F26" s="654"/>
      <c r="G26" s="654"/>
      <c r="H26" s="654"/>
      <c r="I26" s="654"/>
      <c r="J26" s="654"/>
      <c r="K26" s="654"/>
      <c r="L26" s="654"/>
      <c r="M26" s="654"/>
      <c r="N26" s="654"/>
      <c r="O26" s="654"/>
      <c r="P26" s="654"/>
      <c r="Q26" s="655"/>
      <c r="R26" s="656" t="s">
        <v>131</v>
      </c>
      <c r="S26" s="657"/>
      <c r="T26" s="657"/>
      <c r="U26" s="657"/>
      <c r="V26" s="657"/>
      <c r="W26" s="657"/>
      <c r="X26" s="657"/>
      <c r="Y26" s="658"/>
      <c r="Z26" s="659" t="s">
        <v>131</v>
      </c>
      <c r="AA26" s="659"/>
      <c r="AB26" s="659"/>
      <c r="AC26" s="659"/>
      <c r="AD26" s="660" t="s">
        <v>131</v>
      </c>
      <c r="AE26" s="660"/>
      <c r="AF26" s="660"/>
      <c r="AG26" s="660"/>
      <c r="AH26" s="660"/>
      <c r="AI26" s="660"/>
      <c r="AJ26" s="660"/>
      <c r="AK26" s="660"/>
      <c r="AL26" s="661" t="s">
        <v>131</v>
      </c>
      <c r="AM26" s="662"/>
      <c r="AN26" s="662"/>
      <c r="AO26" s="663"/>
      <c r="AP26" s="653" t="s">
        <v>300</v>
      </c>
      <c r="AQ26" s="669"/>
      <c r="AR26" s="669"/>
      <c r="AS26" s="669"/>
      <c r="AT26" s="669"/>
      <c r="AU26" s="669"/>
      <c r="AV26" s="669"/>
      <c r="AW26" s="669"/>
      <c r="AX26" s="669"/>
      <c r="AY26" s="669"/>
      <c r="AZ26" s="669"/>
      <c r="BA26" s="669"/>
      <c r="BB26" s="669"/>
      <c r="BC26" s="669"/>
      <c r="BD26" s="669"/>
      <c r="BE26" s="669"/>
      <c r="BF26" s="670"/>
      <c r="BG26" s="656" t="s">
        <v>131</v>
      </c>
      <c r="BH26" s="657"/>
      <c r="BI26" s="657"/>
      <c r="BJ26" s="657"/>
      <c r="BK26" s="657"/>
      <c r="BL26" s="657"/>
      <c r="BM26" s="657"/>
      <c r="BN26" s="658"/>
      <c r="BO26" s="659" t="s">
        <v>131</v>
      </c>
      <c r="BP26" s="659"/>
      <c r="BQ26" s="659"/>
      <c r="BR26" s="659"/>
      <c r="BS26" s="660" t="s">
        <v>131</v>
      </c>
      <c r="BT26" s="660"/>
      <c r="BU26" s="660"/>
      <c r="BV26" s="660"/>
      <c r="BW26" s="660"/>
      <c r="BX26" s="660"/>
      <c r="BY26" s="660"/>
      <c r="BZ26" s="660"/>
      <c r="CA26" s="660"/>
      <c r="CB26" s="664"/>
      <c r="CD26" s="653" t="s">
        <v>301</v>
      </c>
      <c r="CE26" s="654"/>
      <c r="CF26" s="654"/>
      <c r="CG26" s="654"/>
      <c r="CH26" s="654"/>
      <c r="CI26" s="654"/>
      <c r="CJ26" s="654"/>
      <c r="CK26" s="654"/>
      <c r="CL26" s="654"/>
      <c r="CM26" s="654"/>
      <c r="CN26" s="654"/>
      <c r="CO26" s="654"/>
      <c r="CP26" s="654"/>
      <c r="CQ26" s="655"/>
      <c r="CR26" s="656">
        <v>1814995</v>
      </c>
      <c r="CS26" s="657"/>
      <c r="CT26" s="657"/>
      <c r="CU26" s="657"/>
      <c r="CV26" s="657"/>
      <c r="CW26" s="657"/>
      <c r="CX26" s="657"/>
      <c r="CY26" s="658"/>
      <c r="CZ26" s="661">
        <v>6.6</v>
      </c>
      <c r="DA26" s="689"/>
      <c r="DB26" s="689"/>
      <c r="DC26" s="691"/>
      <c r="DD26" s="665">
        <v>1603771</v>
      </c>
      <c r="DE26" s="657"/>
      <c r="DF26" s="657"/>
      <c r="DG26" s="657"/>
      <c r="DH26" s="657"/>
      <c r="DI26" s="657"/>
      <c r="DJ26" s="657"/>
      <c r="DK26" s="658"/>
      <c r="DL26" s="665" t="s">
        <v>131</v>
      </c>
      <c r="DM26" s="657"/>
      <c r="DN26" s="657"/>
      <c r="DO26" s="657"/>
      <c r="DP26" s="657"/>
      <c r="DQ26" s="657"/>
      <c r="DR26" s="657"/>
      <c r="DS26" s="657"/>
      <c r="DT26" s="657"/>
      <c r="DU26" s="657"/>
      <c r="DV26" s="658"/>
      <c r="DW26" s="661" t="s">
        <v>131</v>
      </c>
      <c r="DX26" s="689"/>
      <c r="DY26" s="689"/>
      <c r="DZ26" s="689"/>
      <c r="EA26" s="689"/>
      <c r="EB26" s="689"/>
      <c r="EC26" s="690"/>
    </row>
    <row r="27" spans="2:133" ht="11.25" customHeight="1" x14ac:dyDescent="0.15">
      <c r="B27" s="653" t="s">
        <v>302</v>
      </c>
      <c r="C27" s="654"/>
      <c r="D27" s="654"/>
      <c r="E27" s="654"/>
      <c r="F27" s="654"/>
      <c r="G27" s="654"/>
      <c r="H27" s="654"/>
      <c r="I27" s="654"/>
      <c r="J27" s="654"/>
      <c r="K27" s="654"/>
      <c r="L27" s="654"/>
      <c r="M27" s="654"/>
      <c r="N27" s="654"/>
      <c r="O27" s="654"/>
      <c r="P27" s="654"/>
      <c r="Q27" s="655"/>
      <c r="R27" s="656">
        <v>14423223</v>
      </c>
      <c r="S27" s="657"/>
      <c r="T27" s="657"/>
      <c r="U27" s="657"/>
      <c r="V27" s="657"/>
      <c r="W27" s="657"/>
      <c r="X27" s="657"/>
      <c r="Y27" s="658"/>
      <c r="Z27" s="659">
        <v>50.5</v>
      </c>
      <c r="AA27" s="659"/>
      <c r="AB27" s="659"/>
      <c r="AC27" s="659"/>
      <c r="AD27" s="660">
        <v>13395770</v>
      </c>
      <c r="AE27" s="660"/>
      <c r="AF27" s="660"/>
      <c r="AG27" s="660"/>
      <c r="AH27" s="660"/>
      <c r="AI27" s="660"/>
      <c r="AJ27" s="660"/>
      <c r="AK27" s="660"/>
      <c r="AL27" s="661">
        <v>98.699996948242188</v>
      </c>
      <c r="AM27" s="662"/>
      <c r="AN27" s="662"/>
      <c r="AO27" s="663"/>
      <c r="AP27" s="653" t="s">
        <v>303</v>
      </c>
      <c r="AQ27" s="654"/>
      <c r="AR27" s="654"/>
      <c r="AS27" s="654"/>
      <c r="AT27" s="654"/>
      <c r="AU27" s="654"/>
      <c r="AV27" s="654"/>
      <c r="AW27" s="654"/>
      <c r="AX27" s="654"/>
      <c r="AY27" s="654"/>
      <c r="AZ27" s="654"/>
      <c r="BA27" s="654"/>
      <c r="BB27" s="654"/>
      <c r="BC27" s="654"/>
      <c r="BD27" s="654"/>
      <c r="BE27" s="654"/>
      <c r="BF27" s="655"/>
      <c r="BG27" s="656">
        <v>10180294</v>
      </c>
      <c r="BH27" s="657"/>
      <c r="BI27" s="657"/>
      <c r="BJ27" s="657"/>
      <c r="BK27" s="657"/>
      <c r="BL27" s="657"/>
      <c r="BM27" s="657"/>
      <c r="BN27" s="658"/>
      <c r="BO27" s="659">
        <v>100</v>
      </c>
      <c r="BP27" s="659"/>
      <c r="BQ27" s="659"/>
      <c r="BR27" s="659"/>
      <c r="BS27" s="660">
        <v>57375</v>
      </c>
      <c r="BT27" s="660"/>
      <c r="BU27" s="660"/>
      <c r="BV27" s="660"/>
      <c r="BW27" s="660"/>
      <c r="BX27" s="660"/>
      <c r="BY27" s="660"/>
      <c r="BZ27" s="660"/>
      <c r="CA27" s="660"/>
      <c r="CB27" s="664"/>
      <c r="CD27" s="653" t="s">
        <v>304</v>
      </c>
      <c r="CE27" s="654"/>
      <c r="CF27" s="654"/>
      <c r="CG27" s="654"/>
      <c r="CH27" s="654"/>
      <c r="CI27" s="654"/>
      <c r="CJ27" s="654"/>
      <c r="CK27" s="654"/>
      <c r="CL27" s="654"/>
      <c r="CM27" s="654"/>
      <c r="CN27" s="654"/>
      <c r="CO27" s="654"/>
      <c r="CP27" s="654"/>
      <c r="CQ27" s="655"/>
      <c r="CR27" s="656">
        <v>8384617</v>
      </c>
      <c r="CS27" s="687"/>
      <c r="CT27" s="687"/>
      <c r="CU27" s="687"/>
      <c r="CV27" s="687"/>
      <c r="CW27" s="687"/>
      <c r="CX27" s="687"/>
      <c r="CY27" s="688"/>
      <c r="CZ27" s="661">
        <v>30.7</v>
      </c>
      <c r="DA27" s="689"/>
      <c r="DB27" s="689"/>
      <c r="DC27" s="691"/>
      <c r="DD27" s="665">
        <v>1886067</v>
      </c>
      <c r="DE27" s="687"/>
      <c r="DF27" s="687"/>
      <c r="DG27" s="687"/>
      <c r="DH27" s="687"/>
      <c r="DI27" s="687"/>
      <c r="DJ27" s="687"/>
      <c r="DK27" s="688"/>
      <c r="DL27" s="665">
        <v>1856161</v>
      </c>
      <c r="DM27" s="687"/>
      <c r="DN27" s="687"/>
      <c r="DO27" s="687"/>
      <c r="DP27" s="687"/>
      <c r="DQ27" s="687"/>
      <c r="DR27" s="687"/>
      <c r="DS27" s="687"/>
      <c r="DT27" s="687"/>
      <c r="DU27" s="687"/>
      <c r="DV27" s="688"/>
      <c r="DW27" s="661">
        <v>12.5</v>
      </c>
      <c r="DX27" s="689"/>
      <c r="DY27" s="689"/>
      <c r="DZ27" s="689"/>
      <c r="EA27" s="689"/>
      <c r="EB27" s="689"/>
      <c r="EC27" s="690"/>
    </row>
    <row r="28" spans="2:133" ht="11.25" customHeight="1" x14ac:dyDescent="0.15">
      <c r="B28" s="653" t="s">
        <v>305</v>
      </c>
      <c r="C28" s="654"/>
      <c r="D28" s="654"/>
      <c r="E28" s="654"/>
      <c r="F28" s="654"/>
      <c r="G28" s="654"/>
      <c r="H28" s="654"/>
      <c r="I28" s="654"/>
      <c r="J28" s="654"/>
      <c r="K28" s="654"/>
      <c r="L28" s="654"/>
      <c r="M28" s="654"/>
      <c r="N28" s="654"/>
      <c r="O28" s="654"/>
      <c r="P28" s="654"/>
      <c r="Q28" s="655"/>
      <c r="R28" s="656">
        <v>8015</v>
      </c>
      <c r="S28" s="657"/>
      <c r="T28" s="657"/>
      <c r="U28" s="657"/>
      <c r="V28" s="657"/>
      <c r="W28" s="657"/>
      <c r="X28" s="657"/>
      <c r="Y28" s="658"/>
      <c r="Z28" s="659">
        <v>0</v>
      </c>
      <c r="AA28" s="659"/>
      <c r="AB28" s="659"/>
      <c r="AC28" s="659"/>
      <c r="AD28" s="660">
        <v>8015</v>
      </c>
      <c r="AE28" s="660"/>
      <c r="AF28" s="660"/>
      <c r="AG28" s="660"/>
      <c r="AH28" s="660"/>
      <c r="AI28" s="660"/>
      <c r="AJ28" s="660"/>
      <c r="AK28" s="660"/>
      <c r="AL28" s="661">
        <v>0.1</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306</v>
      </c>
      <c r="CE28" s="654"/>
      <c r="CF28" s="654"/>
      <c r="CG28" s="654"/>
      <c r="CH28" s="654"/>
      <c r="CI28" s="654"/>
      <c r="CJ28" s="654"/>
      <c r="CK28" s="654"/>
      <c r="CL28" s="654"/>
      <c r="CM28" s="654"/>
      <c r="CN28" s="654"/>
      <c r="CO28" s="654"/>
      <c r="CP28" s="654"/>
      <c r="CQ28" s="655"/>
      <c r="CR28" s="656">
        <v>3198618</v>
      </c>
      <c r="CS28" s="657"/>
      <c r="CT28" s="657"/>
      <c r="CU28" s="657"/>
      <c r="CV28" s="657"/>
      <c r="CW28" s="657"/>
      <c r="CX28" s="657"/>
      <c r="CY28" s="658"/>
      <c r="CZ28" s="661">
        <v>11.7</v>
      </c>
      <c r="DA28" s="689"/>
      <c r="DB28" s="689"/>
      <c r="DC28" s="691"/>
      <c r="DD28" s="665">
        <v>3177872</v>
      </c>
      <c r="DE28" s="657"/>
      <c r="DF28" s="657"/>
      <c r="DG28" s="657"/>
      <c r="DH28" s="657"/>
      <c r="DI28" s="657"/>
      <c r="DJ28" s="657"/>
      <c r="DK28" s="658"/>
      <c r="DL28" s="665">
        <v>3177872</v>
      </c>
      <c r="DM28" s="657"/>
      <c r="DN28" s="657"/>
      <c r="DO28" s="657"/>
      <c r="DP28" s="657"/>
      <c r="DQ28" s="657"/>
      <c r="DR28" s="657"/>
      <c r="DS28" s="657"/>
      <c r="DT28" s="657"/>
      <c r="DU28" s="657"/>
      <c r="DV28" s="658"/>
      <c r="DW28" s="661">
        <v>21.4</v>
      </c>
      <c r="DX28" s="689"/>
      <c r="DY28" s="689"/>
      <c r="DZ28" s="689"/>
      <c r="EA28" s="689"/>
      <c r="EB28" s="689"/>
      <c r="EC28" s="690"/>
    </row>
    <row r="29" spans="2:133" ht="11.25" customHeight="1" x14ac:dyDescent="0.15">
      <c r="B29" s="653" t="s">
        <v>307</v>
      </c>
      <c r="C29" s="654"/>
      <c r="D29" s="654"/>
      <c r="E29" s="654"/>
      <c r="F29" s="654"/>
      <c r="G29" s="654"/>
      <c r="H29" s="654"/>
      <c r="I29" s="654"/>
      <c r="J29" s="654"/>
      <c r="K29" s="654"/>
      <c r="L29" s="654"/>
      <c r="M29" s="654"/>
      <c r="N29" s="654"/>
      <c r="O29" s="654"/>
      <c r="P29" s="654"/>
      <c r="Q29" s="655"/>
      <c r="R29" s="656">
        <v>706</v>
      </c>
      <c r="S29" s="657"/>
      <c r="T29" s="657"/>
      <c r="U29" s="657"/>
      <c r="V29" s="657"/>
      <c r="W29" s="657"/>
      <c r="X29" s="657"/>
      <c r="Y29" s="658"/>
      <c r="Z29" s="659">
        <v>0</v>
      </c>
      <c r="AA29" s="659"/>
      <c r="AB29" s="659"/>
      <c r="AC29" s="659"/>
      <c r="AD29" s="660" t="s">
        <v>131</v>
      </c>
      <c r="AE29" s="660"/>
      <c r="AF29" s="660"/>
      <c r="AG29" s="660"/>
      <c r="AH29" s="660"/>
      <c r="AI29" s="660"/>
      <c r="AJ29" s="660"/>
      <c r="AK29" s="660"/>
      <c r="AL29" s="661" t="s">
        <v>131</v>
      </c>
      <c r="AM29" s="662"/>
      <c r="AN29" s="662"/>
      <c r="AO29" s="663"/>
      <c r="AP29" s="677"/>
      <c r="AQ29" s="678"/>
      <c r="AR29" s="678"/>
      <c r="AS29" s="678"/>
      <c r="AT29" s="678"/>
      <c r="AU29" s="678"/>
      <c r="AV29" s="678"/>
      <c r="AW29" s="678"/>
      <c r="AX29" s="678"/>
      <c r="AY29" s="678"/>
      <c r="AZ29" s="678"/>
      <c r="BA29" s="678"/>
      <c r="BB29" s="678"/>
      <c r="BC29" s="678"/>
      <c r="BD29" s="678"/>
      <c r="BE29" s="678"/>
      <c r="BF29" s="679"/>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308</v>
      </c>
      <c r="CE29" s="695"/>
      <c r="CF29" s="653" t="s">
        <v>70</v>
      </c>
      <c r="CG29" s="654"/>
      <c r="CH29" s="654"/>
      <c r="CI29" s="654"/>
      <c r="CJ29" s="654"/>
      <c r="CK29" s="654"/>
      <c r="CL29" s="654"/>
      <c r="CM29" s="654"/>
      <c r="CN29" s="654"/>
      <c r="CO29" s="654"/>
      <c r="CP29" s="654"/>
      <c r="CQ29" s="655"/>
      <c r="CR29" s="656">
        <v>3198508</v>
      </c>
      <c r="CS29" s="687"/>
      <c r="CT29" s="687"/>
      <c r="CU29" s="687"/>
      <c r="CV29" s="687"/>
      <c r="CW29" s="687"/>
      <c r="CX29" s="687"/>
      <c r="CY29" s="688"/>
      <c r="CZ29" s="661">
        <v>11.7</v>
      </c>
      <c r="DA29" s="689"/>
      <c r="DB29" s="689"/>
      <c r="DC29" s="691"/>
      <c r="DD29" s="665">
        <v>3177762</v>
      </c>
      <c r="DE29" s="687"/>
      <c r="DF29" s="687"/>
      <c r="DG29" s="687"/>
      <c r="DH29" s="687"/>
      <c r="DI29" s="687"/>
      <c r="DJ29" s="687"/>
      <c r="DK29" s="688"/>
      <c r="DL29" s="665">
        <v>3177762</v>
      </c>
      <c r="DM29" s="687"/>
      <c r="DN29" s="687"/>
      <c r="DO29" s="687"/>
      <c r="DP29" s="687"/>
      <c r="DQ29" s="687"/>
      <c r="DR29" s="687"/>
      <c r="DS29" s="687"/>
      <c r="DT29" s="687"/>
      <c r="DU29" s="687"/>
      <c r="DV29" s="688"/>
      <c r="DW29" s="661">
        <v>21.4</v>
      </c>
      <c r="DX29" s="689"/>
      <c r="DY29" s="689"/>
      <c r="DZ29" s="689"/>
      <c r="EA29" s="689"/>
      <c r="EB29" s="689"/>
      <c r="EC29" s="690"/>
    </row>
    <row r="30" spans="2:133" ht="11.25" customHeight="1" x14ac:dyDescent="0.15">
      <c r="B30" s="653" t="s">
        <v>309</v>
      </c>
      <c r="C30" s="654"/>
      <c r="D30" s="654"/>
      <c r="E30" s="654"/>
      <c r="F30" s="654"/>
      <c r="G30" s="654"/>
      <c r="H30" s="654"/>
      <c r="I30" s="654"/>
      <c r="J30" s="654"/>
      <c r="K30" s="654"/>
      <c r="L30" s="654"/>
      <c r="M30" s="654"/>
      <c r="N30" s="654"/>
      <c r="O30" s="654"/>
      <c r="P30" s="654"/>
      <c r="Q30" s="655"/>
      <c r="R30" s="656">
        <v>192237</v>
      </c>
      <c r="S30" s="657"/>
      <c r="T30" s="657"/>
      <c r="U30" s="657"/>
      <c r="V30" s="657"/>
      <c r="W30" s="657"/>
      <c r="X30" s="657"/>
      <c r="Y30" s="658"/>
      <c r="Z30" s="659">
        <v>0.7</v>
      </c>
      <c r="AA30" s="659"/>
      <c r="AB30" s="659"/>
      <c r="AC30" s="659"/>
      <c r="AD30" s="660">
        <v>90800</v>
      </c>
      <c r="AE30" s="660"/>
      <c r="AF30" s="660"/>
      <c r="AG30" s="660"/>
      <c r="AH30" s="660"/>
      <c r="AI30" s="660"/>
      <c r="AJ30" s="660"/>
      <c r="AK30" s="660"/>
      <c r="AL30" s="661">
        <v>0.7</v>
      </c>
      <c r="AM30" s="662"/>
      <c r="AN30" s="662"/>
      <c r="AO30" s="663"/>
      <c r="AP30" s="638" t="s">
        <v>227</v>
      </c>
      <c r="AQ30" s="639"/>
      <c r="AR30" s="639"/>
      <c r="AS30" s="639"/>
      <c r="AT30" s="639"/>
      <c r="AU30" s="639"/>
      <c r="AV30" s="639"/>
      <c r="AW30" s="639"/>
      <c r="AX30" s="639"/>
      <c r="AY30" s="639"/>
      <c r="AZ30" s="639"/>
      <c r="BA30" s="639"/>
      <c r="BB30" s="639"/>
      <c r="BC30" s="639"/>
      <c r="BD30" s="639"/>
      <c r="BE30" s="639"/>
      <c r="BF30" s="640"/>
      <c r="BG30" s="638" t="s">
        <v>310</v>
      </c>
      <c r="BH30" s="692"/>
      <c r="BI30" s="692"/>
      <c r="BJ30" s="692"/>
      <c r="BK30" s="692"/>
      <c r="BL30" s="692"/>
      <c r="BM30" s="692"/>
      <c r="BN30" s="692"/>
      <c r="BO30" s="692"/>
      <c r="BP30" s="692"/>
      <c r="BQ30" s="693"/>
      <c r="BR30" s="638" t="s">
        <v>311</v>
      </c>
      <c r="BS30" s="692"/>
      <c r="BT30" s="692"/>
      <c r="BU30" s="692"/>
      <c r="BV30" s="692"/>
      <c r="BW30" s="692"/>
      <c r="BX30" s="692"/>
      <c r="BY30" s="692"/>
      <c r="BZ30" s="692"/>
      <c r="CA30" s="692"/>
      <c r="CB30" s="693"/>
      <c r="CD30" s="696"/>
      <c r="CE30" s="697"/>
      <c r="CF30" s="653" t="s">
        <v>312</v>
      </c>
      <c r="CG30" s="654"/>
      <c r="CH30" s="654"/>
      <c r="CI30" s="654"/>
      <c r="CJ30" s="654"/>
      <c r="CK30" s="654"/>
      <c r="CL30" s="654"/>
      <c r="CM30" s="654"/>
      <c r="CN30" s="654"/>
      <c r="CO30" s="654"/>
      <c r="CP30" s="654"/>
      <c r="CQ30" s="655"/>
      <c r="CR30" s="656">
        <v>2963552</v>
      </c>
      <c r="CS30" s="657"/>
      <c r="CT30" s="657"/>
      <c r="CU30" s="657"/>
      <c r="CV30" s="657"/>
      <c r="CW30" s="657"/>
      <c r="CX30" s="657"/>
      <c r="CY30" s="658"/>
      <c r="CZ30" s="661">
        <v>10.9</v>
      </c>
      <c r="DA30" s="689"/>
      <c r="DB30" s="689"/>
      <c r="DC30" s="691"/>
      <c r="DD30" s="665">
        <v>2942806</v>
      </c>
      <c r="DE30" s="657"/>
      <c r="DF30" s="657"/>
      <c r="DG30" s="657"/>
      <c r="DH30" s="657"/>
      <c r="DI30" s="657"/>
      <c r="DJ30" s="657"/>
      <c r="DK30" s="658"/>
      <c r="DL30" s="665">
        <v>2942806</v>
      </c>
      <c r="DM30" s="657"/>
      <c r="DN30" s="657"/>
      <c r="DO30" s="657"/>
      <c r="DP30" s="657"/>
      <c r="DQ30" s="657"/>
      <c r="DR30" s="657"/>
      <c r="DS30" s="657"/>
      <c r="DT30" s="657"/>
      <c r="DU30" s="657"/>
      <c r="DV30" s="658"/>
      <c r="DW30" s="661">
        <v>19.8</v>
      </c>
      <c r="DX30" s="689"/>
      <c r="DY30" s="689"/>
      <c r="DZ30" s="689"/>
      <c r="EA30" s="689"/>
      <c r="EB30" s="689"/>
      <c r="EC30" s="690"/>
    </row>
    <row r="31" spans="2:133" ht="11.25" customHeight="1" x14ac:dyDescent="0.15">
      <c r="B31" s="653" t="s">
        <v>313</v>
      </c>
      <c r="C31" s="654"/>
      <c r="D31" s="654"/>
      <c r="E31" s="654"/>
      <c r="F31" s="654"/>
      <c r="G31" s="654"/>
      <c r="H31" s="654"/>
      <c r="I31" s="654"/>
      <c r="J31" s="654"/>
      <c r="K31" s="654"/>
      <c r="L31" s="654"/>
      <c r="M31" s="654"/>
      <c r="N31" s="654"/>
      <c r="O31" s="654"/>
      <c r="P31" s="654"/>
      <c r="Q31" s="655"/>
      <c r="R31" s="656">
        <v>58116</v>
      </c>
      <c r="S31" s="657"/>
      <c r="T31" s="657"/>
      <c r="U31" s="657"/>
      <c r="V31" s="657"/>
      <c r="W31" s="657"/>
      <c r="X31" s="657"/>
      <c r="Y31" s="658"/>
      <c r="Z31" s="659">
        <v>0.2</v>
      </c>
      <c r="AA31" s="659"/>
      <c r="AB31" s="659"/>
      <c r="AC31" s="659"/>
      <c r="AD31" s="660" t="s">
        <v>131</v>
      </c>
      <c r="AE31" s="660"/>
      <c r="AF31" s="660"/>
      <c r="AG31" s="660"/>
      <c r="AH31" s="660"/>
      <c r="AI31" s="660"/>
      <c r="AJ31" s="660"/>
      <c r="AK31" s="660"/>
      <c r="AL31" s="661" t="s">
        <v>131</v>
      </c>
      <c r="AM31" s="662"/>
      <c r="AN31" s="662"/>
      <c r="AO31" s="663"/>
      <c r="AP31" s="700" t="s">
        <v>314</v>
      </c>
      <c r="AQ31" s="701"/>
      <c r="AR31" s="701"/>
      <c r="AS31" s="701"/>
      <c r="AT31" s="706" t="s">
        <v>315</v>
      </c>
      <c r="AU31" s="355"/>
      <c r="AV31" s="355"/>
      <c r="AW31" s="355"/>
      <c r="AX31" s="642" t="s">
        <v>190</v>
      </c>
      <c r="AY31" s="643"/>
      <c r="AZ31" s="643"/>
      <c r="BA31" s="643"/>
      <c r="BB31" s="643"/>
      <c r="BC31" s="643"/>
      <c r="BD31" s="643"/>
      <c r="BE31" s="643"/>
      <c r="BF31" s="644"/>
      <c r="BG31" s="709">
        <v>99.4</v>
      </c>
      <c r="BH31" s="710"/>
      <c r="BI31" s="710"/>
      <c r="BJ31" s="710"/>
      <c r="BK31" s="710"/>
      <c r="BL31" s="710"/>
      <c r="BM31" s="651">
        <v>98.1</v>
      </c>
      <c r="BN31" s="710"/>
      <c r="BO31" s="710"/>
      <c r="BP31" s="710"/>
      <c r="BQ31" s="711"/>
      <c r="BR31" s="709">
        <v>99</v>
      </c>
      <c r="BS31" s="710"/>
      <c r="BT31" s="710"/>
      <c r="BU31" s="710"/>
      <c r="BV31" s="710"/>
      <c r="BW31" s="710"/>
      <c r="BX31" s="651">
        <v>97.5</v>
      </c>
      <c r="BY31" s="710"/>
      <c r="BZ31" s="710"/>
      <c r="CA31" s="710"/>
      <c r="CB31" s="711"/>
      <c r="CD31" s="696"/>
      <c r="CE31" s="697"/>
      <c r="CF31" s="653" t="s">
        <v>316</v>
      </c>
      <c r="CG31" s="654"/>
      <c r="CH31" s="654"/>
      <c r="CI31" s="654"/>
      <c r="CJ31" s="654"/>
      <c r="CK31" s="654"/>
      <c r="CL31" s="654"/>
      <c r="CM31" s="654"/>
      <c r="CN31" s="654"/>
      <c r="CO31" s="654"/>
      <c r="CP31" s="654"/>
      <c r="CQ31" s="655"/>
      <c r="CR31" s="656">
        <v>234956</v>
      </c>
      <c r="CS31" s="687"/>
      <c r="CT31" s="687"/>
      <c r="CU31" s="687"/>
      <c r="CV31" s="687"/>
      <c r="CW31" s="687"/>
      <c r="CX31" s="687"/>
      <c r="CY31" s="688"/>
      <c r="CZ31" s="661">
        <v>0.9</v>
      </c>
      <c r="DA31" s="689"/>
      <c r="DB31" s="689"/>
      <c r="DC31" s="691"/>
      <c r="DD31" s="665">
        <v>234956</v>
      </c>
      <c r="DE31" s="687"/>
      <c r="DF31" s="687"/>
      <c r="DG31" s="687"/>
      <c r="DH31" s="687"/>
      <c r="DI31" s="687"/>
      <c r="DJ31" s="687"/>
      <c r="DK31" s="688"/>
      <c r="DL31" s="665">
        <v>234956</v>
      </c>
      <c r="DM31" s="687"/>
      <c r="DN31" s="687"/>
      <c r="DO31" s="687"/>
      <c r="DP31" s="687"/>
      <c r="DQ31" s="687"/>
      <c r="DR31" s="687"/>
      <c r="DS31" s="687"/>
      <c r="DT31" s="687"/>
      <c r="DU31" s="687"/>
      <c r="DV31" s="688"/>
      <c r="DW31" s="661">
        <v>1.6</v>
      </c>
      <c r="DX31" s="689"/>
      <c r="DY31" s="689"/>
      <c r="DZ31" s="689"/>
      <c r="EA31" s="689"/>
      <c r="EB31" s="689"/>
      <c r="EC31" s="690"/>
    </row>
    <row r="32" spans="2:133" ht="11.25" customHeight="1" x14ac:dyDescent="0.15">
      <c r="B32" s="653" t="s">
        <v>317</v>
      </c>
      <c r="C32" s="654"/>
      <c r="D32" s="654"/>
      <c r="E32" s="654"/>
      <c r="F32" s="654"/>
      <c r="G32" s="654"/>
      <c r="H32" s="654"/>
      <c r="I32" s="654"/>
      <c r="J32" s="654"/>
      <c r="K32" s="654"/>
      <c r="L32" s="654"/>
      <c r="M32" s="654"/>
      <c r="N32" s="654"/>
      <c r="O32" s="654"/>
      <c r="P32" s="654"/>
      <c r="Q32" s="655"/>
      <c r="R32" s="656">
        <v>7366089</v>
      </c>
      <c r="S32" s="657"/>
      <c r="T32" s="657"/>
      <c r="U32" s="657"/>
      <c r="V32" s="657"/>
      <c r="W32" s="657"/>
      <c r="X32" s="657"/>
      <c r="Y32" s="658"/>
      <c r="Z32" s="659">
        <v>25.8</v>
      </c>
      <c r="AA32" s="659"/>
      <c r="AB32" s="659"/>
      <c r="AC32" s="659"/>
      <c r="AD32" s="660" t="s">
        <v>131</v>
      </c>
      <c r="AE32" s="660"/>
      <c r="AF32" s="660"/>
      <c r="AG32" s="660"/>
      <c r="AH32" s="660"/>
      <c r="AI32" s="660"/>
      <c r="AJ32" s="660"/>
      <c r="AK32" s="660"/>
      <c r="AL32" s="661" t="s">
        <v>131</v>
      </c>
      <c r="AM32" s="662"/>
      <c r="AN32" s="662"/>
      <c r="AO32" s="663"/>
      <c r="AP32" s="702"/>
      <c r="AQ32" s="703"/>
      <c r="AR32" s="703"/>
      <c r="AS32" s="703"/>
      <c r="AT32" s="707"/>
      <c r="AU32" s="209" t="s">
        <v>318</v>
      </c>
      <c r="AX32" s="653" t="s">
        <v>319</v>
      </c>
      <c r="AY32" s="654"/>
      <c r="AZ32" s="654"/>
      <c r="BA32" s="654"/>
      <c r="BB32" s="654"/>
      <c r="BC32" s="654"/>
      <c r="BD32" s="654"/>
      <c r="BE32" s="654"/>
      <c r="BF32" s="655"/>
      <c r="BG32" s="712">
        <v>99.1</v>
      </c>
      <c r="BH32" s="687"/>
      <c r="BI32" s="687"/>
      <c r="BJ32" s="687"/>
      <c r="BK32" s="687"/>
      <c r="BL32" s="687"/>
      <c r="BM32" s="662">
        <v>97.6</v>
      </c>
      <c r="BN32" s="687"/>
      <c r="BO32" s="687"/>
      <c r="BP32" s="687"/>
      <c r="BQ32" s="713"/>
      <c r="BR32" s="712">
        <v>98.9</v>
      </c>
      <c r="BS32" s="687"/>
      <c r="BT32" s="687"/>
      <c r="BU32" s="687"/>
      <c r="BV32" s="687"/>
      <c r="BW32" s="687"/>
      <c r="BX32" s="662">
        <v>97.3</v>
      </c>
      <c r="BY32" s="687"/>
      <c r="BZ32" s="687"/>
      <c r="CA32" s="687"/>
      <c r="CB32" s="713"/>
      <c r="CD32" s="698"/>
      <c r="CE32" s="699"/>
      <c r="CF32" s="653" t="s">
        <v>320</v>
      </c>
      <c r="CG32" s="654"/>
      <c r="CH32" s="654"/>
      <c r="CI32" s="654"/>
      <c r="CJ32" s="654"/>
      <c r="CK32" s="654"/>
      <c r="CL32" s="654"/>
      <c r="CM32" s="654"/>
      <c r="CN32" s="654"/>
      <c r="CO32" s="654"/>
      <c r="CP32" s="654"/>
      <c r="CQ32" s="655"/>
      <c r="CR32" s="656">
        <v>110</v>
      </c>
      <c r="CS32" s="657"/>
      <c r="CT32" s="657"/>
      <c r="CU32" s="657"/>
      <c r="CV32" s="657"/>
      <c r="CW32" s="657"/>
      <c r="CX32" s="657"/>
      <c r="CY32" s="658"/>
      <c r="CZ32" s="661">
        <v>0</v>
      </c>
      <c r="DA32" s="689"/>
      <c r="DB32" s="689"/>
      <c r="DC32" s="691"/>
      <c r="DD32" s="665">
        <v>110</v>
      </c>
      <c r="DE32" s="657"/>
      <c r="DF32" s="657"/>
      <c r="DG32" s="657"/>
      <c r="DH32" s="657"/>
      <c r="DI32" s="657"/>
      <c r="DJ32" s="657"/>
      <c r="DK32" s="658"/>
      <c r="DL32" s="665">
        <v>110</v>
      </c>
      <c r="DM32" s="657"/>
      <c r="DN32" s="657"/>
      <c r="DO32" s="657"/>
      <c r="DP32" s="657"/>
      <c r="DQ32" s="657"/>
      <c r="DR32" s="657"/>
      <c r="DS32" s="657"/>
      <c r="DT32" s="657"/>
      <c r="DU32" s="657"/>
      <c r="DV32" s="658"/>
      <c r="DW32" s="661">
        <v>0</v>
      </c>
      <c r="DX32" s="689"/>
      <c r="DY32" s="689"/>
      <c r="DZ32" s="689"/>
      <c r="EA32" s="689"/>
      <c r="EB32" s="689"/>
      <c r="EC32" s="690"/>
    </row>
    <row r="33" spans="2:133" ht="11.25" customHeight="1" x14ac:dyDescent="0.15">
      <c r="B33" s="674" t="s">
        <v>321</v>
      </c>
      <c r="C33" s="675"/>
      <c r="D33" s="675"/>
      <c r="E33" s="675"/>
      <c r="F33" s="675"/>
      <c r="G33" s="675"/>
      <c r="H33" s="675"/>
      <c r="I33" s="675"/>
      <c r="J33" s="675"/>
      <c r="K33" s="675"/>
      <c r="L33" s="675"/>
      <c r="M33" s="675"/>
      <c r="N33" s="675"/>
      <c r="O33" s="675"/>
      <c r="P33" s="675"/>
      <c r="Q33" s="676"/>
      <c r="R33" s="656" t="s">
        <v>131</v>
      </c>
      <c r="S33" s="657"/>
      <c r="T33" s="657"/>
      <c r="U33" s="657"/>
      <c r="V33" s="657"/>
      <c r="W33" s="657"/>
      <c r="X33" s="657"/>
      <c r="Y33" s="658"/>
      <c r="Z33" s="659" t="s">
        <v>131</v>
      </c>
      <c r="AA33" s="659"/>
      <c r="AB33" s="659"/>
      <c r="AC33" s="659"/>
      <c r="AD33" s="660" t="s">
        <v>131</v>
      </c>
      <c r="AE33" s="660"/>
      <c r="AF33" s="660"/>
      <c r="AG33" s="660"/>
      <c r="AH33" s="660"/>
      <c r="AI33" s="660"/>
      <c r="AJ33" s="660"/>
      <c r="AK33" s="660"/>
      <c r="AL33" s="661" t="s">
        <v>131</v>
      </c>
      <c r="AM33" s="662"/>
      <c r="AN33" s="662"/>
      <c r="AO33" s="663"/>
      <c r="AP33" s="704"/>
      <c r="AQ33" s="705"/>
      <c r="AR33" s="705"/>
      <c r="AS33" s="705"/>
      <c r="AT33" s="708"/>
      <c r="AU33" s="356"/>
      <c r="AV33" s="356"/>
      <c r="AW33" s="356"/>
      <c r="AX33" s="677" t="s">
        <v>322</v>
      </c>
      <c r="AY33" s="678"/>
      <c r="AZ33" s="678"/>
      <c r="BA33" s="678"/>
      <c r="BB33" s="678"/>
      <c r="BC33" s="678"/>
      <c r="BD33" s="678"/>
      <c r="BE33" s="678"/>
      <c r="BF33" s="679"/>
      <c r="BG33" s="714">
        <v>99.5</v>
      </c>
      <c r="BH33" s="715"/>
      <c r="BI33" s="715"/>
      <c r="BJ33" s="715"/>
      <c r="BK33" s="715"/>
      <c r="BL33" s="715"/>
      <c r="BM33" s="716">
        <v>98.3</v>
      </c>
      <c r="BN33" s="715"/>
      <c r="BO33" s="715"/>
      <c r="BP33" s="715"/>
      <c r="BQ33" s="717"/>
      <c r="BR33" s="714">
        <v>99</v>
      </c>
      <c r="BS33" s="715"/>
      <c r="BT33" s="715"/>
      <c r="BU33" s="715"/>
      <c r="BV33" s="715"/>
      <c r="BW33" s="715"/>
      <c r="BX33" s="716">
        <v>97.6</v>
      </c>
      <c r="BY33" s="715"/>
      <c r="BZ33" s="715"/>
      <c r="CA33" s="715"/>
      <c r="CB33" s="717"/>
      <c r="CD33" s="653" t="s">
        <v>323</v>
      </c>
      <c r="CE33" s="654"/>
      <c r="CF33" s="654"/>
      <c r="CG33" s="654"/>
      <c r="CH33" s="654"/>
      <c r="CI33" s="654"/>
      <c r="CJ33" s="654"/>
      <c r="CK33" s="654"/>
      <c r="CL33" s="654"/>
      <c r="CM33" s="654"/>
      <c r="CN33" s="654"/>
      <c r="CO33" s="654"/>
      <c r="CP33" s="654"/>
      <c r="CQ33" s="655"/>
      <c r="CR33" s="656">
        <v>9473030</v>
      </c>
      <c r="CS33" s="687"/>
      <c r="CT33" s="687"/>
      <c r="CU33" s="687"/>
      <c r="CV33" s="687"/>
      <c r="CW33" s="687"/>
      <c r="CX33" s="687"/>
      <c r="CY33" s="688"/>
      <c r="CZ33" s="661">
        <v>34.700000000000003</v>
      </c>
      <c r="DA33" s="689"/>
      <c r="DB33" s="689"/>
      <c r="DC33" s="691"/>
      <c r="DD33" s="665">
        <v>7289054</v>
      </c>
      <c r="DE33" s="687"/>
      <c r="DF33" s="687"/>
      <c r="DG33" s="687"/>
      <c r="DH33" s="687"/>
      <c r="DI33" s="687"/>
      <c r="DJ33" s="687"/>
      <c r="DK33" s="688"/>
      <c r="DL33" s="665">
        <v>5797765</v>
      </c>
      <c r="DM33" s="687"/>
      <c r="DN33" s="687"/>
      <c r="DO33" s="687"/>
      <c r="DP33" s="687"/>
      <c r="DQ33" s="687"/>
      <c r="DR33" s="687"/>
      <c r="DS33" s="687"/>
      <c r="DT33" s="687"/>
      <c r="DU33" s="687"/>
      <c r="DV33" s="688"/>
      <c r="DW33" s="661">
        <v>39</v>
      </c>
      <c r="DX33" s="689"/>
      <c r="DY33" s="689"/>
      <c r="DZ33" s="689"/>
      <c r="EA33" s="689"/>
      <c r="EB33" s="689"/>
      <c r="EC33" s="690"/>
    </row>
    <row r="34" spans="2:133" ht="11.25" customHeight="1" x14ac:dyDescent="0.15">
      <c r="B34" s="653" t="s">
        <v>324</v>
      </c>
      <c r="C34" s="654"/>
      <c r="D34" s="654"/>
      <c r="E34" s="654"/>
      <c r="F34" s="654"/>
      <c r="G34" s="654"/>
      <c r="H34" s="654"/>
      <c r="I34" s="654"/>
      <c r="J34" s="654"/>
      <c r="K34" s="654"/>
      <c r="L34" s="654"/>
      <c r="M34" s="654"/>
      <c r="N34" s="654"/>
      <c r="O34" s="654"/>
      <c r="P34" s="654"/>
      <c r="Q34" s="655"/>
      <c r="R34" s="656">
        <v>2091064</v>
      </c>
      <c r="S34" s="657"/>
      <c r="T34" s="657"/>
      <c r="U34" s="657"/>
      <c r="V34" s="657"/>
      <c r="W34" s="657"/>
      <c r="X34" s="657"/>
      <c r="Y34" s="658"/>
      <c r="Z34" s="659">
        <v>7.3</v>
      </c>
      <c r="AA34" s="659"/>
      <c r="AB34" s="659"/>
      <c r="AC34" s="659"/>
      <c r="AD34" s="660" t="s">
        <v>131</v>
      </c>
      <c r="AE34" s="660"/>
      <c r="AF34" s="660"/>
      <c r="AG34" s="660"/>
      <c r="AH34" s="660"/>
      <c r="AI34" s="660"/>
      <c r="AJ34" s="660"/>
      <c r="AK34" s="660"/>
      <c r="AL34" s="661" t="s">
        <v>131</v>
      </c>
      <c r="AM34" s="662"/>
      <c r="AN34" s="662"/>
      <c r="AO34" s="663"/>
      <c r="AP34" s="212"/>
      <c r="AQ34" s="213"/>
      <c r="AS34" s="355"/>
      <c r="AT34" s="355"/>
      <c r="AU34" s="355"/>
      <c r="AV34" s="355"/>
      <c r="AW34" s="355"/>
      <c r="AX34" s="355"/>
      <c r="AY34" s="355"/>
      <c r="AZ34" s="355"/>
      <c r="BA34" s="355"/>
      <c r="BB34" s="355"/>
      <c r="BC34" s="355"/>
      <c r="BD34" s="355"/>
      <c r="BE34" s="355"/>
      <c r="BF34" s="355"/>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D34" s="653" t="s">
        <v>325</v>
      </c>
      <c r="CE34" s="654"/>
      <c r="CF34" s="654"/>
      <c r="CG34" s="654"/>
      <c r="CH34" s="654"/>
      <c r="CI34" s="654"/>
      <c r="CJ34" s="654"/>
      <c r="CK34" s="654"/>
      <c r="CL34" s="654"/>
      <c r="CM34" s="654"/>
      <c r="CN34" s="654"/>
      <c r="CO34" s="654"/>
      <c r="CP34" s="654"/>
      <c r="CQ34" s="655"/>
      <c r="CR34" s="656">
        <v>3550772</v>
      </c>
      <c r="CS34" s="657"/>
      <c r="CT34" s="657"/>
      <c r="CU34" s="657"/>
      <c r="CV34" s="657"/>
      <c r="CW34" s="657"/>
      <c r="CX34" s="657"/>
      <c r="CY34" s="658"/>
      <c r="CZ34" s="661">
        <v>13</v>
      </c>
      <c r="DA34" s="689"/>
      <c r="DB34" s="689"/>
      <c r="DC34" s="691"/>
      <c r="DD34" s="665">
        <v>2336007</v>
      </c>
      <c r="DE34" s="657"/>
      <c r="DF34" s="657"/>
      <c r="DG34" s="657"/>
      <c r="DH34" s="657"/>
      <c r="DI34" s="657"/>
      <c r="DJ34" s="657"/>
      <c r="DK34" s="658"/>
      <c r="DL34" s="665">
        <v>2085253</v>
      </c>
      <c r="DM34" s="657"/>
      <c r="DN34" s="657"/>
      <c r="DO34" s="657"/>
      <c r="DP34" s="657"/>
      <c r="DQ34" s="657"/>
      <c r="DR34" s="657"/>
      <c r="DS34" s="657"/>
      <c r="DT34" s="657"/>
      <c r="DU34" s="657"/>
      <c r="DV34" s="658"/>
      <c r="DW34" s="661">
        <v>14</v>
      </c>
      <c r="DX34" s="689"/>
      <c r="DY34" s="689"/>
      <c r="DZ34" s="689"/>
      <c r="EA34" s="689"/>
      <c r="EB34" s="689"/>
      <c r="EC34" s="690"/>
    </row>
    <row r="35" spans="2:133" ht="11.25" customHeight="1" x14ac:dyDescent="0.15">
      <c r="B35" s="653" t="s">
        <v>326</v>
      </c>
      <c r="C35" s="654"/>
      <c r="D35" s="654"/>
      <c r="E35" s="654"/>
      <c r="F35" s="654"/>
      <c r="G35" s="654"/>
      <c r="H35" s="654"/>
      <c r="I35" s="654"/>
      <c r="J35" s="654"/>
      <c r="K35" s="654"/>
      <c r="L35" s="654"/>
      <c r="M35" s="654"/>
      <c r="N35" s="654"/>
      <c r="O35" s="654"/>
      <c r="P35" s="654"/>
      <c r="Q35" s="655"/>
      <c r="R35" s="656">
        <v>239445</v>
      </c>
      <c r="S35" s="657"/>
      <c r="T35" s="657"/>
      <c r="U35" s="657"/>
      <c r="V35" s="657"/>
      <c r="W35" s="657"/>
      <c r="X35" s="657"/>
      <c r="Y35" s="658"/>
      <c r="Z35" s="659">
        <v>0.8</v>
      </c>
      <c r="AA35" s="659"/>
      <c r="AB35" s="659"/>
      <c r="AC35" s="659"/>
      <c r="AD35" s="660">
        <v>56518</v>
      </c>
      <c r="AE35" s="660"/>
      <c r="AF35" s="660"/>
      <c r="AG35" s="660"/>
      <c r="AH35" s="660"/>
      <c r="AI35" s="660"/>
      <c r="AJ35" s="660"/>
      <c r="AK35" s="660"/>
      <c r="AL35" s="661">
        <v>0.4</v>
      </c>
      <c r="AM35" s="662"/>
      <c r="AN35" s="662"/>
      <c r="AO35" s="663"/>
      <c r="AP35" s="214"/>
      <c r="AQ35" s="638" t="s">
        <v>327</v>
      </c>
      <c r="AR35" s="639"/>
      <c r="AS35" s="639"/>
      <c r="AT35" s="639"/>
      <c r="AU35" s="639"/>
      <c r="AV35" s="639"/>
      <c r="AW35" s="639"/>
      <c r="AX35" s="639"/>
      <c r="AY35" s="639"/>
      <c r="AZ35" s="639"/>
      <c r="BA35" s="639"/>
      <c r="BB35" s="639"/>
      <c r="BC35" s="639"/>
      <c r="BD35" s="639"/>
      <c r="BE35" s="639"/>
      <c r="BF35" s="640"/>
      <c r="BG35" s="638" t="s">
        <v>328</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329</v>
      </c>
      <c r="CE35" s="654"/>
      <c r="CF35" s="654"/>
      <c r="CG35" s="654"/>
      <c r="CH35" s="654"/>
      <c r="CI35" s="654"/>
      <c r="CJ35" s="654"/>
      <c r="CK35" s="654"/>
      <c r="CL35" s="654"/>
      <c r="CM35" s="654"/>
      <c r="CN35" s="654"/>
      <c r="CO35" s="654"/>
      <c r="CP35" s="654"/>
      <c r="CQ35" s="655"/>
      <c r="CR35" s="656">
        <v>89849</v>
      </c>
      <c r="CS35" s="687"/>
      <c r="CT35" s="687"/>
      <c r="CU35" s="687"/>
      <c r="CV35" s="687"/>
      <c r="CW35" s="687"/>
      <c r="CX35" s="687"/>
      <c r="CY35" s="688"/>
      <c r="CZ35" s="661">
        <v>0.3</v>
      </c>
      <c r="DA35" s="689"/>
      <c r="DB35" s="689"/>
      <c r="DC35" s="691"/>
      <c r="DD35" s="665">
        <v>63473</v>
      </c>
      <c r="DE35" s="687"/>
      <c r="DF35" s="687"/>
      <c r="DG35" s="687"/>
      <c r="DH35" s="687"/>
      <c r="DI35" s="687"/>
      <c r="DJ35" s="687"/>
      <c r="DK35" s="688"/>
      <c r="DL35" s="665">
        <v>63473</v>
      </c>
      <c r="DM35" s="687"/>
      <c r="DN35" s="687"/>
      <c r="DO35" s="687"/>
      <c r="DP35" s="687"/>
      <c r="DQ35" s="687"/>
      <c r="DR35" s="687"/>
      <c r="DS35" s="687"/>
      <c r="DT35" s="687"/>
      <c r="DU35" s="687"/>
      <c r="DV35" s="688"/>
      <c r="DW35" s="661">
        <v>0.4</v>
      </c>
      <c r="DX35" s="689"/>
      <c r="DY35" s="689"/>
      <c r="DZ35" s="689"/>
      <c r="EA35" s="689"/>
      <c r="EB35" s="689"/>
      <c r="EC35" s="690"/>
    </row>
    <row r="36" spans="2:133" ht="11.25" customHeight="1" x14ac:dyDescent="0.15">
      <c r="B36" s="653" t="s">
        <v>330</v>
      </c>
      <c r="C36" s="654"/>
      <c r="D36" s="654"/>
      <c r="E36" s="654"/>
      <c r="F36" s="654"/>
      <c r="G36" s="654"/>
      <c r="H36" s="654"/>
      <c r="I36" s="654"/>
      <c r="J36" s="654"/>
      <c r="K36" s="654"/>
      <c r="L36" s="654"/>
      <c r="M36" s="654"/>
      <c r="N36" s="654"/>
      <c r="O36" s="654"/>
      <c r="P36" s="654"/>
      <c r="Q36" s="655"/>
      <c r="R36" s="656">
        <v>16498</v>
      </c>
      <c r="S36" s="657"/>
      <c r="T36" s="657"/>
      <c r="U36" s="657"/>
      <c r="V36" s="657"/>
      <c r="W36" s="657"/>
      <c r="X36" s="657"/>
      <c r="Y36" s="658"/>
      <c r="Z36" s="659">
        <v>0.1</v>
      </c>
      <c r="AA36" s="659"/>
      <c r="AB36" s="659"/>
      <c r="AC36" s="659"/>
      <c r="AD36" s="660" t="s">
        <v>131</v>
      </c>
      <c r="AE36" s="660"/>
      <c r="AF36" s="660"/>
      <c r="AG36" s="660"/>
      <c r="AH36" s="660"/>
      <c r="AI36" s="660"/>
      <c r="AJ36" s="660"/>
      <c r="AK36" s="660"/>
      <c r="AL36" s="661" t="s">
        <v>131</v>
      </c>
      <c r="AM36" s="662"/>
      <c r="AN36" s="662"/>
      <c r="AO36" s="663"/>
      <c r="AP36" s="214"/>
      <c r="AQ36" s="718" t="s">
        <v>331</v>
      </c>
      <c r="AR36" s="719"/>
      <c r="AS36" s="719"/>
      <c r="AT36" s="719"/>
      <c r="AU36" s="719"/>
      <c r="AV36" s="719"/>
      <c r="AW36" s="719"/>
      <c r="AX36" s="719"/>
      <c r="AY36" s="720"/>
      <c r="AZ36" s="645">
        <v>3180609</v>
      </c>
      <c r="BA36" s="646"/>
      <c r="BB36" s="646"/>
      <c r="BC36" s="646"/>
      <c r="BD36" s="646"/>
      <c r="BE36" s="646"/>
      <c r="BF36" s="721"/>
      <c r="BG36" s="642" t="s">
        <v>332</v>
      </c>
      <c r="BH36" s="643"/>
      <c r="BI36" s="643"/>
      <c r="BJ36" s="643"/>
      <c r="BK36" s="643"/>
      <c r="BL36" s="643"/>
      <c r="BM36" s="643"/>
      <c r="BN36" s="643"/>
      <c r="BO36" s="643"/>
      <c r="BP36" s="643"/>
      <c r="BQ36" s="643"/>
      <c r="BR36" s="643"/>
      <c r="BS36" s="643"/>
      <c r="BT36" s="643"/>
      <c r="BU36" s="644"/>
      <c r="BV36" s="645">
        <v>30976</v>
      </c>
      <c r="BW36" s="646"/>
      <c r="BX36" s="646"/>
      <c r="BY36" s="646"/>
      <c r="BZ36" s="646"/>
      <c r="CA36" s="646"/>
      <c r="CB36" s="721"/>
      <c r="CD36" s="653" t="s">
        <v>333</v>
      </c>
      <c r="CE36" s="654"/>
      <c r="CF36" s="654"/>
      <c r="CG36" s="654"/>
      <c r="CH36" s="654"/>
      <c r="CI36" s="654"/>
      <c r="CJ36" s="654"/>
      <c r="CK36" s="654"/>
      <c r="CL36" s="654"/>
      <c r="CM36" s="654"/>
      <c r="CN36" s="654"/>
      <c r="CO36" s="654"/>
      <c r="CP36" s="654"/>
      <c r="CQ36" s="655"/>
      <c r="CR36" s="656">
        <v>3239372</v>
      </c>
      <c r="CS36" s="657"/>
      <c r="CT36" s="657"/>
      <c r="CU36" s="657"/>
      <c r="CV36" s="657"/>
      <c r="CW36" s="657"/>
      <c r="CX36" s="657"/>
      <c r="CY36" s="658"/>
      <c r="CZ36" s="661">
        <v>11.9</v>
      </c>
      <c r="DA36" s="689"/>
      <c r="DB36" s="689"/>
      <c r="DC36" s="691"/>
      <c r="DD36" s="665">
        <v>2868744</v>
      </c>
      <c r="DE36" s="657"/>
      <c r="DF36" s="657"/>
      <c r="DG36" s="657"/>
      <c r="DH36" s="657"/>
      <c r="DI36" s="657"/>
      <c r="DJ36" s="657"/>
      <c r="DK36" s="658"/>
      <c r="DL36" s="665">
        <v>1988706</v>
      </c>
      <c r="DM36" s="657"/>
      <c r="DN36" s="657"/>
      <c r="DO36" s="657"/>
      <c r="DP36" s="657"/>
      <c r="DQ36" s="657"/>
      <c r="DR36" s="657"/>
      <c r="DS36" s="657"/>
      <c r="DT36" s="657"/>
      <c r="DU36" s="657"/>
      <c r="DV36" s="658"/>
      <c r="DW36" s="661">
        <v>13.4</v>
      </c>
      <c r="DX36" s="689"/>
      <c r="DY36" s="689"/>
      <c r="DZ36" s="689"/>
      <c r="EA36" s="689"/>
      <c r="EB36" s="689"/>
      <c r="EC36" s="690"/>
    </row>
    <row r="37" spans="2:133" ht="11.25" customHeight="1" x14ac:dyDescent="0.15">
      <c r="B37" s="653" t="s">
        <v>334</v>
      </c>
      <c r="C37" s="654"/>
      <c r="D37" s="654"/>
      <c r="E37" s="654"/>
      <c r="F37" s="654"/>
      <c r="G37" s="654"/>
      <c r="H37" s="654"/>
      <c r="I37" s="654"/>
      <c r="J37" s="654"/>
      <c r="K37" s="654"/>
      <c r="L37" s="654"/>
      <c r="M37" s="654"/>
      <c r="N37" s="654"/>
      <c r="O37" s="654"/>
      <c r="P37" s="654"/>
      <c r="Q37" s="655"/>
      <c r="R37" s="656">
        <v>314882</v>
      </c>
      <c r="S37" s="657"/>
      <c r="T37" s="657"/>
      <c r="U37" s="657"/>
      <c r="V37" s="657"/>
      <c r="W37" s="657"/>
      <c r="X37" s="657"/>
      <c r="Y37" s="658"/>
      <c r="Z37" s="659">
        <v>1.1000000000000001</v>
      </c>
      <c r="AA37" s="659"/>
      <c r="AB37" s="659"/>
      <c r="AC37" s="659"/>
      <c r="AD37" s="660" t="s">
        <v>131</v>
      </c>
      <c r="AE37" s="660"/>
      <c r="AF37" s="660"/>
      <c r="AG37" s="660"/>
      <c r="AH37" s="660"/>
      <c r="AI37" s="660"/>
      <c r="AJ37" s="660"/>
      <c r="AK37" s="660"/>
      <c r="AL37" s="661" t="s">
        <v>131</v>
      </c>
      <c r="AM37" s="662"/>
      <c r="AN37" s="662"/>
      <c r="AO37" s="663"/>
      <c r="AQ37" s="722" t="s">
        <v>335</v>
      </c>
      <c r="AR37" s="723"/>
      <c r="AS37" s="723"/>
      <c r="AT37" s="723"/>
      <c r="AU37" s="723"/>
      <c r="AV37" s="723"/>
      <c r="AW37" s="723"/>
      <c r="AX37" s="723"/>
      <c r="AY37" s="724"/>
      <c r="AZ37" s="656">
        <v>853000</v>
      </c>
      <c r="BA37" s="657"/>
      <c r="BB37" s="657"/>
      <c r="BC37" s="657"/>
      <c r="BD37" s="687"/>
      <c r="BE37" s="687"/>
      <c r="BF37" s="713"/>
      <c r="BG37" s="653" t="s">
        <v>336</v>
      </c>
      <c r="BH37" s="654"/>
      <c r="BI37" s="654"/>
      <c r="BJ37" s="654"/>
      <c r="BK37" s="654"/>
      <c r="BL37" s="654"/>
      <c r="BM37" s="654"/>
      <c r="BN37" s="654"/>
      <c r="BO37" s="654"/>
      <c r="BP37" s="654"/>
      <c r="BQ37" s="654"/>
      <c r="BR37" s="654"/>
      <c r="BS37" s="654"/>
      <c r="BT37" s="654"/>
      <c r="BU37" s="655"/>
      <c r="BV37" s="656">
        <v>-73716</v>
      </c>
      <c r="BW37" s="657"/>
      <c r="BX37" s="657"/>
      <c r="BY37" s="657"/>
      <c r="BZ37" s="657"/>
      <c r="CA37" s="657"/>
      <c r="CB37" s="666"/>
      <c r="CD37" s="653" t="s">
        <v>337</v>
      </c>
      <c r="CE37" s="654"/>
      <c r="CF37" s="654"/>
      <c r="CG37" s="654"/>
      <c r="CH37" s="654"/>
      <c r="CI37" s="654"/>
      <c r="CJ37" s="654"/>
      <c r="CK37" s="654"/>
      <c r="CL37" s="654"/>
      <c r="CM37" s="654"/>
      <c r="CN37" s="654"/>
      <c r="CO37" s="654"/>
      <c r="CP37" s="654"/>
      <c r="CQ37" s="655"/>
      <c r="CR37" s="656">
        <v>273461</v>
      </c>
      <c r="CS37" s="687"/>
      <c r="CT37" s="687"/>
      <c r="CU37" s="687"/>
      <c r="CV37" s="687"/>
      <c r="CW37" s="687"/>
      <c r="CX37" s="687"/>
      <c r="CY37" s="688"/>
      <c r="CZ37" s="661">
        <v>1</v>
      </c>
      <c r="DA37" s="689"/>
      <c r="DB37" s="689"/>
      <c r="DC37" s="691"/>
      <c r="DD37" s="665">
        <v>251510</v>
      </c>
      <c r="DE37" s="687"/>
      <c r="DF37" s="687"/>
      <c r="DG37" s="687"/>
      <c r="DH37" s="687"/>
      <c r="DI37" s="687"/>
      <c r="DJ37" s="687"/>
      <c r="DK37" s="688"/>
      <c r="DL37" s="665">
        <v>251510</v>
      </c>
      <c r="DM37" s="687"/>
      <c r="DN37" s="687"/>
      <c r="DO37" s="687"/>
      <c r="DP37" s="687"/>
      <c r="DQ37" s="687"/>
      <c r="DR37" s="687"/>
      <c r="DS37" s="687"/>
      <c r="DT37" s="687"/>
      <c r="DU37" s="687"/>
      <c r="DV37" s="688"/>
      <c r="DW37" s="661">
        <v>1.7</v>
      </c>
      <c r="DX37" s="689"/>
      <c r="DY37" s="689"/>
      <c r="DZ37" s="689"/>
      <c r="EA37" s="689"/>
      <c r="EB37" s="689"/>
      <c r="EC37" s="690"/>
    </row>
    <row r="38" spans="2:133" ht="11.25" customHeight="1" x14ac:dyDescent="0.15">
      <c r="B38" s="653" t="s">
        <v>338</v>
      </c>
      <c r="C38" s="654"/>
      <c r="D38" s="654"/>
      <c r="E38" s="654"/>
      <c r="F38" s="654"/>
      <c r="G38" s="654"/>
      <c r="H38" s="654"/>
      <c r="I38" s="654"/>
      <c r="J38" s="654"/>
      <c r="K38" s="654"/>
      <c r="L38" s="654"/>
      <c r="M38" s="654"/>
      <c r="N38" s="654"/>
      <c r="O38" s="654"/>
      <c r="P38" s="654"/>
      <c r="Q38" s="655"/>
      <c r="R38" s="656">
        <v>344798</v>
      </c>
      <c r="S38" s="657"/>
      <c r="T38" s="657"/>
      <c r="U38" s="657"/>
      <c r="V38" s="657"/>
      <c r="W38" s="657"/>
      <c r="X38" s="657"/>
      <c r="Y38" s="658"/>
      <c r="Z38" s="659">
        <v>1.2</v>
      </c>
      <c r="AA38" s="659"/>
      <c r="AB38" s="659"/>
      <c r="AC38" s="659"/>
      <c r="AD38" s="660" t="s">
        <v>131</v>
      </c>
      <c r="AE38" s="660"/>
      <c r="AF38" s="660"/>
      <c r="AG38" s="660"/>
      <c r="AH38" s="660"/>
      <c r="AI38" s="660"/>
      <c r="AJ38" s="660"/>
      <c r="AK38" s="660"/>
      <c r="AL38" s="661" t="s">
        <v>131</v>
      </c>
      <c r="AM38" s="662"/>
      <c r="AN38" s="662"/>
      <c r="AO38" s="663"/>
      <c r="AQ38" s="722" t="s">
        <v>339</v>
      </c>
      <c r="AR38" s="723"/>
      <c r="AS38" s="723"/>
      <c r="AT38" s="723"/>
      <c r="AU38" s="723"/>
      <c r="AV38" s="723"/>
      <c r="AW38" s="723"/>
      <c r="AX38" s="723"/>
      <c r="AY38" s="724"/>
      <c r="AZ38" s="656">
        <v>8608</v>
      </c>
      <c r="BA38" s="657"/>
      <c r="BB38" s="657"/>
      <c r="BC38" s="657"/>
      <c r="BD38" s="687"/>
      <c r="BE38" s="687"/>
      <c r="BF38" s="713"/>
      <c r="BG38" s="653" t="s">
        <v>340</v>
      </c>
      <c r="BH38" s="654"/>
      <c r="BI38" s="654"/>
      <c r="BJ38" s="654"/>
      <c r="BK38" s="654"/>
      <c r="BL38" s="654"/>
      <c r="BM38" s="654"/>
      <c r="BN38" s="654"/>
      <c r="BO38" s="654"/>
      <c r="BP38" s="654"/>
      <c r="BQ38" s="654"/>
      <c r="BR38" s="654"/>
      <c r="BS38" s="654"/>
      <c r="BT38" s="654"/>
      <c r="BU38" s="655"/>
      <c r="BV38" s="656">
        <v>7379</v>
      </c>
      <c r="BW38" s="657"/>
      <c r="BX38" s="657"/>
      <c r="BY38" s="657"/>
      <c r="BZ38" s="657"/>
      <c r="CA38" s="657"/>
      <c r="CB38" s="666"/>
      <c r="CD38" s="653" t="s">
        <v>341</v>
      </c>
      <c r="CE38" s="654"/>
      <c r="CF38" s="654"/>
      <c r="CG38" s="654"/>
      <c r="CH38" s="654"/>
      <c r="CI38" s="654"/>
      <c r="CJ38" s="654"/>
      <c r="CK38" s="654"/>
      <c r="CL38" s="654"/>
      <c r="CM38" s="654"/>
      <c r="CN38" s="654"/>
      <c r="CO38" s="654"/>
      <c r="CP38" s="654"/>
      <c r="CQ38" s="655"/>
      <c r="CR38" s="656">
        <v>2319001</v>
      </c>
      <c r="CS38" s="657"/>
      <c r="CT38" s="657"/>
      <c r="CU38" s="657"/>
      <c r="CV38" s="657"/>
      <c r="CW38" s="657"/>
      <c r="CX38" s="657"/>
      <c r="CY38" s="658"/>
      <c r="CZ38" s="661">
        <v>8.5</v>
      </c>
      <c r="DA38" s="689"/>
      <c r="DB38" s="689"/>
      <c r="DC38" s="691"/>
      <c r="DD38" s="665">
        <v>1791709</v>
      </c>
      <c r="DE38" s="657"/>
      <c r="DF38" s="657"/>
      <c r="DG38" s="657"/>
      <c r="DH38" s="657"/>
      <c r="DI38" s="657"/>
      <c r="DJ38" s="657"/>
      <c r="DK38" s="658"/>
      <c r="DL38" s="665">
        <v>1660333</v>
      </c>
      <c r="DM38" s="657"/>
      <c r="DN38" s="657"/>
      <c r="DO38" s="657"/>
      <c r="DP38" s="657"/>
      <c r="DQ38" s="657"/>
      <c r="DR38" s="657"/>
      <c r="DS38" s="657"/>
      <c r="DT38" s="657"/>
      <c r="DU38" s="657"/>
      <c r="DV38" s="658"/>
      <c r="DW38" s="661">
        <v>11.2</v>
      </c>
      <c r="DX38" s="689"/>
      <c r="DY38" s="689"/>
      <c r="DZ38" s="689"/>
      <c r="EA38" s="689"/>
      <c r="EB38" s="689"/>
      <c r="EC38" s="690"/>
    </row>
    <row r="39" spans="2:133" ht="11.25" customHeight="1" x14ac:dyDescent="0.15">
      <c r="B39" s="653" t="s">
        <v>342</v>
      </c>
      <c r="C39" s="654"/>
      <c r="D39" s="654"/>
      <c r="E39" s="654"/>
      <c r="F39" s="654"/>
      <c r="G39" s="654"/>
      <c r="H39" s="654"/>
      <c r="I39" s="654"/>
      <c r="J39" s="654"/>
      <c r="K39" s="654"/>
      <c r="L39" s="654"/>
      <c r="M39" s="654"/>
      <c r="N39" s="654"/>
      <c r="O39" s="654"/>
      <c r="P39" s="654"/>
      <c r="Q39" s="655"/>
      <c r="R39" s="656">
        <v>534165</v>
      </c>
      <c r="S39" s="657"/>
      <c r="T39" s="657"/>
      <c r="U39" s="657"/>
      <c r="V39" s="657"/>
      <c r="W39" s="657"/>
      <c r="X39" s="657"/>
      <c r="Y39" s="658"/>
      <c r="Z39" s="659">
        <v>1.9</v>
      </c>
      <c r="AA39" s="659"/>
      <c r="AB39" s="659"/>
      <c r="AC39" s="659"/>
      <c r="AD39" s="660">
        <v>27344</v>
      </c>
      <c r="AE39" s="660"/>
      <c r="AF39" s="660"/>
      <c r="AG39" s="660"/>
      <c r="AH39" s="660"/>
      <c r="AI39" s="660"/>
      <c r="AJ39" s="660"/>
      <c r="AK39" s="660"/>
      <c r="AL39" s="661">
        <v>0.2</v>
      </c>
      <c r="AM39" s="662"/>
      <c r="AN39" s="662"/>
      <c r="AO39" s="663"/>
      <c r="AQ39" s="722" t="s">
        <v>343</v>
      </c>
      <c r="AR39" s="723"/>
      <c r="AS39" s="723"/>
      <c r="AT39" s="723"/>
      <c r="AU39" s="723"/>
      <c r="AV39" s="723"/>
      <c r="AW39" s="723"/>
      <c r="AX39" s="723"/>
      <c r="AY39" s="724"/>
      <c r="AZ39" s="656" t="s">
        <v>131</v>
      </c>
      <c r="BA39" s="657"/>
      <c r="BB39" s="657"/>
      <c r="BC39" s="657"/>
      <c r="BD39" s="687"/>
      <c r="BE39" s="687"/>
      <c r="BF39" s="713"/>
      <c r="BG39" s="653" t="s">
        <v>344</v>
      </c>
      <c r="BH39" s="654"/>
      <c r="BI39" s="654"/>
      <c r="BJ39" s="654"/>
      <c r="BK39" s="654"/>
      <c r="BL39" s="654"/>
      <c r="BM39" s="654"/>
      <c r="BN39" s="654"/>
      <c r="BO39" s="654"/>
      <c r="BP39" s="654"/>
      <c r="BQ39" s="654"/>
      <c r="BR39" s="654"/>
      <c r="BS39" s="654"/>
      <c r="BT39" s="654"/>
      <c r="BU39" s="655"/>
      <c r="BV39" s="656">
        <v>11506</v>
      </c>
      <c r="BW39" s="657"/>
      <c r="BX39" s="657"/>
      <c r="BY39" s="657"/>
      <c r="BZ39" s="657"/>
      <c r="CA39" s="657"/>
      <c r="CB39" s="666"/>
      <c r="CD39" s="653" t="s">
        <v>345</v>
      </c>
      <c r="CE39" s="654"/>
      <c r="CF39" s="654"/>
      <c r="CG39" s="654"/>
      <c r="CH39" s="654"/>
      <c r="CI39" s="654"/>
      <c r="CJ39" s="654"/>
      <c r="CK39" s="654"/>
      <c r="CL39" s="654"/>
      <c r="CM39" s="654"/>
      <c r="CN39" s="654"/>
      <c r="CO39" s="654"/>
      <c r="CP39" s="654"/>
      <c r="CQ39" s="655"/>
      <c r="CR39" s="656">
        <v>236211</v>
      </c>
      <c r="CS39" s="687"/>
      <c r="CT39" s="687"/>
      <c r="CU39" s="687"/>
      <c r="CV39" s="687"/>
      <c r="CW39" s="687"/>
      <c r="CX39" s="687"/>
      <c r="CY39" s="688"/>
      <c r="CZ39" s="661">
        <v>0.9</v>
      </c>
      <c r="DA39" s="689"/>
      <c r="DB39" s="689"/>
      <c r="DC39" s="691"/>
      <c r="DD39" s="665">
        <v>194121</v>
      </c>
      <c r="DE39" s="687"/>
      <c r="DF39" s="687"/>
      <c r="DG39" s="687"/>
      <c r="DH39" s="687"/>
      <c r="DI39" s="687"/>
      <c r="DJ39" s="687"/>
      <c r="DK39" s="688"/>
      <c r="DL39" s="665" t="s">
        <v>131</v>
      </c>
      <c r="DM39" s="687"/>
      <c r="DN39" s="687"/>
      <c r="DO39" s="687"/>
      <c r="DP39" s="687"/>
      <c r="DQ39" s="687"/>
      <c r="DR39" s="687"/>
      <c r="DS39" s="687"/>
      <c r="DT39" s="687"/>
      <c r="DU39" s="687"/>
      <c r="DV39" s="688"/>
      <c r="DW39" s="661" t="s">
        <v>131</v>
      </c>
      <c r="DX39" s="689"/>
      <c r="DY39" s="689"/>
      <c r="DZ39" s="689"/>
      <c r="EA39" s="689"/>
      <c r="EB39" s="689"/>
      <c r="EC39" s="690"/>
    </row>
    <row r="40" spans="2:133" ht="11.25" customHeight="1" x14ac:dyDescent="0.15">
      <c r="B40" s="653" t="s">
        <v>346</v>
      </c>
      <c r="C40" s="654"/>
      <c r="D40" s="654"/>
      <c r="E40" s="654"/>
      <c r="F40" s="654"/>
      <c r="G40" s="654"/>
      <c r="H40" s="654"/>
      <c r="I40" s="654"/>
      <c r="J40" s="654"/>
      <c r="K40" s="654"/>
      <c r="L40" s="654"/>
      <c r="M40" s="654"/>
      <c r="N40" s="654"/>
      <c r="O40" s="654"/>
      <c r="P40" s="654"/>
      <c r="Q40" s="655"/>
      <c r="R40" s="656">
        <v>2953100</v>
      </c>
      <c r="S40" s="657"/>
      <c r="T40" s="657"/>
      <c r="U40" s="657"/>
      <c r="V40" s="657"/>
      <c r="W40" s="657"/>
      <c r="X40" s="657"/>
      <c r="Y40" s="658"/>
      <c r="Z40" s="659">
        <v>10.3</v>
      </c>
      <c r="AA40" s="659"/>
      <c r="AB40" s="659"/>
      <c r="AC40" s="659"/>
      <c r="AD40" s="660" t="s">
        <v>131</v>
      </c>
      <c r="AE40" s="660"/>
      <c r="AF40" s="660"/>
      <c r="AG40" s="660"/>
      <c r="AH40" s="660"/>
      <c r="AI40" s="660"/>
      <c r="AJ40" s="660"/>
      <c r="AK40" s="660"/>
      <c r="AL40" s="661" t="s">
        <v>131</v>
      </c>
      <c r="AM40" s="662"/>
      <c r="AN40" s="662"/>
      <c r="AO40" s="663"/>
      <c r="AQ40" s="722" t="s">
        <v>347</v>
      </c>
      <c r="AR40" s="723"/>
      <c r="AS40" s="723"/>
      <c r="AT40" s="723"/>
      <c r="AU40" s="723"/>
      <c r="AV40" s="723"/>
      <c r="AW40" s="723"/>
      <c r="AX40" s="723"/>
      <c r="AY40" s="724"/>
      <c r="AZ40" s="656" t="s">
        <v>131</v>
      </c>
      <c r="BA40" s="657"/>
      <c r="BB40" s="657"/>
      <c r="BC40" s="657"/>
      <c r="BD40" s="687"/>
      <c r="BE40" s="687"/>
      <c r="BF40" s="713"/>
      <c r="BG40" s="702" t="s">
        <v>348</v>
      </c>
      <c r="BH40" s="703"/>
      <c r="BI40" s="703"/>
      <c r="BJ40" s="703"/>
      <c r="BK40" s="703"/>
      <c r="BL40" s="359"/>
      <c r="BM40" s="654" t="s">
        <v>349</v>
      </c>
      <c r="BN40" s="654"/>
      <c r="BO40" s="654"/>
      <c r="BP40" s="654"/>
      <c r="BQ40" s="654"/>
      <c r="BR40" s="654"/>
      <c r="BS40" s="654"/>
      <c r="BT40" s="654"/>
      <c r="BU40" s="655"/>
      <c r="BV40" s="656">
        <v>103</v>
      </c>
      <c r="BW40" s="657"/>
      <c r="BX40" s="657"/>
      <c r="BY40" s="657"/>
      <c r="BZ40" s="657"/>
      <c r="CA40" s="657"/>
      <c r="CB40" s="666"/>
      <c r="CD40" s="653" t="s">
        <v>350</v>
      </c>
      <c r="CE40" s="654"/>
      <c r="CF40" s="654"/>
      <c r="CG40" s="654"/>
      <c r="CH40" s="654"/>
      <c r="CI40" s="654"/>
      <c r="CJ40" s="654"/>
      <c r="CK40" s="654"/>
      <c r="CL40" s="654"/>
      <c r="CM40" s="654"/>
      <c r="CN40" s="654"/>
      <c r="CO40" s="654"/>
      <c r="CP40" s="654"/>
      <c r="CQ40" s="655"/>
      <c r="CR40" s="656">
        <v>37825</v>
      </c>
      <c r="CS40" s="657"/>
      <c r="CT40" s="657"/>
      <c r="CU40" s="657"/>
      <c r="CV40" s="657"/>
      <c r="CW40" s="657"/>
      <c r="CX40" s="657"/>
      <c r="CY40" s="658"/>
      <c r="CZ40" s="661">
        <v>0.1</v>
      </c>
      <c r="DA40" s="689"/>
      <c r="DB40" s="689"/>
      <c r="DC40" s="691"/>
      <c r="DD40" s="665">
        <v>35000</v>
      </c>
      <c r="DE40" s="657"/>
      <c r="DF40" s="657"/>
      <c r="DG40" s="657"/>
      <c r="DH40" s="657"/>
      <c r="DI40" s="657"/>
      <c r="DJ40" s="657"/>
      <c r="DK40" s="658"/>
      <c r="DL40" s="665" t="s">
        <v>131</v>
      </c>
      <c r="DM40" s="657"/>
      <c r="DN40" s="657"/>
      <c r="DO40" s="657"/>
      <c r="DP40" s="657"/>
      <c r="DQ40" s="657"/>
      <c r="DR40" s="657"/>
      <c r="DS40" s="657"/>
      <c r="DT40" s="657"/>
      <c r="DU40" s="657"/>
      <c r="DV40" s="658"/>
      <c r="DW40" s="661" t="s">
        <v>131</v>
      </c>
      <c r="DX40" s="689"/>
      <c r="DY40" s="689"/>
      <c r="DZ40" s="689"/>
      <c r="EA40" s="689"/>
      <c r="EB40" s="689"/>
      <c r="EC40" s="690"/>
    </row>
    <row r="41" spans="2:133" ht="11.25" customHeight="1" x14ac:dyDescent="0.15">
      <c r="B41" s="653" t="s">
        <v>351</v>
      </c>
      <c r="C41" s="654"/>
      <c r="D41" s="654"/>
      <c r="E41" s="654"/>
      <c r="F41" s="654"/>
      <c r="G41" s="654"/>
      <c r="H41" s="654"/>
      <c r="I41" s="654"/>
      <c r="J41" s="654"/>
      <c r="K41" s="654"/>
      <c r="L41" s="654"/>
      <c r="M41" s="654"/>
      <c r="N41" s="654"/>
      <c r="O41" s="654"/>
      <c r="P41" s="654"/>
      <c r="Q41" s="655"/>
      <c r="R41" s="656" t="s">
        <v>131</v>
      </c>
      <c r="S41" s="657"/>
      <c r="T41" s="657"/>
      <c r="U41" s="657"/>
      <c r="V41" s="657"/>
      <c r="W41" s="657"/>
      <c r="X41" s="657"/>
      <c r="Y41" s="658"/>
      <c r="Z41" s="659" t="s">
        <v>131</v>
      </c>
      <c r="AA41" s="659"/>
      <c r="AB41" s="659"/>
      <c r="AC41" s="659"/>
      <c r="AD41" s="660" t="s">
        <v>131</v>
      </c>
      <c r="AE41" s="660"/>
      <c r="AF41" s="660"/>
      <c r="AG41" s="660"/>
      <c r="AH41" s="660"/>
      <c r="AI41" s="660"/>
      <c r="AJ41" s="660"/>
      <c r="AK41" s="660"/>
      <c r="AL41" s="661" t="s">
        <v>131</v>
      </c>
      <c r="AM41" s="662"/>
      <c r="AN41" s="662"/>
      <c r="AO41" s="663"/>
      <c r="AQ41" s="722" t="s">
        <v>352</v>
      </c>
      <c r="AR41" s="723"/>
      <c r="AS41" s="723"/>
      <c r="AT41" s="723"/>
      <c r="AU41" s="723"/>
      <c r="AV41" s="723"/>
      <c r="AW41" s="723"/>
      <c r="AX41" s="723"/>
      <c r="AY41" s="724"/>
      <c r="AZ41" s="656">
        <v>638228</v>
      </c>
      <c r="BA41" s="657"/>
      <c r="BB41" s="657"/>
      <c r="BC41" s="657"/>
      <c r="BD41" s="687"/>
      <c r="BE41" s="687"/>
      <c r="BF41" s="713"/>
      <c r="BG41" s="702"/>
      <c r="BH41" s="703"/>
      <c r="BI41" s="703"/>
      <c r="BJ41" s="703"/>
      <c r="BK41" s="703"/>
      <c r="BL41" s="359"/>
      <c r="BM41" s="654" t="s">
        <v>353</v>
      </c>
      <c r="BN41" s="654"/>
      <c r="BO41" s="654"/>
      <c r="BP41" s="654"/>
      <c r="BQ41" s="654"/>
      <c r="BR41" s="654"/>
      <c r="BS41" s="654"/>
      <c r="BT41" s="654"/>
      <c r="BU41" s="655"/>
      <c r="BV41" s="656">
        <v>2</v>
      </c>
      <c r="BW41" s="657"/>
      <c r="BX41" s="657"/>
      <c r="BY41" s="657"/>
      <c r="BZ41" s="657"/>
      <c r="CA41" s="657"/>
      <c r="CB41" s="666"/>
      <c r="CD41" s="653" t="s">
        <v>354</v>
      </c>
      <c r="CE41" s="654"/>
      <c r="CF41" s="654"/>
      <c r="CG41" s="654"/>
      <c r="CH41" s="654"/>
      <c r="CI41" s="654"/>
      <c r="CJ41" s="654"/>
      <c r="CK41" s="654"/>
      <c r="CL41" s="654"/>
      <c r="CM41" s="654"/>
      <c r="CN41" s="654"/>
      <c r="CO41" s="654"/>
      <c r="CP41" s="654"/>
      <c r="CQ41" s="655"/>
      <c r="CR41" s="656" t="s">
        <v>131</v>
      </c>
      <c r="CS41" s="687"/>
      <c r="CT41" s="687"/>
      <c r="CU41" s="687"/>
      <c r="CV41" s="687"/>
      <c r="CW41" s="687"/>
      <c r="CX41" s="687"/>
      <c r="CY41" s="688"/>
      <c r="CZ41" s="661" t="s">
        <v>131</v>
      </c>
      <c r="DA41" s="689"/>
      <c r="DB41" s="689"/>
      <c r="DC41" s="691"/>
      <c r="DD41" s="665" t="s">
        <v>131</v>
      </c>
      <c r="DE41" s="687"/>
      <c r="DF41" s="687"/>
      <c r="DG41" s="687"/>
      <c r="DH41" s="687"/>
      <c r="DI41" s="687"/>
      <c r="DJ41" s="687"/>
      <c r="DK41" s="688"/>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15">
      <c r="B42" s="653" t="s">
        <v>355</v>
      </c>
      <c r="C42" s="654"/>
      <c r="D42" s="654"/>
      <c r="E42" s="654"/>
      <c r="F42" s="654"/>
      <c r="G42" s="654"/>
      <c r="H42" s="654"/>
      <c r="I42" s="654"/>
      <c r="J42" s="654"/>
      <c r="K42" s="654"/>
      <c r="L42" s="654"/>
      <c r="M42" s="654"/>
      <c r="N42" s="654"/>
      <c r="O42" s="654"/>
      <c r="P42" s="654"/>
      <c r="Q42" s="655"/>
      <c r="R42" s="656" t="s">
        <v>131</v>
      </c>
      <c r="S42" s="657"/>
      <c r="T42" s="657"/>
      <c r="U42" s="657"/>
      <c r="V42" s="657"/>
      <c r="W42" s="657"/>
      <c r="X42" s="657"/>
      <c r="Y42" s="658"/>
      <c r="Z42" s="659" t="s">
        <v>131</v>
      </c>
      <c r="AA42" s="659"/>
      <c r="AB42" s="659"/>
      <c r="AC42" s="659"/>
      <c r="AD42" s="660" t="s">
        <v>131</v>
      </c>
      <c r="AE42" s="660"/>
      <c r="AF42" s="660"/>
      <c r="AG42" s="660"/>
      <c r="AH42" s="660"/>
      <c r="AI42" s="660"/>
      <c r="AJ42" s="660"/>
      <c r="AK42" s="660"/>
      <c r="AL42" s="661" t="s">
        <v>131</v>
      </c>
      <c r="AM42" s="662"/>
      <c r="AN42" s="662"/>
      <c r="AO42" s="663"/>
      <c r="AQ42" s="728" t="s">
        <v>356</v>
      </c>
      <c r="AR42" s="729"/>
      <c r="AS42" s="729"/>
      <c r="AT42" s="729"/>
      <c r="AU42" s="729"/>
      <c r="AV42" s="729"/>
      <c r="AW42" s="729"/>
      <c r="AX42" s="729"/>
      <c r="AY42" s="730"/>
      <c r="AZ42" s="734">
        <v>1680773</v>
      </c>
      <c r="BA42" s="735"/>
      <c r="BB42" s="735"/>
      <c r="BC42" s="735"/>
      <c r="BD42" s="715"/>
      <c r="BE42" s="715"/>
      <c r="BF42" s="717"/>
      <c r="BG42" s="704"/>
      <c r="BH42" s="705"/>
      <c r="BI42" s="705"/>
      <c r="BJ42" s="705"/>
      <c r="BK42" s="705"/>
      <c r="BL42" s="357"/>
      <c r="BM42" s="678" t="s">
        <v>357</v>
      </c>
      <c r="BN42" s="678"/>
      <c r="BO42" s="678"/>
      <c r="BP42" s="678"/>
      <c r="BQ42" s="678"/>
      <c r="BR42" s="678"/>
      <c r="BS42" s="678"/>
      <c r="BT42" s="678"/>
      <c r="BU42" s="679"/>
      <c r="BV42" s="734">
        <v>371</v>
      </c>
      <c r="BW42" s="735"/>
      <c r="BX42" s="735"/>
      <c r="BY42" s="735"/>
      <c r="BZ42" s="735"/>
      <c r="CA42" s="735"/>
      <c r="CB42" s="741"/>
      <c r="CD42" s="653" t="s">
        <v>358</v>
      </c>
      <c r="CE42" s="654"/>
      <c r="CF42" s="654"/>
      <c r="CG42" s="654"/>
      <c r="CH42" s="654"/>
      <c r="CI42" s="654"/>
      <c r="CJ42" s="654"/>
      <c r="CK42" s="654"/>
      <c r="CL42" s="654"/>
      <c r="CM42" s="654"/>
      <c r="CN42" s="654"/>
      <c r="CO42" s="654"/>
      <c r="CP42" s="654"/>
      <c r="CQ42" s="655"/>
      <c r="CR42" s="656">
        <v>2878984</v>
      </c>
      <c r="CS42" s="687"/>
      <c r="CT42" s="687"/>
      <c r="CU42" s="687"/>
      <c r="CV42" s="687"/>
      <c r="CW42" s="687"/>
      <c r="CX42" s="687"/>
      <c r="CY42" s="688"/>
      <c r="CZ42" s="661">
        <v>10.5</v>
      </c>
      <c r="DA42" s="689"/>
      <c r="DB42" s="689"/>
      <c r="DC42" s="691"/>
      <c r="DD42" s="665">
        <v>603937</v>
      </c>
      <c r="DE42" s="687"/>
      <c r="DF42" s="687"/>
      <c r="DG42" s="687"/>
      <c r="DH42" s="687"/>
      <c r="DI42" s="687"/>
      <c r="DJ42" s="687"/>
      <c r="DK42" s="688"/>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15">
      <c r="B43" s="653" t="s">
        <v>359</v>
      </c>
      <c r="C43" s="654"/>
      <c r="D43" s="654"/>
      <c r="E43" s="654"/>
      <c r="F43" s="654"/>
      <c r="G43" s="654"/>
      <c r="H43" s="654"/>
      <c r="I43" s="654"/>
      <c r="J43" s="654"/>
      <c r="K43" s="654"/>
      <c r="L43" s="654"/>
      <c r="M43" s="654"/>
      <c r="N43" s="654"/>
      <c r="O43" s="654"/>
      <c r="P43" s="654"/>
      <c r="Q43" s="655"/>
      <c r="R43" s="656">
        <v>1302600</v>
      </c>
      <c r="S43" s="657"/>
      <c r="T43" s="657"/>
      <c r="U43" s="657"/>
      <c r="V43" s="657"/>
      <c r="W43" s="657"/>
      <c r="X43" s="657"/>
      <c r="Y43" s="658"/>
      <c r="Z43" s="659">
        <v>4.5999999999999996</v>
      </c>
      <c r="AA43" s="659"/>
      <c r="AB43" s="659"/>
      <c r="AC43" s="659"/>
      <c r="AD43" s="660" t="s">
        <v>131</v>
      </c>
      <c r="AE43" s="660"/>
      <c r="AF43" s="660"/>
      <c r="AG43" s="660"/>
      <c r="AH43" s="660"/>
      <c r="AI43" s="660"/>
      <c r="AJ43" s="660"/>
      <c r="AK43" s="660"/>
      <c r="AL43" s="661" t="s">
        <v>131</v>
      </c>
      <c r="AM43" s="662"/>
      <c r="AN43" s="662"/>
      <c r="AO43" s="663"/>
      <c r="CD43" s="653" t="s">
        <v>360</v>
      </c>
      <c r="CE43" s="654"/>
      <c r="CF43" s="654"/>
      <c r="CG43" s="654"/>
      <c r="CH43" s="654"/>
      <c r="CI43" s="654"/>
      <c r="CJ43" s="654"/>
      <c r="CK43" s="654"/>
      <c r="CL43" s="654"/>
      <c r="CM43" s="654"/>
      <c r="CN43" s="654"/>
      <c r="CO43" s="654"/>
      <c r="CP43" s="654"/>
      <c r="CQ43" s="655"/>
      <c r="CR43" s="656">
        <v>136285</v>
      </c>
      <c r="CS43" s="687"/>
      <c r="CT43" s="687"/>
      <c r="CU43" s="687"/>
      <c r="CV43" s="687"/>
      <c r="CW43" s="687"/>
      <c r="CX43" s="687"/>
      <c r="CY43" s="688"/>
      <c r="CZ43" s="661">
        <v>0.5</v>
      </c>
      <c r="DA43" s="689"/>
      <c r="DB43" s="689"/>
      <c r="DC43" s="691"/>
      <c r="DD43" s="665">
        <v>135884</v>
      </c>
      <c r="DE43" s="687"/>
      <c r="DF43" s="687"/>
      <c r="DG43" s="687"/>
      <c r="DH43" s="687"/>
      <c r="DI43" s="687"/>
      <c r="DJ43" s="687"/>
      <c r="DK43" s="688"/>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15">
      <c r="B44" s="677" t="s">
        <v>361</v>
      </c>
      <c r="C44" s="678"/>
      <c r="D44" s="678"/>
      <c r="E44" s="678"/>
      <c r="F44" s="678"/>
      <c r="G44" s="678"/>
      <c r="H44" s="678"/>
      <c r="I44" s="678"/>
      <c r="J44" s="678"/>
      <c r="K44" s="678"/>
      <c r="L44" s="678"/>
      <c r="M44" s="678"/>
      <c r="N44" s="678"/>
      <c r="O44" s="678"/>
      <c r="P44" s="678"/>
      <c r="Q44" s="679"/>
      <c r="R44" s="734">
        <v>28542338</v>
      </c>
      <c r="S44" s="735"/>
      <c r="T44" s="735"/>
      <c r="U44" s="735"/>
      <c r="V44" s="735"/>
      <c r="W44" s="735"/>
      <c r="X44" s="735"/>
      <c r="Y44" s="736"/>
      <c r="Z44" s="737">
        <v>100</v>
      </c>
      <c r="AA44" s="737"/>
      <c r="AB44" s="737"/>
      <c r="AC44" s="737"/>
      <c r="AD44" s="738">
        <v>13578447</v>
      </c>
      <c r="AE44" s="738"/>
      <c r="AF44" s="738"/>
      <c r="AG44" s="738"/>
      <c r="AH44" s="738"/>
      <c r="AI44" s="738"/>
      <c r="AJ44" s="738"/>
      <c r="AK44" s="738"/>
      <c r="AL44" s="739">
        <v>100</v>
      </c>
      <c r="AM44" s="716"/>
      <c r="AN44" s="716"/>
      <c r="AO44" s="740"/>
      <c r="CD44" s="694" t="s">
        <v>308</v>
      </c>
      <c r="CE44" s="695"/>
      <c r="CF44" s="653" t="s">
        <v>362</v>
      </c>
      <c r="CG44" s="654"/>
      <c r="CH44" s="654"/>
      <c r="CI44" s="654"/>
      <c r="CJ44" s="654"/>
      <c r="CK44" s="654"/>
      <c r="CL44" s="654"/>
      <c r="CM44" s="654"/>
      <c r="CN44" s="654"/>
      <c r="CO44" s="654"/>
      <c r="CP44" s="654"/>
      <c r="CQ44" s="655"/>
      <c r="CR44" s="656">
        <v>2878984</v>
      </c>
      <c r="CS44" s="657"/>
      <c r="CT44" s="657"/>
      <c r="CU44" s="657"/>
      <c r="CV44" s="657"/>
      <c r="CW44" s="657"/>
      <c r="CX44" s="657"/>
      <c r="CY44" s="658"/>
      <c r="CZ44" s="661">
        <v>10.5</v>
      </c>
      <c r="DA44" s="662"/>
      <c r="DB44" s="662"/>
      <c r="DC44" s="668"/>
      <c r="DD44" s="665">
        <v>603937</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15">
      <c r="CD45" s="696"/>
      <c r="CE45" s="697"/>
      <c r="CF45" s="653" t="s">
        <v>363</v>
      </c>
      <c r="CG45" s="654"/>
      <c r="CH45" s="654"/>
      <c r="CI45" s="654"/>
      <c r="CJ45" s="654"/>
      <c r="CK45" s="654"/>
      <c r="CL45" s="654"/>
      <c r="CM45" s="654"/>
      <c r="CN45" s="654"/>
      <c r="CO45" s="654"/>
      <c r="CP45" s="654"/>
      <c r="CQ45" s="655"/>
      <c r="CR45" s="656">
        <v>1197349</v>
      </c>
      <c r="CS45" s="687"/>
      <c r="CT45" s="687"/>
      <c r="CU45" s="687"/>
      <c r="CV45" s="687"/>
      <c r="CW45" s="687"/>
      <c r="CX45" s="687"/>
      <c r="CY45" s="688"/>
      <c r="CZ45" s="661">
        <v>4.4000000000000004</v>
      </c>
      <c r="DA45" s="689"/>
      <c r="DB45" s="689"/>
      <c r="DC45" s="691"/>
      <c r="DD45" s="665">
        <v>203404</v>
      </c>
      <c r="DE45" s="687"/>
      <c r="DF45" s="687"/>
      <c r="DG45" s="687"/>
      <c r="DH45" s="687"/>
      <c r="DI45" s="687"/>
      <c r="DJ45" s="687"/>
      <c r="DK45" s="688"/>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15">
      <c r="B46" s="209" t="s">
        <v>364</v>
      </c>
      <c r="CD46" s="696"/>
      <c r="CE46" s="697"/>
      <c r="CF46" s="653" t="s">
        <v>365</v>
      </c>
      <c r="CG46" s="654"/>
      <c r="CH46" s="654"/>
      <c r="CI46" s="654"/>
      <c r="CJ46" s="654"/>
      <c r="CK46" s="654"/>
      <c r="CL46" s="654"/>
      <c r="CM46" s="654"/>
      <c r="CN46" s="654"/>
      <c r="CO46" s="654"/>
      <c r="CP46" s="654"/>
      <c r="CQ46" s="655"/>
      <c r="CR46" s="656">
        <v>1334859</v>
      </c>
      <c r="CS46" s="657"/>
      <c r="CT46" s="657"/>
      <c r="CU46" s="657"/>
      <c r="CV46" s="657"/>
      <c r="CW46" s="657"/>
      <c r="CX46" s="657"/>
      <c r="CY46" s="658"/>
      <c r="CZ46" s="661">
        <v>4.9000000000000004</v>
      </c>
      <c r="DA46" s="662"/>
      <c r="DB46" s="662"/>
      <c r="DC46" s="668"/>
      <c r="DD46" s="665">
        <v>365757</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15">
      <c r="B47" s="752" t="s">
        <v>366</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367</v>
      </c>
      <c r="CG47" s="654"/>
      <c r="CH47" s="654"/>
      <c r="CI47" s="654"/>
      <c r="CJ47" s="654"/>
      <c r="CK47" s="654"/>
      <c r="CL47" s="654"/>
      <c r="CM47" s="654"/>
      <c r="CN47" s="654"/>
      <c r="CO47" s="654"/>
      <c r="CP47" s="654"/>
      <c r="CQ47" s="655"/>
      <c r="CR47" s="656" t="s">
        <v>131</v>
      </c>
      <c r="CS47" s="687"/>
      <c r="CT47" s="687"/>
      <c r="CU47" s="687"/>
      <c r="CV47" s="687"/>
      <c r="CW47" s="687"/>
      <c r="CX47" s="687"/>
      <c r="CY47" s="688"/>
      <c r="CZ47" s="661" t="s">
        <v>131</v>
      </c>
      <c r="DA47" s="689"/>
      <c r="DB47" s="689"/>
      <c r="DC47" s="691"/>
      <c r="DD47" s="665" t="s">
        <v>131</v>
      </c>
      <c r="DE47" s="687"/>
      <c r="DF47" s="687"/>
      <c r="DG47" s="687"/>
      <c r="DH47" s="687"/>
      <c r="DI47" s="687"/>
      <c r="DJ47" s="687"/>
      <c r="DK47" s="688"/>
      <c r="DL47" s="731"/>
      <c r="DM47" s="732"/>
      <c r="DN47" s="732"/>
      <c r="DO47" s="732"/>
      <c r="DP47" s="732"/>
      <c r="DQ47" s="732"/>
      <c r="DR47" s="732"/>
      <c r="DS47" s="732"/>
      <c r="DT47" s="732"/>
      <c r="DU47" s="732"/>
      <c r="DV47" s="733"/>
      <c r="DW47" s="725"/>
      <c r="DX47" s="726"/>
      <c r="DY47" s="726"/>
      <c r="DZ47" s="726"/>
      <c r="EA47" s="726"/>
      <c r="EB47" s="726"/>
      <c r="EC47" s="727"/>
    </row>
    <row r="48" spans="2:133" x14ac:dyDescent="0.15">
      <c r="B48" s="752" t="s">
        <v>368</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369</v>
      </c>
      <c r="CG48" s="654"/>
      <c r="CH48" s="654"/>
      <c r="CI48" s="654"/>
      <c r="CJ48" s="654"/>
      <c r="CK48" s="654"/>
      <c r="CL48" s="654"/>
      <c r="CM48" s="654"/>
      <c r="CN48" s="654"/>
      <c r="CO48" s="654"/>
      <c r="CP48" s="654"/>
      <c r="CQ48" s="655"/>
      <c r="CR48" s="656" t="s">
        <v>131</v>
      </c>
      <c r="CS48" s="657"/>
      <c r="CT48" s="657"/>
      <c r="CU48" s="657"/>
      <c r="CV48" s="657"/>
      <c r="CW48" s="657"/>
      <c r="CX48" s="657"/>
      <c r="CY48" s="658"/>
      <c r="CZ48" s="661" t="s">
        <v>131</v>
      </c>
      <c r="DA48" s="662"/>
      <c r="DB48" s="662"/>
      <c r="DC48" s="668"/>
      <c r="DD48" s="665" t="s">
        <v>131</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15">
      <c r="B49" s="360"/>
      <c r="CD49" s="677" t="s">
        <v>370</v>
      </c>
      <c r="CE49" s="678"/>
      <c r="CF49" s="678"/>
      <c r="CG49" s="678"/>
      <c r="CH49" s="678"/>
      <c r="CI49" s="678"/>
      <c r="CJ49" s="678"/>
      <c r="CK49" s="678"/>
      <c r="CL49" s="678"/>
      <c r="CM49" s="678"/>
      <c r="CN49" s="678"/>
      <c r="CO49" s="678"/>
      <c r="CP49" s="678"/>
      <c r="CQ49" s="679"/>
      <c r="CR49" s="734">
        <v>27306762</v>
      </c>
      <c r="CS49" s="715"/>
      <c r="CT49" s="715"/>
      <c r="CU49" s="715"/>
      <c r="CV49" s="715"/>
      <c r="CW49" s="715"/>
      <c r="CX49" s="715"/>
      <c r="CY49" s="742"/>
      <c r="CZ49" s="739">
        <v>100</v>
      </c>
      <c r="DA49" s="743"/>
      <c r="DB49" s="743"/>
      <c r="DC49" s="744"/>
      <c r="DD49" s="745">
        <v>15834544</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0" customWidth="1"/>
    <col min="131" max="131" width="1.625" style="220" customWidth="1"/>
    <col min="132" max="16384" width="9" style="220" hidden="1"/>
  </cols>
  <sheetData>
    <row r="1" spans="1:131" ht="11.25" customHeight="1" thickBot="1" x14ac:dyDescent="0.2">
      <c r="A1" s="216"/>
      <c r="B1" s="216"/>
      <c r="C1" s="216"/>
      <c r="D1" s="216"/>
      <c r="E1" s="216"/>
      <c r="F1" s="216"/>
      <c r="G1" s="216"/>
      <c r="H1" s="216"/>
      <c r="I1" s="216"/>
      <c r="J1" s="216"/>
      <c r="K1" s="216"/>
      <c r="L1" s="216"/>
      <c r="M1" s="216"/>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8"/>
      <c r="DR1" s="218"/>
      <c r="DS1" s="218"/>
      <c r="DT1" s="218"/>
      <c r="DU1" s="218"/>
      <c r="DV1" s="218"/>
      <c r="DW1" s="218"/>
      <c r="DX1" s="218"/>
      <c r="DY1" s="218"/>
      <c r="DZ1" s="218"/>
      <c r="EA1" s="219"/>
    </row>
    <row r="2" spans="1:131" ht="26.25" customHeight="1" thickBot="1" x14ac:dyDescent="0.2">
      <c r="A2" s="1130" t="s">
        <v>371</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c r="AE2" s="1130"/>
      <c r="AF2" s="1130"/>
      <c r="AG2" s="1130"/>
      <c r="AH2" s="1130"/>
      <c r="AI2" s="1130"/>
      <c r="AJ2" s="1130"/>
      <c r="AK2" s="1130"/>
      <c r="AL2" s="1130"/>
      <c r="AM2" s="1130"/>
      <c r="AN2" s="1130"/>
      <c r="AO2" s="1130"/>
      <c r="AP2" s="1130"/>
      <c r="AQ2" s="1130"/>
      <c r="AR2" s="1130"/>
      <c r="AS2" s="1130"/>
      <c r="AT2" s="1130"/>
      <c r="AU2" s="1130"/>
      <c r="AV2" s="1130"/>
      <c r="AW2" s="1130"/>
      <c r="AX2" s="1130"/>
      <c r="AY2" s="1130"/>
      <c r="AZ2" s="1130"/>
      <c r="BA2" s="1130"/>
      <c r="BB2" s="1130"/>
      <c r="BC2" s="1130"/>
      <c r="BD2" s="1130"/>
      <c r="BE2" s="1130"/>
      <c r="BF2" s="1130"/>
      <c r="BG2" s="1130"/>
      <c r="BH2" s="1130"/>
      <c r="BI2" s="1130"/>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1131" t="s">
        <v>372</v>
      </c>
      <c r="DK2" s="1132"/>
      <c r="DL2" s="1132"/>
      <c r="DM2" s="1132"/>
      <c r="DN2" s="1132"/>
      <c r="DO2" s="1133"/>
      <c r="DP2" s="217"/>
      <c r="DQ2" s="1131" t="s">
        <v>373</v>
      </c>
      <c r="DR2" s="1132"/>
      <c r="DS2" s="1132"/>
      <c r="DT2" s="1132"/>
      <c r="DU2" s="1132"/>
      <c r="DV2" s="1132"/>
      <c r="DW2" s="1132"/>
      <c r="DX2" s="1132"/>
      <c r="DY2" s="1132"/>
      <c r="DZ2" s="1133"/>
      <c r="EA2" s="219"/>
    </row>
    <row r="3" spans="1:131" ht="11.25" customHeight="1" x14ac:dyDescent="0.15">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9"/>
    </row>
    <row r="4" spans="1:131" s="224" customFormat="1" ht="26.25" customHeight="1" thickBot="1" x14ac:dyDescent="0.2">
      <c r="A4" s="1088" t="s">
        <v>374</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1"/>
      <c r="BA4" s="221"/>
      <c r="BB4" s="221"/>
      <c r="BC4" s="221"/>
      <c r="BD4" s="221"/>
      <c r="BE4" s="222"/>
      <c r="BF4" s="222"/>
      <c r="BG4" s="222"/>
      <c r="BH4" s="222"/>
      <c r="BI4" s="222"/>
      <c r="BJ4" s="222"/>
      <c r="BK4" s="222"/>
      <c r="BL4" s="222"/>
      <c r="BM4" s="222"/>
      <c r="BN4" s="222"/>
      <c r="BO4" s="222"/>
      <c r="BP4" s="222"/>
      <c r="BQ4" s="762" t="s">
        <v>375</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3"/>
    </row>
    <row r="5" spans="1:131" s="224" customFormat="1" ht="26.25" customHeight="1" x14ac:dyDescent="0.15">
      <c r="A5" s="1024" t="s">
        <v>376</v>
      </c>
      <c r="B5" s="1025"/>
      <c r="C5" s="1025"/>
      <c r="D5" s="1025"/>
      <c r="E5" s="1025"/>
      <c r="F5" s="1025"/>
      <c r="G5" s="1025"/>
      <c r="H5" s="1025"/>
      <c r="I5" s="1025"/>
      <c r="J5" s="1025"/>
      <c r="K5" s="1025"/>
      <c r="L5" s="1025"/>
      <c r="M5" s="1025"/>
      <c r="N5" s="1025"/>
      <c r="O5" s="1025"/>
      <c r="P5" s="1026"/>
      <c r="Q5" s="1030" t="s">
        <v>377</v>
      </c>
      <c r="R5" s="1031"/>
      <c r="S5" s="1031"/>
      <c r="T5" s="1031"/>
      <c r="U5" s="1032"/>
      <c r="V5" s="1030" t="s">
        <v>378</v>
      </c>
      <c r="W5" s="1031"/>
      <c r="X5" s="1031"/>
      <c r="Y5" s="1031"/>
      <c r="Z5" s="1032"/>
      <c r="AA5" s="1030" t="s">
        <v>379</v>
      </c>
      <c r="AB5" s="1031"/>
      <c r="AC5" s="1031"/>
      <c r="AD5" s="1031"/>
      <c r="AE5" s="1031"/>
      <c r="AF5" s="1134" t="s">
        <v>380</v>
      </c>
      <c r="AG5" s="1031"/>
      <c r="AH5" s="1031"/>
      <c r="AI5" s="1031"/>
      <c r="AJ5" s="1044"/>
      <c r="AK5" s="1031" t="s">
        <v>381</v>
      </c>
      <c r="AL5" s="1031"/>
      <c r="AM5" s="1031"/>
      <c r="AN5" s="1031"/>
      <c r="AO5" s="1032"/>
      <c r="AP5" s="1030" t="s">
        <v>382</v>
      </c>
      <c r="AQ5" s="1031"/>
      <c r="AR5" s="1031"/>
      <c r="AS5" s="1031"/>
      <c r="AT5" s="1032"/>
      <c r="AU5" s="1030" t="s">
        <v>383</v>
      </c>
      <c r="AV5" s="1031"/>
      <c r="AW5" s="1031"/>
      <c r="AX5" s="1031"/>
      <c r="AY5" s="1044"/>
      <c r="AZ5" s="221"/>
      <c r="BA5" s="221"/>
      <c r="BB5" s="221"/>
      <c r="BC5" s="221"/>
      <c r="BD5" s="221"/>
      <c r="BE5" s="222"/>
      <c r="BF5" s="222"/>
      <c r="BG5" s="222"/>
      <c r="BH5" s="222"/>
      <c r="BI5" s="222"/>
      <c r="BJ5" s="222"/>
      <c r="BK5" s="222"/>
      <c r="BL5" s="222"/>
      <c r="BM5" s="222"/>
      <c r="BN5" s="222"/>
      <c r="BO5" s="222"/>
      <c r="BP5" s="222"/>
      <c r="BQ5" s="1024" t="s">
        <v>384</v>
      </c>
      <c r="BR5" s="1025"/>
      <c r="BS5" s="1025"/>
      <c r="BT5" s="1025"/>
      <c r="BU5" s="1025"/>
      <c r="BV5" s="1025"/>
      <c r="BW5" s="1025"/>
      <c r="BX5" s="1025"/>
      <c r="BY5" s="1025"/>
      <c r="BZ5" s="1025"/>
      <c r="CA5" s="1025"/>
      <c r="CB5" s="1025"/>
      <c r="CC5" s="1025"/>
      <c r="CD5" s="1025"/>
      <c r="CE5" s="1025"/>
      <c r="CF5" s="1025"/>
      <c r="CG5" s="1026"/>
      <c r="CH5" s="1030" t="s">
        <v>385</v>
      </c>
      <c r="CI5" s="1031"/>
      <c r="CJ5" s="1031"/>
      <c r="CK5" s="1031"/>
      <c r="CL5" s="1032"/>
      <c r="CM5" s="1030" t="s">
        <v>386</v>
      </c>
      <c r="CN5" s="1031"/>
      <c r="CO5" s="1031"/>
      <c r="CP5" s="1031"/>
      <c r="CQ5" s="1032"/>
      <c r="CR5" s="1030" t="s">
        <v>387</v>
      </c>
      <c r="CS5" s="1031"/>
      <c r="CT5" s="1031"/>
      <c r="CU5" s="1031"/>
      <c r="CV5" s="1032"/>
      <c r="CW5" s="1030" t="s">
        <v>388</v>
      </c>
      <c r="CX5" s="1031"/>
      <c r="CY5" s="1031"/>
      <c r="CZ5" s="1031"/>
      <c r="DA5" s="1032"/>
      <c r="DB5" s="1030" t="s">
        <v>389</v>
      </c>
      <c r="DC5" s="1031"/>
      <c r="DD5" s="1031"/>
      <c r="DE5" s="1031"/>
      <c r="DF5" s="1032"/>
      <c r="DG5" s="1138" t="s">
        <v>390</v>
      </c>
      <c r="DH5" s="1139"/>
      <c r="DI5" s="1139"/>
      <c r="DJ5" s="1139"/>
      <c r="DK5" s="1140"/>
      <c r="DL5" s="1138" t="s">
        <v>391</v>
      </c>
      <c r="DM5" s="1139"/>
      <c r="DN5" s="1139"/>
      <c r="DO5" s="1139"/>
      <c r="DP5" s="1140"/>
      <c r="DQ5" s="1030" t="s">
        <v>392</v>
      </c>
      <c r="DR5" s="1031"/>
      <c r="DS5" s="1031"/>
      <c r="DT5" s="1031"/>
      <c r="DU5" s="1032"/>
      <c r="DV5" s="1030" t="s">
        <v>383</v>
      </c>
      <c r="DW5" s="1031"/>
      <c r="DX5" s="1031"/>
      <c r="DY5" s="1031"/>
      <c r="DZ5" s="1044"/>
      <c r="EA5" s="223"/>
    </row>
    <row r="6" spans="1:131" s="224"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35"/>
      <c r="AG6" s="1034"/>
      <c r="AH6" s="1034"/>
      <c r="AI6" s="1034"/>
      <c r="AJ6" s="1045"/>
      <c r="AK6" s="1034"/>
      <c r="AL6" s="1034"/>
      <c r="AM6" s="1034"/>
      <c r="AN6" s="1034"/>
      <c r="AO6" s="1035"/>
      <c r="AP6" s="1033"/>
      <c r="AQ6" s="1034"/>
      <c r="AR6" s="1034"/>
      <c r="AS6" s="1034"/>
      <c r="AT6" s="1035"/>
      <c r="AU6" s="1033"/>
      <c r="AV6" s="1034"/>
      <c r="AW6" s="1034"/>
      <c r="AX6" s="1034"/>
      <c r="AY6" s="1045"/>
      <c r="AZ6" s="221"/>
      <c r="BA6" s="221"/>
      <c r="BB6" s="221"/>
      <c r="BC6" s="221"/>
      <c r="BD6" s="221"/>
      <c r="BE6" s="222"/>
      <c r="BF6" s="222"/>
      <c r="BG6" s="222"/>
      <c r="BH6" s="222"/>
      <c r="BI6" s="222"/>
      <c r="BJ6" s="222"/>
      <c r="BK6" s="222"/>
      <c r="BL6" s="222"/>
      <c r="BM6" s="222"/>
      <c r="BN6" s="222"/>
      <c r="BO6" s="222"/>
      <c r="BP6" s="222"/>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41"/>
      <c r="DH6" s="1142"/>
      <c r="DI6" s="1142"/>
      <c r="DJ6" s="1142"/>
      <c r="DK6" s="1143"/>
      <c r="DL6" s="1141"/>
      <c r="DM6" s="1142"/>
      <c r="DN6" s="1142"/>
      <c r="DO6" s="1142"/>
      <c r="DP6" s="1143"/>
      <c r="DQ6" s="1033"/>
      <c r="DR6" s="1034"/>
      <c r="DS6" s="1034"/>
      <c r="DT6" s="1034"/>
      <c r="DU6" s="1035"/>
      <c r="DV6" s="1033"/>
      <c r="DW6" s="1034"/>
      <c r="DX6" s="1034"/>
      <c r="DY6" s="1034"/>
      <c r="DZ6" s="1045"/>
      <c r="EA6" s="223"/>
    </row>
    <row r="7" spans="1:131" s="224" customFormat="1" ht="26.25" customHeight="1" thickTop="1" x14ac:dyDescent="0.15">
      <c r="A7" s="225">
        <v>1</v>
      </c>
      <c r="B7" s="1076" t="s">
        <v>393</v>
      </c>
      <c r="C7" s="1077"/>
      <c r="D7" s="1077"/>
      <c r="E7" s="1077"/>
      <c r="F7" s="1077"/>
      <c r="G7" s="1077"/>
      <c r="H7" s="1077"/>
      <c r="I7" s="1077"/>
      <c r="J7" s="1077"/>
      <c r="K7" s="1077"/>
      <c r="L7" s="1077"/>
      <c r="M7" s="1077"/>
      <c r="N7" s="1077"/>
      <c r="O7" s="1077"/>
      <c r="P7" s="1078"/>
      <c r="Q7" s="1122">
        <v>28900</v>
      </c>
      <c r="R7" s="1123"/>
      <c r="S7" s="1123"/>
      <c r="T7" s="1123"/>
      <c r="U7" s="1123"/>
      <c r="V7" s="1123">
        <v>27664</v>
      </c>
      <c r="W7" s="1123"/>
      <c r="X7" s="1123"/>
      <c r="Y7" s="1123"/>
      <c r="Z7" s="1123"/>
      <c r="AA7" s="1123">
        <v>1236</v>
      </c>
      <c r="AB7" s="1123"/>
      <c r="AC7" s="1123"/>
      <c r="AD7" s="1123"/>
      <c r="AE7" s="1124"/>
      <c r="AF7" s="1125">
        <v>1186</v>
      </c>
      <c r="AG7" s="1126"/>
      <c r="AH7" s="1126"/>
      <c r="AI7" s="1126"/>
      <c r="AJ7" s="1127"/>
      <c r="AK7" s="1128">
        <v>318</v>
      </c>
      <c r="AL7" s="1129"/>
      <c r="AM7" s="1129"/>
      <c r="AN7" s="1129"/>
      <c r="AO7" s="1129"/>
      <c r="AP7" s="1129">
        <v>35358</v>
      </c>
      <c r="AQ7" s="1129"/>
      <c r="AR7" s="1129"/>
      <c r="AS7" s="1129"/>
      <c r="AT7" s="1129"/>
      <c r="AU7" s="1136"/>
      <c r="AV7" s="1136"/>
      <c r="AW7" s="1136"/>
      <c r="AX7" s="1136"/>
      <c r="AY7" s="1137"/>
      <c r="AZ7" s="221"/>
      <c r="BA7" s="221"/>
      <c r="BB7" s="221"/>
      <c r="BC7" s="221"/>
      <c r="BD7" s="221"/>
      <c r="BE7" s="222"/>
      <c r="BF7" s="222"/>
      <c r="BG7" s="222"/>
      <c r="BH7" s="222"/>
      <c r="BI7" s="222"/>
      <c r="BJ7" s="222"/>
      <c r="BK7" s="222"/>
      <c r="BL7" s="222"/>
      <c r="BM7" s="222"/>
      <c r="BN7" s="222"/>
      <c r="BO7" s="222"/>
      <c r="BP7" s="222"/>
      <c r="BQ7" s="225">
        <v>1</v>
      </c>
      <c r="BR7" s="226"/>
      <c r="BS7" s="1021" t="s">
        <v>588</v>
      </c>
      <c r="BT7" s="1022"/>
      <c r="BU7" s="1022"/>
      <c r="BV7" s="1022"/>
      <c r="BW7" s="1022"/>
      <c r="BX7" s="1022"/>
      <c r="BY7" s="1022"/>
      <c r="BZ7" s="1022"/>
      <c r="CA7" s="1022"/>
      <c r="CB7" s="1022"/>
      <c r="CC7" s="1022"/>
      <c r="CD7" s="1022"/>
      <c r="CE7" s="1022"/>
      <c r="CF7" s="1022"/>
      <c r="CG7" s="1043"/>
      <c r="CH7" s="1116">
        <v>57</v>
      </c>
      <c r="CI7" s="1117"/>
      <c r="CJ7" s="1117"/>
      <c r="CK7" s="1117"/>
      <c r="CL7" s="1118"/>
      <c r="CM7" s="1116">
        <v>122</v>
      </c>
      <c r="CN7" s="1117"/>
      <c r="CO7" s="1117"/>
      <c r="CP7" s="1117"/>
      <c r="CQ7" s="1118"/>
      <c r="CR7" s="1116">
        <v>5</v>
      </c>
      <c r="CS7" s="1117"/>
      <c r="CT7" s="1117"/>
      <c r="CU7" s="1117"/>
      <c r="CV7" s="1118"/>
      <c r="CW7" s="1116" t="s">
        <v>581</v>
      </c>
      <c r="CX7" s="1117"/>
      <c r="CY7" s="1117"/>
      <c r="CZ7" s="1117"/>
      <c r="DA7" s="1118"/>
      <c r="DB7" s="1116" t="s">
        <v>581</v>
      </c>
      <c r="DC7" s="1117"/>
      <c r="DD7" s="1117"/>
      <c r="DE7" s="1117"/>
      <c r="DF7" s="1118"/>
      <c r="DG7" s="1116" t="s">
        <v>581</v>
      </c>
      <c r="DH7" s="1117"/>
      <c r="DI7" s="1117"/>
      <c r="DJ7" s="1117"/>
      <c r="DK7" s="1118"/>
      <c r="DL7" s="1116" t="s">
        <v>581</v>
      </c>
      <c r="DM7" s="1117"/>
      <c r="DN7" s="1117"/>
      <c r="DO7" s="1117"/>
      <c r="DP7" s="1118"/>
      <c r="DQ7" s="1116" t="s">
        <v>581</v>
      </c>
      <c r="DR7" s="1117"/>
      <c r="DS7" s="1117"/>
      <c r="DT7" s="1117"/>
      <c r="DU7" s="1118"/>
      <c r="DV7" s="1119"/>
      <c r="DW7" s="1120"/>
      <c r="DX7" s="1120"/>
      <c r="DY7" s="1120"/>
      <c r="DZ7" s="1121"/>
      <c r="EA7" s="223"/>
    </row>
    <row r="8" spans="1:131" s="224" customFormat="1" ht="26.25" customHeight="1" x14ac:dyDescent="0.15">
      <c r="A8" s="227">
        <v>2</v>
      </c>
      <c r="B8" s="1059" t="s">
        <v>394</v>
      </c>
      <c r="C8" s="1060"/>
      <c r="D8" s="1060"/>
      <c r="E8" s="1060"/>
      <c r="F8" s="1060"/>
      <c r="G8" s="1060"/>
      <c r="H8" s="1060"/>
      <c r="I8" s="1060"/>
      <c r="J8" s="1060"/>
      <c r="K8" s="1060"/>
      <c r="L8" s="1060"/>
      <c r="M8" s="1060"/>
      <c r="N8" s="1060"/>
      <c r="O8" s="1060"/>
      <c r="P8" s="1061"/>
      <c r="Q8" s="1067">
        <v>6</v>
      </c>
      <c r="R8" s="1068"/>
      <c r="S8" s="1068"/>
      <c r="T8" s="1068"/>
      <c r="U8" s="1068"/>
      <c r="V8" s="1068">
        <v>6</v>
      </c>
      <c r="W8" s="1068"/>
      <c r="X8" s="1068"/>
      <c r="Y8" s="1068"/>
      <c r="Z8" s="1068"/>
      <c r="AA8" s="1068" t="s">
        <v>581</v>
      </c>
      <c r="AB8" s="1068"/>
      <c r="AC8" s="1068"/>
      <c r="AD8" s="1068"/>
      <c r="AE8" s="1069"/>
      <c r="AF8" s="1064" t="s">
        <v>132</v>
      </c>
      <c r="AG8" s="1065"/>
      <c r="AH8" s="1065"/>
      <c r="AI8" s="1065"/>
      <c r="AJ8" s="1066"/>
      <c r="AK8" s="1109">
        <v>2</v>
      </c>
      <c r="AL8" s="1110"/>
      <c r="AM8" s="1110"/>
      <c r="AN8" s="1110"/>
      <c r="AO8" s="1110"/>
      <c r="AP8" s="1110" t="s">
        <v>581</v>
      </c>
      <c r="AQ8" s="1110"/>
      <c r="AR8" s="1110"/>
      <c r="AS8" s="1110"/>
      <c r="AT8" s="1110"/>
      <c r="AU8" s="1111"/>
      <c r="AV8" s="1111"/>
      <c r="AW8" s="1111"/>
      <c r="AX8" s="1111"/>
      <c r="AY8" s="1112"/>
      <c r="AZ8" s="221"/>
      <c r="BA8" s="221"/>
      <c r="BB8" s="221"/>
      <c r="BC8" s="221"/>
      <c r="BD8" s="221"/>
      <c r="BE8" s="222"/>
      <c r="BF8" s="222"/>
      <c r="BG8" s="222"/>
      <c r="BH8" s="222"/>
      <c r="BI8" s="222"/>
      <c r="BJ8" s="222"/>
      <c r="BK8" s="222"/>
      <c r="BL8" s="222"/>
      <c r="BM8" s="222"/>
      <c r="BN8" s="222"/>
      <c r="BO8" s="222"/>
      <c r="BP8" s="222"/>
      <c r="BQ8" s="227">
        <v>2</v>
      </c>
      <c r="BR8" s="228"/>
      <c r="BS8" s="1021" t="s">
        <v>589</v>
      </c>
      <c r="BT8" s="1022"/>
      <c r="BU8" s="1022"/>
      <c r="BV8" s="1022"/>
      <c r="BW8" s="1022"/>
      <c r="BX8" s="1022"/>
      <c r="BY8" s="1022"/>
      <c r="BZ8" s="1022"/>
      <c r="CA8" s="1022"/>
      <c r="CB8" s="1022"/>
      <c r="CC8" s="1022"/>
      <c r="CD8" s="1022"/>
      <c r="CE8" s="1022"/>
      <c r="CF8" s="1022"/>
      <c r="CG8" s="1043"/>
      <c r="CH8" s="1018">
        <v>2</v>
      </c>
      <c r="CI8" s="1019"/>
      <c r="CJ8" s="1019"/>
      <c r="CK8" s="1019"/>
      <c r="CL8" s="1020"/>
      <c r="CM8" s="1018">
        <v>486</v>
      </c>
      <c r="CN8" s="1019"/>
      <c r="CO8" s="1019"/>
      <c r="CP8" s="1019"/>
      <c r="CQ8" s="1020"/>
      <c r="CR8" s="1018">
        <v>184</v>
      </c>
      <c r="CS8" s="1019"/>
      <c r="CT8" s="1019"/>
      <c r="CU8" s="1019"/>
      <c r="CV8" s="1020"/>
      <c r="CW8" s="1018" t="s">
        <v>581</v>
      </c>
      <c r="CX8" s="1019"/>
      <c r="CY8" s="1019"/>
      <c r="CZ8" s="1019"/>
      <c r="DA8" s="1020"/>
      <c r="DB8" s="1018" t="s">
        <v>581</v>
      </c>
      <c r="DC8" s="1019"/>
      <c r="DD8" s="1019"/>
      <c r="DE8" s="1019"/>
      <c r="DF8" s="1020"/>
      <c r="DG8" s="1018" t="s">
        <v>581</v>
      </c>
      <c r="DH8" s="1019"/>
      <c r="DI8" s="1019"/>
      <c r="DJ8" s="1019"/>
      <c r="DK8" s="1020"/>
      <c r="DL8" s="1018" t="s">
        <v>581</v>
      </c>
      <c r="DM8" s="1019"/>
      <c r="DN8" s="1019"/>
      <c r="DO8" s="1019"/>
      <c r="DP8" s="1020"/>
      <c r="DQ8" s="1018" t="s">
        <v>581</v>
      </c>
      <c r="DR8" s="1019"/>
      <c r="DS8" s="1019"/>
      <c r="DT8" s="1019"/>
      <c r="DU8" s="1020"/>
      <c r="DV8" s="1021"/>
      <c r="DW8" s="1022"/>
      <c r="DX8" s="1022"/>
      <c r="DY8" s="1022"/>
      <c r="DZ8" s="1023"/>
      <c r="EA8" s="223"/>
    </row>
    <row r="9" spans="1:131" s="224" customFormat="1" ht="26.25" customHeight="1" x14ac:dyDescent="0.15">
      <c r="A9" s="227">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1"/>
      <c r="BA9" s="221"/>
      <c r="BB9" s="221"/>
      <c r="BC9" s="221"/>
      <c r="BD9" s="221"/>
      <c r="BE9" s="222"/>
      <c r="BF9" s="222"/>
      <c r="BG9" s="222"/>
      <c r="BH9" s="222"/>
      <c r="BI9" s="222"/>
      <c r="BJ9" s="222"/>
      <c r="BK9" s="222"/>
      <c r="BL9" s="222"/>
      <c r="BM9" s="222"/>
      <c r="BN9" s="222"/>
      <c r="BO9" s="222"/>
      <c r="BP9" s="222"/>
      <c r="BQ9" s="227">
        <v>3</v>
      </c>
      <c r="BR9" s="228"/>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23"/>
    </row>
    <row r="10" spans="1:131" s="224" customFormat="1" ht="26.25" customHeight="1" x14ac:dyDescent="0.15">
      <c r="A10" s="227">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1"/>
      <c r="BA10" s="221"/>
      <c r="BB10" s="221"/>
      <c r="BC10" s="221"/>
      <c r="BD10" s="221"/>
      <c r="BE10" s="222"/>
      <c r="BF10" s="222"/>
      <c r="BG10" s="222"/>
      <c r="BH10" s="222"/>
      <c r="BI10" s="222"/>
      <c r="BJ10" s="222"/>
      <c r="BK10" s="222"/>
      <c r="BL10" s="222"/>
      <c r="BM10" s="222"/>
      <c r="BN10" s="222"/>
      <c r="BO10" s="222"/>
      <c r="BP10" s="222"/>
      <c r="BQ10" s="227">
        <v>4</v>
      </c>
      <c r="BR10" s="228"/>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23"/>
    </row>
    <row r="11" spans="1:131" s="224" customFormat="1" ht="26.25" customHeight="1" x14ac:dyDescent="0.15">
      <c r="A11" s="227">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1"/>
      <c r="BA11" s="221"/>
      <c r="BB11" s="221"/>
      <c r="BC11" s="221"/>
      <c r="BD11" s="221"/>
      <c r="BE11" s="222"/>
      <c r="BF11" s="222"/>
      <c r="BG11" s="222"/>
      <c r="BH11" s="222"/>
      <c r="BI11" s="222"/>
      <c r="BJ11" s="222"/>
      <c r="BK11" s="222"/>
      <c r="BL11" s="222"/>
      <c r="BM11" s="222"/>
      <c r="BN11" s="222"/>
      <c r="BO11" s="222"/>
      <c r="BP11" s="222"/>
      <c r="BQ11" s="227">
        <v>5</v>
      </c>
      <c r="BR11" s="228"/>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23"/>
    </row>
    <row r="12" spans="1:131" s="224" customFormat="1" ht="26.25" customHeight="1" x14ac:dyDescent="0.15">
      <c r="A12" s="227">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1"/>
      <c r="BA12" s="221"/>
      <c r="BB12" s="221"/>
      <c r="BC12" s="221"/>
      <c r="BD12" s="221"/>
      <c r="BE12" s="222"/>
      <c r="BF12" s="222"/>
      <c r="BG12" s="222"/>
      <c r="BH12" s="222"/>
      <c r="BI12" s="222"/>
      <c r="BJ12" s="222"/>
      <c r="BK12" s="222"/>
      <c r="BL12" s="222"/>
      <c r="BM12" s="222"/>
      <c r="BN12" s="222"/>
      <c r="BO12" s="222"/>
      <c r="BP12" s="222"/>
      <c r="BQ12" s="227">
        <v>6</v>
      </c>
      <c r="BR12" s="228"/>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23"/>
    </row>
    <row r="13" spans="1:131" s="224" customFormat="1" ht="26.25" customHeight="1" x14ac:dyDescent="0.15">
      <c r="A13" s="227">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1"/>
      <c r="BA13" s="221"/>
      <c r="BB13" s="221"/>
      <c r="BC13" s="221"/>
      <c r="BD13" s="221"/>
      <c r="BE13" s="222"/>
      <c r="BF13" s="222"/>
      <c r="BG13" s="222"/>
      <c r="BH13" s="222"/>
      <c r="BI13" s="222"/>
      <c r="BJ13" s="222"/>
      <c r="BK13" s="222"/>
      <c r="BL13" s="222"/>
      <c r="BM13" s="222"/>
      <c r="BN13" s="222"/>
      <c r="BO13" s="222"/>
      <c r="BP13" s="222"/>
      <c r="BQ13" s="227">
        <v>7</v>
      </c>
      <c r="BR13" s="228"/>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23"/>
    </row>
    <row r="14" spans="1:131" s="224" customFormat="1" ht="26.25" customHeight="1" x14ac:dyDescent="0.15">
      <c r="A14" s="227">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1"/>
      <c r="BA14" s="221"/>
      <c r="BB14" s="221"/>
      <c r="BC14" s="221"/>
      <c r="BD14" s="221"/>
      <c r="BE14" s="222"/>
      <c r="BF14" s="222"/>
      <c r="BG14" s="222"/>
      <c r="BH14" s="222"/>
      <c r="BI14" s="222"/>
      <c r="BJ14" s="222"/>
      <c r="BK14" s="222"/>
      <c r="BL14" s="222"/>
      <c r="BM14" s="222"/>
      <c r="BN14" s="222"/>
      <c r="BO14" s="222"/>
      <c r="BP14" s="222"/>
      <c r="BQ14" s="227">
        <v>8</v>
      </c>
      <c r="BR14" s="228"/>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23"/>
    </row>
    <row r="15" spans="1:131" s="224" customFormat="1" ht="26.25" customHeight="1" x14ac:dyDescent="0.15">
      <c r="A15" s="227">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1"/>
      <c r="BA15" s="221"/>
      <c r="BB15" s="221"/>
      <c r="BC15" s="221"/>
      <c r="BD15" s="221"/>
      <c r="BE15" s="222"/>
      <c r="BF15" s="222"/>
      <c r="BG15" s="222"/>
      <c r="BH15" s="222"/>
      <c r="BI15" s="222"/>
      <c r="BJ15" s="222"/>
      <c r="BK15" s="222"/>
      <c r="BL15" s="222"/>
      <c r="BM15" s="222"/>
      <c r="BN15" s="222"/>
      <c r="BO15" s="222"/>
      <c r="BP15" s="222"/>
      <c r="BQ15" s="227">
        <v>9</v>
      </c>
      <c r="BR15" s="228"/>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23"/>
    </row>
    <row r="16" spans="1:131" s="224" customFormat="1" ht="26.25" customHeight="1" x14ac:dyDescent="0.15">
      <c r="A16" s="227">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1"/>
      <c r="BA16" s="221"/>
      <c r="BB16" s="221"/>
      <c r="BC16" s="221"/>
      <c r="BD16" s="221"/>
      <c r="BE16" s="222"/>
      <c r="BF16" s="222"/>
      <c r="BG16" s="222"/>
      <c r="BH16" s="222"/>
      <c r="BI16" s="222"/>
      <c r="BJ16" s="222"/>
      <c r="BK16" s="222"/>
      <c r="BL16" s="222"/>
      <c r="BM16" s="222"/>
      <c r="BN16" s="222"/>
      <c r="BO16" s="222"/>
      <c r="BP16" s="222"/>
      <c r="BQ16" s="227">
        <v>10</v>
      </c>
      <c r="BR16" s="228"/>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23"/>
    </row>
    <row r="17" spans="1:131" s="224" customFormat="1" ht="26.25" customHeight="1" x14ac:dyDescent="0.15">
      <c r="A17" s="227">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1"/>
      <c r="BA17" s="221"/>
      <c r="BB17" s="221"/>
      <c r="BC17" s="221"/>
      <c r="BD17" s="221"/>
      <c r="BE17" s="222"/>
      <c r="BF17" s="222"/>
      <c r="BG17" s="222"/>
      <c r="BH17" s="222"/>
      <c r="BI17" s="222"/>
      <c r="BJ17" s="222"/>
      <c r="BK17" s="222"/>
      <c r="BL17" s="222"/>
      <c r="BM17" s="222"/>
      <c r="BN17" s="222"/>
      <c r="BO17" s="222"/>
      <c r="BP17" s="222"/>
      <c r="BQ17" s="227">
        <v>11</v>
      </c>
      <c r="BR17" s="228"/>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23"/>
    </row>
    <row r="18" spans="1:131" s="224" customFormat="1" ht="26.25" customHeight="1" x14ac:dyDescent="0.15">
      <c r="A18" s="227">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1"/>
      <c r="BA18" s="221"/>
      <c r="BB18" s="221"/>
      <c r="BC18" s="221"/>
      <c r="BD18" s="221"/>
      <c r="BE18" s="222"/>
      <c r="BF18" s="222"/>
      <c r="BG18" s="222"/>
      <c r="BH18" s="222"/>
      <c r="BI18" s="222"/>
      <c r="BJ18" s="222"/>
      <c r="BK18" s="222"/>
      <c r="BL18" s="222"/>
      <c r="BM18" s="222"/>
      <c r="BN18" s="222"/>
      <c r="BO18" s="222"/>
      <c r="BP18" s="222"/>
      <c r="BQ18" s="227">
        <v>12</v>
      </c>
      <c r="BR18" s="228"/>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23"/>
    </row>
    <row r="19" spans="1:131" s="224" customFormat="1" ht="26.25" customHeight="1" x14ac:dyDescent="0.15">
      <c r="A19" s="227">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1"/>
      <c r="BA19" s="221"/>
      <c r="BB19" s="221"/>
      <c r="BC19" s="221"/>
      <c r="BD19" s="221"/>
      <c r="BE19" s="222"/>
      <c r="BF19" s="222"/>
      <c r="BG19" s="222"/>
      <c r="BH19" s="222"/>
      <c r="BI19" s="222"/>
      <c r="BJ19" s="222"/>
      <c r="BK19" s="222"/>
      <c r="BL19" s="222"/>
      <c r="BM19" s="222"/>
      <c r="BN19" s="222"/>
      <c r="BO19" s="222"/>
      <c r="BP19" s="222"/>
      <c r="BQ19" s="227">
        <v>13</v>
      </c>
      <c r="BR19" s="228"/>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23"/>
    </row>
    <row r="20" spans="1:131" s="224" customFormat="1" ht="26.25" customHeight="1" x14ac:dyDescent="0.15">
      <c r="A20" s="227">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1"/>
      <c r="BA20" s="221"/>
      <c r="BB20" s="221"/>
      <c r="BC20" s="221"/>
      <c r="BD20" s="221"/>
      <c r="BE20" s="222"/>
      <c r="BF20" s="222"/>
      <c r="BG20" s="222"/>
      <c r="BH20" s="222"/>
      <c r="BI20" s="222"/>
      <c r="BJ20" s="222"/>
      <c r="BK20" s="222"/>
      <c r="BL20" s="222"/>
      <c r="BM20" s="222"/>
      <c r="BN20" s="222"/>
      <c r="BO20" s="222"/>
      <c r="BP20" s="222"/>
      <c r="BQ20" s="227">
        <v>14</v>
      </c>
      <c r="BR20" s="228"/>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23"/>
    </row>
    <row r="21" spans="1:131" s="224" customFormat="1" ht="26.25" customHeight="1" thickBot="1" x14ac:dyDescent="0.2">
      <c r="A21" s="227">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1"/>
      <c r="BA21" s="221"/>
      <c r="BB21" s="221"/>
      <c r="BC21" s="221"/>
      <c r="BD21" s="221"/>
      <c r="BE21" s="222"/>
      <c r="BF21" s="222"/>
      <c r="BG21" s="222"/>
      <c r="BH21" s="222"/>
      <c r="BI21" s="222"/>
      <c r="BJ21" s="222"/>
      <c r="BK21" s="222"/>
      <c r="BL21" s="222"/>
      <c r="BM21" s="222"/>
      <c r="BN21" s="222"/>
      <c r="BO21" s="222"/>
      <c r="BP21" s="222"/>
      <c r="BQ21" s="227">
        <v>15</v>
      </c>
      <c r="BR21" s="228"/>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23"/>
    </row>
    <row r="22" spans="1:131" s="224" customFormat="1" ht="26.25" customHeight="1" x14ac:dyDescent="0.15">
      <c r="A22" s="227">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395</v>
      </c>
      <c r="BA22" s="1057"/>
      <c r="BB22" s="1057"/>
      <c r="BC22" s="1057"/>
      <c r="BD22" s="1058"/>
      <c r="BE22" s="222"/>
      <c r="BF22" s="222"/>
      <c r="BG22" s="222"/>
      <c r="BH22" s="222"/>
      <c r="BI22" s="222"/>
      <c r="BJ22" s="222"/>
      <c r="BK22" s="222"/>
      <c r="BL22" s="222"/>
      <c r="BM22" s="222"/>
      <c r="BN22" s="222"/>
      <c r="BO22" s="222"/>
      <c r="BP22" s="222"/>
      <c r="BQ22" s="227">
        <v>16</v>
      </c>
      <c r="BR22" s="228"/>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23"/>
    </row>
    <row r="23" spans="1:131" s="224" customFormat="1" ht="26.25" customHeight="1" thickBot="1" x14ac:dyDescent="0.2">
      <c r="A23" s="229" t="s">
        <v>396</v>
      </c>
      <c r="B23" s="969" t="s">
        <v>397</v>
      </c>
      <c r="C23" s="970"/>
      <c r="D23" s="970"/>
      <c r="E23" s="970"/>
      <c r="F23" s="970"/>
      <c r="G23" s="970"/>
      <c r="H23" s="970"/>
      <c r="I23" s="970"/>
      <c r="J23" s="970"/>
      <c r="K23" s="970"/>
      <c r="L23" s="970"/>
      <c r="M23" s="970"/>
      <c r="N23" s="970"/>
      <c r="O23" s="970"/>
      <c r="P23" s="980"/>
      <c r="Q23" s="1096">
        <v>28542</v>
      </c>
      <c r="R23" s="1090"/>
      <c r="S23" s="1090"/>
      <c r="T23" s="1090"/>
      <c r="U23" s="1090"/>
      <c r="V23" s="1090">
        <v>27307</v>
      </c>
      <c r="W23" s="1090"/>
      <c r="X23" s="1090"/>
      <c r="Y23" s="1090"/>
      <c r="Z23" s="1090"/>
      <c r="AA23" s="1090">
        <v>1236</v>
      </c>
      <c r="AB23" s="1090"/>
      <c r="AC23" s="1090"/>
      <c r="AD23" s="1090"/>
      <c r="AE23" s="1097"/>
      <c r="AF23" s="1098">
        <v>1186</v>
      </c>
      <c r="AG23" s="1090"/>
      <c r="AH23" s="1090"/>
      <c r="AI23" s="1090"/>
      <c r="AJ23" s="1099"/>
      <c r="AK23" s="1100"/>
      <c r="AL23" s="1101"/>
      <c r="AM23" s="1101"/>
      <c r="AN23" s="1101"/>
      <c r="AO23" s="1101"/>
      <c r="AP23" s="1090">
        <v>35358</v>
      </c>
      <c r="AQ23" s="1090"/>
      <c r="AR23" s="1090"/>
      <c r="AS23" s="1090"/>
      <c r="AT23" s="1090"/>
      <c r="AU23" s="1091"/>
      <c r="AV23" s="1091"/>
      <c r="AW23" s="1091"/>
      <c r="AX23" s="1091"/>
      <c r="AY23" s="1092"/>
      <c r="AZ23" s="1093" t="s">
        <v>131</v>
      </c>
      <c r="BA23" s="1094"/>
      <c r="BB23" s="1094"/>
      <c r="BC23" s="1094"/>
      <c r="BD23" s="1095"/>
      <c r="BE23" s="222"/>
      <c r="BF23" s="222"/>
      <c r="BG23" s="222"/>
      <c r="BH23" s="222"/>
      <c r="BI23" s="222"/>
      <c r="BJ23" s="222"/>
      <c r="BK23" s="222"/>
      <c r="BL23" s="222"/>
      <c r="BM23" s="222"/>
      <c r="BN23" s="222"/>
      <c r="BO23" s="222"/>
      <c r="BP23" s="222"/>
      <c r="BQ23" s="227">
        <v>17</v>
      </c>
      <c r="BR23" s="228"/>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23"/>
    </row>
    <row r="24" spans="1:131" s="224" customFormat="1" ht="26.25" customHeight="1" x14ac:dyDescent="0.15">
      <c r="A24" s="1089" t="s">
        <v>398</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1"/>
      <c r="BA24" s="221"/>
      <c r="BB24" s="221"/>
      <c r="BC24" s="221"/>
      <c r="BD24" s="221"/>
      <c r="BE24" s="222"/>
      <c r="BF24" s="222"/>
      <c r="BG24" s="222"/>
      <c r="BH24" s="222"/>
      <c r="BI24" s="222"/>
      <c r="BJ24" s="222"/>
      <c r="BK24" s="222"/>
      <c r="BL24" s="222"/>
      <c r="BM24" s="222"/>
      <c r="BN24" s="222"/>
      <c r="BO24" s="222"/>
      <c r="BP24" s="222"/>
      <c r="BQ24" s="227">
        <v>18</v>
      </c>
      <c r="BR24" s="228"/>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23"/>
    </row>
    <row r="25" spans="1:131" ht="26.25" customHeight="1" thickBot="1" x14ac:dyDescent="0.2">
      <c r="A25" s="1088" t="s">
        <v>399</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1"/>
      <c r="BK25" s="221"/>
      <c r="BL25" s="221"/>
      <c r="BM25" s="221"/>
      <c r="BN25" s="221"/>
      <c r="BO25" s="230"/>
      <c r="BP25" s="230"/>
      <c r="BQ25" s="227">
        <v>19</v>
      </c>
      <c r="BR25" s="228"/>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19"/>
    </row>
    <row r="26" spans="1:131" ht="26.25" customHeight="1" x14ac:dyDescent="0.15">
      <c r="A26" s="1024" t="s">
        <v>376</v>
      </c>
      <c r="B26" s="1025"/>
      <c r="C26" s="1025"/>
      <c r="D26" s="1025"/>
      <c r="E26" s="1025"/>
      <c r="F26" s="1025"/>
      <c r="G26" s="1025"/>
      <c r="H26" s="1025"/>
      <c r="I26" s="1025"/>
      <c r="J26" s="1025"/>
      <c r="K26" s="1025"/>
      <c r="L26" s="1025"/>
      <c r="M26" s="1025"/>
      <c r="N26" s="1025"/>
      <c r="O26" s="1025"/>
      <c r="P26" s="1026"/>
      <c r="Q26" s="1030" t="s">
        <v>400</v>
      </c>
      <c r="R26" s="1031"/>
      <c r="S26" s="1031"/>
      <c r="T26" s="1031"/>
      <c r="U26" s="1032"/>
      <c r="V26" s="1030" t="s">
        <v>401</v>
      </c>
      <c r="W26" s="1031"/>
      <c r="X26" s="1031"/>
      <c r="Y26" s="1031"/>
      <c r="Z26" s="1032"/>
      <c r="AA26" s="1030" t="s">
        <v>402</v>
      </c>
      <c r="AB26" s="1031"/>
      <c r="AC26" s="1031"/>
      <c r="AD26" s="1031"/>
      <c r="AE26" s="1031"/>
      <c r="AF26" s="1084" t="s">
        <v>403</v>
      </c>
      <c r="AG26" s="1037"/>
      <c r="AH26" s="1037"/>
      <c r="AI26" s="1037"/>
      <c r="AJ26" s="1085"/>
      <c r="AK26" s="1031" t="s">
        <v>404</v>
      </c>
      <c r="AL26" s="1031"/>
      <c r="AM26" s="1031"/>
      <c r="AN26" s="1031"/>
      <c r="AO26" s="1032"/>
      <c r="AP26" s="1030" t="s">
        <v>405</v>
      </c>
      <c r="AQ26" s="1031"/>
      <c r="AR26" s="1031"/>
      <c r="AS26" s="1031"/>
      <c r="AT26" s="1032"/>
      <c r="AU26" s="1030" t="s">
        <v>406</v>
      </c>
      <c r="AV26" s="1031"/>
      <c r="AW26" s="1031"/>
      <c r="AX26" s="1031"/>
      <c r="AY26" s="1032"/>
      <c r="AZ26" s="1030" t="s">
        <v>407</v>
      </c>
      <c r="BA26" s="1031"/>
      <c r="BB26" s="1031"/>
      <c r="BC26" s="1031"/>
      <c r="BD26" s="1032"/>
      <c r="BE26" s="1030" t="s">
        <v>383</v>
      </c>
      <c r="BF26" s="1031"/>
      <c r="BG26" s="1031"/>
      <c r="BH26" s="1031"/>
      <c r="BI26" s="1044"/>
      <c r="BJ26" s="221"/>
      <c r="BK26" s="221"/>
      <c r="BL26" s="221"/>
      <c r="BM26" s="221"/>
      <c r="BN26" s="221"/>
      <c r="BO26" s="230"/>
      <c r="BP26" s="230"/>
      <c r="BQ26" s="227">
        <v>20</v>
      </c>
      <c r="BR26" s="228"/>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19"/>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1"/>
      <c r="BK27" s="221"/>
      <c r="BL27" s="221"/>
      <c r="BM27" s="221"/>
      <c r="BN27" s="221"/>
      <c r="BO27" s="230"/>
      <c r="BP27" s="230"/>
      <c r="BQ27" s="227">
        <v>21</v>
      </c>
      <c r="BR27" s="228"/>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19"/>
    </row>
    <row r="28" spans="1:131" ht="26.25" customHeight="1" thickTop="1" x14ac:dyDescent="0.15">
      <c r="A28" s="231">
        <v>1</v>
      </c>
      <c r="B28" s="1076" t="s">
        <v>408</v>
      </c>
      <c r="C28" s="1077"/>
      <c r="D28" s="1077"/>
      <c r="E28" s="1077"/>
      <c r="F28" s="1077"/>
      <c r="G28" s="1077"/>
      <c r="H28" s="1077"/>
      <c r="I28" s="1077"/>
      <c r="J28" s="1077"/>
      <c r="K28" s="1077"/>
      <c r="L28" s="1077"/>
      <c r="M28" s="1077"/>
      <c r="N28" s="1077"/>
      <c r="O28" s="1077"/>
      <c r="P28" s="1078"/>
      <c r="Q28" s="1079">
        <v>6269</v>
      </c>
      <c r="R28" s="1080"/>
      <c r="S28" s="1080"/>
      <c r="T28" s="1080"/>
      <c r="U28" s="1080"/>
      <c r="V28" s="1080">
        <v>6238</v>
      </c>
      <c r="W28" s="1080"/>
      <c r="X28" s="1080"/>
      <c r="Y28" s="1080"/>
      <c r="Z28" s="1080"/>
      <c r="AA28" s="1080">
        <v>31</v>
      </c>
      <c r="AB28" s="1080"/>
      <c r="AC28" s="1080"/>
      <c r="AD28" s="1080"/>
      <c r="AE28" s="1081"/>
      <c r="AF28" s="1082">
        <v>31</v>
      </c>
      <c r="AG28" s="1080"/>
      <c r="AH28" s="1080"/>
      <c r="AI28" s="1080"/>
      <c r="AJ28" s="1083"/>
      <c r="AK28" s="1071">
        <v>638</v>
      </c>
      <c r="AL28" s="1072"/>
      <c r="AM28" s="1072"/>
      <c r="AN28" s="1072"/>
      <c r="AO28" s="1072"/>
      <c r="AP28" s="1072" t="s">
        <v>581</v>
      </c>
      <c r="AQ28" s="1072"/>
      <c r="AR28" s="1072"/>
      <c r="AS28" s="1072"/>
      <c r="AT28" s="1072"/>
      <c r="AU28" s="1072" t="s">
        <v>581</v>
      </c>
      <c r="AV28" s="1072"/>
      <c r="AW28" s="1072"/>
      <c r="AX28" s="1072"/>
      <c r="AY28" s="1072"/>
      <c r="AZ28" s="1073" t="s">
        <v>581</v>
      </c>
      <c r="BA28" s="1073"/>
      <c r="BB28" s="1073"/>
      <c r="BC28" s="1073"/>
      <c r="BD28" s="1073"/>
      <c r="BE28" s="1074"/>
      <c r="BF28" s="1074"/>
      <c r="BG28" s="1074"/>
      <c r="BH28" s="1074"/>
      <c r="BI28" s="1075"/>
      <c r="BJ28" s="221"/>
      <c r="BK28" s="221"/>
      <c r="BL28" s="221"/>
      <c r="BM28" s="221"/>
      <c r="BN28" s="221"/>
      <c r="BO28" s="230"/>
      <c r="BP28" s="230"/>
      <c r="BQ28" s="227">
        <v>22</v>
      </c>
      <c r="BR28" s="228"/>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19"/>
    </row>
    <row r="29" spans="1:131" ht="26.25" customHeight="1" x14ac:dyDescent="0.15">
      <c r="A29" s="231">
        <v>2</v>
      </c>
      <c r="B29" s="1059" t="s">
        <v>409</v>
      </c>
      <c r="C29" s="1060"/>
      <c r="D29" s="1060"/>
      <c r="E29" s="1060"/>
      <c r="F29" s="1060"/>
      <c r="G29" s="1060"/>
      <c r="H29" s="1060"/>
      <c r="I29" s="1060"/>
      <c r="J29" s="1060"/>
      <c r="K29" s="1060"/>
      <c r="L29" s="1060"/>
      <c r="M29" s="1060"/>
      <c r="N29" s="1060"/>
      <c r="O29" s="1060"/>
      <c r="P29" s="1061"/>
      <c r="Q29" s="1067">
        <v>5256</v>
      </c>
      <c r="R29" s="1068"/>
      <c r="S29" s="1068"/>
      <c r="T29" s="1068"/>
      <c r="U29" s="1068"/>
      <c r="V29" s="1068">
        <v>5175</v>
      </c>
      <c r="W29" s="1068"/>
      <c r="X29" s="1068"/>
      <c r="Y29" s="1068"/>
      <c r="Z29" s="1068"/>
      <c r="AA29" s="1068">
        <v>81</v>
      </c>
      <c r="AB29" s="1068"/>
      <c r="AC29" s="1068"/>
      <c r="AD29" s="1068"/>
      <c r="AE29" s="1069"/>
      <c r="AF29" s="1064">
        <v>81</v>
      </c>
      <c r="AG29" s="1065"/>
      <c r="AH29" s="1065"/>
      <c r="AI29" s="1065"/>
      <c r="AJ29" s="1066"/>
      <c r="AK29" s="1012">
        <v>776</v>
      </c>
      <c r="AL29" s="1003"/>
      <c r="AM29" s="1003"/>
      <c r="AN29" s="1003"/>
      <c r="AO29" s="1003"/>
      <c r="AP29" s="1013" t="s">
        <v>581</v>
      </c>
      <c r="AQ29" s="1011"/>
      <c r="AR29" s="1011"/>
      <c r="AS29" s="1011"/>
      <c r="AT29" s="1012"/>
      <c r="AU29" s="1003" t="s">
        <v>581</v>
      </c>
      <c r="AV29" s="1003"/>
      <c r="AW29" s="1003"/>
      <c r="AX29" s="1003"/>
      <c r="AY29" s="1003"/>
      <c r="AZ29" s="1070" t="s">
        <v>581</v>
      </c>
      <c r="BA29" s="1070"/>
      <c r="BB29" s="1070"/>
      <c r="BC29" s="1070"/>
      <c r="BD29" s="1070"/>
      <c r="BE29" s="1004"/>
      <c r="BF29" s="1004"/>
      <c r="BG29" s="1004"/>
      <c r="BH29" s="1004"/>
      <c r="BI29" s="1005"/>
      <c r="BJ29" s="221"/>
      <c r="BK29" s="221"/>
      <c r="BL29" s="221"/>
      <c r="BM29" s="221"/>
      <c r="BN29" s="221"/>
      <c r="BO29" s="230"/>
      <c r="BP29" s="230"/>
      <c r="BQ29" s="227">
        <v>23</v>
      </c>
      <c r="BR29" s="228"/>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19"/>
    </row>
    <row r="30" spans="1:131" ht="26.25" customHeight="1" x14ac:dyDescent="0.15">
      <c r="A30" s="231">
        <v>3</v>
      </c>
      <c r="B30" s="1059" t="s">
        <v>410</v>
      </c>
      <c r="C30" s="1060"/>
      <c r="D30" s="1060"/>
      <c r="E30" s="1060"/>
      <c r="F30" s="1060"/>
      <c r="G30" s="1060"/>
      <c r="H30" s="1060"/>
      <c r="I30" s="1060"/>
      <c r="J30" s="1060"/>
      <c r="K30" s="1060"/>
      <c r="L30" s="1060"/>
      <c r="M30" s="1060"/>
      <c r="N30" s="1060"/>
      <c r="O30" s="1060"/>
      <c r="P30" s="1061"/>
      <c r="Q30" s="1067">
        <v>944</v>
      </c>
      <c r="R30" s="1068"/>
      <c r="S30" s="1068"/>
      <c r="T30" s="1068"/>
      <c r="U30" s="1068"/>
      <c r="V30" s="1068">
        <v>903</v>
      </c>
      <c r="W30" s="1068"/>
      <c r="X30" s="1068"/>
      <c r="Y30" s="1068"/>
      <c r="Z30" s="1068"/>
      <c r="AA30" s="1068">
        <v>41</v>
      </c>
      <c r="AB30" s="1068"/>
      <c r="AC30" s="1068"/>
      <c r="AD30" s="1068"/>
      <c r="AE30" s="1069"/>
      <c r="AF30" s="1064">
        <v>41</v>
      </c>
      <c r="AG30" s="1065"/>
      <c r="AH30" s="1065"/>
      <c r="AI30" s="1065"/>
      <c r="AJ30" s="1066"/>
      <c r="AK30" s="1012">
        <v>173</v>
      </c>
      <c r="AL30" s="1003"/>
      <c r="AM30" s="1003"/>
      <c r="AN30" s="1003"/>
      <c r="AO30" s="1003"/>
      <c r="AP30" s="1013" t="s">
        <v>581</v>
      </c>
      <c r="AQ30" s="1011"/>
      <c r="AR30" s="1011"/>
      <c r="AS30" s="1011"/>
      <c r="AT30" s="1012"/>
      <c r="AU30" s="1003" t="s">
        <v>581</v>
      </c>
      <c r="AV30" s="1003"/>
      <c r="AW30" s="1003"/>
      <c r="AX30" s="1003"/>
      <c r="AY30" s="1003"/>
      <c r="AZ30" s="1070" t="s">
        <v>581</v>
      </c>
      <c r="BA30" s="1070"/>
      <c r="BB30" s="1070"/>
      <c r="BC30" s="1070"/>
      <c r="BD30" s="1070"/>
      <c r="BE30" s="1004"/>
      <c r="BF30" s="1004"/>
      <c r="BG30" s="1004"/>
      <c r="BH30" s="1004"/>
      <c r="BI30" s="1005"/>
      <c r="BJ30" s="221"/>
      <c r="BK30" s="221"/>
      <c r="BL30" s="221"/>
      <c r="BM30" s="221"/>
      <c r="BN30" s="221"/>
      <c r="BO30" s="230"/>
      <c r="BP30" s="230"/>
      <c r="BQ30" s="227">
        <v>24</v>
      </c>
      <c r="BR30" s="228"/>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19"/>
    </row>
    <row r="31" spans="1:131" ht="26.25" customHeight="1" x14ac:dyDescent="0.15">
      <c r="A31" s="231">
        <v>4</v>
      </c>
      <c r="B31" s="1059" t="s">
        <v>411</v>
      </c>
      <c r="C31" s="1060"/>
      <c r="D31" s="1060"/>
      <c r="E31" s="1060"/>
      <c r="F31" s="1060"/>
      <c r="G31" s="1060"/>
      <c r="H31" s="1060"/>
      <c r="I31" s="1060"/>
      <c r="J31" s="1060"/>
      <c r="K31" s="1060"/>
      <c r="L31" s="1060"/>
      <c r="M31" s="1060"/>
      <c r="N31" s="1060"/>
      <c r="O31" s="1060"/>
      <c r="P31" s="1061"/>
      <c r="Q31" s="1067">
        <v>1246</v>
      </c>
      <c r="R31" s="1068"/>
      <c r="S31" s="1068"/>
      <c r="T31" s="1068"/>
      <c r="U31" s="1068"/>
      <c r="V31" s="1068">
        <v>999</v>
      </c>
      <c r="W31" s="1068"/>
      <c r="X31" s="1068"/>
      <c r="Y31" s="1068"/>
      <c r="Z31" s="1068"/>
      <c r="AA31" s="1068">
        <v>247</v>
      </c>
      <c r="AB31" s="1068"/>
      <c r="AC31" s="1068"/>
      <c r="AD31" s="1068"/>
      <c r="AE31" s="1069"/>
      <c r="AF31" s="1064">
        <v>2094</v>
      </c>
      <c r="AG31" s="1065"/>
      <c r="AH31" s="1065"/>
      <c r="AI31" s="1065"/>
      <c r="AJ31" s="1066"/>
      <c r="AK31" s="1012">
        <v>12</v>
      </c>
      <c r="AL31" s="1003"/>
      <c r="AM31" s="1003"/>
      <c r="AN31" s="1003"/>
      <c r="AO31" s="1003"/>
      <c r="AP31" s="1003">
        <v>1835</v>
      </c>
      <c r="AQ31" s="1003"/>
      <c r="AR31" s="1003"/>
      <c r="AS31" s="1003"/>
      <c r="AT31" s="1003"/>
      <c r="AU31" s="1003">
        <v>2</v>
      </c>
      <c r="AV31" s="1003"/>
      <c r="AW31" s="1003"/>
      <c r="AX31" s="1003"/>
      <c r="AY31" s="1003"/>
      <c r="AZ31" s="1070" t="s">
        <v>581</v>
      </c>
      <c r="BA31" s="1070"/>
      <c r="BB31" s="1070"/>
      <c r="BC31" s="1070"/>
      <c r="BD31" s="1070"/>
      <c r="BE31" s="1004" t="s">
        <v>412</v>
      </c>
      <c r="BF31" s="1004"/>
      <c r="BG31" s="1004"/>
      <c r="BH31" s="1004"/>
      <c r="BI31" s="1005"/>
      <c r="BJ31" s="221"/>
      <c r="BK31" s="221"/>
      <c r="BL31" s="221"/>
      <c r="BM31" s="221"/>
      <c r="BN31" s="221"/>
      <c r="BO31" s="230"/>
      <c r="BP31" s="230"/>
      <c r="BQ31" s="227">
        <v>25</v>
      </c>
      <c r="BR31" s="228"/>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19"/>
    </row>
    <row r="32" spans="1:131" ht="26.25" customHeight="1" x14ac:dyDescent="0.15">
      <c r="A32" s="231">
        <v>5</v>
      </c>
      <c r="B32" s="1059" t="s">
        <v>413</v>
      </c>
      <c r="C32" s="1060"/>
      <c r="D32" s="1060"/>
      <c r="E32" s="1060"/>
      <c r="F32" s="1060"/>
      <c r="G32" s="1060"/>
      <c r="H32" s="1060"/>
      <c r="I32" s="1060"/>
      <c r="J32" s="1060"/>
      <c r="K32" s="1060"/>
      <c r="L32" s="1060"/>
      <c r="M32" s="1060"/>
      <c r="N32" s="1060"/>
      <c r="O32" s="1060"/>
      <c r="P32" s="1061"/>
      <c r="Q32" s="1067">
        <v>2331</v>
      </c>
      <c r="R32" s="1068"/>
      <c r="S32" s="1068"/>
      <c r="T32" s="1068"/>
      <c r="U32" s="1068"/>
      <c r="V32" s="1068">
        <v>2018</v>
      </c>
      <c r="W32" s="1068"/>
      <c r="X32" s="1068"/>
      <c r="Y32" s="1068"/>
      <c r="Z32" s="1068"/>
      <c r="AA32" s="1068">
        <v>313</v>
      </c>
      <c r="AB32" s="1068"/>
      <c r="AC32" s="1068"/>
      <c r="AD32" s="1068"/>
      <c r="AE32" s="1069"/>
      <c r="AF32" s="1064">
        <v>213</v>
      </c>
      <c r="AG32" s="1065"/>
      <c r="AH32" s="1065"/>
      <c r="AI32" s="1065"/>
      <c r="AJ32" s="1066"/>
      <c r="AK32" s="1012">
        <v>853</v>
      </c>
      <c r="AL32" s="1003"/>
      <c r="AM32" s="1003"/>
      <c r="AN32" s="1003"/>
      <c r="AO32" s="1003"/>
      <c r="AP32" s="1003">
        <v>13203</v>
      </c>
      <c r="AQ32" s="1003"/>
      <c r="AR32" s="1003"/>
      <c r="AS32" s="1003"/>
      <c r="AT32" s="1003"/>
      <c r="AU32" s="1003">
        <v>8120</v>
      </c>
      <c r="AV32" s="1003"/>
      <c r="AW32" s="1003"/>
      <c r="AX32" s="1003"/>
      <c r="AY32" s="1003"/>
      <c r="AZ32" s="1070" t="s">
        <v>581</v>
      </c>
      <c r="BA32" s="1070"/>
      <c r="BB32" s="1070"/>
      <c r="BC32" s="1070"/>
      <c r="BD32" s="1070"/>
      <c r="BE32" s="1004" t="s">
        <v>412</v>
      </c>
      <c r="BF32" s="1004"/>
      <c r="BG32" s="1004"/>
      <c r="BH32" s="1004"/>
      <c r="BI32" s="1005"/>
      <c r="BJ32" s="221"/>
      <c r="BK32" s="221"/>
      <c r="BL32" s="221"/>
      <c r="BM32" s="221"/>
      <c r="BN32" s="221"/>
      <c r="BO32" s="230"/>
      <c r="BP32" s="230"/>
      <c r="BQ32" s="227">
        <v>26</v>
      </c>
      <c r="BR32" s="228"/>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19"/>
    </row>
    <row r="33" spans="1:131" ht="26.25" customHeight="1" x14ac:dyDescent="0.15">
      <c r="A33" s="231">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12"/>
      <c r="AL33" s="1003"/>
      <c r="AM33" s="1003"/>
      <c r="AN33" s="1003"/>
      <c r="AO33" s="1003"/>
      <c r="AP33" s="1003"/>
      <c r="AQ33" s="1003"/>
      <c r="AR33" s="1003"/>
      <c r="AS33" s="1003"/>
      <c r="AT33" s="1003"/>
      <c r="AU33" s="1003"/>
      <c r="AV33" s="1003"/>
      <c r="AW33" s="1003"/>
      <c r="AX33" s="1003"/>
      <c r="AY33" s="1003"/>
      <c r="AZ33" s="1070"/>
      <c r="BA33" s="1070"/>
      <c r="BB33" s="1070"/>
      <c r="BC33" s="1070"/>
      <c r="BD33" s="1070"/>
      <c r="BE33" s="1004"/>
      <c r="BF33" s="1004"/>
      <c r="BG33" s="1004"/>
      <c r="BH33" s="1004"/>
      <c r="BI33" s="1005"/>
      <c r="BJ33" s="221"/>
      <c r="BK33" s="221"/>
      <c r="BL33" s="221"/>
      <c r="BM33" s="221"/>
      <c r="BN33" s="221"/>
      <c r="BO33" s="230"/>
      <c r="BP33" s="230"/>
      <c r="BQ33" s="227">
        <v>27</v>
      </c>
      <c r="BR33" s="228"/>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19"/>
    </row>
    <row r="34" spans="1:131" ht="26.25" customHeight="1" x14ac:dyDescent="0.15">
      <c r="A34" s="231">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12"/>
      <c r="AL34" s="1003"/>
      <c r="AM34" s="1003"/>
      <c r="AN34" s="1003"/>
      <c r="AO34" s="1003"/>
      <c r="AP34" s="1003"/>
      <c r="AQ34" s="1003"/>
      <c r="AR34" s="1003"/>
      <c r="AS34" s="1003"/>
      <c r="AT34" s="1003"/>
      <c r="AU34" s="1003"/>
      <c r="AV34" s="1003"/>
      <c r="AW34" s="1003"/>
      <c r="AX34" s="1003"/>
      <c r="AY34" s="1003"/>
      <c r="AZ34" s="1070"/>
      <c r="BA34" s="1070"/>
      <c r="BB34" s="1070"/>
      <c r="BC34" s="1070"/>
      <c r="BD34" s="1070"/>
      <c r="BE34" s="1004"/>
      <c r="BF34" s="1004"/>
      <c r="BG34" s="1004"/>
      <c r="BH34" s="1004"/>
      <c r="BI34" s="1005"/>
      <c r="BJ34" s="221"/>
      <c r="BK34" s="221"/>
      <c r="BL34" s="221"/>
      <c r="BM34" s="221"/>
      <c r="BN34" s="221"/>
      <c r="BO34" s="230"/>
      <c r="BP34" s="230"/>
      <c r="BQ34" s="227">
        <v>28</v>
      </c>
      <c r="BR34" s="228"/>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19"/>
    </row>
    <row r="35" spans="1:131" ht="26.25" customHeight="1" x14ac:dyDescent="0.15">
      <c r="A35" s="231">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12"/>
      <c r="AL35" s="1003"/>
      <c r="AM35" s="1003"/>
      <c r="AN35" s="1003"/>
      <c r="AO35" s="1003"/>
      <c r="AP35" s="1003"/>
      <c r="AQ35" s="1003"/>
      <c r="AR35" s="1003"/>
      <c r="AS35" s="1003"/>
      <c r="AT35" s="1003"/>
      <c r="AU35" s="1003"/>
      <c r="AV35" s="1003"/>
      <c r="AW35" s="1003"/>
      <c r="AX35" s="1003"/>
      <c r="AY35" s="1003"/>
      <c r="AZ35" s="1070"/>
      <c r="BA35" s="1070"/>
      <c r="BB35" s="1070"/>
      <c r="BC35" s="1070"/>
      <c r="BD35" s="1070"/>
      <c r="BE35" s="1004"/>
      <c r="BF35" s="1004"/>
      <c r="BG35" s="1004"/>
      <c r="BH35" s="1004"/>
      <c r="BI35" s="1005"/>
      <c r="BJ35" s="221"/>
      <c r="BK35" s="221"/>
      <c r="BL35" s="221"/>
      <c r="BM35" s="221"/>
      <c r="BN35" s="221"/>
      <c r="BO35" s="230"/>
      <c r="BP35" s="230"/>
      <c r="BQ35" s="227">
        <v>29</v>
      </c>
      <c r="BR35" s="228"/>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19"/>
    </row>
    <row r="36" spans="1:131" ht="26.25" customHeight="1" x14ac:dyDescent="0.15">
      <c r="A36" s="231">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12"/>
      <c r="AL36" s="1003"/>
      <c r="AM36" s="1003"/>
      <c r="AN36" s="1003"/>
      <c r="AO36" s="1003"/>
      <c r="AP36" s="1003"/>
      <c r="AQ36" s="1003"/>
      <c r="AR36" s="1003"/>
      <c r="AS36" s="1003"/>
      <c r="AT36" s="1003"/>
      <c r="AU36" s="1003"/>
      <c r="AV36" s="1003"/>
      <c r="AW36" s="1003"/>
      <c r="AX36" s="1003"/>
      <c r="AY36" s="1003"/>
      <c r="AZ36" s="1070"/>
      <c r="BA36" s="1070"/>
      <c r="BB36" s="1070"/>
      <c r="BC36" s="1070"/>
      <c r="BD36" s="1070"/>
      <c r="BE36" s="1004"/>
      <c r="BF36" s="1004"/>
      <c r="BG36" s="1004"/>
      <c r="BH36" s="1004"/>
      <c r="BI36" s="1005"/>
      <c r="BJ36" s="221"/>
      <c r="BK36" s="221"/>
      <c r="BL36" s="221"/>
      <c r="BM36" s="221"/>
      <c r="BN36" s="221"/>
      <c r="BO36" s="230"/>
      <c r="BP36" s="230"/>
      <c r="BQ36" s="227">
        <v>30</v>
      </c>
      <c r="BR36" s="228"/>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19"/>
    </row>
    <row r="37" spans="1:131" ht="26.25" customHeight="1" x14ac:dyDescent="0.15">
      <c r="A37" s="231">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12"/>
      <c r="AL37" s="1003"/>
      <c r="AM37" s="1003"/>
      <c r="AN37" s="1003"/>
      <c r="AO37" s="1003"/>
      <c r="AP37" s="1003"/>
      <c r="AQ37" s="1003"/>
      <c r="AR37" s="1003"/>
      <c r="AS37" s="1003"/>
      <c r="AT37" s="1003"/>
      <c r="AU37" s="1003"/>
      <c r="AV37" s="1003"/>
      <c r="AW37" s="1003"/>
      <c r="AX37" s="1003"/>
      <c r="AY37" s="1003"/>
      <c r="AZ37" s="1070"/>
      <c r="BA37" s="1070"/>
      <c r="BB37" s="1070"/>
      <c r="BC37" s="1070"/>
      <c r="BD37" s="1070"/>
      <c r="BE37" s="1004"/>
      <c r="BF37" s="1004"/>
      <c r="BG37" s="1004"/>
      <c r="BH37" s="1004"/>
      <c r="BI37" s="1005"/>
      <c r="BJ37" s="221"/>
      <c r="BK37" s="221"/>
      <c r="BL37" s="221"/>
      <c r="BM37" s="221"/>
      <c r="BN37" s="221"/>
      <c r="BO37" s="230"/>
      <c r="BP37" s="230"/>
      <c r="BQ37" s="227">
        <v>31</v>
      </c>
      <c r="BR37" s="228"/>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19"/>
    </row>
    <row r="38" spans="1:131" ht="26.25" customHeight="1" x14ac:dyDescent="0.15">
      <c r="A38" s="231">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12"/>
      <c r="AL38" s="1003"/>
      <c r="AM38" s="1003"/>
      <c r="AN38" s="1003"/>
      <c r="AO38" s="1003"/>
      <c r="AP38" s="1003"/>
      <c r="AQ38" s="1003"/>
      <c r="AR38" s="1003"/>
      <c r="AS38" s="1003"/>
      <c r="AT38" s="1003"/>
      <c r="AU38" s="1003"/>
      <c r="AV38" s="1003"/>
      <c r="AW38" s="1003"/>
      <c r="AX38" s="1003"/>
      <c r="AY38" s="1003"/>
      <c r="AZ38" s="1070"/>
      <c r="BA38" s="1070"/>
      <c r="BB38" s="1070"/>
      <c r="BC38" s="1070"/>
      <c r="BD38" s="1070"/>
      <c r="BE38" s="1004"/>
      <c r="BF38" s="1004"/>
      <c r="BG38" s="1004"/>
      <c r="BH38" s="1004"/>
      <c r="BI38" s="1005"/>
      <c r="BJ38" s="221"/>
      <c r="BK38" s="221"/>
      <c r="BL38" s="221"/>
      <c r="BM38" s="221"/>
      <c r="BN38" s="221"/>
      <c r="BO38" s="230"/>
      <c r="BP38" s="230"/>
      <c r="BQ38" s="227">
        <v>32</v>
      </c>
      <c r="BR38" s="228"/>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19"/>
    </row>
    <row r="39" spans="1:131" ht="26.25" customHeight="1" x14ac:dyDescent="0.15">
      <c r="A39" s="231">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12"/>
      <c r="AL39" s="1003"/>
      <c r="AM39" s="1003"/>
      <c r="AN39" s="1003"/>
      <c r="AO39" s="1003"/>
      <c r="AP39" s="1003"/>
      <c r="AQ39" s="1003"/>
      <c r="AR39" s="1003"/>
      <c r="AS39" s="1003"/>
      <c r="AT39" s="1003"/>
      <c r="AU39" s="1003"/>
      <c r="AV39" s="1003"/>
      <c r="AW39" s="1003"/>
      <c r="AX39" s="1003"/>
      <c r="AY39" s="1003"/>
      <c r="AZ39" s="1070"/>
      <c r="BA39" s="1070"/>
      <c r="BB39" s="1070"/>
      <c r="BC39" s="1070"/>
      <c r="BD39" s="1070"/>
      <c r="BE39" s="1004"/>
      <c r="BF39" s="1004"/>
      <c r="BG39" s="1004"/>
      <c r="BH39" s="1004"/>
      <c r="BI39" s="1005"/>
      <c r="BJ39" s="221"/>
      <c r="BK39" s="221"/>
      <c r="BL39" s="221"/>
      <c r="BM39" s="221"/>
      <c r="BN39" s="221"/>
      <c r="BO39" s="230"/>
      <c r="BP39" s="230"/>
      <c r="BQ39" s="227">
        <v>33</v>
      </c>
      <c r="BR39" s="228"/>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19"/>
    </row>
    <row r="40" spans="1:131" ht="26.25" customHeight="1" x14ac:dyDescent="0.15">
      <c r="A40" s="227">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12"/>
      <c r="AL40" s="1003"/>
      <c r="AM40" s="1003"/>
      <c r="AN40" s="1003"/>
      <c r="AO40" s="1003"/>
      <c r="AP40" s="1003"/>
      <c r="AQ40" s="1003"/>
      <c r="AR40" s="1003"/>
      <c r="AS40" s="1003"/>
      <c r="AT40" s="1003"/>
      <c r="AU40" s="1003"/>
      <c r="AV40" s="1003"/>
      <c r="AW40" s="1003"/>
      <c r="AX40" s="1003"/>
      <c r="AY40" s="1003"/>
      <c r="AZ40" s="1070"/>
      <c r="BA40" s="1070"/>
      <c r="BB40" s="1070"/>
      <c r="BC40" s="1070"/>
      <c r="BD40" s="1070"/>
      <c r="BE40" s="1004"/>
      <c r="BF40" s="1004"/>
      <c r="BG40" s="1004"/>
      <c r="BH40" s="1004"/>
      <c r="BI40" s="1005"/>
      <c r="BJ40" s="221"/>
      <c r="BK40" s="221"/>
      <c r="BL40" s="221"/>
      <c r="BM40" s="221"/>
      <c r="BN40" s="221"/>
      <c r="BO40" s="230"/>
      <c r="BP40" s="230"/>
      <c r="BQ40" s="227">
        <v>34</v>
      </c>
      <c r="BR40" s="228"/>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19"/>
    </row>
    <row r="41" spans="1:131" ht="26.25" customHeight="1" x14ac:dyDescent="0.15">
      <c r="A41" s="227">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12"/>
      <c r="AL41" s="1003"/>
      <c r="AM41" s="1003"/>
      <c r="AN41" s="1003"/>
      <c r="AO41" s="1003"/>
      <c r="AP41" s="1003"/>
      <c r="AQ41" s="1003"/>
      <c r="AR41" s="1003"/>
      <c r="AS41" s="1003"/>
      <c r="AT41" s="1003"/>
      <c r="AU41" s="1003"/>
      <c r="AV41" s="1003"/>
      <c r="AW41" s="1003"/>
      <c r="AX41" s="1003"/>
      <c r="AY41" s="1003"/>
      <c r="AZ41" s="1070"/>
      <c r="BA41" s="1070"/>
      <c r="BB41" s="1070"/>
      <c r="BC41" s="1070"/>
      <c r="BD41" s="1070"/>
      <c r="BE41" s="1004"/>
      <c r="BF41" s="1004"/>
      <c r="BG41" s="1004"/>
      <c r="BH41" s="1004"/>
      <c r="BI41" s="1005"/>
      <c r="BJ41" s="221"/>
      <c r="BK41" s="221"/>
      <c r="BL41" s="221"/>
      <c r="BM41" s="221"/>
      <c r="BN41" s="221"/>
      <c r="BO41" s="230"/>
      <c r="BP41" s="230"/>
      <c r="BQ41" s="227">
        <v>35</v>
      </c>
      <c r="BR41" s="228"/>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19"/>
    </row>
    <row r="42" spans="1:131" ht="26.25" customHeight="1" x14ac:dyDescent="0.15">
      <c r="A42" s="227">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12"/>
      <c r="AL42" s="1003"/>
      <c r="AM42" s="1003"/>
      <c r="AN42" s="1003"/>
      <c r="AO42" s="1003"/>
      <c r="AP42" s="1003"/>
      <c r="AQ42" s="1003"/>
      <c r="AR42" s="1003"/>
      <c r="AS42" s="1003"/>
      <c r="AT42" s="1003"/>
      <c r="AU42" s="1003"/>
      <c r="AV42" s="1003"/>
      <c r="AW42" s="1003"/>
      <c r="AX42" s="1003"/>
      <c r="AY42" s="1003"/>
      <c r="AZ42" s="1070"/>
      <c r="BA42" s="1070"/>
      <c r="BB42" s="1070"/>
      <c r="BC42" s="1070"/>
      <c r="BD42" s="1070"/>
      <c r="BE42" s="1004"/>
      <c r="BF42" s="1004"/>
      <c r="BG42" s="1004"/>
      <c r="BH42" s="1004"/>
      <c r="BI42" s="1005"/>
      <c r="BJ42" s="221"/>
      <c r="BK42" s="221"/>
      <c r="BL42" s="221"/>
      <c r="BM42" s="221"/>
      <c r="BN42" s="221"/>
      <c r="BO42" s="230"/>
      <c r="BP42" s="230"/>
      <c r="BQ42" s="227">
        <v>36</v>
      </c>
      <c r="BR42" s="228"/>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19"/>
    </row>
    <row r="43" spans="1:131" ht="26.25" customHeight="1" x14ac:dyDescent="0.15">
      <c r="A43" s="227">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12"/>
      <c r="AL43" s="1003"/>
      <c r="AM43" s="1003"/>
      <c r="AN43" s="1003"/>
      <c r="AO43" s="1003"/>
      <c r="AP43" s="1003"/>
      <c r="AQ43" s="1003"/>
      <c r="AR43" s="1003"/>
      <c r="AS43" s="1003"/>
      <c r="AT43" s="1003"/>
      <c r="AU43" s="1003"/>
      <c r="AV43" s="1003"/>
      <c r="AW43" s="1003"/>
      <c r="AX43" s="1003"/>
      <c r="AY43" s="1003"/>
      <c r="AZ43" s="1070"/>
      <c r="BA43" s="1070"/>
      <c r="BB43" s="1070"/>
      <c r="BC43" s="1070"/>
      <c r="BD43" s="1070"/>
      <c r="BE43" s="1004"/>
      <c r="BF43" s="1004"/>
      <c r="BG43" s="1004"/>
      <c r="BH43" s="1004"/>
      <c r="BI43" s="1005"/>
      <c r="BJ43" s="221"/>
      <c r="BK43" s="221"/>
      <c r="BL43" s="221"/>
      <c r="BM43" s="221"/>
      <c r="BN43" s="221"/>
      <c r="BO43" s="230"/>
      <c r="BP43" s="230"/>
      <c r="BQ43" s="227">
        <v>37</v>
      </c>
      <c r="BR43" s="228"/>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19"/>
    </row>
    <row r="44" spans="1:131" ht="26.25" customHeight="1" x14ac:dyDescent="0.15">
      <c r="A44" s="227">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12"/>
      <c r="AL44" s="1003"/>
      <c r="AM44" s="1003"/>
      <c r="AN44" s="1003"/>
      <c r="AO44" s="1003"/>
      <c r="AP44" s="1003"/>
      <c r="AQ44" s="1003"/>
      <c r="AR44" s="1003"/>
      <c r="AS44" s="1003"/>
      <c r="AT44" s="1003"/>
      <c r="AU44" s="1003"/>
      <c r="AV44" s="1003"/>
      <c r="AW44" s="1003"/>
      <c r="AX44" s="1003"/>
      <c r="AY44" s="1003"/>
      <c r="AZ44" s="1070"/>
      <c r="BA44" s="1070"/>
      <c r="BB44" s="1070"/>
      <c r="BC44" s="1070"/>
      <c r="BD44" s="1070"/>
      <c r="BE44" s="1004"/>
      <c r="BF44" s="1004"/>
      <c r="BG44" s="1004"/>
      <c r="BH44" s="1004"/>
      <c r="BI44" s="1005"/>
      <c r="BJ44" s="221"/>
      <c r="BK44" s="221"/>
      <c r="BL44" s="221"/>
      <c r="BM44" s="221"/>
      <c r="BN44" s="221"/>
      <c r="BO44" s="230"/>
      <c r="BP44" s="230"/>
      <c r="BQ44" s="227">
        <v>38</v>
      </c>
      <c r="BR44" s="228"/>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19"/>
    </row>
    <row r="45" spans="1:131" ht="26.25" customHeight="1" x14ac:dyDescent="0.15">
      <c r="A45" s="227">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12"/>
      <c r="AL45" s="1003"/>
      <c r="AM45" s="1003"/>
      <c r="AN45" s="1003"/>
      <c r="AO45" s="1003"/>
      <c r="AP45" s="1003"/>
      <c r="AQ45" s="1003"/>
      <c r="AR45" s="1003"/>
      <c r="AS45" s="1003"/>
      <c r="AT45" s="1003"/>
      <c r="AU45" s="1003"/>
      <c r="AV45" s="1003"/>
      <c r="AW45" s="1003"/>
      <c r="AX45" s="1003"/>
      <c r="AY45" s="1003"/>
      <c r="AZ45" s="1070"/>
      <c r="BA45" s="1070"/>
      <c r="BB45" s="1070"/>
      <c r="BC45" s="1070"/>
      <c r="BD45" s="1070"/>
      <c r="BE45" s="1004"/>
      <c r="BF45" s="1004"/>
      <c r="BG45" s="1004"/>
      <c r="BH45" s="1004"/>
      <c r="BI45" s="1005"/>
      <c r="BJ45" s="221"/>
      <c r="BK45" s="221"/>
      <c r="BL45" s="221"/>
      <c r="BM45" s="221"/>
      <c r="BN45" s="221"/>
      <c r="BO45" s="230"/>
      <c r="BP45" s="230"/>
      <c r="BQ45" s="227">
        <v>39</v>
      </c>
      <c r="BR45" s="228"/>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19"/>
    </row>
    <row r="46" spans="1:131" ht="26.25" customHeight="1" x14ac:dyDescent="0.15">
      <c r="A46" s="227">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12"/>
      <c r="AL46" s="1003"/>
      <c r="AM46" s="1003"/>
      <c r="AN46" s="1003"/>
      <c r="AO46" s="1003"/>
      <c r="AP46" s="1003"/>
      <c r="AQ46" s="1003"/>
      <c r="AR46" s="1003"/>
      <c r="AS46" s="1003"/>
      <c r="AT46" s="1003"/>
      <c r="AU46" s="1003"/>
      <c r="AV46" s="1003"/>
      <c r="AW46" s="1003"/>
      <c r="AX46" s="1003"/>
      <c r="AY46" s="1003"/>
      <c r="AZ46" s="1070"/>
      <c r="BA46" s="1070"/>
      <c r="BB46" s="1070"/>
      <c r="BC46" s="1070"/>
      <c r="BD46" s="1070"/>
      <c r="BE46" s="1004"/>
      <c r="BF46" s="1004"/>
      <c r="BG46" s="1004"/>
      <c r="BH46" s="1004"/>
      <c r="BI46" s="1005"/>
      <c r="BJ46" s="221"/>
      <c r="BK46" s="221"/>
      <c r="BL46" s="221"/>
      <c r="BM46" s="221"/>
      <c r="BN46" s="221"/>
      <c r="BO46" s="230"/>
      <c r="BP46" s="230"/>
      <c r="BQ46" s="227">
        <v>40</v>
      </c>
      <c r="BR46" s="228"/>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19"/>
    </row>
    <row r="47" spans="1:131" ht="26.25" customHeight="1" x14ac:dyDescent="0.15">
      <c r="A47" s="227">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12"/>
      <c r="AL47" s="1003"/>
      <c r="AM47" s="1003"/>
      <c r="AN47" s="1003"/>
      <c r="AO47" s="1003"/>
      <c r="AP47" s="1003"/>
      <c r="AQ47" s="1003"/>
      <c r="AR47" s="1003"/>
      <c r="AS47" s="1003"/>
      <c r="AT47" s="1003"/>
      <c r="AU47" s="1003"/>
      <c r="AV47" s="1003"/>
      <c r="AW47" s="1003"/>
      <c r="AX47" s="1003"/>
      <c r="AY47" s="1003"/>
      <c r="AZ47" s="1070"/>
      <c r="BA47" s="1070"/>
      <c r="BB47" s="1070"/>
      <c r="BC47" s="1070"/>
      <c r="BD47" s="1070"/>
      <c r="BE47" s="1004"/>
      <c r="BF47" s="1004"/>
      <c r="BG47" s="1004"/>
      <c r="BH47" s="1004"/>
      <c r="BI47" s="1005"/>
      <c r="BJ47" s="221"/>
      <c r="BK47" s="221"/>
      <c r="BL47" s="221"/>
      <c r="BM47" s="221"/>
      <c r="BN47" s="221"/>
      <c r="BO47" s="230"/>
      <c r="BP47" s="230"/>
      <c r="BQ47" s="227">
        <v>41</v>
      </c>
      <c r="BR47" s="228"/>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19"/>
    </row>
    <row r="48" spans="1:131" ht="26.25" customHeight="1" x14ac:dyDescent="0.15">
      <c r="A48" s="227">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12"/>
      <c r="AL48" s="1003"/>
      <c r="AM48" s="1003"/>
      <c r="AN48" s="1003"/>
      <c r="AO48" s="1003"/>
      <c r="AP48" s="1003"/>
      <c r="AQ48" s="1003"/>
      <c r="AR48" s="1003"/>
      <c r="AS48" s="1003"/>
      <c r="AT48" s="1003"/>
      <c r="AU48" s="1003"/>
      <c r="AV48" s="1003"/>
      <c r="AW48" s="1003"/>
      <c r="AX48" s="1003"/>
      <c r="AY48" s="1003"/>
      <c r="AZ48" s="1070"/>
      <c r="BA48" s="1070"/>
      <c r="BB48" s="1070"/>
      <c r="BC48" s="1070"/>
      <c r="BD48" s="1070"/>
      <c r="BE48" s="1004"/>
      <c r="BF48" s="1004"/>
      <c r="BG48" s="1004"/>
      <c r="BH48" s="1004"/>
      <c r="BI48" s="1005"/>
      <c r="BJ48" s="221"/>
      <c r="BK48" s="221"/>
      <c r="BL48" s="221"/>
      <c r="BM48" s="221"/>
      <c r="BN48" s="221"/>
      <c r="BO48" s="230"/>
      <c r="BP48" s="230"/>
      <c r="BQ48" s="227">
        <v>42</v>
      </c>
      <c r="BR48" s="228"/>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19"/>
    </row>
    <row r="49" spans="1:131" ht="26.25" customHeight="1" x14ac:dyDescent="0.15">
      <c r="A49" s="227">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12"/>
      <c r="AL49" s="1003"/>
      <c r="AM49" s="1003"/>
      <c r="AN49" s="1003"/>
      <c r="AO49" s="1003"/>
      <c r="AP49" s="1003"/>
      <c r="AQ49" s="1003"/>
      <c r="AR49" s="1003"/>
      <c r="AS49" s="1003"/>
      <c r="AT49" s="1003"/>
      <c r="AU49" s="1003"/>
      <c r="AV49" s="1003"/>
      <c r="AW49" s="1003"/>
      <c r="AX49" s="1003"/>
      <c r="AY49" s="1003"/>
      <c r="AZ49" s="1070"/>
      <c r="BA49" s="1070"/>
      <c r="BB49" s="1070"/>
      <c r="BC49" s="1070"/>
      <c r="BD49" s="1070"/>
      <c r="BE49" s="1004"/>
      <c r="BF49" s="1004"/>
      <c r="BG49" s="1004"/>
      <c r="BH49" s="1004"/>
      <c r="BI49" s="1005"/>
      <c r="BJ49" s="221"/>
      <c r="BK49" s="221"/>
      <c r="BL49" s="221"/>
      <c r="BM49" s="221"/>
      <c r="BN49" s="221"/>
      <c r="BO49" s="230"/>
      <c r="BP49" s="230"/>
      <c r="BQ49" s="227">
        <v>43</v>
      </c>
      <c r="BR49" s="228"/>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19"/>
    </row>
    <row r="50" spans="1:131" ht="26.25" customHeight="1" x14ac:dyDescent="0.15">
      <c r="A50" s="227">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4"/>
      <c r="BF50" s="1004"/>
      <c r="BG50" s="1004"/>
      <c r="BH50" s="1004"/>
      <c r="BI50" s="1005"/>
      <c r="BJ50" s="221"/>
      <c r="BK50" s="221"/>
      <c r="BL50" s="221"/>
      <c r="BM50" s="221"/>
      <c r="BN50" s="221"/>
      <c r="BO50" s="230"/>
      <c r="BP50" s="230"/>
      <c r="BQ50" s="227">
        <v>44</v>
      </c>
      <c r="BR50" s="228"/>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19"/>
    </row>
    <row r="51" spans="1:131" ht="26.25" customHeight="1" x14ac:dyDescent="0.15">
      <c r="A51" s="227">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4"/>
      <c r="BF51" s="1004"/>
      <c r="BG51" s="1004"/>
      <c r="BH51" s="1004"/>
      <c r="BI51" s="1005"/>
      <c r="BJ51" s="221"/>
      <c r="BK51" s="221"/>
      <c r="BL51" s="221"/>
      <c r="BM51" s="221"/>
      <c r="BN51" s="221"/>
      <c r="BO51" s="230"/>
      <c r="BP51" s="230"/>
      <c r="BQ51" s="227">
        <v>45</v>
      </c>
      <c r="BR51" s="228"/>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19"/>
    </row>
    <row r="52" spans="1:131" ht="26.25" customHeight="1" x14ac:dyDescent="0.15">
      <c r="A52" s="227">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4"/>
      <c r="BF52" s="1004"/>
      <c r="BG52" s="1004"/>
      <c r="BH52" s="1004"/>
      <c r="BI52" s="1005"/>
      <c r="BJ52" s="221"/>
      <c r="BK52" s="221"/>
      <c r="BL52" s="221"/>
      <c r="BM52" s="221"/>
      <c r="BN52" s="221"/>
      <c r="BO52" s="230"/>
      <c r="BP52" s="230"/>
      <c r="BQ52" s="227">
        <v>46</v>
      </c>
      <c r="BR52" s="228"/>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19"/>
    </row>
    <row r="53" spans="1:131" ht="26.25" customHeight="1" x14ac:dyDescent="0.15">
      <c r="A53" s="227">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4"/>
      <c r="BF53" s="1004"/>
      <c r="BG53" s="1004"/>
      <c r="BH53" s="1004"/>
      <c r="BI53" s="1005"/>
      <c r="BJ53" s="221"/>
      <c r="BK53" s="221"/>
      <c r="BL53" s="221"/>
      <c r="BM53" s="221"/>
      <c r="BN53" s="221"/>
      <c r="BO53" s="230"/>
      <c r="BP53" s="230"/>
      <c r="BQ53" s="227">
        <v>47</v>
      </c>
      <c r="BR53" s="228"/>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19"/>
    </row>
    <row r="54" spans="1:131" ht="26.25" customHeight="1" x14ac:dyDescent="0.15">
      <c r="A54" s="227">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4"/>
      <c r="BF54" s="1004"/>
      <c r="BG54" s="1004"/>
      <c r="BH54" s="1004"/>
      <c r="BI54" s="1005"/>
      <c r="BJ54" s="221"/>
      <c r="BK54" s="221"/>
      <c r="BL54" s="221"/>
      <c r="BM54" s="221"/>
      <c r="BN54" s="221"/>
      <c r="BO54" s="230"/>
      <c r="BP54" s="230"/>
      <c r="BQ54" s="227">
        <v>48</v>
      </c>
      <c r="BR54" s="228"/>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19"/>
    </row>
    <row r="55" spans="1:131" ht="26.25" customHeight="1" x14ac:dyDescent="0.15">
      <c r="A55" s="227">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4"/>
      <c r="BF55" s="1004"/>
      <c r="BG55" s="1004"/>
      <c r="BH55" s="1004"/>
      <c r="BI55" s="1005"/>
      <c r="BJ55" s="221"/>
      <c r="BK55" s="221"/>
      <c r="BL55" s="221"/>
      <c r="BM55" s="221"/>
      <c r="BN55" s="221"/>
      <c r="BO55" s="230"/>
      <c r="BP55" s="230"/>
      <c r="BQ55" s="227">
        <v>49</v>
      </c>
      <c r="BR55" s="228"/>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19"/>
    </row>
    <row r="56" spans="1:131" ht="26.25" customHeight="1" x14ac:dyDescent="0.15">
      <c r="A56" s="227">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4"/>
      <c r="BF56" s="1004"/>
      <c r="BG56" s="1004"/>
      <c r="BH56" s="1004"/>
      <c r="BI56" s="1005"/>
      <c r="BJ56" s="221"/>
      <c r="BK56" s="221"/>
      <c r="BL56" s="221"/>
      <c r="BM56" s="221"/>
      <c r="BN56" s="221"/>
      <c r="BO56" s="230"/>
      <c r="BP56" s="230"/>
      <c r="BQ56" s="227">
        <v>50</v>
      </c>
      <c r="BR56" s="228"/>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19"/>
    </row>
    <row r="57" spans="1:131" ht="26.25" customHeight="1" x14ac:dyDescent="0.15">
      <c r="A57" s="227">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4"/>
      <c r="BF57" s="1004"/>
      <c r="BG57" s="1004"/>
      <c r="BH57" s="1004"/>
      <c r="BI57" s="1005"/>
      <c r="BJ57" s="221"/>
      <c r="BK57" s="221"/>
      <c r="BL57" s="221"/>
      <c r="BM57" s="221"/>
      <c r="BN57" s="221"/>
      <c r="BO57" s="230"/>
      <c r="BP57" s="230"/>
      <c r="BQ57" s="227">
        <v>51</v>
      </c>
      <c r="BR57" s="228"/>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19"/>
    </row>
    <row r="58" spans="1:131" ht="26.25" customHeight="1" x14ac:dyDescent="0.15">
      <c r="A58" s="227">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4"/>
      <c r="BF58" s="1004"/>
      <c r="BG58" s="1004"/>
      <c r="BH58" s="1004"/>
      <c r="BI58" s="1005"/>
      <c r="BJ58" s="221"/>
      <c r="BK58" s="221"/>
      <c r="BL58" s="221"/>
      <c r="BM58" s="221"/>
      <c r="BN58" s="221"/>
      <c r="BO58" s="230"/>
      <c r="BP58" s="230"/>
      <c r="BQ58" s="227">
        <v>52</v>
      </c>
      <c r="BR58" s="228"/>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19"/>
    </row>
    <row r="59" spans="1:131" ht="26.25" customHeight="1" x14ac:dyDescent="0.15">
      <c r="A59" s="227">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4"/>
      <c r="BF59" s="1004"/>
      <c r="BG59" s="1004"/>
      <c r="BH59" s="1004"/>
      <c r="BI59" s="1005"/>
      <c r="BJ59" s="221"/>
      <c r="BK59" s="221"/>
      <c r="BL59" s="221"/>
      <c r="BM59" s="221"/>
      <c r="BN59" s="221"/>
      <c r="BO59" s="230"/>
      <c r="BP59" s="230"/>
      <c r="BQ59" s="227">
        <v>53</v>
      </c>
      <c r="BR59" s="228"/>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19"/>
    </row>
    <row r="60" spans="1:131" ht="26.25" customHeight="1" x14ac:dyDescent="0.15">
      <c r="A60" s="227">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4"/>
      <c r="BF60" s="1004"/>
      <c r="BG60" s="1004"/>
      <c r="BH60" s="1004"/>
      <c r="BI60" s="1005"/>
      <c r="BJ60" s="221"/>
      <c r="BK60" s="221"/>
      <c r="BL60" s="221"/>
      <c r="BM60" s="221"/>
      <c r="BN60" s="221"/>
      <c r="BO60" s="230"/>
      <c r="BP60" s="230"/>
      <c r="BQ60" s="227">
        <v>54</v>
      </c>
      <c r="BR60" s="228"/>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19"/>
    </row>
    <row r="61" spans="1:131" ht="26.25" customHeight="1" thickBot="1" x14ac:dyDescent="0.2">
      <c r="A61" s="227">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4"/>
      <c r="BF61" s="1004"/>
      <c r="BG61" s="1004"/>
      <c r="BH61" s="1004"/>
      <c r="BI61" s="1005"/>
      <c r="BJ61" s="221"/>
      <c r="BK61" s="221"/>
      <c r="BL61" s="221"/>
      <c r="BM61" s="221"/>
      <c r="BN61" s="221"/>
      <c r="BO61" s="230"/>
      <c r="BP61" s="230"/>
      <c r="BQ61" s="227">
        <v>55</v>
      </c>
      <c r="BR61" s="228"/>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19"/>
    </row>
    <row r="62" spans="1:131" ht="26.25" customHeight="1" x14ac:dyDescent="0.15">
      <c r="A62" s="227">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4"/>
      <c r="BF62" s="1004"/>
      <c r="BG62" s="1004"/>
      <c r="BH62" s="1004"/>
      <c r="BI62" s="1005"/>
      <c r="BJ62" s="1056" t="s">
        <v>414</v>
      </c>
      <c r="BK62" s="1057"/>
      <c r="BL62" s="1057"/>
      <c r="BM62" s="1057"/>
      <c r="BN62" s="1058"/>
      <c r="BO62" s="230"/>
      <c r="BP62" s="230"/>
      <c r="BQ62" s="227">
        <v>56</v>
      </c>
      <c r="BR62" s="228"/>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19"/>
    </row>
    <row r="63" spans="1:131" ht="26.25" customHeight="1" thickBot="1" x14ac:dyDescent="0.2">
      <c r="A63" s="229" t="s">
        <v>396</v>
      </c>
      <c r="B63" s="969" t="s">
        <v>415</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49"/>
      <c r="AF63" s="1050">
        <v>2460</v>
      </c>
      <c r="AG63" s="991"/>
      <c r="AH63" s="991"/>
      <c r="AI63" s="991"/>
      <c r="AJ63" s="1051"/>
      <c r="AK63" s="1052"/>
      <c r="AL63" s="995"/>
      <c r="AM63" s="995"/>
      <c r="AN63" s="995"/>
      <c r="AO63" s="995"/>
      <c r="AP63" s="991">
        <v>15038</v>
      </c>
      <c r="AQ63" s="991"/>
      <c r="AR63" s="991"/>
      <c r="AS63" s="991"/>
      <c r="AT63" s="991"/>
      <c r="AU63" s="991">
        <v>8122</v>
      </c>
      <c r="AV63" s="991"/>
      <c r="AW63" s="991"/>
      <c r="AX63" s="991"/>
      <c r="AY63" s="991"/>
      <c r="AZ63" s="1046"/>
      <c r="BA63" s="1046"/>
      <c r="BB63" s="1046"/>
      <c r="BC63" s="1046"/>
      <c r="BD63" s="1046"/>
      <c r="BE63" s="992"/>
      <c r="BF63" s="992"/>
      <c r="BG63" s="992"/>
      <c r="BH63" s="992"/>
      <c r="BI63" s="993"/>
      <c r="BJ63" s="1047" t="s">
        <v>132</v>
      </c>
      <c r="BK63" s="985"/>
      <c r="BL63" s="985"/>
      <c r="BM63" s="985"/>
      <c r="BN63" s="1048"/>
      <c r="BO63" s="230"/>
      <c r="BP63" s="230"/>
      <c r="BQ63" s="227">
        <v>57</v>
      </c>
      <c r="BR63" s="228"/>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19"/>
    </row>
    <row r="64" spans="1:131" ht="26.25" customHeight="1" x14ac:dyDescent="0.15">
      <c r="A64" s="230"/>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27">
        <v>58</v>
      </c>
      <c r="BR64" s="228"/>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19"/>
    </row>
    <row r="65" spans="1:131" ht="26.25" customHeight="1" thickBot="1" x14ac:dyDescent="0.2">
      <c r="A65" s="221" t="s">
        <v>416</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30"/>
      <c r="BF65" s="230"/>
      <c r="BG65" s="230"/>
      <c r="BH65" s="230"/>
      <c r="BI65" s="230"/>
      <c r="BJ65" s="230"/>
      <c r="BK65" s="230"/>
      <c r="BL65" s="230"/>
      <c r="BM65" s="230"/>
      <c r="BN65" s="230"/>
      <c r="BO65" s="230"/>
      <c r="BP65" s="230"/>
      <c r="BQ65" s="227">
        <v>59</v>
      </c>
      <c r="BR65" s="228"/>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19"/>
    </row>
    <row r="66" spans="1:131" ht="26.25" customHeight="1" x14ac:dyDescent="0.15">
      <c r="A66" s="1024" t="s">
        <v>417</v>
      </c>
      <c r="B66" s="1025"/>
      <c r="C66" s="1025"/>
      <c r="D66" s="1025"/>
      <c r="E66" s="1025"/>
      <c r="F66" s="1025"/>
      <c r="G66" s="1025"/>
      <c r="H66" s="1025"/>
      <c r="I66" s="1025"/>
      <c r="J66" s="1025"/>
      <c r="K66" s="1025"/>
      <c r="L66" s="1025"/>
      <c r="M66" s="1025"/>
      <c r="N66" s="1025"/>
      <c r="O66" s="1025"/>
      <c r="P66" s="1026"/>
      <c r="Q66" s="1030" t="s">
        <v>400</v>
      </c>
      <c r="R66" s="1031"/>
      <c r="S66" s="1031"/>
      <c r="T66" s="1031"/>
      <c r="U66" s="1032"/>
      <c r="V66" s="1030" t="s">
        <v>401</v>
      </c>
      <c r="W66" s="1031"/>
      <c r="X66" s="1031"/>
      <c r="Y66" s="1031"/>
      <c r="Z66" s="1032"/>
      <c r="AA66" s="1030" t="s">
        <v>402</v>
      </c>
      <c r="AB66" s="1031"/>
      <c r="AC66" s="1031"/>
      <c r="AD66" s="1031"/>
      <c r="AE66" s="1032"/>
      <c r="AF66" s="1036" t="s">
        <v>403</v>
      </c>
      <c r="AG66" s="1037"/>
      <c r="AH66" s="1037"/>
      <c r="AI66" s="1037"/>
      <c r="AJ66" s="1038"/>
      <c r="AK66" s="1030" t="s">
        <v>418</v>
      </c>
      <c r="AL66" s="1025"/>
      <c r="AM66" s="1025"/>
      <c r="AN66" s="1025"/>
      <c r="AO66" s="1026"/>
      <c r="AP66" s="1030" t="s">
        <v>405</v>
      </c>
      <c r="AQ66" s="1031"/>
      <c r="AR66" s="1031"/>
      <c r="AS66" s="1031"/>
      <c r="AT66" s="1032"/>
      <c r="AU66" s="1030" t="s">
        <v>419</v>
      </c>
      <c r="AV66" s="1031"/>
      <c r="AW66" s="1031"/>
      <c r="AX66" s="1031"/>
      <c r="AY66" s="1032"/>
      <c r="AZ66" s="1030" t="s">
        <v>383</v>
      </c>
      <c r="BA66" s="1031"/>
      <c r="BB66" s="1031"/>
      <c r="BC66" s="1031"/>
      <c r="BD66" s="1044"/>
      <c r="BE66" s="230"/>
      <c r="BF66" s="230"/>
      <c r="BG66" s="230"/>
      <c r="BH66" s="230"/>
      <c r="BI66" s="230"/>
      <c r="BJ66" s="230"/>
      <c r="BK66" s="230"/>
      <c r="BL66" s="230"/>
      <c r="BM66" s="230"/>
      <c r="BN66" s="230"/>
      <c r="BO66" s="230"/>
      <c r="BP66" s="230"/>
      <c r="BQ66" s="227">
        <v>60</v>
      </c>
      <c r="BR66" s="232"/>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19"/>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0"/>
      <c r="BF67" s="230"/>
      <c r="BG67" s="230"/>
      <c r="BH67" s="230"/>
      <c r="BI67" s="230"/>
      <c r="BJ67" s="230"/>
      <c r="BK67" s="230"/>
      <c r="BL67" s="230"/>
      <c r="BM67" s="230"/>
      <c r="BN67" s="230"/>
      <c r="BO67" s="230"/>
      <c r="BP67" s="230"/>
      <c r="BQ67" s="227">
        <v>61</v>
      </c>
      <c r="BR67" s="232"/>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19"/>
    </row>
    <row r="68" spans="1:131" ht="26.25" customHeight="1" thickTop="1" x14ac:dyDescent="0.15">
      <c r="A68" s="225">
        <v>1</v>
      </c>
      <c r="B68" s="1113" t="s">
        <v>582</v>
      </c>
      <c r="C68" s="1114"/>
      <c r="D68" s="1114"/>
      <c r="E68" s="1114"/>
      <c r="F68" s="1114"/>
      <c r="G68" s="1114"/>
      <c r="H68" s="1114"/>
      <c r="I68" s="1114"/>
      <c r="J68" s="1114"/>
      <c r="K68" s="1114"/>
      <c r="L68" s="1114"/>
      <c r="M68" s="1114"/>
      <c r="N68" s="1114"/>
      <c r="O68" s="1114"/>
      <c r="P68" s="1115"/>
      <c r="Q68" s="1017">
        <v>3301</v>
      </c>
      <c r="R68" s="1014"/>
      <c r="S68" s="1014"/>
      <c r="T68" s="1014"/>
      <c r="U68" s="1014"/>
      <c r="V68" s="1014">
        <v>3138</v>
      </c>
      <c r="W68" s="1014"/>
      <c r="X68" s="1014"/>
      <c r="Y68" s="1014"/>
      <c r="Z68" s="1014"/>
      <c r="AA68" s="1014">
        <v>164</v>
      </c>
      <c r="AB68" s="1014"/>
      <c r="AC68" s="1014"/>
      <c r="AD68" s="1014"/>
      <c r="AE68" s="1014"/>
      <c r="AF68" s="1014">
        <v>164</v>
      </c>
      <c r="AG68" s="1014"/>
      <c r="AH68" s="1014"/>
      <c r="AI68" s="1014"/>
      <c r="AJ68" s="1014"/>
      <c r="AK68" s="1014" t="s">
        <v>581</v>
      </c>
      <c r="AL68" s="1014"/>
      <c r="AM68" s="1014"/>
      <c r="AN68" s="1014"/>
      <c r="AO68" s="1014"/>
      <c r="AP68" s="1014">
        <v>5387</v>
      </c>
      <c r="AQ68" s="1014"/>
      <c r="AR68" s="1014"/>
      <c r="AS68" s="1014"/>
      <c r="AT68" s="1014"/>
      <c r="AU68" s="1014">
        <v>2616</v>
      </c>
      <c r="AV68" s="1014"/>
      <c r="AW68" s="1014"/>
      <c r="AX68" s="1014"/>
      <c r="AY68" s="1014"/>
      <c r="AZ68" s="1015"/>
      <c r="BA68" s="1015"/>
      <c r="BB68" s="1015"/>
      <c r="BC68" s="1015"/>
      <c r="BD68" s="1016"/>
      <c r="BE68" s="230"/>
      <c r="BF68" s="230"/>
      <c r="BG68" s="230"/>
      <c r="BH68" s="230"/>
      <c r="BI68" s="230"/>
      <c r="BJ68" s="230"/>
      <c r="BK68" s="230"/>
      <c r="BL68" s="230"/>
      <c r="BM68" s="230"/>
      <c r="BN68" s="230"/>
      <c r="BO68" s="230"/>
      <c r="BP68" s="230"/>
      <c r="BQ68" s="227">
        <v>62</v>
      </c>
      <c r="BR68" s="232"/>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19"/>
    </row>
    <row r="69" spans="1:131" ht="26.25" customHeight="1" x14ac:dyDescent="0.15">
      <c r="A69" s="227">
        <v>2</v>
      </c>
      <c r="B69" s="1006" t="s">
        <v>583</v>
      </c>
      <c r="C69" s="1007"/>
      <c r="D69" s="1007"/>
      <c r="E69" s="1007"/>
      <c r="F69" s="1007"/>
      <c r="G69" s="1007"/>
      <c r="H69" s="1007"/>
      <c r="I69" s="1007"/>
      <c r="J69" s="1007"/>
      <c r="K69" s="1007"/>
      <c r="L69" s="1007"/>
      <c r="M69" s="1007"/>
      <c r="N69" s="1007"/>
      <c r="O69" s="1007"/>
      <c r="P69" s="1008"/>
      <c r="Q69" s="1009">
        <v>91</v>
      </c>
      <c r="R69" s="1003"/>
      <c r="S69" s="1003"/>
      <c r="T69" s="1003"/>
      <c r="U69" s="1003"/>
      <c r="V69" s="1003">
        <v>69</v>
      </c>
      <c r="W69" s="1003"/>
      <c r="X69" s="1003"/>
      <c r="Y69" s="1003"/>
      <c r="Z69" s="1003"/>
      <c r="AA69" s="1003">
        <v>22</v>
      </c>
      <c r="AB69" s="1003"/>
      <c r="AC69" s="1003"/>
      <c r="AD69" s="1003"/>
      <c r="AE69" s="1003"/>
      <c r="AF69" s="1003">
        <v>22</v>
      </c>
      <c r="AG69" s="1003"/>
      <c r="AH69" s="1003"/>
      <c r="AI69" s="1003"/>
      <c r="AJ69" s="1003"/>
      <c r="AK69" s="1003" t="s">
        <v>581</v>
      </c>
      <c r="AL69" s="1003"/>
      <c r="AM69" s="1003"/>
      <c r="AN69" s="1003"/>
      <c r="AO69" s="1003"/>
      <c r="AP69" s="1003">
        <v>63</v>
      </c>
      <c r="AQ69" s="1003"/>
      <c r="AR69" s="1003"/>
      <c r="AS69" s="1003"/>
      <c r="AT69" s="1003"/>
      <c r="AU69" s="1003">
        <v>58</v>
      </c>
      <c r="AV69" s="1003"/>
      <c r="AW69" s="1003"/>
      <c r="AX69" s="1003"/>
      <c r="AY69" s="1003"/>
      <c r="AZ69" s="1004"/>
      <c r="BA69" s="1004"/>
      <c r="BB69" s="1004"/>
      <c r="BC69" s="1004"/>
      <c r="BD69" s="1005"/>
      <c r="BE69" s="230"/>
      <c r="BF69" s="230"/>
      <c r="BG69" s="230"/>
      <c r="BH69" s="230"/>
      <c r="BI69" s="230"/>
      <c r="BJ69" s="230"/>
      <c r="BK69" s="230"/>
      <c r="BL69" s="230"/>
      <c r="BM69" s="230"/>
      <c r="BN69" s="230"/>
      <c r="BO69" s="230"/>
      <c r="BP69" s="230"/>
      <c r="BQ69" s="227">
        <v>63</v>
      </c>
      <c r="BR69" s="232"/>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19"/>
    </row>
    <row r="70" spans="1:131" ht="26.25" customHeight="1" x14ac:dyDescent="0.15">
      <c r="A70" s="227">
        <v>3</v>
      </c>
      <c r="B70" s="1006" t="s">
        <v>584</v>
      </c>
      <c r="C70" s="1007"/>
      <c r="D70" s="1007"/>
      <c r="E70" s="1007"/>
      <c r="F70" s="1007"/>
      <c r="G70" s="1007"/>
      <c r="H70" s="1007"/>
      <c r="I70" s="1007"/>
      <c r="J70" s="1007"/>
      <c r="K70" s="1007"/>
      <c r="L70" s="1007"/>
      <c r="M70" s="1007"/>
      <c r="N70" s="1007"/>
      <c r="O70" s="1007"/>
      <c r="P70" s="1008"/>
      <c r="Q70" s="1009">
        <v>219</v>
      </c>
      <c r="R70" s="1003"/>
      <c r="S70" s="1003"/>
      <c r="T70" s="1003"/>
      <c r="U70" s="1003"/>
      <c r="V70" s="1003">
        <v>195</v>
      </c>
      <c r="W70" s="1003"/>
      <c r="X70" s="1003"/>
      <c r="Y70" s="1003"/>
      <c r="Z70" s="1003"/>
      <c r="AA70" s="1003">
        <v>24</v>
      </c>
      <c r="AB70" s="1003"/>
      <c r="AC70" s="1003"/>
      <c r="AD70" s="1003"/>
      <c r="AE70" s="1003"/>
      <c r="AF70" s="1003">
        <v>24</v>
      </c>
      <c r="AG70" s="1003"/>
      <c r="AH70" s="1003"/>
      <c r="AI70" s="1003"/>
      <c r="AJ70" s="1003"/>
      <c r="AK70" s="1003" t="s">
        <v>581</v>
      </c>
      <c r="AL70" s="1003"/>
      <c r="AM70" s="1003"/>
      <c r="AN70" s="1003"/>
      <c r="AO70" s="1003"/>
      <c r="AP70" s="1003" t="s">
        <v>581</v>
      </c>
      <c r="AQ70" s="1003"/>
      <c r="AR70" s="1003"/>
      <c r="AS70" s="1003"/>
      <c r="AT70" s="1003"/>
      <c r="AU70" s="1003" t="s">
        <v>581</v>
      </c>
      <c r="AV70" s="1003"/>
      <c r="AW70" s="1003"/>
      <c r="AX70" s="1003"/>
      <c r="AY70" s="1003"/>
      <c r="AZ70" s="1004"/>
      <c r="BA70" s="1004"/>
      <c r="BB70" s="1004"/>
      <c r="BC70" s="1004"/>
      <c r="BD70" s="1005"/>
      <c r="BE70" s="230"/>
      <c r="BF70" s="230"/>
      <c r="BG70" s="230"/>
      <c r="BH70" s="230"/>
      <c r="BI70" s="230"/>
      <c r="BJ70" s="230"/>
      <c r="BK70" s="230"/>
      <c r="BL70" s="230"/>
      <c r="BM70" s="230"/>
      <c r="BN70" s="230"/>
      <c r="BO70" s="230"/>
      <c r="BP70" s="230"/>
      <c r="BQ70" s="227">
        <v>64</v>
      </c>
      <c r="BR70" s="232"/>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19"/>
    </row>
    <row r="71" spans="1:131" ht="26.25" customHeight="1" x14ac:dyDescent="0.15">
      <c r="A71" s="227">
        <v>4</v>
      </c>
      <c r="B71" s="1006" t="s">
        <v>587</v>
      </c>
      <c r="C71" s="1007"/>
      <c r="D71" s="1007"/>
      <c r="E71" s="1007"/>
      <c r="F71" s="1007"/>
      <c r="G71" s="1007"/>
      <c r="H71" s="1007"/>
      <c r="I71" s="1007"/>
      <c r="J71" s="1007"/>
      <c r="K71" s="1007"/>
      <c r="L71" s="1007"/>
      <c r="M71" s="1007"/>
      <c r="N71" s="1007"/>
      <c r="O71" s="1007"/>
      <c r="P71" s="1008"/>
      <c r="Q71" s="1010">
        <v>1282575</v>
      </c>
      <c r="R71" s="1011"/>
      <c r="S71" s="1011"/>
      <c r="T71" s="1011"/>
      <c r="U71" s="1012"/>
      <c r="V71" s="1013">
        <v>1237829</v>
      </c>
      <c r="W71" s="1011"/>
      <c r="X71" s="1011"/>
      <c r="Y71" s="1011"/>
      <c r="Z71" s="1012"/>
      <c r="AA71" s="1013">
        <v>44746</v>
      </c>
      <c r="AB71" s="1011"/>
      <c r="AC71" s="1011"/>
      <c r="AD71" s="1011"/>
      <c r="AE71" s="1012"/>
      <c r="AF71" s="1013">
        <v>44746</v>
      </c>
      <c r="AG71" s="1011"/>
      <c r="AH71" s="1011"/>
      <c r="AI71" s="1011"/>
      <c r="AJ71" s="1012"/>
      <c r="AK71" s="1013">
        <v>8500</v>
      </c>
      <c r="AL71" s="1011"/>
      <c r="AM71" s="1011"/>
      <c r="AN71" s="1011"/>
      <c r="AO71" s="1012"/>
      <c r="AP71" s="1013" t="s">
        <v>581</v>
      </c>
      <c r="AQ71" s="1011"/>
      <c r="AR71" s="1011"/>
      <c r="AS71" s="1011"/>
      <c r="AT71" s="1012"/>
      <c r="AU71" s="1013" t="s">
        <v>581</v>
      </c>
      <c r="AV71" s="1011"/>
      <c r="AW71" s="1011"/>
      <c r="AX71" s="1011"/>
      <c r="AY71" s="1012"/>
      <c r="AZ71" s="1004"/>
      <c r="BA71" s="1004"/>
      <c r="BB71" s="1004"/>
      <c r="BC71" s="1004"/>
      <c r="BD71" s="1005"/>
      <c r="BE71" s="230"/>
      <c r="BF71" s="230"/>
      <c r="BG71" s="230"/>
      <c r="BH71" s="230"/>
      <c r="BI71" s="230"/>
      <c r="BJ71" s="230"/>
      <c r="BK71" s="230"/>
      <c r="BL71" s="230"/>
      <c r="BM71" s="230"/>
      <c r="BN71" s="230"/>
      <c r="BO71" s="230"/>
      <c r="BP71" s="230"/>
      <c r="BQ71" s="227">
        <v>65</v>
      </c>
      <c r="BR71" s="232"/>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19"/>
    </row>
    <row r="72" spans="1:131" ht="26.25" customHeight="1" x14ac:dyDescent="0.15">
      <c r="A72" s="227">
        <v>5</v>
      </c>
      <c r="B72" s="1006" t="s">
        <v>585</v>
      </c>
      <c r="C72" s="1007"/>
      <c r="D72" s="1007"/>
      <c r="E72" s="1007"/>
      <c r="F72" s="1007"/>
      <c r="G72" s="1007"/>
      <c r="H72" s="1007"/>
      <c r="I72" s="1007"/>
      <c r="J72" s="1007"/>
      <c r="K72" s="1007"/>
      <c r="L72" s="1007"/>
      <c r="M72" s="1007"/>
      <c r="N72" s="1007"/>
      <c r="O72" s="1007"/>
      <c r="P72" s="1008"/>
      <c r="Q72" s="1010">
        <v>39340</v>
      </c>
      <c r="R72" s="1011"/>
      <c r="S72" s="1011"/>
      <c r="T72" s="1011"/>
      <c r="U72" s="1012"/>
      <c r="V72" s="1013">
        <v>34648</v>
      </c>
      <c r="W72" s="1011"/>
      <c r="X72" s="1011"/>
      <c r="Y72" s="1011"/>
      <c r="Z72" s="1012"/>
      <c r="AA72" s="1013">
        <v>4692</v>
      </c>
      <c r="AB72" s="1011"/>
      <c r="AC72" s="1011"/>
      <c r="AD72" s="1011"/>
      <c r="AE72" s="1012"/>
      <c r="AF72" s="1013">
        <v>22986</v>
      </c>
      <c r="AG72" s="1011"/>
      <c r="AH72" s="1011"/>
      <c r="AI72" s="1011"/>
      <c r="AJ72" s="1012"/>
      <c r="AK72" s="1013" t="s">
        <v>581</v>
      </c>
      <c r="AL72" s="1011"/>
      <c r="AM72" s="1011"/>
      <c r="AN72" s="1011"/>
      <c r="AO72" s="1012"/>
      <c r="AP72" s="1013">
        <v>103547</v>
      </c>
      <c r="AQ72" s="1011"/>
      <c r="AR72" s="1011"/>
      <c r="AS72" s="1011"/>
      <c r="AT72" s="1012"/>
      <c r="AU72" s="1013" t="s">
        <v>581</v>
      </c>
      <c r="AV72" s="1011"/>
      <c r="AW72" s="1011"/>
      <c r="AX72" s="1011"/>
      <c r="AY72" s="1012"/>
      <c r="AZ72" s="1004"/>
      <c r="BA72" s="1004"/>
      <c r="BB72" s="1004"/>
      <c r="BC72" s="1004"/>
      <c r="BD72" s="1005"/>
      <c r="BE72" s="230"/>
      <c r="BF72" s="230"/>
      <c r="BG72" s="230"/>
      <c r="BH72" s="230"/>
      <c r="BI72" s="230"/>
      <c r="BJ72" s="230"/>
      <c r="BK72" s="230"/>
      <c r="BL72" s="230"/>
      <c r="BM72" s="230"/>
      <c r="BN72" s="230"/>
      <c r="BO72" s="230"/>
      <c r="BP72" s="230"/>
      <c r="BQ72" s="227">
        <v>66</v>
      </c>
      <c r="BR72" s="232"/>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19"/>
    </row>
    <row r="73" spans="1:131" ht="26.25" customHeight="1" x14ac:dyDescent="0.15">
      <c r="A73" s="227">
        <v>6</v>
      </c>
      <c r="B73" s="1006" t="s">
        <v>586</v>
      </c>
      <c r="C73" s="1007"/>
      <c r="D73" s="1007"/>
      <c r="E73" s="1007"/>
      <c r="F73" s="1007"/>
      <c r="G73" s="1007"/>
      <c r="H73" s="1007"/>
      <c r="I73" s="1007"/>
      <c r="J73" s="1007"/>
      <c r="K73" s="1007"/>
      <c r="L73" s="1007"/>
      <c r="M73" s="1007"/>
      <c r="N73" s="1007"/>
      <c r="O73" s="1007"/>
      <c r="P73" s="1008"/>
      <c r="Q73" s="1010">
        <v>8419</v>
      </c>
      <c r="R73" s="1011"/>
      <c r="S73" s="1011"/>
      <c r="T73" s="1011"/>
      <c r="U73" s="1012"/>
      <c r="V73" s="1013">
        <v>5771</v>
      </c>
      <c r="W73" s="1011"/>
      <c r="X73" s="1011"/>
      <c r="Y73" s="1011"/>
      <c r="Z73" s="1012"/>
      <c r="AA73" s="1013">
        <v>2648</v>
      </c>
      <c r="AB73" s="1011"/>
      <c r="AC73" s="1011"/>
      <c r="AD73" s="1011"/>
      <c r="AE73" s="1012"/>
      <c r="AF73" s="1013">
        <v>21829</v>
      </c>
      <c r="AG73" s="1011"/>
      <c r="AH73" s="1011"/>
      <c r="AI73" s="1011"/>
      <c r="AJ73" s="1012"/>
      <c r="AK73" s="1013" t="s">
        <v>581</v>
      </c>
      <c r="AL73" s="1011"/>
      <c r="AM73" s="1011"/>
      <c r="AN73" s="1011"/>
      <c r="AO73" s="1012"/>
      <c r="AP73" s="1013">
        <v>18228</v>
      </c>
      <c r="AQ73" s="1011"/>
      <c r="AR73" s="1011"/>
      <c r="AS73" s="1011"/>
      <c r="AT73" s="1012"/>
      <c r="AU73" s="1013" t="s">
        <v>581</v>
      </c>
      <c r="AV73" s="1011"/>
      <c r="AW73" s="1011"/>
      <c r="AX73" s="1011"/>
      <c r="AY73" s="1012"/>
      <c r="AZ73" s="1004"/>
      <c r="BA73" s="1004"/>
      <c r="BB73" s="1004"/>
      <c r="BC73" s="1004"/>
      <c r="BD73" s="1005"/>
      <c r="BE73" s="230"/>
      <c r="BF73" s="230"/>
      <c r="BG73" s="230"/>
      <c r="BH73" s="230"/>
      <c r="BI73" s="230"/>
      <c r="BJ73" s="230"/>
      <c r="BK73" s="230"/>
      <c r="BL73" s="230"/>
      <c r="BM73" s="230"/>
      <c r="BN73" s="230"/>
      <c r="BO73" s="230"/>
      <c r="BP73" s="230"/>
      <c r="BQ73" s="227">
        <v>67</v>
      </c>
      <c r="BR73" s="232"/>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19"/>
    </row>
    <row r="74" spans="1:131" ht="26.25" customHeight="1" x14ac:dyDescent="0.15">
      <c r="A74" s="227">
        <v>7</v>
      </c>
      <c r="B74" s="1006"/>
      <c r="C74" s="1007"/>
      <c r="D74" s="1007"/>
      <c r="E74" s="1007"/>
      <c r="F74" s="1007"/>
      <c r="G74" s="1007"/>
      <c r="H74" s="1007"/>
      <c r="I74" s="1007"/>
      <c r="J74" s="1007"/>
      <c r="K74" s="1007"/>
      <c r="L74" s="1007"/>
      <c r="M74" s="1007"/>
      <c r="N74" s="1007"/>
      <c r="O74" s="1007"/>
      <c r="P74" s="1008"/>
      <c r="Q74" s="1009"/>
      <c r="R74" s="1003"/>
      <c r="S74" s="1003"/>
      <c r="T74" s="1003"/>
      <c r="U74" s="1003"/>
      <c r="V74" s="1003"/>
      <c r="W74" s="1003"/>
      <c r="X74" s="1003"/>
      <c r="Y74" s="1003"/>
      <c r="Z74" s="1003"/>
      <c r="AA74" s="1003"/>
      <c r="AB74" s="1003"/>
      <c r="AC74" s="1003"/>
      <c r="AD74" s="1003"/>
      <c r="AE74" s="1003"/>
      <c r="AF74" s="1003"/>
      <c r="AG74" s="1003"/>
      <c r="AH74" s="1003"/>
      <c r="AI74" s="1003"/>
      <c r="AJ74" s="1003"/>
      <c r="AK74" s="1003"/>
      <c r="AL74" s="1003"/>
      <c r="AM74" s="1003"/>
      <c r="AN74" s="1003"/>
      <c r="AO74" s="1003"/>
      <c r="AP74" s="1003"/>
      <c r="AQ74" s="1003"/>
      <c r="AR74" s="1003"/>
      <c r="AS74" s="1003"/>
      <c r="AT74" s="1003"/>
      <c r="AU74" s="1003"/>
      <c r="AV74" s="1003"/>
      <c r="AW74" s="1003"/>
      <c r="AX74" s="1003"/>
      <c r="AY74" s="1003"/>
      <c r="AZ74" s="1004"/>
      <c r="BA74" s="1004"/>
      <c r="BB74" s="1004"/>
      <c r="BC74" s="1004"/>
      <c r="BD74" s="1005"/>
      <c r="BE74" s="230"/>
      <c r="BF74" s="230"/>
      <c r="BG74" s="230"/>
      <c r="BH74" s="230"/>
      <c r="BI74" s="230"/>
      <c r="BJ74" s="230"/>
      <c r="BK74" s="230"/>
      <c r="BL74" s="230"/>
      <c r="BM74" s="230"/>
      <c r="BN74" s="230"/>
      <c r="BO74" s="230"/>
      <c r="BP74" s="230"/>
      <c r="BQ74" s="227">
        <v>68</v>
      </c>
      <c r="BR74" s="232"/>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19"/>
    </row>
    <row r="75" spans="1:131" ht="26.25" customHeight="1" x14ac:dyDescent="0.15">
      <c r="A75" s="227">
        <v>8</v>
      </c>
      <c r="B75" s="1006"/>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30"/>
      <c r="BF75" s="230"/>
      <c r="BG75" s="230"/>
      <c r="BH75" s="230"/>
      <c r="BI75" s="230"/>
      <c r="BJ75" s="230"/>
      <c r="BK75" s="230"/>
      <c r="BL75" s="230"/>
      <c r="BM75" s="230"/>
      <c r="BN75" s="230"/>
      <c r="BO75" s="230"/>
      <c r="BP75" s="230"/>
      <c r="BQ75" s="227">
        <v>69</v>
      </c>
      <c r="BR75" s="232"/>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19"/>
    </row>
    <row r="76" spans="1:131" ht="26.25" customHeight="1" x14ac:dyDescent="0.15">
      <c r="A76" s="227">
        <v>9</v>
      </c>
      <c r="B76" s="1006"/>
      <c r="C76" s="1007"/>
      <c r="D76" s="1007"/>
      <c r="E76" s="1007"/>
      <c r="F76" s="1007"/>
      <c r="G76" s="1007"/>
      <c r="H76" s="1007"/>
      <c r="I76" s="1007"/>
      <c r="J76" s="1007"/>
      <c r="K76" s="1007"/>
      <c r="L76" s="1007"/>
      <c r="M76" s="1007"/>
      <c r="N76" s="1007"/>
      <c r="O76" s="1007"/>
      <c r="P76" s="1008"/>
      <c r="Q76" s="1010"/>
      <c r="R76" s="1011"/>
      <c r="S76" s="1011"/>
      <c r="T76" s="1011"/>
      <c r="U76" s="1012"/>
      <c r="V76" s="1013"/>
      <c r="W76" s="1011"/>
      <c r="X76" s="1011"/>
      <c r="Y76" s="1011"/>
      <c r="Z76" s="1012"/>
      <c r="AA76" s="1013"/>
      <c r="AB76" s="1011"/>
      <c r="AC76" s="1011"/>
      <c r="AD76" s="1011"/>
      <c r="AE76" s="1012"/>
      <c r="AF76" s="1013"/>
      <c r="AG76" s="1011"/>
      <c r="AH76" s="1011"/>
      <c r="AI76" s="1011"/>
      <c r="AJ76" s="1012"/>
      <c r="AK76" s="1013"/>
      <c r="AL76" s="1011"/>
      <c r="AM76" s="1011"/>
      <c r="AN76" s="1011"/>
      <c r="AO76" s="1012"/>
      <c r="AP76" s="1013"/>
      <c r="AQ76" s="1011"/>
      <c r="AR76" s="1011"/>
      <c r="AS76" s="1011"/>
      <c r="AT76" s="1012"/>
      <c r="AU76" s="1013"/>
      <c r="AV76" s="1011"/>
      <c r="AW76" s="1011"/>
      <c r="AX76" s="1011"/>
      <c r="AY76" s="1012"/>
      <c r="AZ76" s="1004"/>
      <c r="BA76" s="1004"/>
      <c r="BB76" s="1004"/>
      <c r="BC76" s="1004"/>
      <c r="BD76" s="1005"/>
      <c r="BE76" s="230"/>
      <c r="BF76" s="230"/>
      <c r="BG76" s="230"/>
      <c r="BH76" s="230"/>
      <c r="BI76" s="230"/>
      <c r="BJ76" s="230"/>
      <c r="BK76" s="230"/>
      <c r="BL76" s="230"/>
      <c r="BM76" s="230"/>
      <c r="BN76" s="230"/>
      <c r="BO76" s="230"/>
      <c r="BP76" s="230"/>
      <c r="BQ76" s="227">
        <v>70</v>
      </c>
      <c r="BR76" s="232"/>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19"/>
    </row>
    <row r="77" spans="1:131" ht="26.25" customHeight="1" x14ac:dyDescent="0.15">
      <c r="A77" s="227">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30"/>
      <c r="BF77" s="230"/>
      <c r="BG77" s="230"/>
      <c r="BH77" s="230"/>
      <c r="BI77" s="230"/>
      <c r="BJ77" s="230"/>
      <c r="BK77" s="230"/>
      <c r="BL77" s="230"/>
      <c r="BM77" s="230"/>
      <c r="BN77" s="230"/>
      <c r="BO77" s="230"/>
      <c r="BP77" s="230"/>
      <c r="BQ77" s="227">
        <v>71</v>
      </c>
      <c r="BR77" s="232"/>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19"/>
    </row>
    <row r="78" spans="1:131" ht="26.25" customHeight="1" x14ac:dyDescent="0.15">
      <c r="A78" s="227">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0"/>
      <c r="BF78" s="230"/>
      <c r="BG78" s="230"/>
      <c r="BH78" s="230"/>
      <c r="BI78" s="230"/>
      <c r="BJ78" s="219"/>
      <c r="BK78" s="219"/>
      <c r="BL78" s="219"/>
      <c r="BM78" s="219"/>
      <c r="BN78" s="219"/>
      <c r="BO78" s="230"/>
      <c r="BP78" s="230"/>
      <c r="BQ78" s="227">
        <v>72</v>
      </c>
      <c r="BR78" s="232"/>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19"/>
    </row>
    <row r="79" spans="1:131" ht="26.25" customHeight="1" x14ac:dyDescent="0.15">
      <c r="A79" s="227">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0"/>
      <c r="BF79" s="230"/>
      <c r="BG79" s="230"/>
      <c r="BH79" s="230"/>
      <c r="BI79" s="230"/>
      <c r="BJ79" s="219"/>
      <c r="BK79" s="219"/>
      <c r="BL79" s="219"/>
      <c r="BM79" s="219"/>
      <c r="BN79" s="219"/>
      <c r="BO79" s="230"/>
      <c r="BP79" s="230"/>
      <c r="BQ79" s="227">
        <v>73</v>
      </c>
      <c r="BR79" s="232"/>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19"/>
    </row>
    <row r="80" spans="1:131" ht="26.25" customHeight="1" x14ac:dyDescent="0.15">
      <c r="A80" s="227">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0"/>
      <c r="BF80" s="230"/>
      <c r="BG80" s="230"/>
      <c r="BH80" s="230"/>
      <c r="BI80" s="230"/>
      <c r="BJ80" s="230"/>
      <c r="BK80" s="230"/>
      <c r="BL80" s="230"/>
      <c r="BM80" s="230"/>
      <c r="BN80" s="230"/>
      <c r="BO80" s="230"/>
      <c r="BP80" s="230"/>
      <c r="BQ80" s="227">
        <v>74</v>
      </c>
      <c r="BR80" s="232"/>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19"/>
    </row>
    <row r="81" spans="1:131" ht="26.25" customHeight="1" x14ac:dyDescent="0.15">
      <c r="A81" s="227">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0"/>
      <c r="BF81" s="230"/>
      <c r="BG81" s="230"/>
      <c r="BH81" s="230"/>
      <c r="BI81" s="230"/>
      <c r="BJ81" s="230"/>
      <c r="BK81" s="230"/>
      <c r="BL81" s="230"/>
      <c r="BM81" s="230"/>
      <c r="BN81" s="230"/>
      <c r="BO81" s="230"/>
      <c r="BP81" s="230"/>
      <c r="BQ81" s="227">
        <v>75</v>
      </c>
      <c r="BR81" s="232"/>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19"/>
    </row>
    <row r="82" spans="1:131" ht="26.25" customHeight="1" x14ac:dyDescent="0.15">
      <c r="A82" s="227">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0"/>
      <c r="BF82" s="230"/>
      <c r="BG82" s="230"/>
      <c r="BH82" s="230"/>
      <c r="BI82" s="230"/>
      <c r="BJ82" s="230"/>
      <c r="BK82" s="230"/>
      <c r="BL82" s="230"/>
      <c r="BM82" s="230"/>
      <c r="BN82" s="230"/>
      <c r="BO82" s="230"/>
      <c r="BP82" s="230"/>
      <c r="BQ82" s="227">
        <v>76</v>
      </c>
      <c r="BR82" s="232"/>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19"/>
    </row>
    <row r="83" spans="1:131" ht="26.25" customHeight="1" x14ac:dyDescent="0.15">
      <c r="A83" s="227">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0"/>
      <c r="BF83" s="230"/>
      <c r="BG83" s="230"/>
      <c r="BH83" s="230"/>
      <c r="BI83" s="230"/>
      <c r="BJ83" s="230"/>
      <c r="BK83" s="230"/>
      <c r="BL83" s="230"/>
      <c r="BM83" s="230"/>
      <c r="BN83" s="230"/>
      <c r="BO83" s="230"/>
      <c r="BP83" s="230"/>
      <c r="BQ83" s="227">
        <v>77</v>
      </c>
      <c r="BR83" s="232"/>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19"/>
    </row>
    <row r="84" spans="1:131" ht="26.25" customHeight="1" x14ac:dyDescent="0.15">
      <c r="A84" s="227">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0"/>
      <c r="BF84" s="230"/>
      <c r="BG84" s="230"/>
      <c r="BH84" s="230"/>
      <c r="BI84" s="230"/>
      <c r="BJ84" s="230"/>
      <c r="BK84" s="230"/>
      <c r="BL84" s="230"/>
      <c r="BM84" s="230"/>
      <c r="BN84" s="230"/>
      <c r="BO84" s="230"/>
      <c r="BP84" s="230"/>
      <c r="BQ84" s="227">
        <v>78</v>
      </c>
      <c r="BR84" s="232"/>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19"/>
    </row>
    <row r="85" spans="1:131" ht="26.25" customHeight="1" x14ac:dyDescent="0.15">
      <c r="A85" s="227">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0"/>
      <c r="BF85" s="230"/>
      <c r="BG85" s="230"/>
      <c r="BH85" s="230"/>
      <c r="BI85" s="230"/>
      <c r="BJ85" s="230"/>
      <c r="BK85" s="230"/>
      <c r="BL85" s="230"/>
      <c r="BM85" s="230"/>
      <c r="BN85" s="230"/>
      <c r="BO85" s="230"/>
      <c r="BP85" s="230"/>
      <c r="BQ85" s="227">
        <v>79</v>
      </c>
      <c r="BR85" s="232"/>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19"/>
    </row>
    <row r="86" spans="1:131" ht="26.25" customHeight="1" x14ac:dyDescent="0.15">
      <c r="A86" s="227">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0"/>
      <c r="BF86" s="230"/>
      <c r="BG86" s="230"/>
      <c r="BH86" s="230"/>
      <c r="BI86" s="230"/>
      <c r="BJ86" s="230"/>
      <c r="BK86" s="230"/>
      <c r="BL86" s="230"/>
      <c r="BM86" s="230"/>
      <c r="BN86" s="230"/>
      <c r="BO86" s="230"/>
      <c r="BP86" s="230"/>
      <c r="BQ86" s="227">
        <v>80</v>
      </c>
      <c r="BR86" s="232"/>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19"/>
    </row>
    <row r="87" spans="1:131" ht="26.25" customHeight="1" x14ac:dyDescent="0.15">
      <c r="A87" s="233">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0"/>
      <c r="BF87" s="230"/>
      <c r="BG87" s="230"/>
      <c r="BH87" s="230"/>
      <c r="BI87" s="230"/>
      <c r="BJ87" s="230"/>
      <c r="BK87" s="230"/>
      <c r="BL87" s="230"/>
      <c r="BM87" s="230"/>
      <c r="BN87" s="230"/>
      <c r="BO87" s="230"/>
      <c r="BP87" s="230"/>
      <c r="BQ87" s="227">
        <v>81</v>
      </c>
      <c r="BR87" s="232"/>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19"/>
    </row>
    <row r="88" spans="1:131" ht="26.25" customHeight="1" thickBot="1" x14ac:dyDescent="0.2">
      <c r="A88" s="229" t="s">
        <v>396</v>
      </c>
      <c r="B88" s="969" t="s">
        <v>420</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89771</v>
      </c>
      <c r="AG88" s="991"/>
      <c r="AH88" s="991"/>
      <c r="AI88" s="991"/>
      <c r="AJ88" s="991"/>
      <c r="AK88" s="995"/>
      <c r="AL88" s="995"/>
      <c r="AM88" s="995"/>
      <c r="AN88" s="995"/>
      <c r="AO88" s="995"/>
      <c r="AP88" s="991">
        <v>127225</v>
      </c>
      <c r="AQ88" s="991"/>
      <c r="AR88" s="991"/>
      <c r="AS88" s="991"/>
      <c r="AT88" s="991"/>
      <c r="AU88" s="991">
        <v>2674</v>
      </c>
      <c r="AV88" s="991"/>
      <c r="AW88" s="991"/>
      <c r="AX88" s="991"/>
      <c r="AY88" s="991"/>
      <c r="AZ88" s="992"/>
      <c r="BA88" s="992"/>
      <c r="BB88" s="992"/>
      <c r="BC88" s="992"/>
      <c r="BD88" s="993"/>
      <c r="BE88" s="230"/>
      <c r="BF88" s="230"/>
      <c r="BG88" s="230"/>
      <c r="BH88" s="230"/>
      <c r="BI88" s="230"/>
      <c r="BJ88" s="230"/>
      <c r="BK88" s="230"/>
      <c r="BL88" s="230"/>
      <c r="BM88" s="230"/>
      <c r="BN88" s="230"/>
      <c r="BO88" s="230"/>
      <c r="BP88" s="230"/>
      <c r="BQ88" s="227">
        <v>82</v>
      </c>
      <c r="BR88" s="232"/>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19"/>
    </row>
    <row r="89" spans="1:131" ht="26.25" hidden="1" customHeight="1" x14ac:dyDescent="0.15">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30"/>
      <c r="BF89" s="230"/>
      <c r="BG89" s="230"/>
      <c r="BH89" s="230"/>
      <c r="BI89" s="230"/>
      <c r="BJ89" s="230"/>
      <c r="BK89" s="230"/>
      <c r="BL89" s="230"/>
      <c r="BM89" s="230"/>
      <c r="BN89" s="230"/>
      <c r="BO89" s="230"/>
      <c r="BP89" s="230"/>
      <c r="BQ89" s="227">
        <v>83</v>
      </c>
      <c r="BR89" s="232"/>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19"/>
    </row>
    <row r="90" spans="1:131" ht="26.25" hidden="1" customHeight="1" x14ac:dyDescent="0.15">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30"/>
      <c r="BF90" s="230"/>
      <c r="BG90" s="230"/>
      <c r="BH90" s="230"/>
      <c r="BI90" s="230"/>
      <c r="BJ90" s="230"/>
      <c r="BK90" s="230"/>
      <c r="BL90" s="230"/>
      <c r="BM90" s="230"/>
      <c r="BN90" s="230"/>
      <c r="BO90" s="230"/>
      <c r="BP90" s="230"/>
      <c r="BQ90" s="227">
        <v>84</v>
      </c>
      <c r="BR90" s="232"/>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19"/>
    </row>
    <row r="91" spans="1:131" ht="26.25" hidden="1" customHeight="1" x14ac:dyDescent="0.15">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30"/>
      <c r="BF91" s="230"/>
      <c r="BG91" s="230"/>
      <c r="BH91" s="230"/>
      <c r="BI91" s="230"/>
      <c r="BJ91" s="230"/>
      <c r="BK91" s="230"/>
      <c r="BL91" s="230"/>
      <c r="BM91" s="230"/>
      <c r="BN91" s="230"/>
      <c r="BO91" s="230"/>
      <c r="BP91" s="230"/>
      <c r="BQ91" s="227">
        <v>85</v>
      </c>
      <c r="BR91" s="232"/>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19"/>
    </row>
    <row r="92" spans="1:131" ht="26.25" hidden="1" customHeight="1" x14ac:dyDescent="0.15">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30"/>
      <c r="BF92" s="230"/>
      <c r="BG92" s="230"/>
      <c r="BH92" s="230"/>
      <c r="BI92" s="230"/>
      <c r="BJ92" s="230"/>
      <c r="BK92" s="230"/>
      <c r="BL92" s="230"/>
      <c r="BM92" s="230"/>
      <c r="BN92" s="230"/>
      <c r="BO92" s="230"/>
      <c r="BP92" s="230"/>
      <c r="BQ92" s="227">
        <v>86</v>
      </c>
      <c r="BR92" s="232"/>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19"/>
    </row>
    <row r="93" spans="1:131" ht="26.25" hidden="1" customHeight="1" x14ac:dyDescent="0.15">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30"/>
      <c r="BF93" s="230"/>
      <c r="BG93" s="230"/>
      <c r="BH93" s="230"/>
      <c r="BI93" s="230"/>
      <c r="BJ93" s="230"/>
      <c r="BK93" s="230"/>
      <c r="BL93" s="230"/>
      <c r="BM93" s="230"/>
      <c r="BN93" s="230"/>
      <c r="BO93" s="230"/>
      <c r="BP93" s="230"/>
      <c r="BQ93" s="227">
        <v>87</v>
      </c>
      <c r="BR93" s="232"/>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19"/>
    </row>
    <row r="94" spans="1:131" ht="26.25" hidden="1" customHeight="1" x14ac:dyDescent="0.15">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30"/>
      <c r="BF94" s="230"/>
      <c r="BG94" s="230"/>
      <c r="BH94" s="230"/>
      <c r="BI94" s="230"/>
      <c r="BJ94" s="230"/>
      <c r="BK94" s="230"/>
      <c r="BL94" s="230"/>
      <c r="BM94" s="230"/>
      <c r="BN94" s="230"/>
      <c r="BO94" s="230"/>
      <c r="BP94" s="230"/>
      <c r="BQ94" s="227">
        <v>88</v>
      </c>
      <c r="BR94" s="232"/>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19"/>
    </row>
    <row r="95" spans="1:131" ht="26.25" hidden="1" customHeight="1" x14ac:dyDescent="0.15">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30"/>
      <c r="BF95" s="230"/>
      <c r="BG95" s="230"/>
      <c r="BH95" s="230"/>
      <c r="BI95" s="230"/>
      <c r="BJ95" s="230"/>
      <c r="BK95" s="230"/>
      <c r="BL95" s="230"/>
      <c r="BM95" s="230"/>
      <c r="BN95" s="230"/>
      <c r="BO95" s="230"/>
      <c r="BP95" s="230"/>
      <c r="BQ95" s="227">
        <v>89</v>
      </c>
      <c r="BR95" s="232"/>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19"/>
    </row>
    <row r="96" spans="1:131" ht="26.25" hidden="1" customHeight="1" x14ac:dyDescent="0.15">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30"/>
      <c r="BF96" s="230"/>
      <c r="BG96" s="230"/>
      <c r="BH96" s="230"/>
      <c r="BI96" s="230"/>
      <c r="BJ96" s="230"/>
      <c r="BK96" s="230"/>
      <c r="BL96" s="230"/>
      <c r="BM96" s="230"/>
      <c r="BN96" s="230"/>
      <c r="BO96" s="230"/>
      <c r="BP96" s="230"/>
      <c r="BQ96" s="227">
        <v>90</v>
      </c>
      <c r="BR96" s="232"/>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19"/>
    </row>
    <row r="97" spans="1:131" ht="26.25" hidden="1" customHeight="1" x14ac:dyDescent="0.15">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30"/>
      <c r="BF97" s="230"/>
      <c r="BG97" s="230"/>
      <c r="BH97" s="230"/>
      <c r="BI97" s="230"/>
      <c r="BJ97" s="230"/>
      <c r="BK97" s="230"/>
      <c r="BL97" s="230"/>
      <c r="BM97" s="230"/>
      <c r="BN97" s="230"/>
      <c r="BO97" s="230"/>
      <c r="BP97" s="230"/>
      <c r="BQ97" s="227">
        <v>91</v>
      </c>
      <c r="BR97" s="232"/>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19"/>
    </row>
    <row r="98" spans="1:131" ht="26.25" hidden="1" customHeight="1" x14ac:dyDescent="0.15">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30"/>
      <c r="BF98" s="230"/>
      <c r="BG98" s="230"/>
      <c r="BH98" s="230"/>
      <c r="BI98" s="230"/>
      <c r="BJ98" s="230"/>
      <c r="BK98" s="230"/>
      <c r="BL98" s="230"/>
      <c r="BM98" s="230"/>
      <c r="BN98" s="230"/>
      <c r="BO98" s="230"/>
      <c r="BP98" s="230"/>
      <c r="BQ98" s="227">
        <v>92</v>
      </c>
      <c r="BR98" s="232"/>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19"/>
    </row>
    <row r="99" spans="1:131" ht="26.25" hidden="1" customHeight="1" x14ac:dyDescent="0.15">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30"/>
      <c r="BF99" s="230"/>
      <c r="BG99" s="230"/>
      <c r="BH99" s="230"/>
      <c r="BI99" s="230"/>
      <c r="BJ99" s="230"/>
      <c r="BK99" s="230"/>
      <c r="BL99" s="230"/>
      <c r="BM99" s="230"/>
      <c r="BN99" s="230"/>
      <c r="BO99" s="230"/>
      <c r="BP99" s="230"/>
      <c r="BQ99" s="227">
        <v>93</v>
      </c>
      <c r="BR99" s="232"/>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19"/>
    </row>
    <row r="100" spans="1:131" ht="26.25" hidden="1" customHeight="1" x14ac:dyDescent="0.15">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30"/>
      <c r="BF100" s="230"/>
      <c r="BG100" s="230"/>
      <c r="BH100" s="230"/>
      <c r="BI100" s="230"/>
      <c r="BJ100" s="230"/>
      <c r="BK100" s="230"/>
      <c r="BL100" s="230"/>
      <c r="BM100" s="230"/>
      <c r="BN100" s="230"/>
      <c r="BO100" s="230"/>
      <c r="BP100" s="230"/>
      <c r="BQ100" s="227">
        <v>94</v>
      </c>
      <c r="BR100" s="232"/>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19"/>
    </row>
    <row r="101" spans="1:131" ht="26.25" hidden="1" customHeight="1" x14ac:dyDescent="0.15">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30"/>
      <c r="BF101" s="230"/>
      <c r="BG101" s="230"/>
      <c r="BH101" s="230"/>
      <c r="BI101" s="230"/>
      <c r="BJ101" s="230"/>
      <c r="BK101" s="230"/>
      <c r="BL101" s="230"/>
      <c r="BM101" s="230"/>
      <c r="BN101" s="230"/>
      <c r="BO101" s="230"/>
      <c r="BP101" s="230"/>
      <c r="BQ101" s="227">
        <v>95</v>
      </c>
      <c r="BR101" s="232"/>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19"/>
    </row>
    <row r="102" spans="1:131" ht="26.25" customHeight="1" thickBot="1" x14ac:dyDescent="0.2">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30"/>
      <c r="BF102" s="230"/>
      <c r="BG102" s="230"/>
      <c r="BH102" s="230"/>
      <c r="BI102" s="230"/>
      <c r="BJ102" s="230"/>
      <c r="BK102" s="230"/>
      <c r="BL102" s="230"/>
      <c r="BM102" s="230"/>
      <c r="BN102" s="230"/>
      <c r="BO102" s="230"/>
      <c r="BP102" s="230"/>
      <c r="BQ102" s="229" t="s">
        <v>396</v>
      </c>
      <c r="BR102" s="969" t="s">
        <v>421</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189</v>
      </c>
      <c r="CS102" s="985"/>
      <c r="CT102" s="985"/>
      <c r="CU102" s="985"/>
      <c r="CV102" s="986"/>
      <c r="CW102" s="984" t="s">
        <v>581</v>
      </c>
      <c r="CX102" s="985"/>
      <c r="CY102" s="985"/>
      <c r="CZ102" s="985"/>
      <c r="DA102" s="986"/>
      <c r="DB102" s="984" t="s">
        <v>581</v>
      </c>
      <c r="DC102" s="985"/>
      <c r="DD102" s="985"/>
      <c r="DE102" s="985"/>
      <c r="DF102" s="986"/>
      <c r="DG102" s="984" t="s">
        <v>581</v>
      </c>
      <c r="DH102" s="985"/>
      <c r="DI102" s="985"/>
      <c r="DJ102" s="985"/>
      <c r="DK102" s="986"/>
      <c r="DL102" s="984" t="s">
        <v>581</v>
      </c>
      <c r="DM102" s="985"/>
      <c r="DN102" s="985"/>
      <c r="DO102" s="985"/>
      <c r="DP102" s="986"/>
      <c r="DQ102" s="984" t="s">
        <v>581</v>
      </c>
      <c r="DR102" s="985"/>
      <c r="DS102" s="985"/>
      <c r="DT102" s="985"/>
      <c r="DU102" s="986"/>
      <c r="DV102" s="969"/>
      <c r="DW102" s="970"/>
      <c r="DX102" s="970"/>
      <c r="DY102" s="970"/>
      <c r="DZ102" s="971"/>
      <c r="EA102" s="219"/>
    </row>
    <row r="103" spans="1:131" ht="26.25" customHeight="1" x14ac:dyDescent="0.15">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30"/>
      <c r="BF103" s="230"/>
      <c r="BG103" s="230"/>
      <c r="BH103" s="230"/>
      <c r="BI103" s="230"/>
      <c r="BJ103" s="230"/>
      <c r="BK103" s="230"/>
      <c r="BL103" s="230"/>
      <c r="BM103" s="230"/>
      <c r="BN103" s="230"/>
      <c r="BO103" s="230"/>
      <c r="BP103" s="230"/>
      <c r="BQ103" s="972" t="s">
        <v>422</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19"/>
    </row>
    <row r="104" spans="1:131" ht="26.25" customHeight="1" x14ac:dyDescent="0.15">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30"/>
      <c r="BF104" s="230"/>
      <c r="BG104" s="230"/>
      <c r="BH104" s="230"/>
      <c r="BI104" s="230"/>
      <c r="BJ104" s="230"/>
      <c r="BK104" s="230"/>
      <c r="BL104" s="230"/>
      <c r="BM104" s="230"/>
      <c r="BN104" s="230"/>
      <c r="BO104" s="230"/>
      <c r="BP104" s="230"/>
      <c r="BQ104" s="973" t="s">
        <v>423</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19"/>
    </row>
    <row r="105" spans="1:131" ht="11.25" customHeight="1" x14ac:dyDescent="0.15">
      <c r="A105" s="230"/>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219"/>
    </row>
    <row r="106" spans="1:131" ht="11.25" customHeight="1" x14ac:dyDescent="0.15">
      <c r="A106" s="230"/>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219"/>
    </row>
    <row r="107" spans="1:131" s="219" customFormat="1" ht="26.25" customHeight="1" thickBot="1" x14ac:dyDescent="0.2">
      <c r="A107" s="238" t="s">
        <v>424</v>
      </c>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8" t="s">
        <v>425</v>
      </c>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39"/>
      <c r="BS107" s="239"/>
      <c r="BT107" s="239"/>
      <c r="BU107" s="239"/>
      <c r="BV107" s="239"/>
      <c r="BW107" s="239"/>
      <c r="BX107" s="239"/>
      <c r="BY107" s="239"/>
      <c r="BZ107" s="239"/>
      <c r="CA107" s="239"/>
      <c r="CB107" s="239"/>
      <c r="CC107" s="239"/>
      <c r="CD107" s="239"/>
      <c r="CE107" s="239"/>
      <c r="CF107" s="239"/>
      <c r="CG107" s="239"/>
      <c r="CH107" s="239"/>
      <c r="CI107" s="239"/>
      <c r="CJ107" s="239"/>
      <c r="CK107" s="239"/>
      <c r="CL107" s="239"/>
      <c r="CM107" s="239"/>
      <c r="CN107" s="239"/>
      <c r="CO107" s="239"/>
      <c r="CP107" s="239"/>
      <c r="CQ107" s="239"/>
      <c r="CR107" s="239"/>
      <c r="CS107" s="239"/>
      <c r="CT107" s="239"/>
      <c r="CU107" s="239"/>
      <c r="CV107" s="239"/>
      <c r="CW107" s="239"/>
      <c r="CX107" s="239"/>
      <c r="CY107" s="239"/>
      <c r="CZ107" s="239"/>
      <c r="DA107" s="239"/>
      <c r="DB107" s="239"/>
      <c r="DC107" s="239"/>
      <c r="DD107" s="239"/>
      <c r="DE107" s="239"/>
      <c r="DF107" s="239"/>
      <c r="DG107" s="239"/>
      <c r="DH107" s="239"/>
      <c r="DI107" s="239"/>
      <c r="DJ107" s="239"/>
      <c r="DK107" s="239"/>
      <c r="DL107" s="239"/>
      <c r="DM107" s="239"/>
      <c r="DN107" s="239"/>
      <c r="DO107" s="239"/>
      <c r="DP107" s="239"/>
      <c r="DQ107" s="239"/>
      <c r="DR107" s="239"/>
      <c r="DS107" s="239"/>
      <c r="DT107" s="239"/>
      <c r="DU107" s="239"/>
      <c r="DV107" s="239"/>
      <c r="DW107" s="239"/>
      <c r="DX107" s="239"/>
      <c r="DY107" s="239"/>
      <c r="DZ107" s="239"/>
    </row>
    <row r="108" spans="1:131" s="219" customFormat="1" ht="26.25" customHeight="1" x14ac:dyDescent="0.15">
      <c r="A108" s="974" t="s">
        <v>426</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427</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19" customFormat="1" ht="26.25" customHeight="1" x14ac:dyDescent="0.15">
      <c r="A109" s="927" t="s">
        <v>428</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429</v>
      </c>
      <c r="AB109" s="928"/>
      <c r="AC109" s="928"/>
      <c r="AD109" s="928"/>
      <c r="AE109" s="929"/>
      <c r="AF109" s="930" t="s">
        <v>430</v>
      </c>
      <c r="AG109" s="928"/>
      <c r="AH109" s="928"/>
      <c r="AI109" s="928"/>
      <c r="AJ109" s="929"/>
      <c r="AK109" s="930" t="s">
        <v>310</v>
      </c>
      <c r="AL109" s="928"/>
      <c r="AM109" s="928"/>
      <c r="AN109" s="928"/>
      <c r="AO109" s="929"/>
      <c r="AP109" s="930" t="s">
        <v>431</v>
      </c>
      <c r="AQ109" s="928"/>
      <c r="AR109" s="928"/>
      <c r="AS109" s="928"/>
      <c r="AT109" s="961"/>
      <c r="AU109" s="927" t="s">
        <v>428</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429</v>
      </c>
      <c r="BR109" s="928"/>
      <c r="BS109" s="928"/>
      <c r="BT109" s="928"/>
      <c r="BU109" s="929"/>
      <c r="BV109" s="930" t="s">
        <v>430</v>
      </c>
      <c r="BW109" s="928"/>
      <c r="BX109" s="928"/>
      <c r="BY109" s="928"/>
      <c r="BZ109" s="929"/>
      <c r="CA109" s="930" t="s">
        <v>310</v>
      </c>
      <c r="CB109" s="928"/>
      <c r="CC109" s="928"/>
      <c r="CD109" s="928"/>
      <c r="CE109" s="929"/>
      <c r="CF109" s="968" t="s">
        <v>431</v>
      </c>
      <c r="CG109" s="968"/>
      <c r="CH109" s="968"/>
      <c r="CI109" s="968"/>
      <c r="CJ109" s="968"/>
      <c r="CK109" s="930" t="s">
        <v>432</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429</v>
      </c>
      <c r="DH109" s="928"/>
      <c r="DI109" s="928"/>
      <c r="DJ109" s="928"/>
      <c r="DK109" s="929"/>
      <c r="DL109" s="930" t="s">
        <v>430</v>
      </c>
      <c r="DM109" s="928"/>
      <c r="DN109" s="928"/>
      <c r="DO109" s="928"/>
      <c r="DP109" s="929"/>
      <c r="DQ109" s="930" t="s">
        <v>310</v>
      </c>
      <c r="DR109" s="928"/>
      <c r="DS109" s="928"/>
      <c r="DT109" s="928"/>
      <c r="DU109" s="929"/>
      <c r="DV109" s="930" t="s">
        <v>431</v>
      </c>
      <c r="DW109" s="928"/>
      <c r="DX109" s="928"/>
      <c r="DY109" s="928"/>
      <c r="DZ109" s="961"/>
    </row>
    <row r="110" spans="1:131" s="219" customFormat="1" ht="26.25" customHeight="1" x14ac:dyDescent="0.15">
      <c r="A110" s="839" t="s">
        <v>433</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3172347</v>
      </c>
      <c r="AB110" s="921"/>
      <c r="AC110" s="921"/>
      <c r="AD110" s="921"/>
      <c r="AE110" s="922"/>
      <c r="AF110" s="923">
        <v>3145820</v>
      </c>
      <c r="AG110" s="921"/>
      <c r="AH110" s="921"/>
      <c r="AI110" s="921"/>
      <c r="AJ110" s="922"/>
      <c r="AK110" s="923">
        <v>3198508</v>
      </c>
      <c r="AL110" s="921"/>
      <c r="AM110" s="921"/>
      <c r="AN110" s="921"/>
      <c r="AO110" s="922"/>
      <c r="AP110" s="924">
        <v>25.7</v>
      </c>
      <c r="AQ110" s="925"/>
      <c r="AR110" s="925"/>
      <c r="AS110" s="925"/>
      <c r="AT110" s="926"/>
      <c r="AU110" s="962" t="s">
        <v>73</v>
      </c>
      <c r="AV110" s="963"/>
      <c r="AW110" s="963"/>
      <c r="AX110" s="963"/>
      <c r="AY110" s="963"/>
      <c r="AZ110" s="892" t="s">
        <v>434</v>
      </c>
      <c r="BA110" s="840"/>
      <c r="BB110" s="840"/>
      <c r="BC110" s="840"/>
      <c r="BD110" s="840"/>
      <c r="BE110" s="840"/>
      <c r="BF110" s="840"/>
      <c r="BG110" s="840"/>
      <c r="BH110" s="840"/>
      <c r="BI110" s="840"/>
      <c r="BJ110" s="840"/>
      <c r="BK110" s="840"/>
      <c r="BL110" s="840"/>
      <c r="BM110" s="840"/>
      <c r="BN110" s="840"/>
      <c r="BO110" s="840"/>
      <c r="BP110" s="841"/>
      <c r="BQ110" s="893">
        <v>35959296</v>
      </c>
      <c r="BR110" s="874"/>
      <c r="BS110" s="874"/>
      <c r="BT110" s="874"/>
      <c r="BU110" s="874"/>
      <c r="BV110" s="874">
        <v>35368453</v>
      </c>
      <c r="BW110" s="874"/>
      <c r="BX110" s="874"/>
      <c r="BY110" s="874"/>
      <c r="BZ110" s="874"/>
      <c r="CA110" s="874">
        <v>35358001</v>
      </c>
      <c r="CB110" s="874"/>
      <c r="CC110" s="874"/>
      <c r="CD110" s="874"/>
      <c r="CE110" s="874"/>
      <c r="CF110" s="898">
        <v>284.5</v>
      </c>
      <c r="CG110" s="899"/>
      <c r="CH110" s="899"/>
      <c r="CI110" s="899"/>
      <c r="CJ110" s="899"/>
      <c r="CK110" s="958" t="s">
        <v>435</v>
      </c>
      <c r="CL110" s="851"/>
      <c r="CM110" s="892" t="s">
        <v>436</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437</v>
      </c>
      <c r="DH110" s="874"/>
      <c r="DI110" s="874"/>
      <c r="DJ110" s="874"/>
      <c r="DK110" s="874"/>
      <c r="DL110" s="874" t="s">
        <v>437</v>
      </c>
      <c r="DM110" s="874"/>
      <c r="DN110" s="874"/>
      <c r="DO110" s="874"/>
      <c r="DP110" s="874"/>
      <c r="DQ110" s="874" t="s">
        <v>437</v>
      </c>
      <c r="DR110" s="874"/>
      <c r="DS110" s="874"/>
      <c r="DT110" s="874"/>
      <c r="DU110" s="874"/>
      <c r="DV110" s="875" t="s">
        <v>132</v>
      </c>
      <c r="DW110" s="875"/>
      <c r="DX110" s="875"/>
      <c r="DY110" s="875"/>
      <c r="DZ110" s="876"/>
    </row>
    <row r="111" spans="1:131" s="219" customFormat="1" ht="26.25" customHeight="1" x14ac:dyDescent="0.15">
      <c r="A111" s="806" t="s">
        <v>438</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132</v>
      </c>
      <c r="AB111" s="951"/>
      <c r="AC111" s="951"/>
      <c r="AD111" s="951"/>
      <c r="AE111" s="952"/>
      <c r="AF111" s="953" t="s">
        <v>132</v>
      </c>
      <c r="AG111" s="951"/>
      <c r="AH111" s="951"/>
      <c r="AI111" s="951"/>
      <c r="AJ111" s="952"/>
      <c r="AK111" s="953" t="s">
        <v>437</v>
      </c>
      <c r="AL111" s="951"/>
      <c r="AM111" s="951"/>
      <c r="AN111" s="951"/>
      <c r="AO111" s="952"/>
      <c r="AP111" s="954" t="s">
        <v>132</v>
      </c>
      <c r="AQ111" s="955"/>
      <c r="AR111" s="955"/>
      <c r="AS111" s="955"/>
      <c r="AT111" s="956"/>
      <c r="AU111" s="964"/>
      <c r="AV111" s="965"/>
      <c r="AW111" s="965"/>
      <c r="AX111" s="965"/>
      <c r="AY111" s="965"/>
      <c r="AZ111" s="847" t="s">
        <v>439</v>
      </c>
      <c r="BA111" s="784"/>
      <c r="BB111" s="784"/>
      <c r="BC111" s="784"/>
      <c r="BD111" s="784"/>
      <c r="BE111" s="784"/>
      <c r="BF111" s="784"/>
      <c r="BG111" s="784"/>
      <c r="BH111" s="784"/>
      <c r="BI111" s="784"/>
      <c r="BJ111" s="784"/>
      <c r="BK111" s="784"/>
      <c r="BL111" s="784"/>
      <c r="BM111" s="784"/>
      <c r="BN111" s="784"/>
      <c r="BO111" s="784"/>
      <c r="BP111" s="785"/>
      <c r="BQ111" s="848" t="s">
        <v>440</v>
      </c>
      <c r="BR111" s="849"/>
      <c r="BS111" s="849"/>
      <c r="BT111" s="849"/>
      <c r="BU111" s="849"/>
      <c r="BV111" s="849" t="s">
        <v>441</v>
      </c>
      <c r="BW111" s="849"/>
      <c r="BX111" s="849"/>
      <c r="BY111" s="849"/>
      <c r="BZ111" s="849"/>
      <c r="CA111" s="849" t="s">
        <v>437</v>
      </c>
      <c r="CB111" s="849"/>
      <c r="CC111" s="849"/>
      <c r="CD111" s="849"/>
      <c r="CE111" s="849"/>
      <c r="CF111" s="907" t="s">
        <v>442</v>
      </c>
      <c r="CG111" s="908"/>
      <c r="CH111" s="908"/>
      <c r="CI111" s="908"/>
      <c r="CJ111" s="908"/>
      <c r="CK111" s="959"/>
      <c r="CL111" s="853"/>
      <c r="CM111" s="847" t="s">
        <v>443</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440</v>
      </c>
      <c r="DH111" s="849"/>
      <c r="DI111" s="849"/>
      <c r="DJ111" s="849"/>
      <c r="DK111" s="849"/>
      <c r="DL111" s="849" t="s">
        <v>441</v>
      </c>
      <c r="DM111" s="849"/>
      <c r="DN111" s="849"/>
      <c r="DO111" s="849"/>
      <c r="DP111" s="849"/>
      <c r="DQ111" s="849" t="s">
        <v>437</v>
      </c>
      <c r="DR111" s="849"/>
      <c r="DS111" s="849"/>
      <c r="DT111" s="849"/>
      <c r="DU111" s="849"/>
      <c r="DV111" s="826" t="s">
        <v>440</v>
      </c>
      <c r="DW111" s="826"/>
      <c r="DX111" s="826"/>
      <c r="DY111" s="826"/>
      <c r="DZ111" s="827"/>
    </row>
    <row r="112" spans="1:131" s="219" customFormat="1" ht="26.25" customHeight="1" x14ac:dyDescent="0.15">
      <c r="A112" s="944" t="s">
        <v>444</v>
      </c>
      <c r="B112" s="945"/>
      <c r="C112" s="784" t="s">
        <v>445</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132</v>
      </c>
      <c r="AB112" s="812"/>
      <c r="AC112" s="812"/>
      <c r="AD112" s="812"/>
      <c r="AE112" s="813"/>
      <c r="AF112" s="814" t="s">
        <v>437</v>
      </c>
      <c r="AG112" s="812"/>
      <c r="AH112" s="812"/>
      <c r="AI112" s="812"/>
      <c r="AJ112" s="813"/>
      <c r="AK112" s="814" t="s">
        <v>437</v>
      </c>
      <c r="AL112" s="812"/>
      <c r="AM112" s="812"/>
      <c r="AN112" s="812"/>
      <c r="AO112" s="813"/>
      <c r="AP112" s="856" t="s">
        <v>132</v>
      </c>
      <c r="AQ112" s="857"/>
      <c r="AR112" s="857"/>
      <c r="AS112" s="857"/>
      <c r="AT112" s="858"/>
      <c r="AU112" s="964"/>
      <c r="AV112" s="965"/>
      <c r="AW112" s="965"/>
      <c r="AX112" s="965"/>
      <c r="AY112" s="965"/>
      <c r="AZ112" s="847" t="s">
        <v>446</v>
      </c>
      <c r="BA112" s="784"/>
      <c r="BB112" s="784"/>
      <c r="BC112" s="784"/>
      <c r="BD112" s="784"/>
      <c r="BE112" s="784"/>
      <c r="BF112" s="784"/>
      <c r="BG112" s="784"/>
      <c r="BH112" s="784"/>
      <c r="BI112" s="784"/>
      <c r="BJ112" s="784"/>
      <c r="BK112" s="784"/>
      <c r="BL112" s="784"/>
      <c r="BM112" s="784"/>
      <c r="BN112" s="784"/>
      <c r="BO112" s="784"/>
      <c r="BP112" s="785"/>
      <c r="BQ112" s="848">
        <v>9020021</v>
      </c>
      <c r="BR112" s="849"/>
      <c r="BS112" s="849"/>
      <c r="BT112" s="849"/>
      <c r="BU112" s="849"/>
      <c r="BV112" s="849">
        <v>8563672</v>
      </c>
      <c r="BW112" s="849"/>
      <c r="BX112" s="849"/>
      <c r="BY112" s="849"/>
      <c r="BZ112" s="849"/>
      <c r="CA112" s="849">
        <v>8121419</v>
      </c>
      <c r="CB112" s="849"/>
      <c r="CC112" s="849"/>
      <c r="CD112" s="849"/>
      <c r="CE112" s="849"/>
      <c r="CF112" s="907">
        <v>65.400000000000006</v>
      </c>
      <c r="CG112" s="908"/>
      <c r="CH112" s="908"/>
      <c r="CI112" s="908"/>
      <c r="CJ112" s="908"/>
      <c r="CK112" s="959"/>
      <c r="CL112" s="853"/>
      <c r="CM112" s="847" t="s">
        <v>447</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442</v>
      </c>
      <c r="DH112" s="849"/>
      <c r="DI112" s="849"/>
      <c r="DJ112" s="849"/>
      <c r="DK112" s="849"/>
      <c r="DL112" s="849" t="s">
        <v>441</v>
      </c>
      <c r="DM112" s="849"/>
      <c r="DN112" s="849"/>
      <c r="DO112" s="849"/>
      <c r="DP112" s="849"/>
      <c r="DQ112" s="849" t="s">
        <v>437</v>
      </c>
      <c r="DR112" s="849"/>
      <c r="DS112" s="849"/>
      <c r="DT112" s="849"/>
      <c r="DU112" s="849"/>
      <c r="DV112" s="826" t="s">
        <v>437</v>
      </c>
      <c r="DW112" s="826"/>
      <c r="DX112" s="826"/>
      <c r="DY112" s="826"/>
      <c r="DZ112" s="827"/>
    </row>
    <row r="113" spans="1:130" s="219" customFormat="1" ht="26.25" customHeight="1" x14ac:dyDescent="0.15">
      <c r="A113" s="946"/>
      <c r="B113" s="947"/>
      <c r="C113" s="784" t="s">
        <v>448</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616673</v>
      </c>
      <c r="AB113" s="951"/>
      <c r="AC113" s="951"/>
      <c r="AD113" s="951"/>
      <c r="AE113" s="952"/>
      <c r="AF113" s="953">
        <v>508718</v>
      </c>
      <c r="AG113" s="951"/>
      <c r="AH113" s="951"/>
      <c r="AI113" s="951"/>
      <c r="AJ113" s="952"/>
      <c r="AK113" s="953">
        <v>489169</v>
      </c>
      <c r="AL113" s="951"/>
      <c r="AM113" s="951"/>
      <c r="AN113" s="951"/>
      <c r="AO113" s="952"/>
      <c r="AP113" s="954">
        <v>3.9</v>
      </c>
      <c r="AQ113" s="955"/>
      <c r="AR113" s="955"/>
      <c r="AS113" s="955"/>
      <c r="AT113" s="956"/>
      <c r="AU113" s="964"/>
      <c r="AV113" s="965"/>
      <c r="AW113" s="965"/>
      <c r="AX113" s="965"/>
      <c r="AY113" s="965"/>
      <c r="AZ113" s="847" t="s">
        <v>449</v>
      </c>
      <c r="BA113" s="784"/>
      <c r="BB113" s="784"/>
      <c r="BC113" s="784"/>
      <c r="BD113" s="784"/>
      <c r="BE113" s="784"/>
      <c r="BF113" s="784"/>
      <c r="BG113" s="784"/>
      <c r="BH113" s="784"/>
      <c r="BI113" s="784"/>
      <c r="BJ113" s="784"/>
      <c r="BK113" s="784"/>
      <c r="BL113" s="784"/>
      <c r="BM113" s="784"/>
      <c r="BN113" s="784"/>
      <c r="BO113" s="784"/>
      <c r="BP113" s="785"/>
      <c r="BQ113" s="848">
        <v>3096939</v>
      </c>
      <c r="BR113" s="849"/>
      <c r="BS113" s="849"/>
      <c r="BT113" s="849"/>
      <c r="BU113" s="849"/>
      <c r="BV113" s="849">
        <v>2867462</v>
      </c>
      <c r="BW113" s="849"/>
      <c r="BX113" s="849"/>
      <c r="BY113" s="849"/>
      <c r="BZ113" s="849"/>
      <c r="CA113" s="849">
        <v>2674044</v>
      </c>
      <c r="CB113" s="849"/>
      <c r="CC113" s="849"/>
      <c r="CD113" s="849"/>
      <c r="CE113" s="849"/>
      <c r="CF113" s="907">
        <v>21.5</v>
      </c>
      <c r="CG113" s="908"/>
      <c r="CH113" s="908"/>
      <c r="CI113" s="908"/>
      <c r="CJ113" s="908"/>
      <c r="CK113" s="959"/>
      <c r="CL113" s="853"/>
      <c r="CM113" s="847" t="s">
        <v>450</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132</v>
      </c>
      <c r="DH113" s="812"/>
      <c r="DI113" s="812"/>
      <c r="DJ113" s="812"/>
      <c r="DK113" s="813"/>
      <c r="DL113" s="814" t="s">
        <v>441</v>
      </c>
      <c r="DM113" s="812"/>
      <c r="DN113" s="812"/>
      <c r="DO113" s="812"/>
      <c r="DP113" s="813"/>
      <c r="DQ113" s="814" t="s">
        <v>437</v>
      </c>
      <c r="DR113" s="812"/>
      <c r="DS113" s="812"/>
      <c r="DT113" s="812"/>
      <c r="DU113" s="813"/>
      <c r="DV113" s="856" t="s">
        <v>132</v>
      </c>
      <c r="DW113" s="857"/>
      <c r="DX113" s="857"/>
      <c r="DY113" s="857"/>
      <c r="DZ113" s="858"/>
    </row>
    <row r="114" spans="1:130" s="219" customFormat="1" ht="26.25" customHeight="1" x14ac:dyDescent="0.15">
      <c r="A114" s="946"/>
      <c r="B114" s="947"/>
      <c r="C114" s="784" t="s">
        <v>451</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404564</v>
      </c>
      <c r="AB114" s="812"/>
      <c r="AC114" s="812"/>
      <c r="AD114" s="812"/>
      <c r="AE114" s="813"/>
      <c r="AF114" s="814">
        <v>375209</v>
      </c>
      <c r="AG114" s="812"/>
      <c r="AH114" s="812"/>
      <c r="AI114" s="812"/>
      <c r="AJ114" s="813"/>
      <c r="AK114" s="814">
        <v>343032</v>
      </c>
      <c r="AL114" s="812"/>
      <c r="AM114" s="812"/>
      <c r="AN114" s="812"/>
      <c r="AO114" s="813"/>
      <c r="AP114" s="856">
        <v>2.8</v>
      </c>
      <c r="AQ114" s="857"/>
      <c r="AR114" s="857"/>
      <c r="AS114" s="857"/>
      <c r="AT114" s="858"/>
      <c r="AU114" s="964"/>
      <c r="AV114" s="965"/>
      <c r="AW114" s="965"/>
      <c r="AX114" s="965"/>
      <c r="AY114" s="965"/>
      <c r="AZ114" s="847" t="s">
        <v>452</v>
      </c>
      <c r="BA114" s="784"/>
      <c r="BB114" s="784"/>
      <c r="BC114" s="784"/>
      <c r="BD114" s="784"/>
      <c r="BE114" s="784"/>
      <c r="BF114" s="784"/>
      <c r="BG114" s="784"/>
      <c r="BH114" s="784"/>
      <c r="BI114" s="784"/>
      <c r="BJ114" s="784"/>
      <c r="BK114" s="784"/>
      <c r="BL114" s="784"/>
      <c r="BM114" s="784"/>
      <c r="BN114" s="784"/>
      <c r="BO114" s="784"/>
      <c r="BP114" s="785"/>
      <c r="BQ114" s="848">
        <v>2424792</v>
      </c>
      <c r="BR114" s="849"/>
      <c r="BS114" s="849"/>
      <c r="BT114" s="849"/>
      <c r="BU114" s="849"/>
      <c r="BV114" s="849">
        <v>2417023</v>
      </c>
      <c r="BW114" s="849"/>
      <c r="BX114" s="849"/>
      <c r="BY114" s="849"/>
      <c r="BZ114" s="849"/>
      <c r="CA114" s="849">
        <v>2332473</v>
      </c>
      <c r="CB114" s="849"/>
      <c r="CC114" s="849"/>
      <c r="CD114" s="849"/>
      <c r="CE114" s="849"/>
      <c r="CF114" s="907">
        <v>18.8</v>
      </c>
      <c r="CG114" s="908"/>
      <c r="CH114" s="908"/>
      <c r="CI114" s="908"/>
      <c r="CJ114" s="908"/>
      <c r="CK114" s="959"/>
      <c r="CL114" s="853"/>
      <c r="CM114" s="847" t="s">
        <v>453</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437</v>
      </c>
      <c r="DH114" s="812"/>
      <c r="DI114" s="812"/>
      <c r="DJ114" s="812"/>
      <c r="DK114" s="813"/>
      <c r="DL114" s="814" t="s">
        <v>132</v>
      </c>
      <c r="DM114" s="812"/>
      <c r="DN114" s="812"/>
      <c r="DO114" s="812"/>
      <c r="DP114" s="813"/>
      <c r="DQ114" s="814" t="s">
        <v>132</v>
      </c>
      <c r="DR114" s="812"/>
      <c r="DS114" s="812"/>
      <c r="DT114" s="812"/>
      <c r="DU114" s="813"/>
      <c r="DV114" s="856" t="s">
        <v>441</v>
      </c>
      <c r="DW114" s="857"/>
      <c r="DX114" s="857"/>
      <c r="DY114" s="857"/>
      <c r="DZ114" s="858"/>
    </row>
    <row r="115" spans="1:130" s="219" customFormat="1" ht="26.25" customHeight="1" x14ac:dyDescent="0.15">
      <c r="A115" s="946"/>
      <c r="B115" s="947"/>
      <c r="C115" s="784" t="s">
        <v>454</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t="s">
        <v>437</v>
      </c>
      <c r="AB115" s="951"/>
      <c r="AC115" s="951"/>
      <c r="AD115" s="951"/>
      <c r="AE115" s="952"/>
      <c r="AF115" s="953" t="s">
        <v>437</v>
      </c>
      <c r="AG115" s="951"/>
      <c r="AH115" s="951"/>
      <c r="AI115" s="951"/>
      <c r="AJ115" s="952"/>
      <c r="AK115" s="953" t="s">
        <v>441</v>
      </c>
      <c r="AL115" s="951"/>
      <c r="AM115" s="951"/>
      <c r="AN115" s="951"/>
      <c r="AO115" s="952"/>
      <c r="AP115" s="954" t="s">
        <v>437</v>
      </c>
      <c r="AQ115" s="955"/>
      <c r="AR115" s="955"/>
      <c r="AS115" s="955"/>
      <c r="AT115" s="956"/>
      <c r="AU115" s="964"/>
      <c r="AV115" s="965"/>
      <c r="AW115" s="965"/>
      <c r="AX115" s="965"/>
      <c r="AY115" s="965"/>
      <c r="AZ115" s="847" t="s">
        <v>455</v>
      </c>
      <c r="BA115" s="784"/>
      <c r="BB115" s="784"/>
      <c r="BC115" s="784"/>
      <c r="BD115" s="784"/>
      <c r="BE115" s="784"/>
      <c r="BF115" s="784"/>
      <c r="BG115" s="784"/>
      <c r="BH115" s="784"/>
      <c r="BI115" s="784"/>
      <c r="BJ115" s="784"/>
      <c r="BK115" s="784"/>
      <c r="BL115" s="784"/>
      <c r="BM115" s="784"/>
      <c r="BN115" s="784"/>
      <c r="BO115" s="784"/>
      <c r="BP115" s="785"/>
      <c r="BQ115" s="848">
        <v>417869</v>
      </c>
      <c r="BR115" s="849"/>
      <c r="BS115" s="849"/>
      <c r="BT115" s="849"/>
      <c r="BU115" s="849"/>
      <c r="BV115" s="849" t="s">
        <v>132</v>
      </c>
      <c r="BW115" s="849"/>
      <c r="BX115" s="849"/>
      <c r="BY115" s="849"/>
      <c r="BZ115" s="849"/>
      <c r="CA115" s="849" t="s">
        <v>132</v>
      </c>
      <c r="CB115" s="849"/>
      <c r="CC115" s="849"/>
      <c r="CD115" s="849"/>
      <c r="CE115" s="849"/>
      <c r="CF115" s="907" t="s">
        <v>441</v>
      </c>
      <c r="CG115" s="908"/>
      <c r="CH115" s="908"/>
      <c r="CI115" s="908"/>
      <c r="CJ115" s="908"/>
      <c r="CK115" s="959"/>
      <c r="CL115" s="853"/>
      <c r="CM115" s="847" t="s">
        <v>456</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441</v>
      </c>
      <c r="DH115" s="812"/>
      <c r="DI115" s="812"/>
      <c r="DJ115" s="812"/>
      <c r="DK115" s="813"/>
      <c r="DL115" s="814" t="s">
        <v>132</v>
      </c>
      <c r="DM115" s="812"/>
      <c r="DN115" s="812"/>
      <c r="DO115" s="812"/>
      <c r="DP115" s="813"/>
      <c r="DQ115" s="814" t="s">
        <v>437</v>
      </c>
      <c r="DR115" s="812"/>
      <c r="DS115" s="812"/>
      <c r="DT115" s="812"/>
      <c r="DU115" s="813"/>
      <c r="DV115" s="856" t="s">
        <v>437</v>
      </c>
      <c r="DW115" s="857"/>
      <c r="DX115" s="857"/>
      <c r="DY115" s="857"/>
      <c r="DZ115" s="858"/>
    </row>
    <row r="116" spans="1:130" s="219" customFormat="1" ht="26.25" customHeight="1" x14ac:dyDescent="0.15">
      <c r="A116" s="948"/>
      <c r="B116" s="949"/>
      <c r="C116" s="871" t="s">
        <v>457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437</v>
      </c>
      <c r="AB116" s="812"/>
      <c r="AC116" s="812"/>
      <c r="AD116" s="812"/>
      <c r="AE116" s="813"/>
      <c r="AF116" s="814">
        <v>320</v>
      </c>
      <c r="AG116" s="812"/>
      <c r="AH116" s="812"/>
      <c r="AI116" s="812"/>
      <c r="AJ116" s="813"/>
      <c r="AK116" s="814" t="s">
        <v>441</v>
      </c>
      <c r="AL116" s="812"/>
      <c r="AM116" s="812"/>
      <c r="AN116" s="812"/>
      <c r="AO116" s="813"/>
      <c r="AP116" s="856" t="s">
        <v>437</v>
      </c>
      <c r="AQ116" s="857"/>
      <c r="AR116" s="857"/>
      <c r="AS116" s="857"/>
      <c r="AT116" s="858"/>
      <c r="AU116" s="964"/>
      <c r="AV116" s="965"/>
      <c r="AW116" s="965"/>
      <c r="AX116" s="965"/>
      <c r="AY116" s="965"/>
      <c r="AZ116" s="941" t="s">
        <v>458</v>
      </c>
      <c r="BA116" s="942"/>
      <c r="BB116" s="942"/>
      <c r="BC116" s="942"/>
      <c r="BD116" s="942"/>
      <c r="BE116" s="942"/>
      <c r="BF116" s="942"/>
      <c r="BG116" s="942"/>
      <c r="BH116" s="942"/>
      <c r="BI116" s="942"/>
      <c r="BJ116" s="942"/>
      <c r="BK116" s="942"/>
      <c r="BL116" s="942"/>
      <c r="BM116" s="942"/>
      <c r="BN116" s="942"/>
      <c r="BO116" s="942"/>
      <c r="BP116" s="943"/>
      <c r="BQ116" s="848" t="s">
        <v>437</v>
      </c>
      <c r="BR116" s="849"/>
      <c r="BS116" s="849"/>
      <c r="BT116" s="849"/>
      <c r="BU116" s="849"/>
      <c r="BV116" s="849" t="s">
        <v>132</v>
      </c>
      <c r="BW116" s="849"/>
      <c r="BX116" s="849"/>
      <c r="BY116" s="849"/>
      <c r="BZ116" s="849"/>
      <c r="CA116" s="849" t="s">
        <v>437</v>
      </c>
      <c r="CB116" s="849"/>
      <c r="CC116" s="849"/>
      <c r="CD116" s="849"/>
      <c r="CE116" s="849"/>
      <c r="CF116" s="907" t="s">
        <v>441</v>
      </c>
      <c r="CG116" s="908"/>
      <c r="CH116" s="908"/>
      <c r="CI116" s="908"/>
      <c r="CJ116" s="908"/>
      <c r="CK116" s="959"/>
      <c r="CL116" s="853"/>
      <c r="CM116" s="847" t="s">
        <v>459</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437</v>
      </c>
      <c r="DH116" s="812"/>
      <c r="DI116" s="812"/>
      <c r="DJ116" s="812"/>
      <c r="DK116" s="813"/>
      <c r="DL116" s="814" t="s">
        <v>132</v>
      </c>
      <c r="DM116" s="812"/>
      <c r="DN116" s="812"/>
      <c r="DO116" s="812"/>
      <c r="DP116" s="813"/>
      <c r="DQ116" s="814" t="s">
        <v>441</v>
      </c>
      <c r="DR116" s="812"/>
      <c r="DS116" s="812"/>
      <c r="DT116" s="812"/>
      <c r="DU116" s="813"/>
      <c r="DV116" s="856" t="s">
        <v>441</v>
      </c>
      <c r="DW116" s="857"/>
      <c r="DX116" s="857"/>
      <c r="DY116" s="857"/>
      <c r="DZ116" s="858"/>
    </row>
    <row r="117" spans="1:130" s="219" customFormat="1" ht="26.25" customHeight="1" x14ac:dyDescent="0.15">
      <c r="A117" s="927" t="s">
        <v>190</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460</v>
      </c>
      <c r="Z117" s="929"/>
      <c r="AA117" s="934">
        <v>4193584</v>
      </c>
      <c r="AB117" s="935"/>
      <c r="AC117" s="935"/>
      <c r="AD117" s="935"/>
      <c r="AE117" s="936"/>
      <c r="AF117" s="937">
        <v>4030067</v>
      </c>
      <c r="AG117" s="935"/>
      <c r="AH117" s="935"/>
      <c r="AI117" s="935"/>
      <c r="AJ117" s="936"/>
      <c r="AK117" s="937">
        <v>4030709</v>
      </c>
      <c r="AL117" s="935"/>
      <c r="AM117" s="935"/>
      <c r="AN117" s="935"/>
      <c r="AO117" s="936"/>
      <c r="AP117" s="938"/>
      <c r="AQ117" s="939"/>
      <c r="AR117" s="939"/>
      <c r="AS117" s="939"/>
      <c r="AT117" s="940"/>
      <c r="AU117" s="964"/>
      <c r="AV117" s="965"/>
      <c r="AW117" s="965"/>
      <c r="AX117" s="965"/>
      <c r="AY117" s="965"/>
      <c r="AZ117" s="895" t="s">
        <v>461</v>
      </c>
      <c r="BA117" s="896"/>
      <c r="BB117" s="896"/>
      <c r="BC117" s="896"/>
      <c r="BD117" s="896"/>
      <c r="BE117" s="896"/>
      <c r="BF117" s="896"/>
      <c r="BG117" s="896"/>
      <c r="BH117" s="896"/>
      <c r="BI117" s="896"/>
      <c r="BJ117" s="896"/>
      <c r="BK117" s="896"/>
      <c r="BL117" s="896"/>
      <c r="BM117" s="896"/>
      <c r="BN117" s="896"/>
      <c r="BO117" s="896"/>
      <c r="BP117" s="897"/>
      <c r="BQ117" s="848" t="s">
        <v>442</v>
      </c>
      <c r="BR117" s="849"/>
      <c r="BS117" s="849"/>
      <c r="BT117" s="849"/>
      <c r="BU117" s="849"/>
      <c r="BV117" s="849" t="s">
        <v>132</v>
      </c>
      <c r="BW117" s="849"/>
      <c r="BX117" s="849"/>
      <c r="BY117" s="849"/>
      <c r="BZ117" s="849"/>
      <c r="CA117" s="849" t="s">
        <v>132</v>
      </c>
      <c r="CB117" s="849"/>
      <c r="CC117" s="849"/>
      <c r="CD117" s="849"/>
      <c r="CE117" s="849"/>
      <c r="CF117" s="907" t="s">
        <v>437</v>
      </c>
      <c r="CG117" s="908"/>
      <c r="CH117" s="908"/>
      <c r="CI117" s="908"/>
      <c r="CJ117" s="908"/>
      <c r="CK117" s="959"/>
      <c r="CL117" s="853"/>
      <c r="CM117" s="847" t="s">
        <v>462</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132</v>
      </c>
      <c r="DH117" s="812"/>
      <c r="DI117" s="812"/>
      <c r="DJ117" s="812"/>
      <c r="DK117" s="813"/>
      <c r="DL117" s="814" t="s">
        <v>132</v>
      </c>
      <c r="DM117" s="812"/>
      <c r="DN117" s="812"/>
      <c r="DO117" s="812"/>
      <c r="DP117" s="813"/>
      <c r="DQ117" s="814" t="s">
        <v>132</v>
      </c>
      <c r="DR117" s="812"/>
      <c r="DS117" s="812"/>
      <c r="DT117" s="812"/>
      <c r="DU117" s="813"/>
      <c r="DV117" s="856" t="s">
        <v>442</v>
      </c>
      <c r="DW117" s="857"/>
      <c r="DX117" s="857"/>
      <c r="DY117" s="857"/>
      <c r="DZ117" s="858"/>
    </row>
    <row r="118" spans="1:130" s="219" customFormat="1" ht="26.25" customHeight="1" x14ac:dyDescent="0.15">
      <c r="A118" s="927" t="s">
        <v>432</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429</v>
      </c>
      <c r="AB118" s="928"/>
      <c r="AC118" s="928"/>
      <c r="AD118" s="928"/>
      <c r="AE118" s="929"/>
      <c r="AF118" s="930" t="s">
        <v>430</v>
      </c>
      <c r="AG118" s="928"/>
      <c r="AH118" s="928"/>
      <c r="AI118" s="928"/>
      <c r="AJ118" s="929"/>
      <c r="AK118" s="930" t="s">
        <v>310</v>
      </c>
      <c r="AL118" s="928"/>
      <c r="AM118" s="928"/>
      <c r="AN118" s="928"/>
      <c r="AO118" s="929"/>
      <c r="AP118" s="931" t="s">
        <v>431</v>
      </c>
      <c r="AQ118" s="932"/>
      <c r="AR118" s="932"/>
      <c r="AS118" s="932"/>
      <c r="AT118" s="933"/>
      <c r="AU118" s="964"/>
      <c r="AV118" s="965"/>
      <c r="AW118" s="965"/>
      <c r="AX118" s="965"/>
      <c r="AY118" s="965"/>
      <c r="AZ118" s="870" t="s">
        <v>463</v>
      </c>
      <c r="BA118" s="871"/>
      <c r="BB118" s="871"/>
      <c r="BC118" s="871"/>
      <c r="BD118" s="871"/>
      <c r="BE118" s="871"/>
      <c r="BF118" s="871"/>
      <c r="BG118" s="871"/>
      <c r="BH118" s="871"/>
      <c r="BI118" s="871"/>
      <c r="BJ118" s="871"/>
      <c r="BK118" s="871"/>
      <c r="BL118" s="871"/>
      <c r="BM118" s="871"/>
      <c r="BN118" s="871"/>
      <c r="BO118" s="871"/>
      <c r="BP118" s="872"/>
      <c r="BQ118" s="911" t="s">
        <v>437</v>
      </c>
      <c r="BR118" s="877"/>
      <c r="BS118" s="877"/>
      <c r="BT118" s="877"/>
      <c r="BU118" s="877"/>
      <c r="BV118" s="877" t="s">
        <v>437</v>
      </c>
      <c r="BW118" s="877"/>
      <c r="BX118" s="877"/>
      <c r="BY118" s="877"/>
      <c r="BZ118" s="877"/>
      <c r="CA118" s="877" t="s">
        <v>437</v>
      </c>
      <c r="CB118" s="877"/>
      <c r="CC118" s="877"/>
      <c r="CD118" s="877"/>
      <c r="CE118" s="877"/>
      <c r="CF118" s="907" t="s">
        <v>442</v>
      </c>
      <c r="CG118" s="908"/>
      <c r="CH118" s="908"/>
      <c r="CI118" s="908"/>
      <c r="CJ118" s="908"/>
      <c r="CK118" s="959"/>
      <c r="CL118" s="853"/>
      <c r="CM118" s="847" t="s">
        <v>464</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132</v>
      </c>
      <c r="DH118" s="812"/>
      <c r="DI118" s="812"/>
      <c r="DJ118" s="812"/>
      <c r="DK118" s="813"/>
      <c r="DL118" s="814" t="s">
        <v>132</v>
      </c>
      <c r="DM118" s="812"/>
      <c r="DN118" s="812"/>
      <c r="DO118" s="812"/>
      <c r="DP118" s="813"/>
      <c r="DQ118" s="814" t="s">
        <v>437</v>
      </c>
      <c r="DR118" s="812"/>
      <c r="DS118" s="812"/>
      <c r="DT118" s="812"/>
      <c r="DU118" s="813"/>
      <c r="DV118" s="856" t="s">
        <v>437</v>
      </c>
      <c r="DW118" s="857"/>
      <c r="DX118" s="857"/>
      <c r="DY118" s="857"/>
      <c r="DZ118" s="858"/>
    </row>
    <row r="119" spans="1:130" s="219" customFormat="1" ht="26.25" customHeight="1" x14ac:dyDescent="0.15">
      <c r="A119" s="850" t="s">
        <v>435</v>
      </c>
      <c r="B119" s="851"/>
      <c r="C119" s="892" t="s">
        <v>436</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442</v>
      </c>
      <c r="AB119" s="921"/>
      <c r="AC119" s="921"/>
      <c r="AD119" s="921"/>
      <c r="AE119" s="922"/>
      <c r="AF119" s="923" t="s">
        <v>437</v>
      </c>
      <c r="AG119" s="921"/>
      <c r="AH119" s="921"/>
      <c r="AI119" s="921"/>
      <c r="AJ119" s="922"/>
      <c r="AK119" s="923" t="s">
        <v>437</v>
      </c>
      <c r="AL119" s="921"/>
      <c r="AM119" s="921"/>
      <c r="AN119" s="921"/>
      <c r="AO119" s="922"/>
      <c r="AP119" s="924" t="s">
        <v>437</v>
      </c>
      <c r="AQ119" s="925"/>
      <c r="AR119" s="925"/>
      <c r="AS119" s="925"/>
      <c r="AT119" s="926"/>
      <c r="AU119" s="966"/>
      <c r="AV119" s="967"/>
      <c r="AW119" s="967"/>
      <c r="AX119" s="967"/>
      <c r="AY119" s="967"/>
      <c r="AZ119" s="240" t="s">
        <v>190</v>
      </c>
      <c r="BA119" s="240"/>
      <c r="BB119" s="240"/>
      <c r="BC119" s="240"/>
      <c r="BD119" s="240"/>
      <c r="BE119" s="240"/>
      <c r="BF119" s="240"/>
      <c r="BG119" s="240"/>
      <c r="BH119" s="240"/>
      <c r="BI119" s="240"/>
      <c r="BJ119" s="240"/>
      <c r="BK119" s="240"/>
      <c r="BL119" s="240"/>
      <c r="BM119" s="240"/>
      <c r="BN119" s="240"/>
      <c r="BO119" s="909" t="s">
        <v>465</v>
      </c>
      <c r="BP119" s="910"/>
      <c r="BQ119" s="911">
        <v>50918917</v>
      </c>
      <c r="BR119" s="877"/>
      <c r="BS119" s="877"/>
      <c r="BT119" s="877"/>
      <c r="BU119" s="877"/>
      <c r="BV119" s="877">
        <v>49216610</v>
      </c>
      <c r="BW119" s="877"/>
      <c r="BX119" s="877"/>
      <c r="BY119" s="877"/>
      <c r="BZ119" s="877"/>
      <c r="CA119" s="877">
        <v>48485937</v>
      </c>
      <c r="CB119" s="877"/>
      <c r="CC119" s="877"/>
      <c r="CD119" s="877"/>
      <c r="CE119" s="877"/>
      <c r="CF119" s="780"/>
      <c r="CG119" s="781"/>
      <c r="CH119" s="781"/>
      <c r="CI119" s="781"/>
      <c r="CJ119" s="866"/>
      <c r="CK119" s="960"/>
      <c r="CL119" s="855"/>
      <c r="CM119" s="870" t="s">
        <v>466</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442</v>
      </c>
      <c r="DH119" s="796"/>
      <c r="DI119" s="796"/>
      <c r="DJ119" s="796"/>
      <c r="DK119" s="797"/>
      <c r="DL119" s="798" t="s">
        <v>442</v>
      </c>
      <c r="DM119" s="796"/>
      <c r="DN119" s="796"/>
      <c r="DO119" s="796"/>
      <c r="DP119" s="797"/>
      <c r="DQ119" s="798" t="s">
        <v>442</v>
      </c>
      <c r="DR119" s="796"/>
      <c r="DS119" s="796"/>
      <c r="DT119" s="796"/>
      <c r="DU119" s="797"/>
      <c r="DV119" s="880" t="s">
        <v>442</v>
      </c>
      <c r="DW119" s="881"/>
      <c r="DX119" s="881"/>
      <c r="DY119" s="881"/>
      <c r="DZ119" s="882"/>
    </row>
    <row r="120" spans="1:130" s="219" customFormat="1" ht="26.25" customHeight="1" x14ac:dyDescent="0.15">
      <c r="A120" s="852"/>
      <c r="B120" s="853"/>
      <c r="C120" s="847" t="s">
        <v>443</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442</v>
      </c>
      <c r="AB120" s="812"/>
      <c r="AC120" s="812"/>
      <c r="AD120" s="812"/>
      <c r="AE120" s="813"/>
      <c r="AF120" s="814" t="s">
        <v>442</v>
      </c>
      <c r="AG120" s="812"/>
      <c r="AH120" s="812"/>
      <c r="AI120" s="812"/>
      <c r="AJ120" s="813"/>
      <c r="AK120" s="814" t="s">
        <v>437</v>
      </c>
      <c r="AL120" s="812"/>
      <c r="AM120" s="812"/>
      <c r="AN120" s="812"/>
      <c r="AO120" s="813"/>
      <c r="AP120" s="856" t="s">
        <v>442</v>
      </c>
      <c r="AQ120" s="857"/>
      <c r="AR120" s="857"/>
      <c r="AS120" s="857"/>
      <c r="AT120" s="858"/>
      <c r="AU120" s="912" t="s">
        <v>467</v>
      </c>
      <c r="AV120" s="913"/>
      <c r="AW120" s="913"/>
      <c r="AX120" s="913"/>
      <c r="AY120" s="914"/>
      <c r="AZ120" s="892" t="s">
        <v>468</v>
      </c>
      <c r="BA120" s="840"/>
      <c r="BB120" s="840"/>
      <c r="BC120" s="840"/>
      <c r="BD120" s="840"/>
      <c r="BE120" s="840"/>
      <c r="BF120" s="840"/>
      <c r="BG120" s="840"/>
      <c r="BH120" s="840"/>
      <c r="BI120" s="840"/>
      <c r="BJ120" s="840"/>
      <c r="BK120" s="840"/>
      <c r="BL120" s="840"/>
      <c r="BM120" s="840"/>
      <c r="BN120" s="840"/>
      <c r="BO120" s="840"/>
      <c r="BP120" s="841"/>
      <c r="BQ120" s="893">
        <v>3119835</v>
      </c>
      <c r="BR120" s="874"/>
      <c r="BS120" s="874"/>
      <c r="BT120" s="874"/>
      <c r="BU120" s="874"/>
      <c r="BV120" s="874">
        <v>3410755</v>
      </c>
      <c r="BW120" s="874"/>
      <c r="BX120" s="874"/>
      <c r="BY120" s="874"/>
      <c r="BZ120" s="874"/>
      <c r="CA120" s="874">
        <v>3695167</v>
      </c>
      <c r="CB120" s="874"/>
      <c r="CC120" s="874"/>
      <c r="CD120" s="874"/>
      <c r="CE120" s="874"/>
      <c r="CF120" s="898">
        <v>29.7</v>
      </c>
      <c r="CG120" s="899"/>
      <c r="CH120" s="899"/>
      <c r="CI120" s="899"/>
      <c r="CJ120" s="899"/>
      <c r="CK120" s="900" t="s">
        <v>469</v>
      </c>
      <c r="CL120" s="884"/>
      <c r="CM120" s="884"/>
      <c r="CN120" s="884"/>
      <c r="CO120" s="885"/>
      <c r="CP120" s="904" t="s">
        <v>470</v>
      </c>
      <c r="CQ120" s="905"/>
      <c r="CR120" s="905"/>
      <c r="CS120" s="905"/>
      <c r="CT120" s="905"/>
      <c r="CU120" s="905"/>
      <c r="CV120" s="905"/>
      <c r="CW120" s="905"/>
      <c r="CX120" s="905"/>
      <c r="CY120" s="905"/>
      <c r="CZ120" s="905"/>
      <c r="DA120" s="905"/>
      <c r="DB120" s="905"/>
      <c r="DC120" s="905"/>
      <c r="DD120" s="905"/>
      <c r="DE120" s="905"/>
      <c r="DF120" s="906"/>
      <c r="DG120" s="893" t="s">
        <v>442</v>
      </c>
      <c r="DH120" s="874"/>
      <c r="DI120" s="874"/>
      <c r="DJ120" s="874"/>
      <c r="DK120" s="874"/>
      <c r="DL120" s="874">
        <v>8563672</v>
      </c>
      <c r="DM120" s="874"/>
      <c r="DN120" s="874"/>
      <c r="DO120" s="874"/>
      <c r="DP120" s="874"/>
      <c r="DQ120" s="874">
        <v>8119584</v>
      </c>
      <c r="DR120" s="874"/>
      <c r="DS120" s="874"/>
      <c r="DT120" s="874"/>
      <c r="DU120" s="874"/>
      <c r="DV120" s="875">
        <v>65.3</v>
      </c>
      <c r="DW120" s="875"/>
      <c r="DX120" s="875"/>
      <c r="DY120" s="875"/>
      <c r="DZ120" s="876"/>
    </row>
    <row r="121" spans="1:130" s="219" customFormat="1" ht="26.25" customHeight="1" x14ac:dyDescent="0.15">
      <c r="A121" s="852"/>
      <c r="B121" s="853"/>
      <c r="C121" s="895" t="s">
        <v>471</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442</v>
      </c>
      <c r="AB121" s="812"/>
      <c r="AC121" s="812"/>
      <c r="AD121" s="812"/>
      <c r="AE121" s="813"/>
      <c r="AF121" s="814" t="s">
        <v>442</v>
      </c>
      <c r="AG121" s="812"/>
      <c r="AH121" s="812"/>
      <c r="AI121" s="812"/>
      <c r="AJ121" s="813"/>
      <c r="AK121" s="814" t="s">
        <v>442</v>
      </c>
      <c r="AL121" s="812"/>
      <c r="AM121" s="812"/>
      <c r="AN121" s="812"/>
      <c r="AO121" s="813"/>
      <c r="AP121" s="856" t="s">
        <v>442</v>
      </c>
      <c r="AQ121" s="857"/>
      <c r="AR121" s="857"/>
      <c r="AS121" s="857"/>
      <c r="AT121" s="858"/>
      <c r="AU121" s="915"/>
      <c r="AV121" s="916"/>
      <c r="AW121" s="916"/>
      <c r="AX121" s="916"/>
      <c r="AY121" s="917"/>
      <c r="AZ121" s="847" t="s">
        <v>472</v>
      </c>
      <c r="BA121" s="784"/>
      <c r="BB121" s="784"/>
      <c r="BC121" s="784"/>
      <c r="BD121" s="784"/>
      <c r="BE121" s="784"/>
      <c r="BF121" s="784"/>
      <c r="BG121" s="784"/>
      <c r="BH121" s="784"/>
      <c r="BI121" s="784"/>
      <c r="BJ121" s="784"/>
      <c r="BK121" s="784"/>
      <c r="BL121" s="784"/>
      <c r="BM121" s="784"/>
      <c r="BN121" s="784"/>
      <c r="BO121" s="784"/>
      <c r="BP121" s="785"/>
      <c r="BQ121" s="848">
        <v>8609950</v>
      </c>
      <c r="BR121" s="849"/>
      <c r="BS121" s="849"/>
      <c r="BT121" s="849"/>
      <c r="BU121" s="849"/>
      <c r="BV121" s="849">
        <v>8082529</v>
      </c>
      <c r="BW121" s="849"/>
      <c r="BX121" s="849"/>
      <c r="BY121" s="849"/>
      <c r="BZ121" s="849"/>
      <c r="CA121" s="849">
        <v>8061369</v>
      </c>
      <c r="CB121" s="849"/>
      <c r="CC121" s="849"/>
      <c r="CD121" s="849"/>
      <c r="CE121" s="849"/>
      <c r="CF121" s="907">
        <v>64.900000000000006</v>
      </c>
      <c r="CG121" s="908"/>
      <c r="CH121" s="908"/>
      <c r="CI121" s="908"/>
      <c r="CJ121" s="908"/>
      <c r="CK121" s="901"/>
      <c r="CL121" s="887"/>
      <c r="CM121" s="887"/>
      <c r="CN121" s="887"/>
      <c r="CO121" s="888"/>
      <c r="CP121" s="867" t="s">
        <v>473</v>
      </c>
      <c r="CQ121" s="868"/>
      <c r="CR121" s="868"/>
      <c r="CS121" s="868"/>
      <c r="CT121" s="868"/>
      <c r="CU121" s="868"/>
      <c r="CV121" s="868"/>
      <c r="CW121" s="868"/>
      <c r="CX121" s="868"/>
      <c r="CY121" s="868"/>
      <c r="CZ121" s="868"/>
      <c r="DA121" s="868"/>
      <c r="DB121" s="868"/>
      <c r="DC121" s="868"/>
      <c r="DD121" s="868"/>
      <c r="DE121" s="868"/>
      <c r="DF121" s="869"/>
      <c r="DG121" s="848">
        <v>1458</v>
      </c>
      <c r="DH121" s="849"/>
      <c r="DI121" s="849"/>
      <c r="DJ121" s="849"/>
      <c r="DK121" s="849"/>
      <c r="DL121" s="849" t="s">
        <v>437</v>
      </c>
      <c r="DM121" s="849"/>
      <c r="DN121" s="849"/>
      <c r="DO121" s="849"/>
      <c r="DP121" s="849"/>
      <c r="DQ121" s="849">
        <v>1835</v>
      </c>
      <c r="DR121" s="849"/>
      <c r="DS121" s="849"/>
      <c r="DT121" s="849"/>
      <c r="DU121" s="849"/>
      <c r="DV121" s="826">
        <v>0</v>
      </c>
      <c r="DW121" s="826"/>
      <c r="DX121" s="826"/>
      <c r="DY121" s="826"/>
      <c r="DZ121" s="827"/>
    </row>
    <row r="122" spans="1:130" s="219" customFormat="1" ht="26.25" customHeight="1" x14ac:dyDescent="0.15">
      <c r="A122" s="852"/>
      <c r="B122" s="853"/>
      <c r="C122" s="847" t="s">
        <v>453</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132</v>
      </c>
      <c r="AB122" s="812"/>
      <c r="AC122" s="812"/>
      <c r="AD122" s="812"/>
      <c r="AE122" s="813"/>
      <c r="AF122" s="814" t="s">
        <v>442</v>
      </c>
      <c r="AG122" s="812"/>
      <c r="AH122" s="812"/>
      <c r="AI122" s="812"/>
      <c r="AJ122" s="813"/>
      <c r="AK122" s="814" t="s">
        <v>442</v>
      </c>
      <c r="AL122" s="812"/>
      <c r="AM122" s="812"/>
      <c r="AN122" s="812"/>
      <c r="AO122" s="813"/>
      <c r="AP122" s="856" t="s">
        <v>442</v>
      </c>
      <c r="AQ122" s="857"/>
      <c r="AR122" s="857"/>
      <c r="AS122" s="857"/>
      <c r="AT122" s="858"/>
      <c r="AU122" s="915"/>
      <c r="AV122" s="916"/>
      <c r="AW122" s="916"/>
      <c r="AX122" s="916"/>
      <c r="AY122" s="917"/>
      <c r="AZ122" s="870" t="s">
        <v>474</v>
      </c>
      <c r="BA122" s="871"/>
      <c r="BB122" s="871"/>
      <c r="BC122" s="871"/>
      <c r="BD122" s="871"/>
      <c r="BE122" s="871"/>
      <c r="BF122" s="871"/>
      <c r="BG122" s="871"/>
      <c r="BH122" s="871"/>
      <c r="BI122" s="871"/>
      <c r="BJ122" s="871"/>
      <c r="BK122" s="871"/>
      <c r="BL122" s="871"/>
      <c r="BM122" s="871"/>
      <c r="BN122" s="871"/>
      <c r="BO122" s="871"/>
      <c r="BP122" s="872"/>
      <c r="BQ122" s="911">
        <v>23594726</v>
      </c>
      <c r="BR122" s="877"/>
      <c r="BS122" s="877"/>
      <c r="BT122" s="877"/>
      <c r="BU122" s="877"/>
      <c r="BV122" s="877">
        <v>23533821</v>
      </c>
      <c r="BW122" s="877"/>
      <c r="BX122" s="877"/>
      <c r="BY122" s="877"/>
      <c r="BZ122" s="877"/>
      <c r="CA122" s="877">
        <v>23407372</v>
      </c>
      <c r="CB122" s="877"/>
      <c r="CC122" s="877"/>
      <c r="CD122" s="877"/>
      <c r="CE122" s="877"/>
      <c r="CF122" s="878">
        <v>188.4</v>
      </c>
      <c r="CG122" s="879"/>
      <c r="CH122" s="879"/>
      <c r="CI122" s="879"/>
      <c r="CJ122" s="879"/>
      <c r="CK122" s="901"/>
      <c r="CL122" s="887"/>
      <c r="CM122" s="887"/>
      <c r="CN122" s="887"/>
      <c r="CO122" s="888"/>
      <c r="CP122" s="867" t="s">
        <v>409</v>
      </c>
      <c r="CQ122" s="868"/>
      <c r="CR122" s="868"/>
      <c r="CS122" s="868"/>
      <c r="CT122" s="868"/>
      <c r="CU122" s="868"/>
      <c r="CV122" s="868"/>
      <c r="CW122" s="868"/>
      <c r="CX122" s="868"/>
      <c r="CY122" s="868"/>
      <c r="CZ122" s="868"/>
      <c r="DA122" s="868"/>
      <c r="DB122" s="868"/>
      <c r="DC122" s="868"/>
      <c r="DD122" s="868"/>
      <c r="DE122" s="868"/>
      <c r="DF122" s="869"/>
      <c r="DG122" s="848" t="s">
        <v>132</v>
      </c>
      <c r="DH122" s="849"/>
      <c r="DI122" s="849"/>
      <c r="DJ122" s="849"/>
      <c r="DK122" s="849"/>
      <c r="DL122" s="849" t="s">
        <v>132</v>
      </c>
      <c r="DM122" s="849"/>
      <c r="DN122" s="849"/>
      <c r="DO122" s="849"/>
      <c r="DP122" s="849"/>
      <c r="DQ122" s="849" t="s">
        <v>132</v>
      </c>
      <c r="DR122" s="849"/>
      <c r="DS122" s="849"/>
      <c r="DT122" s="849"/>
      <c r="DU122" s="849"/>
      <c r="DV122" s="826" t="s">
        <v>132</v>
      </c>
      <c r="DW122" s="826"/>
      <c r="DX122" s="826"/>
      <c r="DY122" s="826"/>
      <c r="DZ122" s="827"/>
    </row>
    <row r="123" spans="1:130" s="219" customFormat="1" ht="26.25" customHeight="1" x14ac:dyDescent="0.15">
      <c r="A123" s="852"/>
      <c r="B123" s="853"/>
      <c r="C123" s="847" t="s">
        <v>459</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442</v>
      </c>
      <c r="AB123" s="812"/>
      <c r="AC123" s="812"/>
      <c r="AD123" s="812"/>
      <c r="AE123" s="813"/>
      <c r="AF123" s="814" t="s">
        <v>132</v>
      </c>
      <c r="AG123" s="812"/>
      <c r="AH123" s="812"/>
      <c r="AI123" s="812"/>
      <c r="AJ123" s="813"/>
      <c r="AK123" s="814" t="s">
        <v>132</v>
      </c>
      <c r="AL123" s="812"/>
      <c r="AM123" s="812"/>
      <c r="AN123" s="812"/>
      <c r="AO123" s="813"/>
      <c r="AP123" s="856" t="s">
        <v>132</v>
      </c>
      <c r="AQ123" s="857"/>
      <c r="AR123" s="857"/>
      <c r="AS123" s="857"/>
      <c r="AT123" s="858"/>
      <c r="AU123" s="918"/>
      <c r="AV123" s="919"/>
      <c r="AW123" s="919"/>
      <c r="AX123" s="919"/>
      <c r="AY123" s="919"/>
      <c r="AZ123" s="240" t="s">
        <v>190</v>
      </c>
      <c r="BA123" s="240"/>
      <c r="BB123" s="240"/>
      <c r="BC123" s="240"/>
      <c r="BD123" s="240"/>
      <c r="BE123" s="240"/>
      <c r="BF123" s="240"/>
      <c r="BG123" s="240"/>
      <c r="BH123" s="240"/>
      <c r="BI123" s="240"/>
      <c r="BJ123" s="240"/>
      <c r="BK123" s="240"/>
      <c r="BL123" s="240"/>
      <c r="BM123" s="240"/>
      <c r="BN123" s="240"/>
      <c r="BO123" s="909" t="s">
        <v>475</v>
      </c>
      <c r="BP123" s="910"/>
      <c r="BQ123" s="864">
        <v>35324511</v>
      </c>
      <c r="BR123" s="865"/>
      <c r="BS123" s="865"/>
      <c r="BT123" s="865"/>
      <c r="BU123" s="865"/>
      <c r="BV123" s="865">
        <v>35027105</v>
      </c>
      <c r="BW123" s="865"/>
      <c r="BX123" s="865"/>
      <c r="BY123" s="865"/>
      <c r="BZ123" s="865"/>
      <c r="CA123" s="865">
        <v>35163908</v>
      </c>
      <c r="CB123" s="865"/>
      <c r="CC123" s="865"/>
      <c r="CD123" s="865"/>
      <c r="CE123" s="865"/>
      <c r="CF123" s="780"/>
      <c r="CG123" s="781"/>
      <c r="CH123" s="781"/>
      <c r="CI123" s="781"/>
      <c r="CJ123" s="866"/>
      <c r="CK123" s="901"/>
      <c r="CL123" s="887"/>
      <c r="CM123" s="887"/>
      <c r="CN123" s="887"/>
      <c r="CO123" s="888"/>
      <c r="CP123" s="867" t="s">
        <v>410</v>
      </c>
      <c r="CQ123" s="868"/>
      <c r="CR123" s="868"/>
      <c r="CS123" s="868"/>
      <c r="CT123" s="868"/>
      <c r="CU123" s="868"/>
      <c r="CV123" s="868"/>
      <c r="CW123" s="868"/>
      <c r="CX123" s="868"/>
      <c r="CY123" s="868"/>
      <c r="CZ123" s="868"/>
      <c r="DA123" s="868"/>
      <c r="DB123" s="868"/>
      <c r="DC123" s="868"/>
      <c r="DD123" s="868"/>
      <c r="DE123" s="868"/>
      <c r="DF123" s="869"/>
      <c r="DG123" s="811" t="s">
        <v>132</v>
      </c>
      <c r="DH123" s="812"/>
      <c r="DI123" s="812"/>
      <c r="DJ123" s="812"/>
      <c r="DK123" s="813"/>
      <c r="DL123" s="814" t="s">
        <v>132</v>
      </c>
      <c r="DM123" s="812"/>
      <c r="DN123" s="812"/>
      <c r="DO123" s="812"/>
      <c r="DP123" s="813"/>
      <c r="DQ123" s="814" t="s">
        <v>132</v>
      </c>
      <c r="DR123" s="812"/>
      <c r="DS123" s="812"/>
      <c r="DT123" s="812"/>
      <c r="DU123" s="813"/>
      <c r="DV123" s="856" t="s">
        <v>132</v>
      </c>
      <c r="DW123" s="857"/>
      <c r="DX123" s="857"/>
      <c r="DY123" s="857"/>
      <c r="DZ123" s="858"/>
    </row>
    <row r="124" spans="1:130" s="219" customFormat="1" ht="26.25" customHeight="1" thickBot="1" x14ac:dyDescent="0.2">
      <c r="A124" s="852"/>
      <c r="B124" s="853"/>
      <c r="C124" s="847" t="s">
        <v>462</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132</v>
      </c>
      <c r="AB124" s="812"/>
      <c r="AC124" s="812"/>
      <c r="AD124" s="812"/>
      <c r="AE124" s="813"/>
      <c r="AF124" s="814" t="s">
        <v>132</v>
      </c>
      <c r="AG124" s="812"/>
      <c r="AH124" s="812"/>
      <c r="AI124" s="812"/>
      <c r="AJ124" s="813"/>
      <c r="AK124" s="814" t="s">
        <v>132</v>
      </c>
      <c r="AL124" s="812"/>
      <c r="AM124" s="812"/>
      <c r="AN124" s="812"/>
      <c r="AO124" s="813"/>
      <c r="AP124" s="856" t="s">
        <v>132</v>
      </c>
      <c r="AQ124" s="857"/>
      <c r="AR124" s="857"/>
      <c r="AS124" s="857"/>
      <c r="AT124" s="858"/>
      <c r="AU124" s="859" t="s">
        <v>476</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135.6</v>
      </c>
      <c r="BR124" s="863"/>
      <c r="BS124" s="863"/>
      <c r="BT124" s="863"/>
      <c r="BU124" s="863"/>
      <c r="BV124" s="863">
        <v>121</v>
      </c>
      <c r="BW124" s="863"/>
      <c r="BX124" s="863"/>
      <c r="BY124" s="863"/>
      <c r="BZ124" s="863"/>
      <c r="CA124" s="863">
        <v>107.2</v>
      </c>
      <c r="CB124" s="863"/>
      <c r="CC124" s="863"/>
      <c r="CD124" s="863"/>
      <c r="CE124" s="863"/>
      <c r="CF124" s="758"/>
      <c r="CG124" s="759"/>
      <c r="CH124" s="759"/>
      <c r="CI124" s="759"/>
      <c r="CJ124" s="894"/>
      <c r="CK124" s="902"/>
      <c r="CL124" s="902"/>
      <c r="CM124" s="902"/>
      <c r="CN124" s="902"/>
      <c r="CO124" s="903"/>
      <c r="CP124" s="867" t="s">
        <v>477</v>
      </c>
      <c r="CQ124" s="868"/>
      <c r="CR124" s="868"/>
      <c r="CS124" s="868"/>
      <c r="CT124" s="868"/>
      <c r="CU124" s="868"/>
      <c r="CV124" s="868"/>
      <c r="CW124" s="868"/>
      <c r="CX124" s="868"/>
      <c r="CY124" s="868"/>
      <c r="CZ124" s="868"/>
      <c r="DA124" s="868"/>
      <c r="DB124" s="868"/>
      <c r="DC124" s="868"/>
      <c r="DD124" s="868"/>
      <c r="DE124" s="868"/>
      <c r="DF124" s="869"/>
      <c r="DG124" s="795">
        <v>9018563</v>
      </c>
      <c r="DH124" s="796"/>
      <c r="DI124" s="796"/>
      <c r="DJ124" s="796"/>
      <c r="DK124" s="797"/>
      <c r="DL124" s="798" t="s">
        <v>478</v>
      </c>
      <c r="DM124" s="796"/>
      <c r="DN124" s="796"/>
      <c r="DO124" s="796"/>
      <c r="DP124" s="797"/>
      <c r="DQ124" s="798" t="s">
        <v>132</v>
      </c>
      <c r="DR124" s="796"/>
      <c r="DS124" s="796"/>
      <c r="DT124" s="796"/>
      <c r="DU124" s="797"/>
      <c r="DV124" s="880" t="s">
        <v>132</v>
      </c>
      <c r="DW124" s="881"/>
      <c r="DX124" s="881"/>
      <c r="DY124" s="881"/>
      <c r="DZ124" s="882"/>
    </row>
    <row r="125" spans="1:130" s="219" customFormat="1" ht="26.25" customHeight="1" x14ac:dyDescent="0.15">
      <c r="A125" s="852"/>
      <c r="B125" s="853"/>
      <c r="C125" s="847" t="s">
        <v>464</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132</v>
      </c>
      <c r="AB125" s="812"/>
      <c r="AC125" s="812"/>
      <c r="AD125" s="812"/>
      <c r="AE125" s="813"/>
      <c r="AF125" s="814" t="s">
        <v>132</v>
      </c>
      <c r="AG125" s="812"/>
      <c r="AH125" s="812"/>
      <c r="AI125" s="812"/>
      <c r="AJ125" s="813"/>
      <c r="AK125" s="814" t="s">
        <v>132</v>
      </c>
      <c r="AL125" s="812"/>
      <c r="AM125" s="812"/>
      <c r="AN125" s="812"/>
      <c r="AO125" s="813"/>
      <c r="AP125" s="856" t="s">
        <v>132</v>
      </c>
      <c r="AQ125" s="857"/>
      <c r="AR125" s="857"/>
      <c r="AS125" s="857"/>
      <c r="AT125" s="858"/>
      <c r="AU125" s="241"/>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21"/>
      <c r="BR125" s="221"/>
      <c r="BS125" s="221"/>
      <c r="BT125" s="221"/>
      <c r="BU125" s="221"/>
      <c r="BV125" s="221"/>
      <c r="BW125" s="221"/>
      <c r="BX125" s="221"/>
      <c r="BY125" s="221"/>
      <c r="BZ125" s="221"/>
      <c r="CA125" s="221"/>
      <c r="CB125" s="221"/>
      <c r="CC125" s="221"/>
      <c r="CD125" s="221"/>
      <c r="CE125" s="221"/>
      <c r="CF125" s="221"/>
      <c r="CG125" s="221"/>
      <c r="CH125" s="221"/>
      <c r="CI125" s="221"/>
      <c r="CJ125" s="243"/>
      <c r="CK125" s="883" t="s">
        <v>479</v>
      </c>
      <c r="CL125" s="884"/>
      <c r="CM125" s="884"/>
      <c r="CN125" s="884"/>
      <c r="CO125" s="885"/>
      <c r="CP125" s="892" t="s">
        <v>480</v>
      </c>
      <c r="CQ125" s="840"/>
      <c r="CR125" s="840"/>
      <c r="CS125" s="840"/>
      <c r="CT125" s="840"/>
      <c r="CU125" s="840"/>
      <c r="CV125" s="840"/>
      <c r="CW125" s="840"/>
      <c r="CX125" s="840"/>
      <c r="CY125" s="840"/>
      <c r="CZ125" s="840"/>
      <c r="DA125" s="840"/>
      <c r="DB125" s="840"/>
      <c r="DC125" s="840"/>
      <c r="DD125" s="840"/>
      <c r="DE125" s="840"/>
      <c r="DF125" s="841"/>
      <c r="DG125" s="893" t="s">
        <v>132</v>
      </c>
      <c r="DH125" s="874"/>
      <c r="DI125" s="874"/>
      <c r="DJ125" s="874"/>
      <c r="DK125" s="874"/>
      <c r="DL125" s="874" t="s">
        <v>440</v>
      </c>
      <c r="DM125" s="874"/>
      <c r="DN125" s="874"/>
      <c r="DO125" s="874"/>
      <c r="DP125" s="874"/>
      <c r="DQ125" s="874" t="s">
        <v>132</v>
      </c>
      <c r="DR125" s="874"/>
      <c r="DS125" s="874"/>
      <c r="DT125" s="874"/>
      <c r="DU125" s="874"/>
      <c r="DV125" s="875" t="s">
        <v>481</v>
      </c>
      <c r="DW125" s="875"/>
      <c r="DX125" s="875"/>
      <c r="DY125" s="875"/>
      <c r="DZ125" s="876"/>
    </row>
    <row r="126" spans="1:130" s="219" customFormat="1" ht="26.25" customHeight="1" thickBot="1" x14ac:dyDescent="0.2">
      <c r="A126" s="852"/>
      <c r="B126" s="853"/>
      <c r="C126" s="847" t="s">
        <v>466</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478</v>
      </c>
      <c r="AB126" s="812"/>
      <c r="AC126" s="812"/>
      <c r="AD126" s="812"/>
      <c r="AE126" s="813"/>
      <c r="AF126" s="814" t="s">
        <v>132</v>
      </c>
      <c r="AG126" s="812"/>
      <c r="AH126" s="812"/>
      <c r="AI126" s="812"/>
      <c r="AJ126" s="813"/>
      <c r="AK126" s="814" t="s">
        <v>132</v>
      </c>
      <c r="AL126" s="812"/>
      <c r="AM126" s="812"/>
      <c r="AN126" s="812"/>
      <c r="AO126" s="813"/>
      <c r="AP126" s="856" t="s">
        <v>132</v>
      </c>
      <c r="AQ126" s="857"/>
      <c r="AR126" s="857"/>
      <c r="AS126" s="857"/>
      <c r="AT126" s="858"/>
      <c r="AU126" s="221"/>
      <c r="AV126" s="221"/>
      <c r="AW126" s="221"/>
      <c r="AX126" s="221"/>
      <c r="AY126" s="221"/>
      <c r="AZ126" s="221"/>
      <c r="BA126" s="221"/>
      <c r="BB126" s="221"/>
      <c r="BC126" s="221"/>
      <c r="BD126" s="221"/>
      <c r="BE126" s="221"/>
      <c r="BF126" s="221"/>
      <c r="BG126" s="221"/>
      <c r="BH126" s="221"/>
      <c r="BI126" s="221"/>
      <c r="BJ126" s="221"/>
      <c r="BK126" s="221"/>
      <c r="BL126" s="221"/>
      <c r="BM126" s="221"/>
      <c r="BN126" s="221"/>
      <c r="BO126" s="221"/>
      <c r="BP126" s="221"/>
      <c r="BQ126" s="221"/>
      <c r="BR126" s="221"/>
      <c r="BS126" s="221"/>
      <c r="BT126" s="221"/>
      <c r="BU126" s="221"/>
      <c r="BV126" s="221"/>
      <c r="BW126" s="221"/>
      <c r="BX126" s="221"/>
      <c r="BY126" s="221"/>
      <c r="BZ126" s="221"/>
      <c r="CA126" s="221"/>
      <c r="CB126" s="221"/>
      <c r="CC126" s="221"/>
      <c r="CD126" s="244"/>
      <c r="CE126" s="244"/>
      <c r="CF126" s="244"/>
      <c r="CG126" s="221"/>
      <c r="CH126" s="221"/>
      <c r="CI126" s="221"/>
      <c r="CJ126" s="243"/>
      <c r="CK126" s="886"/>
      <c r="CL126" s="887"/>
      <c r="CM126" s="887"/>
      <c r="CN126" s="887"/>
      <c r="CO126" s="888"/>
      <c r="CP126" s="847" t="s">
        <v>482</v>
      </c>
      <c r="CQ126" s="784"/>
      <c r="CR126" s="784"/>
      <c r="CS126" s="784"/>
      <c r="CT126" s="784"/>
      <c r="CU126" s="784"/>
      <c r="CV126" s="784"/>
      <c r="CW126" s="784"/>
      <c r="CX126" s="784"/>
      <c r="CY126" s="784"/>
      <c r="CZ126" s="784"/>
      <c r="DA126" s="784"/>
      <c r="DB126" s="784"/>
      <c r="DC126" s="784"/>
      <c r="DD126" s="784"/>
      <c r="DE126" s="784"/>
      <c r="DF126" s="785"/>
      <c r="DG126" s="848">
        <v>417869</v>
      </c>
      <c r="DH126" s="849"/>
      <c r="DI126" s="849"/>
      <c r="DJ126" s="849"/>
      <c r="DK126" s="849"/>
      <c r="DL126" s="849" t="s">
        <v>440</v>
      </c>
      <c r="DM126" s="849"/>
      <c r="DN126" s="849"/>
      <c r="DO126" s="849"/>
      <c r="DP126" s="849"/>
      <c r="DQ126" s="849" t="s">
        <v>478</v>
      </c>
      <c r="DR126" s="849"/>
      <c r="DS126" s="849"/>
      <c r="DT126" s="849"/>
      <c r="DU126" s="849"/>
      <c r="DV126" s="826" t="s">
        <v>132</v>
      </c>
      <c r="DW126" s="826"/>
      <c r="DX126" s="826"/>
      <c r="DY126" s="826"/>
      <c r="DZ126" s="827"/>
    </row>
    <row r="127" spans="1:130" s="219" customFormat="1" ht="26.25" customHeight="1" x14ac:dyDescent="0.15">
      <c r="A127" s="854"/>
      <c r="B127" s="855"/>
      <c r="C127" s="870" t="s">
        <v>483</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132</v>
      </c>
      <c r="AB127" s="812"/>
      <c r="AC127" s="812"/>
      <c r="AD127" s="812"/>
      <c r="AE127" s="813"/>
      <c r="AF127" s="814" t="s">
        <v>481</v>
      </c>
      <c r="AG127" s="812"/>
      <c r="AH127" s="812"/>
      <c r="AI127" s="812"/>
      <c r="AJ127" s="813"/>
      <c r="AK127" s="814" t="s">
        <v>132</v>
      </c>
      <c r="AL127" s="812"/>
      <c r="AM127" s="812"/>
      <c r="AN127" s="812"/>
      <c r="AO127" s="813"/>
      <c r="AP127" s="856" t="s">
        <v>132</v>
      </c>
      <c r="AQ127" s="857"/>
      <c r="AR127" s="857"/>
      <c r="AS127" s="857"/>
      <c r="AT127" s="858"/>
      <c r="AU127" s="221"/>
      <c r="AV127" s="221"/>
      <c r="AW127" s="221"/>
      <c r="AX127" s="873" t="s">
        <v>484</v>
      </c>
      <c r="AY127" s="844"/>
      <c r="AZ127" s="844"/>
      <c r="BA127" s="844"/>
      <c r="BB127" s="844"/>
      <c r="BC127" s="844"/>
      <c r="BD127" s="844"/>
      <c r="BE127" s="845"/>
      <c r="BF127" s="843" t="s">
        <v>485</v>
      </c>
      <c r="BG127" s="844"/>
      <c r="BH127" s="844"/>
      <c r="BI127" s="844"/>
      <c r="BJ127" s="844"/>
      <c r="BK127" s="844"/>
      <c r="BL127" s="845"/>
      <c r="BM127" s="843" t="s">
        <v>486</v>
      </c>
      <c r="BN127" s="844"/>
      <c r="BO127" s="844"/>
      <c r="BP127" s="844"/>
      <c r="BQ127" s="844"/>
      <c r="BR127" s="844"/>
      <c r="BS127" s="845"/>
      <c r="BT127" s="843" t="s">
        <v>487</v>
      </c>
      <c r="BU127" s="844"/>
      <c r="BV127" s="844"/>
      <c r="BW127" s="844"/>
      <c r="BX127" s="844"/>
      <c r="BY127" s="844"/>
      <c r="BZ127" s="846"/>
      <c r="CA127" s="221"/>
      <c r="CB127" s="221"/>
      <c r="CC127" s="221"/>
      <c r="CD127" s="244"/>
      <c r="CE127" s="244"/>
      <c r="CF127" s="244"/>
      <c r="CG127" s="221"/>
      <c r="CH127" s="221"/>
      <c r="CI127" s="221"/>
      <c r="CJ127" s="243"/>
      <c r="CK127" s="886"/>
      <c r="CL127" s="887"/>
      <c r="CM127" s="887"/>
      <c r="CN127" s="887"/>
      <c r="CO127" s="888"/>
      <c r="CP127" s="847" t="s">
        <v>488</v>
      </c>
      <c r="CQ127" s="784"/>
      <c r="CR127" s="784"/>
      <c r="CS127" s="784"/>
      <c r="CT127" s="784"/>
      <c r="CU127" s="784"/>
      <c r="CV127" s="784"/>
      <c r="CW127" s="784"/>
      <c r="CX127" s="784"/>
      <c r="CY127" s="784"/>
      <c r="CZ127" s="784"/>
      <c r="DA127" s="784"/>
      <c r="DB127" s="784"/>
      <c r="DC127" s="784"/>
      <c r="DD127" s="784"/>
      <c r="DE127" s="784"/>
      <c r="DF127" s="785"/>
      <c r="DG127" s="848" t="s">
        <v>132</v>
      </c>
      <c r="DH127" s="849"/>
      <c r="DI127" s="849"/>
      <c r="DJ127" s="849"/>
      <c r="DK127" s="849"/>
      <c r="DL127" s="849" t="s">
        <v>132</v>
      </c>
      <c r="DM127" s="849"/>
      <c r="DN127" s="849"/>
      <c r="DO127" s="849"/>
      <c r="DP127" s="849"/>
      <c r="DQ127" s="849" t="s">
        <v>132</v>
      </c>
      <c r="DR127" s="849"/>
      <c r="DS127" s="849"/>
      <c r="DT127" s="849"/>
      <c r="DU127" s="849"/>
      <c r="DV127" s="826" t="s">
        <v>132</v>
      </c>
      <c r="DW127" s="826"/>
      <c r="DX127" s="826"/>
      <c r="DY127" s="826"/>
      <c r="DZ127" s="827"/>
    </row>
    <row r="128" spans="1:130" s="219" customFormat="1" ht="26.25" customHeight="1" thickBot="1" x14ac:dyDescent="0.2">
      <c r="A128" s="828" t="s">
        <v>489</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490</v>
      </c>
      <c r="X128" s="830"/>
      <c r="Y128" s="830"/>
      <c r="Z128" s="831"/>
      <c r="AA128" s="832">
        <v>570736</v>
      </c>
      <c r="AB128" s="833"/>
      <c r="AC128" s="833"/>
      <c r="AD128" s="833"/>
      <c r="AE128" s="834"/>
      <c r="AF128" s="835">
        <v>575371</v>
      </c>
      <c r="AG128" s="833"/>
      <c r="AH128" s="833"/>
      <c r="AI128" s="833"/>
      <c r="AJ128" s="834"/>
      <c r="AK128" s="835">
        <v>691663</v>
      </c>
      <c r="AL128" s="833"/>
      <c r="AM128" s="833"/>
      <c r="AN128" s="833"/>
      <c r="AO128" s="834"/>
      <c r="AP128" s="836"/>
      <c r="AQ128" s="837"/>
      <c r="AR128" s="837"/>
      <c r="AS128" s="837"/>
      <c r="AT128" s="838"/>
      <c r="AU128" s="221"/>
      <c r="AV128" s="221"/>
      <c r="AW128" s="221"/>
      <c r="AX128" s="839" t="s">
        <v>491</v>
      </c>
      <c r="AY128" s="840"/>
      <c r="AZ128" s="840"/>
      <c r="BA128" s="840"/>
      <c r="BB128" s="840"/>
      <c r="BC128" s="840"/>
      <c r="BD128" s="840"/>
      <c r="BE128" s="841"/>
      <c r="BF128" s="818" t="s">
        <v>132</v>
      </c>
      <c r="BG128" s="819"/>
      <c r="BH128" s="819"/>
      <c r="BI128" s="819"/>
      <c r="BJ128" s="819"/>
      <c r="BK128" s="819"/>
      <c r="BL128" s="842"/>
      <c r="BM128" s="818">
        <v>12.83</v>
      </c>
      <c r="BN128" s="819"/>
      <c r="BO128" s="819"/>
      <c r="BP128" s="819"/>
      <c r="BQ128" s="819"/>
      <c r="BR128" s="819"/>
      <c r="BS128" s="842"/>
      <c r="BT128" s="818">
        <v>20</v>
      </c>
      <c r="BU128" s="819"/>
      <c r="BV128" s="819"/>
      <c r="BW128" s="819"/>
      <c r="BX128" s="819"/>
      <c r="BY128" s="819"/>
      <c r="BZ128" s="820"/>
      <c r="CA128" s="244"/>
      <c r="CB128" s="244"/>
      <c r="CC128" s="244"/>
      <c r="CD128" s="244"/>
      <c r="CE128" s="244"/>
      <c r="CF128" s="244"/>
      <c r="CG128" s="221"/>
      <c r="CH128" s="221"/>
      <c r="CI128" s="221"/>
      <c r="CJ128" s="243"/>
      <c r="CK128" s="889"/>
      <c r="CL128" s="890"/>
      <c r="CM128" s="890"/>
      <c r="CN128" s="890"/>
      <c r="CO128" s="891"/>
      <c r="CP128" s="821" t="s">
        <v>492</v>
      </c>
      <c r="CQ128" s="762"/>
      <c r="CR128" s="762"/>
      <c r="CS128" s="762"/>
      <c r="CT128" s="762"/>
      <c r="CU128" s="762"/>
      <c r="CV128" s="762"/>
      <c r="CW128" s="762"/>
      <c r="CX128" s="762"/>
      <c r="CY128" s="762"/>
      <c r="CZ128" s="762"/>
      <c r="DA128" s="762"/>
      <c r="DB128" s="762"/>
      <c r="DC128" s="762"/>
      <c r="DD128" s="762"/>
      <c r="DE128" s="762"/>
      <c r="DF128" s="763"/>
      <c r="DG128" s="822" t="s">
        <v>481</v>
      </c>
      <c r="DH128" s="823"/>
      <c r="DI128" s="823"/>
      <c r="DJ128" s="823"/>
      <c r="DK128" s="823"/>
      <c r="DL128" s="823" t="s">
        <v>132</v>
      </c>
      <c r="DM128" s="823"/>
      <c r="DN128" s="823"/>
      <c r="DO128" s="823"/>
      <c r="DP128" s="823"/>
      <c r="DQ128" s="823" t="s">
        <v>132</v>
      </c>
      <c r="DR128" s="823"/>
      <c r="DS128" s="823"/>
      <c r="DT128" s="823"/>
      <c r="DU128" s="823"/>
      <c r="DV128" s="824" t="s">
        <v>132</v>
      </c>
      <c r="DW128" s="824"/>
      <c r="DX128" s="824"/>
      <c r="DY128" s="824"/>
      <c r="DZ128" s="825"/>
    </row>
    <row r="129" spans="1:131" s="219" customFormat="1" ht="26.25" customHeight="1" x14ac:dyDescent="0.15">
      <c r="A129" s="806" t="s">
        <v>108</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493</v>
      </c>
      <c r="X129" s="809"/>
      <c r="Y129" s="809"/>
      <c r="Z129" s="810"/>
      <c r="AA129" s="811">
        <v>13418376</v>
      </c>
      <c r="AB129" s="812"/>
      <c r="AC129" s="812"/>
      <c r="AD129" s="812"/>
      <c r="AE129" s="813"/>
      <c r="AF129" s="814">
        <v>13639365</v>
      </c>
      <c r="AG129" s="812"/>
      <c r="AH129" s="812"/>
      <c r="AI129" s="812"/>
      <c r="AJ129" s="813"/>
      <c r="AK129" s="814">
        <v>14345442</v>
      </c>
      <c r="AL129" s="812"/>
      <c r="AM129" s="812"/>
      <c r="AN129" s="812"/>
      <c r="AO129" s="813"/>
      <c r="AP129" s="815"/>
      <c r="AQ129" s="816"/>
      <c r="AR129" s="816"/>
      <c r="AS129" s="816"/>
      <c r="AT129" s="817"/>
      <c r="AU129" s="222"/>
      <c r="AV129" s="222"/>
      <c r="AW129" s="222"/>
      <c r="AX129" s="783" t="s">
        <v>494</v>
      </c>
      <c r="AY129" s="784"/>
      <c r="AZ129" s="784"/>
      <c r="BA129" s="784"/>
      <c r="BB129" s="784"/>
      <c r="BC129" s="784"/>
      <c r="BD129" s="784"/>
      <c r="BE129" s="785"/>
      <c r="BF129" s="802" t="s">
        <v>132</v>
      </c>
      <c r="BG129" s="803"/>
      <c r="BH129" s="803"/>
      <c r="BI129" s="803"/>
      <c r="BJ129" s="803"/>
      <c r="BK129" s="803"/>
      <c r="BL129" s="804"/>
      <c r="BM129" s="802">
        <v>17.829999999999998</v>
      </c>
      <c r="BN129" s="803"/>
      <c r="BO129" s="803"/>
      <c r="BP129" s="803"/>
      <c r="BQ129" s="803"/>
      <c r="BR129" s="803"/>
      <c r="BS129" s="804"/>
      <c r="BT129" s="802">
        <v>30</v>
      </c>
      <c r="BU129" s="803"/>
      <c r="BV129" s="803"/>
      <c r="BW129" s="803"/>
      <c r="BX129" s="803"/>
      <c r="BY129" s="803"/>
      <c r="BZ129" s="805"/>
      <c r="CA129" s="245"/>
      <c r="CB129" s="245"/>
      <c r="CC129" s="245"/>
      <c r="CD129" s="245"/>
      <c r="CE129" s="245"/>
      <c r="CF129" s="245"/>
      <c r="CG129" s="245"/>
      <c r="CH129" s="245"/>
      <c r="CI129" s="245"/>
      <c r="CJ129" s="245"/>
      <c r="CK129" s="245"/>
      <c r="CL129" s="245"/>
      <c r="CM129" s="245"/>
      <c r="CN129" s="245"/>
      <c r="CO129" s="245"/>
      <c r="CP129" s="245"/>
      <c r="CQ129" s="245"/>
      <c r="CR129" s="245"/>
      <c r="CS129" s="245"/>
      <c r="CT129" s="245"/>
      <c r="CU129" s="245"/>
      <c r="CV129" s="245"/>
      <c r="CW129" s="245"/>
      <c r="CX129" s="245"/>
      <c r="CY129" s="245"/>
      <c r="CZ129" s="245"/>
      <c r="DA129" s="245"/>
      <c r="DB129" s="245"/>
      <c r="DC129" s="245"/>
      <c r="DD129" s="245"/>
      <c r="DE129" s="245"/>
      <c r="DF129" s="245"/>
      <c r="DG129" s="245"/>
      <c r="DH129" s="245"/>
      <c r="DI129" s="245"/>
      <c r="DJ129" s="245"/>
      <c r="DK129" s="245"/>
      <c r="DL129" s="245"/>
      <c r="DM129" s="245"/>
      <c r="DN129" s="245"/>
      <c r="DO129" s="245"/>
      <c r="DP129" s="222"/>
      <c r="DQ129" s="222"/>
      <c r="DR129" s="222"/>
      <c r="DS129" s="222"/>
      <c r="DT129" s="222"/>
      <c r="DU129" s="222"/>
      <c r="DV129" s="222"/>
      <c r="DW129" s="222"/>
      <c r="DX129" s="222"/>
      <c r="DY129" s="222"/>
      <c r="DZ129" s="222"/>
    </row>
    <row r="130" spans="1:131" s="219" customFormat="1" ht="26.25" customHeight="1" x14ac:dyDescent="0.15">
      <c r="A130" s="806" t="s">
        <v>495</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496</v>
      </c>
      <c r="X130" s="809"/>
      <c r="Y130" s="809"/>
      <c r="Z130" s="810"/>
      <c r="AA130" s="811">
        <v>1920647</v>
      </c>
      <c r="AB130" s="812"/>
      <c r="AC130" s="812"/>
      <c r="AD130" s="812"/>
      <c r="AE130" s="813"/>
      <c r="AF130" s="814">
        <v>1914050</v>
      </c>
      <c r="AG130" s="812"/>
      <c r="AH130" s="812"/>
      <c r="AI130" s="812"/>
      <c r="AJ130" s="813"/>
      <c r="AK130" s="814">
        <v>1919093</v>
      </c>
      <c r="AL130" s="812"/>
      <c r="AM130" s="812"/>
      <c r="AN130" s="812"/>
      <c r="AO130" s="813"/>
      <c r="AP130" s="815"/>
      <c r="AQ130" s="816"/>
      <c r="AR130" s="816"/>
      <c r="AS130" s="816"/>
      <c r="AT130" s="817"/>
      <c r="AU130" s="222"/>
      <c r="AV130" s="222"/>
      <c r="AW130" s="222"/>
      <c r="AX130" s="783" t="s">
        <v>497</v>
      </c>
      <c r="AY130" s="784"/>
      <c r="AZ130" s="784"/>
      <c r="BA130" s="784"/>
      <c r="BB130" s="784"/>
      <c r="BC130" s="784"/>
      <c r="BD130" s="784"/>
      <c r="BE130" s="785"/>
      <c r="BF130" s="786">
        <v>13.1</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5"/>
      <c r="CB130" s="245"/>
      <c r="CC130" s="245"/>
      <c r="CD130" s="245"/>
      <c r="CE130" s="245"/>
      <c r="CF130" s="245"/>
      <c r="CG130" s="245"/>
      <c r="CH130" s="245"/>
      <c r="CI130" s="245"/>
      <c r="CJ130" s="245"/>
      <c r="CK130" s="245"/>
      <c r="CL130" s="245"/>
      <c r="CM130" s="245"/>
      <c r="CN130" s="245"/>
      <c r="CO130" s="245"/>
      <c r="CP130" s="245"/>
      <c r="CQ130" s="245"/>
      <c r="CR130" s="245"/>
      <c r="CS130" s="245"/>
      <c r="CT130" s="245"/>
      <c r="CU130" s="245"/>
      <c r="CV130" s="245"/>
      <c r="CW130" s="245"/>
      <c r="CX130" s="245"/>
      <c r="CY130" s="245"/>
      <c r="CZ130" s="245"/>
      <c r="DA130" s="245"/>
      <c r="DB130" s="245"/>
      <c r="DC130" s="245"/>
      <c r="DD130" s="245"/>
      <c r="DE130" s="245"/>
      <c r="DF130" s="245"/>
      <c r="DG130" s="245"/>
      <c r="DH130" s="245"/>
      <c r="DI130" s="245"/>
      <c r="DJ130" s="245"/>
      <c r="DK130" s="245"/>
      <c r="DL130" s="245"/>
      <c r="DM130" s="245"/>
      <c r="DN130" s="245"/>
      <c r="DO130" s="245"/>
      <c r="DP130" s="222"/>
      <c r="DQ130" s="222"/>
      <c r="DR130" s="222"/>
      <c r="DS130" s="222"/>
      <c r="DT130" s="222"/>
      <c r="DU130" s="222"/>
      <c r="DV130" s="222"/>
      <c r="DW130" s="222"/>
      <c r="DX130" s="222"/>
      <c r="DY130" s="222"/>
      <c r="DZ130" s="222"/>
    </row>
    <row r="131" spans="1:131" s="219"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498</v>
      </c>
      <c r="X131" s="793"/>
      <c r="Y131" s="793"/>
      <c r="Z131" s="794"/>
      <c r="AA131" s="795">
        <v>11497729</v>
      </c>
      <c r="AB131" s="796"/>
      <c r="AC131" s="796"/>
      <c r="AD131" s="796"/>
      <c r="AE131" s="797"/>
      <c r="AF131" s="798">
        <v>11725315</v>
      </c>
      <c r="AG131" s="796"/>
      <c r="AH131" s="796"/>
      <c r="AI131" s="796"/>
      <c r="AJ131" s="797"/>
      <c r="AK131" s="798">
        <v>12426349</v>
      </c>
      <c r="AL131" s="796"/>
      <c r="AM131" s="796"/>
      <c r="AN131" s="796"/>
      <c r="AO131" s="797"/>
      <c r="AP131" s="799"/>
      <c r="AQ131" s="800"/>
      <c r="AR131" s="800"/>
      <c r="AS131" s="800"/>
      <c r="AT131" s="801"/>
      <c r="AU131" s="222"/>
      <c r="AV131" s="222"/>
      <c r="AW131" s="222"/>
      <c r="AX131" s="761" t="s">
        <v>499</v>
      </c>
      <c r="AY131" s="762"/>
      <c r="AZ131" s="762"/>
      <c r="BA131" s="762"/>
      <c r="BB131" s="762"/>
      <c r="BC131" s="762"/>
      <c r="BD131" s="762"/>
      <c r="BE131" s="763"/>
      <c r="BF131" s="764">
        <v>107.2</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5"/>
      <c r="CB131" s="245"/>
      <c r="CC131" s="245"/>
      <c r="CD131" s="245"/>
      <c r="CE131" s="245"/>
      <c r="CF131" s="245"/>
      <c r="CG131" s="245"/>
      <c r="CH131" s="245"/>
      <c r="CI131" s="245"/>
      <c r="CJ131" s="245"/>
      <c r="CK131" s="245"/>
      <c r="CL131" s="245"/>
      <c r="CM131" s="245"/>
      <c r="CN131" s="245"/>
      <c r="CO131" s="245"/>
      <c r="CP131" s="245"/>
      <c r="CQ131" s="245"/>
      <c r="CR131" s="245"/>
      <c r="CS131" s="245"/>
      <c r="CT131" s="245"/>
      <c r="CU131" s="245"/>
      <c r="CV131" s="245"/>
      <c r="CW131" s="245"/>
      <c r="CX131" s="245"/>
      <c r="CY131" s="245"/>
      <c r="CZ131" s="245"/>
      <c r="DA131" s="245"/>
      <c r="DB131" s="245"/>
      <c r="DC131" s="245"/>
      <c r="DD131" s="245"/>
      <c r="DE131" s="245"/>
      <c r="DF131" s="245"/>
      <c r="DG131" s="245"/>
      <c r="DH131" s="245"/>
      <c r="DI131" s="245"/>
      <c r="DJ131" s="245"/>
      <c r="DK131" s="245"/>
      <c r="DL131" s="245"/>
      <c r="DM131" s="245"/>
      <c r="DN131" s="245"/>
      <c r="DO131" s="245"/>
      <c r="DP131" s="222"/>
      <c r="DQ131" s="222"/>
      <c r="DR131" s="222"/>
      <c r="DS131" s="222"/>
      <c r="DT131" s="222"/>
      <c r="DU131" s="222"/>
      <c r="DV131" s="222"/>
      <c r="DW131" s="222"/>
      <c r="DX131" s="222"/>
      <c r="DY131" s="222"/>
      <c r="DZ131" s="222"/>
    </row>
    <row r="132" spans="1:131" s="219" customFormat="1" ht="26.25" customHeight="1" x14ac:dyDescent="0.15">
      <c r="A132" s="770" t="s">
        <v>500</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501</v>
      </c>
      <c r="W132" s="774"/>
      <c r="X132" s="774"/>
      <c r="Y132" s="774"/>
      <c r="Z132" s="775"/>
      <c r="AA132" s="776">
        <v>14.804671430000001</v>
      </c>
      <c r="AB132" s="777"/>
      <c r="AC132" s="777"/>
      <c r="AD132" s="777"/>
      <c r="AE132" s="778"/>
      <c r="AF132" s="779">
        <v>13.13948495</v>
      </c>
      <c r="AG132" s="777"/>
      <c r="AH132" s="777"/>
      <c r="AI132" s="777"/>
      <c r="AJ132" s="778"/>
      <c r="AK132" s="779">
        <v>11.42695252</v>
      </c>
      <c r="AL132" s="777"/>
      <c r="AM132" s="777"/>
      <c r="AN132" s="777"/>
      <c r="AO132" s="778"/>
      <c r="AP132" s="780"/>
      <c r="AQ132" s="781"/>
      <c r="AR132" s="781"/>
      <c r="AS132" s="781"/>
      <c r="AT132" s="782"/>
      <c r="AU132" s="246"/>
      <c r="AV132" s="222"/>
      <c r="AW132" s="222"/>
      <c r="AX132" s="222"/>
      <c r="AY132" s="222"/>
      <c r="AZ132" s="222"/>
      <c r="BA132" s="222"/>
      <c r="BB132" s="222"/>
      <c r="BC132" s="222"/>
      <c r="BD132" s="222"/>
      <c r="BE132" s="222"/>
      <c r="BF132" s="222"/>
      <c r="BG132" s="222"/>
      <c r="BH132" s="222"/>
      <c r="BI132" s="222"/>
      <c r="BJ132" s="222"/>
      <c r="BK132" s="222"/>
      <c r="BL132" s="222"/>
      <c r="BM132" s="222"/>
      <c r="BN132" s="222"/>
      <c r="BO132" s="222"/>
      <c r="BP132" s="222"/>
      <c r="BQ132" s="222"/>
      <c r="BR132" s="222"/>
      <c r="BS132" s="223"/>
      <c r="BT132" s="222"/>
      <c r="BU132" s="222"/>
      <c r="BV132" s="222"/>
      <c r="BW132" s="222"/>
      <c r="BX132" s="222"/>
      <c r="BY132" s="222"/>
      <c r="BZ132" s="222"/>
      <c r="CA132" s="245"/>
      <c r="CB132" s="245"/>
      <c r="CC132" s="245"/>
      <c r="CD132" s="245"/>
      <c r="CE132" s="245"/>
      <c r="CF132" s="245"/>
      <c r="CG132" s="245"/>
      <c r="CH132" s="245"/>
      <c r="CI132" s="245"/>
      <c r="CJ132" s="245"/>
      <c r="CK132" s="245"/>
      <c r="CL132" s="245"/>
      <c r="CM132" s="245"/>
      <c r="CN132" s="245"/>
      <c r="CO132" s="245"/>
      <c r="CP132" s="245"/>
      <c r="CQ132" s="245"/>
      <c r="CR132" s="245"/>
      <c r="CS132" s="245"/>
      <c r="CT132" s="245"/>
      <c r="CU132" s="245"/>
      <c r="CV132" s="245"/>
      <c r="CW132" s="245"/>
      <c r="CX132" s="245"/>
      <c r="CY132" s="245"/>
      <c r="CZ132" s="245"/>
      <c r="DA132" s="245"/>
      <c r="DB132" s="245"/>
      <c r="DC132" s="245"/>
      <c r="DD132" s="245"/>
      <c r="DE132" s="245"/>
      <c r="DF132" s="245"/>
      <c r="DG132" s="245"/>
      <c r="DH132" s="245"/>
      <c r="DI132" s="245"/>
      <c r="DJ132" s="245"/>
      <c r="DK132" s="245"/>
      <c r="DL132" s="245"/>
      <c r="DM132" s="245"/>
      <c r="DN132" s="245"/>
      <c r="DO132" s="245"/>
      <c r="DP132" s="222"/>
      <c r="DQ132" s="222"/>
      <c r="DR132" s="222"/>
      <c r="DS132" s="222"/>
      <c r="DT132" s="222"/>
      <c r="DU132" s="222"/>
      <c r="DV132" s="222"/>
      <c r="DW132" s="222"/>
      <c r="DX132" s="222"/>
      <c r="DY132" s="222"/>
      <c r="DZ132" s="222"/>
    </row>
    <row r="133" spans="1:131" s="219"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502</v>
      </c>
      <c r="W133" s="753"/>
      <c r="X133" s="753"/>
      <c r="Y133" s="753"/>
      <c r="Z133" s="754"/>
      <c r="AA133" s="755">
        <v>14.5</v>
      </c>
      <c r="AB133" s="756"/>
      <c r="AC133" s="756"/>
      <c r="AD133" s="756"/>
      <c r="AE133" s="757"/>
      <c r="AF133" s="755">
        <v>13.9</v>
      </c>
      <c r="AG133" s="756"/>
      <c r="AH133" s="756"/>
      <c r="AI133" s="756"/>
      <c r="AJ133" s="757"/>
      <c r="AK133" s="755">
        <v>13.1</v>
      </c>
      <c r="AL133" s="756"/>
      <c r="AM133" s="756"/>
      <c r="AN133" s="756"/>
      <c r="AO133" s="757"/>
      <c r="AP133" s="758"/>
      <c r="AQ133" s="759"/>
      <c r="AR133" s="759"/>
      <c r="AS133" s="759"/>
      <c r="AT133" s="760"/>
      <c r="AU133" s="222"/>
      <c r="AV133" s="222"/>
      <c r="AW133" s="222"/>
      <c r="AX133" s="222"/>
      <c r="AY133" s="222"/>
      <c r="AZ133" s="222"/>
      <c r="BA133" s="222"/>
      <c r="BB133" s="222"/>
      <c r="BC133" s="222"/>
      <c r="BD133" s="222"/>
      <c r="BE133" s="222"/>
      <c r="BF133" s="222"/>
      <c r="BG133" s="222"/>
      <c r="BH133" s="222"/>
      <c r="BI133" s="222"/>
      <c r="BJ133" s="222"/>
      <c r="BK133" s="222"/>
      <c r="BL133" s="222"/>
      <c r="BM133" s="222"/>
      <c r="BN133" s="245"/>
      <c r="BO133" s="245"/>
      <c r="BP133" s="245"/>
      <c r="BQ133" s="245"/>
      <c r="BR133" s="245"/>
      <c r="BS133" s="245"/>
      <c r="BT133" s="245"/>
      <c r="BU133" s="245"/>
      <c r="BV133" s="245"/>
      <c r="BW133" s="245"/>
      <c r="BX133" s="245"/>
      <c r="BY133" s="245"/>
      <c r="BZ133" s="245"/>
      <c r="CA133" s="245"/>
      <c r="CB133" s="245"/>
      <c r="CC133" s="245"/>
      <c r="CD133" s="245"/>
      <c r="CE133" s="245"/>
      <c r="CF133" s="245"/>
      <c r="CG133" s="245"/>
      <c r="CH133" s="245"/>
      <c r="CI133" s="245"/>
      <c r="CJ133" s="245"/>
      <c r="CK133" s="245"/>
      <c r="CL133" s="245"/>
      <c r="CM133" s="245"/>
      <c r="CN133" s="245"/>
      <c r="CO133" s="245"/>
      <c r="CP133" s="245"/>
      <c r="CQ133" s="245"/>
      <c r="CR133" s="245"/>
      <c r="CS133" s="245"/>
      <c r="CT133" s="245"/>
      <c r="CU133" s="245"/>
      <c r="CV133" s="245"/>
      <c r="CW133" s="245"/>
      <c r="CX133" s="245"/>
      <c r="CY133" s="245"/>
      <c r="CZ133" s="245"/>
      <c r="DA133" s="245"/>
      <c r="DB133" s="245"/>
      <c r="DC133" s="245"/>
      <c r="DD133" s="245"/>
      <c r="DE133" s="245"/>
      <c r="DF133" s="245"/>
      <c r="DG133" s="245"/>
      <c r="DH133" s="245"/>
      <c r="DI133" s="245"/>
      <c r="DJ133" s="245"/>
      <c r="DK133" s="245"/>
      <c r="DL133" s="245"/>
      <c r="DM133" s="245"/>
      <c r="DN133" s="245"/>
      <c r="DO133" s="245"/>
      <c r="DP133" s="222"/>
      <c r="DQ133" s="222"/>
      <c r="DR133" s="222"/>
      <c r="DS133" s="222"/>
      <c r="DT133" s="222"/>
      <c r="DU133" s="222"/>
      <c r="DV133" s="222"/>
      <c r="DW133" s="222"/>
      <c r="DX133" s="222"/>
      <c r="DY133" s="222"/>
      <c r="DZ133" s="222"/>
    </row>
    <row r="134" spans="1:131" ht="11.25" customHeight="1" x14ac:dyDescent="0.15">
      <c r="A134" s="247"/>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22"/>
      <c r="AV134" s="222"/>
      <c r="AW134" s="222"/>
      <c r="AX134" s="222"/>
      <c r="AY134" s="222"/>
      <c r="AZ134" s="222"/>
      <c r="BA134" s="222"/>
      <c r="BB134" s="222"/>
      <c r="BC134" s="222"/>
      <c r="BD134" s="222"/>
      <c r="BE134" s="222"/>
      <c r="BF134" s="222"/>
      <c r="BG134" s="222"/>
      <c r="BH134" s="222"/>
      <c r="BI134" s="222"/>
      <c r="BJ134" s="222"/>
      <c r="BK134" s="222"/>
      <c r="BL134" s="222"/>
      <c r="BM134" s="222"/>
      <c r="BN134" s="245"/>
      <c r="BO134" s="245"/>
      <c r="BP134" s="245"/>
      <c r="BQ134" s="245"/>
      <c r="BR134" s="245"/>
      <c r="BS134" s="245"/>
      <c r="BT134" s="245"/>
      <c r="BU134" s="245"/>
      <c r="BV134" s="245"/>
      <c r="BW134" s="245"/>
      <c r="BX134" s="245"/>
      <c r="BY134" s="245"/>
      <c r="BZ134" s="245"/>
      <c r="CA134" s="245"/>
      <c r="CB134" s="245"/>
      <c r="CC134" s="245"/>
      <c r="CD134" s="245"/>
      <c r="CE134" s="245"/>
      <c r="CF134" s="245"/>
      <c r="CG134" s="245"/>
      <c r="CH134" s="245"/>
      <c r="CI134" s="245"/>
      <c r="CJ134" s="245"/>
      <c r="CK134" s="245"/>
      <c r="CL134" s="245"/>
      <c r="CM134" s="245"/>
      <c r="CN134" s="245"/>
      <c r="CO134" s="245"/>
      <c r="CP134" s="245"/>
      <c r="CQ134" s="245"/>
      <c r="CR134" s="245"/>
      <c r="CS134" s="245"/>
      <c r="CT134" s="245"/>
      <c r="CU134" s="245"/>
      <c r="CV134" s="245"/>
      <c r="CW134" s="245"/>
      <c r="CX134" s="245"/>
      <c r="CY134" s="245"/>
      <c r="CZ134" s="245"/>
      <c r="DA134" s="245"/>
      <c r="DB134" s="245"/>
      <c r="DC134" s="245"/>
      <c r="DD134" s="245"/>
      <c r="DE134" s="245"/>
      <c r="DF134" s="245"/>
      <c r="DG134" s="245"/>
      <c r="DH134" s="245"/>
      <c r="DI134" s="245"/>
      <c r="DJ134" s="245"/>
      <c r="DK134" s="245"/>
      <c r="DL134" s="245"/>
      <c r="DM134" s="245"/>
      <c r="DN134" s="245"/>
      <c r="DO134" s="245"/>
      <c r="DP134" s="222"/>
      <c r="DQ134" s="222"/>
      <c r="DR134" s="222"/>
      <c r="DS134" s="222"/>
      <c r="DT134" s="222"/>
      <c r="DU134" s="222"/>
      <c r="DV134" s="222"/>
      <c r="DW134" s="222"/>
      <c r="DX134" s="222"/>
      <c r="DY134" s="222"/>
      <c r="DZ134" s="222"/>
      <c r="EA134" s="219"/>
    </row>
    <row r="135" spans="1:131" ht="14.25" hidden="1" x14ac:dyDescent="0.15">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c r="CO135" s="247"/>
      <c r="CP135" s="247"/>
      <c r="CQ135" s="247"/>
      <c r="CR135" s="247"/>
      <c r="CS135" s="247"/>
      <c r="CT135" s="247"/>
      <c r="CU135" s="247"/>
      <c r="CV135" s="247"/>
      <c r="CW135" s="247"/>
      <c r="CX135" s="247"/>
      <c r="CY135" s="247"/>
      <c r="CZ135" s="247"/>
      <c r="DA135" s="247"/>
      <c r="DB135" s="247"/>
      <c r="DC135" s="247"/>
      <c r="DD135" s="247"/>
      <c r="DE135" s="247"/>
      <c r="DF135" s="247"/>
      <c r="DG135" s="247"/>
      <c r="DH135" s="247"/>
      <c r="DI135" s="247"/>
      <c r="DJ135" s="247"/>
      <c r="DK135" s="247"/>
      <c r="DL135" s="247"/>
      <c r="DM135" s="247"/>
      <c r="DN135" s="247"/>
      <c r="DO135" s="247"/>
      <c r="DP135" s="247"/>
      <c r="DQ135" s="247"/>
      <c r="DR135" s="247"/>
      <c r="DS135" s="247"/>
      <c r="DT135" s="247"/>
      <c r="DU135" s="247"/>
      <c r="DV135" s="247"/>
      <c r="DW135" s="247"/>
      <c r="DX135" s="247"/>
      <c r="DY135" s="247"/>
      <c r="DZ135" s="247"/>
    </row>
  </sheetData>
  <sheetProtection algorithmName="SHA-512" hashValue="CGHDzsqfZmQr95z/Pw2Uky1AQ0zmIvUbFLlXzhDo8ApwccVgKChwlp5yQgD3mj0PCW9xRFFR+mNGugM+4GN0Sw==" saltValue="TfXXm6wvKzrfzNfHN94FfQ==" spinCount="100000" sheet="1" objects="1" scenarios="1" formatRows="0"/>
  <mergeCells count="2035">
    <mergeCell ref="BS7:CG7"/>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V5:DZ6"/>
    <mergeCell ref="AU7:AY7"/>
    <mergeCell ref="CR5:CV6"/>
    <mergeCell ref="CW5:DA6"/>
    <mergeCell ref="DB5:DF6"/>
    <mergeCell ref="DG5:DK6"/>
    <mergeCell ref="DL5:DP6"/>
    <mergeCell ref="DQ5:DU6"/>
    <mergeCell ref="B74:P74"/>
    <mergeCell ref="B73:P73"/>
    <mergeCell ref="B72:P72"/>
    <mergeCell ref="B71:P71"/>
    <mergeCell ref="B70:P70"/>
    <mergeCell ref="B69:P69"/>
    <mergeCell ref="B68:P68"/>
    <mergeCell ref="BS9:CG9"/>
    <mergeCell ref="BS8:CG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B7:P7"/>
    <mergeCell ref="Q7:U7"/>
    <mergeCell ref="V7:Z7"/>
    <mergeCell ref="AA7:AE7"/>
    <mergeCell ref="AF7:AJ7"/>
    <mergeCell ref="AK7:AO7"/>
    <mergeCell ref="AP7:AT7"/>
    <mergeCell ref="AK9:AO9"/>
    <mergeCell ref="AP9:AT9"/>
    <mergeCell ref="AU9:AY9"/>
    <mergeCell ref="CH9:CL9"/>
    <mergeCell ref="CM9:CQ9"/>
    <mergeCell ref="DB8:DF8"/>
    <mergeCell ref="DG8:DK8"/>
    <mergeCell ref="DL8:DP8"/>
    <mergeCell ref="DQ8:DU8"/>
    <mergeCell ref="DV8:DZ8"/>
    <mergeCell ref="B9:P9"/>
    <mergeCell ref="Q9:U9"/>
    <mergeCell ref="V9:Z9"/>
    <mergeCell ref="AA9:AE9"/>
    <mergeCell ref="AF9:AJ9"/>
    <mergeCell ref="AU8:AY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9" customWidth="1"/>
    <col min="121" max="121" width="0" style="248" hidden="1" customWidth="1"/>
    <col min="122" max="16384" width="9" style="248" hidden="1"/>
  </cols>
  <sheetData>
    <row r="1" spans="1:120"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8"/>
    </row>
    <row r="17" spans="119:120" x14ac:dyDescent="0.15">
      <c r="DP17" s="248"/>
    </row>
    <row r="18" spans="119:120" x14ac:dyDescent="0.15"/>
    <row r="19" spans="119:120" x14ac:dyDescent="0.15"/>
    <row r="20" spans="119:120" x14ac:dyDescent="0.15">
      <c r="DO20" s="248"/>
      <c r="DP20" s="248"/>
    </row>
    <row r="21" spans="119:120" x14ac:dyDescent="0.15">
      <c r="DP21" s="248"/>
    </row>
    <row r="22" spans="119:120" x14ac:dyDescent="0.15"/>
    <row r="23" spans="119:120" x14ac:dyDescent="0.15">
      <c r="DO23" s="248"/>
      <c r="DP23" s="248"/>
    </row>
    <row r="24" spans="119:120" x14ac:dyDescent="0.15">
      <c r="DP24" s="248"/>
    </row>
    <row r="25" spans="119:120" x14ac:dyDescent="0.15">
      <c r="DP25" s="248"/>
    </row>
    <row r="26" spans="119:120" x14ac:dyDescent="0.15">
      <c r="DO26" s="248"/>
      <c r="DP26" s="248"/>
    </row>
    <row r="27" spans="119:120" x14ac:dyDescent="0.15"/>
    <row r="28" spans="119:120" x14ac:dyDescent="0.15">
      <c r="DO28" s="248"/>
      <c r="DP28" s="248"/>
    </row>
    <row r="29" spans="119:120" x14ac:dyDescent="0.15">
      <c r="DP29" s="248"/>
    </row>
    <row r="30" spans="119:120" x14ac:dyDescent="0.15"/>
    <row r="31" spans="119:120" x14ac:dyDescent="0.15">
      <c r="DO31" s="248"/>
      <c r="DP31" s="248"/>
    </row>
    <row r="32" spans="119:120" x14ac:dyDescent="0.15"/>
    <row r="33" spans="98:120" x14ac:dyDescent="0.15">
      <c r="DO33" s="248"/>
      <c r="DP33" s="248"/>
    </row>
    <row r="34" spans="98:120" x14ac:dyDescent="0.15">
      <c r="DM34" s="248"/>
    </row>
    <row r="35" spans="98:120" x14ac:dyDescent="0.15">
      <c r="CT35" s="248"/>
      <c r="CU35" s="248"/>
      <c r="CV35" s="248"/>
      <c r="CY35" s="248"/>
      <c r="CZ35" s="248"/>
      <c r="DA35" s="248"/>
      <c r="DD35" s="248"/>
      <c r="DE35" s="248"/>
      <c r="DF35" s="248"/>
      <c r="DI35" s="248"/>
      <c r="DJ35" s="248"/>
      <c r="DK35" s="248"/>
      <c r="DM35" s="248"/>
      <c r="DN35" s="248"/>
      <c r="DO35" s="248"/>
      <c r="DP35" s="248"/>
    </row>
    <row r="36" spans="98:120" x14ac:dyDescent="0.15"/>
    <row r="37" spans="98:120" x14ac:dyDescent="0.15">
      <c r="CW37" s="248"/>
      <c r="DB37" s="248"/>
      <c r="DG37" s="248"/>
      <c r="DL37" s="248"/>
      <c r="DP37" s="248"/>
    </row>
    <row r="38" spans="98:120" x14ac:dyDescent="0.15">
      <c r="CT38" s="248"/>
      <c r="CU38" s="248"/>
      <c r="CV38" s="248"/>
      <c r="CW38" s="248"/>
      <c r="CY38" s="248"/>
      <c r="CZ38" s="248"/>
      <c r="DA38" s="248"/>
      <c r="DB38" s="248"/>
      <c r="DD38" s="248"/>
      <c r="DE38" s="248"/>
      <c r="DF38" s="248"/>
      <c r="DG38" s="248"/>
      <c r="DI38" s="248"/>
      <c r="DJ38" s="248"/>
      <c r="DK38" s="248"/>
      <c r="DL38" s="248"/>
      <c r="DN38" s="248"/>
      <c r="DO38" s="248"/>
      <c r="DP38" s="24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8"/>
      <c r="DO49" s="248"/>
      <c r="DP49" s="24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8"/>
      <c r="CS63" s="248"/>
      <c r="CX63" s="248"/>
      <c r="DC63" s="248"/>
      <c r="DH63" s="248"/>
    </row>
    <row r="64" spans="22:120" x14ac:dyDescent="0.15">
      <c r="V64" s="248"/>
    </row>
    <row r="65" spans="15:120" x14ac:dyDescent="0.15">
      <c r="X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8"/>
      <c r="BR65" s="248"/>
      <c r="BS65" s="248"/>
      <c r="BT65" s="248"/>
      <c r="BU65" s="248"/>
      <c r="BV65" s="248"/>
      <c r="BW65" s="248"/>
      <c r="BX65" s="248"/>
      <c r="BY65" s="248"/>
      <c r="BZ65" s="248"/>
      <c r="CA65" s="248"/>
      <c r="CB65" s="248"/>
      <c r="CC65" s="248"/>
      <c r="CD65" s="248"/>
      <c r="CE65" s="248"/>
      <c r="CF65" s="248"/>
      <c r="CG65" s="248"/>
      <c r="CH65" s="248"/>
      <c r="CI65" s="248"/>
      <c r="CJ65" s="248"/>
      <c r="CK65" s="248"/>
      <c r="CL65" s="248"/>
      <c r="CM65" s="248"/>
      <c r="CN65" s="248"/>
      <c r="CO65" s="248"/>
      <c r="CP65" s="248"/>
      <c r="CQ65" s="248"/>
      <c r="CR65" s="248"/>
      <c r="CU65" s="248"/>
      <c r="CZ65" s="248"/>
      <c r="DE65" s="248"/>
      <c r="DJ65" s="248"/>
    </row>
    <row r="66" spans="15:120" x14ac:dyDescent="0.15">
      <c r="Q66" s="248"/>
      <c r="S66" s="248"/>
      <c r="U66" s="248"/>
      <c r="DM66" s="248"/>
    </row>
    <row r="67" spans="15:120" x14ac:dyDescent="0.15">
      <c r="O67" s="248"/>
      <c r="P67" s="248"/>
      <c r="R67" s="248"/>
      <c r="T67" s="248"/>
      <c r="Y67" s="248"/>
      <c r="CT67" s="248"/>
      <c r="CV67" s="248"/>
      <c r="CW67" s="248"/>
      <c r="CY67" s="248"/>
      <c r="DA67" s="248"/>
      <c r="DB67" s="248"/>
      <c r="DD67" s="248"/>
      <c r="DF67" s="248"/>
      <c r="DG67" s="248"/>
      <c r="DI67" s="248"/>
      <c r="DK67" s="248"/>
      <c r="DL67" s="248"/>
      <c r="DN67" s="248"/>
      <c r="DO67" s="248"/>
      <c r="DP67" s="248"/>
    </row>
    <row r="68" spans="15:120" x14ac:dyDescent="0.15"/>
    <row r="69" spans="15:120" x14ac:dyDescent="0.15"/>
    <row r="70" spans="15:120" x14ac:dyDescent="0.15"/>
    <row r="71" spans="15:120" x14ac:dyDescent="0.15"/>
    <row r="72" spans="15:120" x14ac:dyDescent="0.15">
      <c r="DP72" s="248"/>
    </row>
    <row r="73" spans="15:120" x14ac:dyDescent="0.15">
      <c r="DP73" s="24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8"/>
      <c r="CX96" s="248"/>
      <c r="DC96" s="248"/>
      <c r="DH96" s="248"/>
    </row>
    <row r="97" spans="24:120" x14ac:dyDescent="0.15">
      <c r="CS97" s="248"/>
      <c r="CX97" s="248"/>
      <c r="DC97" s="248"/>
      <c r="DH97" s="248"/>
      <c r="DP97" s="249" t="s">
        <v>503</v>
      </c>
    </row>
    <row r="98" spans="24:120" hidden="1" x14ac:dyDescent="0.15">
      <c r="CS98" s="248"/>
      <c r="CX98" s="248"/>
      <c r="DC98" s="248"/>
      <c r="DH98" s="248"/>
    </row>
    <row r="99" spans="24:120" hidden="1" x14ac:dyDescent="0.15">
      <c r="CS99" s="248"/>
      <c r="CX99" s="248"/>
      <c r="DC99" s="248"/>
      <c r="DH99" s="248"/>
    </row>
    <row r="101" spans="24:120" ht="12" hidden="1" customHeight="1" x14ac:dyDescent="0.15">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c r="BJ101" s="248"/>
      <c r="BK101" s="248"/>
      <c r="BL101" s="248"/>
      <c r="BM101" s="248"/>
      <c r="BN101" s="248"/>
      <c r="BO101" s="248"/>
      <c r="BP101" s="248"/>
      <c r="BQ101" s="248"/>
      <c r="BR101" s="248"/>
      <c r="BS101" s="248"/>
      <c r="BT101" s="248"/>
      <c r="BU101" s="248"/>
      <c r="BV101" s="248"/>
      <c r="BW101" s="248"/>
      <c r="BX101" s="248"/>
      <c r="BY101" s="248"/>
      <c r="BZ101" s="248"/>
      <c r="CA101" s="248"/>
      <c r="CB101" s="248"/>
      <c r="CC101" s="248"/>
      <c r="CD101" s="248"/>
      <c r="CE101" s="248"/>
      <c r="CF101" s="248"/>
      <c r="CG101" s="248"/>
      <c r="CH101" s="248"/>
      <c r="CI101" s="248"/>
      <c r="CJ101" s="248"/>
      <c r="CK101" s="248"/>
      <c r="CL101" s="248"/>
      <c r="CM101" s="248"/>
      <c r="CN101" s="248"/>
      <c r="CO101" s="248"/>
      <c r="CP101" s="248"/>
      <c r="CQ101" s="248"/>
      <c r="CR101" s="248"/>
      <c r="CU101" s="248"/>
      <c r="CZ101" s="248"/>
      <c r="DE101" s="248"/>
      <c r="DJ101" s="248"/>
    </row>
    <row r="102" spans="24:120" ht="1.5" hidden="1" customHeight="1" x14ac:dyDescent="0.15">
      <c r="CU102" s="248"/>
      <c r="CZ102" s="248"/>
      <c r="DE102" s="248"/>
      <c r="DJ102" s="248"/>
      <c r="DM102" s="248"/>
    </row>
    <row r="103" spans="24:120" hidden="1" x14ac:dyDescent="0.15">
      <c r="CT103" s="248"/>
      <c r="CV103" s="248"/>
      <c r="CW103" s="248"/>
      <c r="CY103" s="248"/>
      <c r="DA103" s="248"/>
      <c r="DB103" s="248"/>
      <c r="DD103" s="248"/>
      <c r="DF103" s="248"/>
      <c r="DG103" s="248"/>
      <c r="DI103" s="248"/>
      <c r="DK103" s="248"/>
      <c r="DL103" s="248"/>
      <c r="DM103" s="248"/>
      <c r="DN103" s="248"/>
      <c r="DO103" s="248"/>
      <c r="DP103" s="248"/>
    </row>
    <row r="104" spans="24:120" hidden="1" x14ac:dyDescent="0.15">
      <c r="CV104" s="248"/>
      <c r="CW104" s="248"/>
      <c r="DA104" s="248"/>
      <c r="DB104" s="248"/>
      <c r="DF104" s="248"/>
      <c r="DG104" s="248"/>
      <c r="DK104" s="248"/>
      <c r="DL104" s="248"/>
      <c r="DN104" s="248"/>
      <c r="DO104" s="248"/>
      <c r="DP104" s="248"/>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9" customWidth="1"/>
    <col min="117" max="16384" width="9" style="248" hidden="1"/>
  </cols>
  <sheetData>
    <row r="1" spans="2:116"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row>
    <row r="2" spans="2:116" x14ac:dyDescent="0.15"/>
    <row r="3" spans="2:116" x14ac:dyDescent="0.15"/>
    <row r="4" spans="2:116" x14ac:dyDescent="0.15">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row>
    <row r="5" spans="2:116" x14ac:dyDescent="0.15">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row>
    <row r="19" spans="9:116" x14ac:dyDescent="0.15"/>
    <row r="20" spans="9:116" x14ac:dyDescent="0.15"/>
    <row r="21" spans="9:116" x14ac:dyDescent="0.15">
      <c r="DL21" s="248"/>
    </row>
    <row r="22" spans="9:116" x14ac:dyDescent="0.15">
      <c r="DI22" s="248"/>
      <c r="DJ22" s="248"/>
      <c r="DK22" s="248"/>
      <c r="DL22" s="248"/>
    </row>
    <row r="23" spans="9:116" x14ac:dyDescent="0.15">
      <c r="CY23" s="248"/>
      <c r="CZ23" s="248"/>
      <c r="DA23" s="248"/>
      <c r="DB23" s="248"/>
      <c r="DC23" s="248"/>
      <c r="DD23" s="248"/>
      <c r="DE23" s="248"/>
      <c r="DF23" s="248"/>
      <c r="DG23" s="248"/>
      <c r="DH23" s="248"/>
      <c r="DI23" s="248"/>
      <c r="DJ23" s="248"/>
      <c r="DK23" s="248"/>
      <c r="DL23" s="24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8"/>
      <c r="DA35" s="248"/>
      <c r="DB35" s="248"/>
      <c r="DC35" s="248"/>
      <c r="DD35" s="248"/>
      <c r="DE35" s="248"/>
      <c r="DF35" s="248"/>
      <c r="DG35" s="248"/>
      <c r="DH35" s="248"/>
      <c r="DI35" s="248"/>
      <c r="DJ35" s="248"/>
      <c r="DK35" s="248"/>
      <c r="DL35" s="248"/>
    </row>
    <row r="36" spans="15:116" x14ac:dyDescent="0.15"/>
    <row r="37" spans="15:116" x14ac:dyDescent="0.15">
      <c r="DL37" s="248"/>
    </row>
    <row r="38" spans="15:116" x14ac:dyDescent="0.15">
      <c r="DI38" s="248"/>
      <c r="DJ38" s="248"/>
      <c r="DK38" s="248"/>
      <c r="DL38" s="248"/>
    </row>
    <row r="39" spans="15:116" x14ac:dyDescent="0.15"/>
    <row r="40" spans="15:116" x14ac:dyDescent="0.15"/>
    <row r="41" spans="15:116" x14ac:dyDescent="0.15"/>
    <row r="42" spans="15:116" x14ac:dyDescent="0.15"/>
    <row r="43" spans="15:116" x14ac:dyDescent="0.15">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row>
    <row r="44" spans="15:116" x14ac:dyDescent="0.15">
      <c r="DL44" s="248"/>
    </row>
    <row r="45" spans="15:116" x14ac:dyDescent="0.15"/>
    <row r="46" spans="15:116" x14ac:dyDescent="0.15">
      <c r="DA46" s="248"/>
      <c r="DB46" s="248"/>
      <c r="DC46" s="248"/>
      <c r="DD46" s="248"/>
      <c r="DE46" s="248"/>
      <c r="DF46" s="248"/>
      <c r="DG46" s="248"/>
      <c r="DH46" s="248"/>
      <c r="DI46" s="248"/>
      <c r="DJ46" s="248"/>
      <c r="DK46" s="248"/>
      <c r="DL46" s="248"/>
    </row>
    <row r="47" spans="15:116" x14ac:dyDescent="0.15"/>
    <row r="48" spans="15:116" x14ac:dyDescent="0.15"/>
    <row r="49" spans="104:116" x14ac:dyDescent="0.15"/>
    <row r="50" spans="104:116" x14ac:dyDescent="0.15">
      <c r="CZ50" s="248"/>
      <c r="DA50" s="248"/>
      <c r="DB50" s="248"/>
      <c r="DC50" s="248"/>
      <c r="DD50" s="248"/>
      <c r="DE50" s="248"/>
      <c r="DF50" s="248"/>
      <c r="DG50" s="248"/>
      <c r="DH50" s="248"/>
      <c r="DI50" s="248"/>
      <c r="DJ50" s="248"/>
      <c r="DK50" s="248"/>
      <c r="DL50" s="248"/>
    </row>
    <row r="51" spans="104:116" x14ac:dyDescent="0.15"/>
    <row r="52" spans="104:116" x14ac:dyDescent="0.15"/>
    <row r="53" spans="104:116" x14ac:dyDescent="0.15">
      <c r="DL53" s="24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8"/>
      <c r="DD67" s="248"/>
      <c r="DE67" s="248"/>
      <c r="DF67" s="248"/>
      <c r="DG67" s="248"/>
      <c r="DH67" s="248"/>
      <c r="DI67" s="248"/>
      <c r="DJ67" s="248"/>
      <c r="DK67" s="248"/>
      <c r="DL67" s="24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mthz5KoAYYwucmwvqisJeOl5OCZ3QgScHCg/D2w3aeM2xi9eTkZYYV1xqq/SY2o4GWn+tCNKIlOk0YpoOV+Iw==" saltValue="B6OHV277YJEAt5ozJPYuB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0" customWidth="1"/>
    <col min="37" max="44" width="17" style="250" customWidth="1"/>
    <col min="45" max="45" width="6.125" style="257" customWidth="1"/>
    <col min="46" max="46" width="3" style="255" customWidth="1"/>
    <col min="47" max="47" width="19.125" style="250" hidden="1" customWidth="1"/>
    <col min="48" max="52" width="12.625" style="250" hidden="1" customWidth="1"/>
    <col min="53" max="16384" width="8.625" style="250" hidden="1"/>
  </cols>
  <sheetData>
    <row r="1" spans="1:46" x14ac:dyDescent="0.15">
      <c r="AS1" s="251"/>
      <c r="AT1" s="251"/>
    </row>
    <row r="2" spans="1:46" x14ac:dyDescent="0.15">
      <c r="AS2" s="251"/>
      <c r="AT2" s="251"/>
    </row>
    <row r="3" spans="1:46" x14ac:dyDescent="0.15">
      <c r="AS3" s="251"/>
      <c r="AT3" s="251"/>
    </row>
    <row r="4" spans="1:46" x14ac:dyDescent="0.15">
      <c r="AS4" s="251"/>
      <c r="AT4" s="251"/>
    </row>
    <row r="5" spans="1:46" ht="17.25" x14ac:dyDescent="0.15">
      <c r="A5" s="252" t="s">
        <v>504</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row>
    <row r="6" spans="1:46" x14ac:dyDescent="0.15">
      <c r="A6" s="255"/>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6" t="s">
        <v>505</v>
      </c>
      <c r="AL6" s="256"/>
      <c r="AM6" s="256"/>
      <c r="AN6" s="256"/>
      <c r="AO6" s="251"/>
      <c r="AP6" s="251"/>
      <c r="AQ6" s="251"/>
      <c r="AR6" s="251"/>
    </row>
    <row r="7" spans="1:46" ht="13.5" customHeight="1" x14ac:dyDescent="0.15">
      <c r="A7" s="255"/>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8"/>
      <c r="AL7" s="259"/>
      <c r="AM7" s="259"/>
      <c r="AN7" s="260"/>
      <c r="AO7" s="1149" t="s">
        <v>506</v>
      </c>
      <c r="AP7" s="261"/>
      <c r="AQ7" s="262" t="s">
        <v>507</v>
      </c>
      <c r="AR7" s="263"/>
    </row>
    <row r="8" spans="1:46" x14ac:dyDescent="0.15">
      <c r="A8" s="255"/>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64"/>
      <c r="AL8" s="265"/>
      <c r="AM8" s="265"/>
      <c r="AN8" s="266"/>
      <c r="AO8" s="1150"/>
      <c r="AP8" s="267" t="s">
        <v>508</v>
      </c>
      <c r="AQ8" s="268" t="s">
        <v>509</v>
      </c>
      <c r="AR8" s="269" t="s">
        <v>510</v>
      </c>
    </row>
    <row r="9" spans="1:46" x14ac:dyDescent="0.15">
      <c r="A9" s="255"/>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1161" t="s">
        <v>511</v>
      </c>
      <c r="AL9" s="1162"/>
      <c r="AM9" s="1162"/>
      <c r="AN9" s="1163"/>
      <c r="AO9" s="270">
        <v>3371513</v>
      </c>
      <c r="AP9" s="270">
        <v>58916</v>
      </c>
      <c r="AQ9" s="271">
        <v>65025</v>
      </c>
      <c r="AR9" s="272">
        <v>-9.4</v>
      </c>
    </row>
    <row r="10" spans="1:46" ht="13.5" customHeight="1" x14ac:dyDescent="0.15">
      <c r="A10" s="255"/>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1161" t="s">
        <v>512</v>
      </c>
      <c r="AL10" s="1162"/>
      <c r="AM10" s="1162"/>
      <c r="AN10" s="1163"/>
      <c r="AO10" s="273">
        <v>104320</v>
      </c>
      <c r="AP10" s="273">
        <v>1823</v>
      </c>
      <c r="AQ10" s="274">
        <v>6119</v>
      </c>
      <c r="AR10" s="275">
        <v>-70.2</v>
      </c>
    </row>
    <row r="11" spans="1:46" ht="13.5" customHeight="1" x14ac:dyDescent="0.15">
      <c r="A11" s="255"/>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1161" t="s">
        <v>513</v>
      </c>
      <c r="AL11" s="1162"/>
      <c r="AM11" s="1162"/>
      <c r="AN11" s="1163"/>
      <c r="AO11" s="273">
        <v>29243</v>
      </c>
      <c r="AP11" s="273">
        <v>511</v>
      </c>
      <c r="AQ11" s="274">
        <v>1220</v>
      </c>
      <c r="AR11" s="275">
        <v>-58.1</v>
      </c>
    </row>
    <row r="12" spans="1:46" ht="13.5" customHeight="1" x14ac:dyDescent="0.15">
      <c r="A12" s="255"/>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1161" t="s">
        <v>514</v>
      </c>
      <c r="AL12" s="1162"/>
      <c r="AM12" s="1162"/>
      <c r="AN12" s="1163"/>
      <c r="AO12" s="273" t="s">
        <v>515</v>
      </c>
      <c r="AP12" s="273" t="s">
        <v>515</v>
      </c>
      <c r="AQ12" s="274">
        <v>12</v>
      </c>
      <c r="AR12" s="275" t="s">
        <v>515</v>
      </c>
    </row>
    <row r="13" spans="1:46" ht="13.5" customHeight="1" x14ac:dyDescent="0.15">
      <c r="A13" s="255"/>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1161" t="s">
        <v>516</v>
      </c>
      <c r="AL13" s="1162"/>
      <c r="AM13" s="1162"/>
      <c r="AN13" s="1163"/>
      <c r="AO13" s="273">
        <v>111631</v>
      </c>
      <c r="AP13" s="273">
        <v>1951</v>
      </c>
      <c r="AQ13" s="274">
        <v>2792</v>
      </c>
      <c r="AR13" s="275">
        <v>-30.1</v>
      </c>
    </row>
    <row r="14" spans="1:46" ht="13.5" customHeight="1" x14ac:dyDescent="0.15">
      <c r="A14" s="255"/>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1161" t="s">
        <v>517</v>
      </c>
      <c r="AL14" s="1162"/>
      <c r="AM14" s="1162"/>
      <c r="AN14" s="1163"/>
      <c r="AO14" s="273">
        <v>136285</v>
      </c>
      <c r="AP14" s="273">
        <v>2382</v>
      </c>
      <c r="AQ14" s="274">
        <v>1408</v>
      </c>
      <c r="AR14" s="275">
        <v>69.2</v>
      </c>
    </row>
    <row r="15" spans="1:46" ht="13.5" customHeight="1" x14ac:dyDescent="0.15">
      <c r="A15" s="255"/>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1164" t="s">
        <v>518</v>
      </c>
      <c r="AL15" s="1165"/>
      <c r="AM15" s="1165"/>
      <c r="AN15" s="1166"/>
      <c r="AO15" s="273">
        <v>-258130</v>
      </c>
      <c r="AP15" s="273">
        <v>-4511</v>
      </c>
      <c r="AQ15" s="274">
        <v>-3962</v>
      </c>
      <c r="AR15" s="275">
        <v>13.9</v>
      </c>
    </row>
    <row r="16" spans="1:46" x14ac:dyDescent="0.15">
      <c r="A16" s="255"/>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1164" t="s">
        <v>190</v>
      </c>
      <c r="AL16" s="1165"/>
      <c r="AM16" s="1165"/>
      <c r="AN16" s="1166"/>
      <c r="AO16" s="273">
        <v>3494862</v>
      </c>
      <c r="AP16" s="273">
        <v>61071</v>
      </c>
      <c r="AQ16" s="274">
        <v>72615</v>
      </c>
      <c r="AR16" s="275">
        <v>-15.9</v>
      </c>
    </row>
    <row r="17" spans="1:46" x14ac:dyDescent="0.15">
      <c r="A17" s="255"/>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76"/>
    </row>
    <row r="18" spans="1:46" x14ac:dyDescent="0.15">
      <c r="A18" s="255"/>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77"/>
      <c r="AR18" s="277"/>
    </row>
    <row r="19" spans="1:46" x14ac:dyDescent="0.15">
      <c r="A19" s="255"/>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t="s">
        <v>519</v>
      </c>
      <c r="AL19" s="251"/>
      <c r="AM19" s="251"/>
      <c r="AN19" s="251"/>
      <c r="AO19" s="251"/>
      <c r="AP19" s="251"/>
      <c r="AQ19" s="251"/>
      <c r="AR19" s="251"/>
    </row>
    <row r="20" spans="1:46" x14ac:dyDescent="0.15">
      <c r="A20" s="255"/>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78"/>
      <c r="AL20" s="279"/>
      <c r="AM20" s="279"/>
      <c r="AN20" s="280"/>
      <c r="AO20" s="281" t="s">
        <v>520</v>
      </c>
      <c r="AP20" s="282" t="s">
        <v>521</v>
      </c>
      <c r="AQ20" s="283" t="s">
        <v>522</v>
      </c>
      <c r="AR20" s="284"/>
    </row>
    <row r="21" spans="1:46" s="290" customFormat="1" x14ac:dyDescent="0.15">
      <c r="A21" s="285"/>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1167" t="s">
        <v>523</v>
      </c>
      <c r="AL21" s="1168"/>
      <c r="AM21" s="1168"/>
      <c r="AN21" s="1169"/>
      <c r="AO21" s="286">
        <v>5.0999999999999996</v>
      </c>
      <c r="AP21" s="287">
        <v>6.51</v>
      </c>
      <c r="AQ21" s="288">
        <v>-1.41</v>
      </c>
      <c r="AR21" s="256"/>
      <c r="AS21" s="289"/>
      <c r="AT21" s="285"/>
    </row>
    <row r="22" spans="1:46" s="290" customFormat="1" x14ac:dyDescent="0.15">
      <c r="A22" s="285"/>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1167" t="s">
        <v>524</v>
      </c>
      <c r="AL22" s="1168"/>
      <c r="AM22" s="1168"/>
      <c r="AN22" s="1169"/>
      <c r="AO22" s="291">
        <v>100.1</v>
      </c>
      <c r="AP22" s="292">
        <v>98.4</v>
      </c>
      <c r="AQ22" s="293">
        <v>1.7</v>
      </c>
      <c r="AR22" s="277"/>
      <c r="AS22" s="289"/>
      <c r="AT22" s="285"/>
    </row>
    <row r="23" spans="1:46" s="290" customFormat="1" x14ac:dyDescent="0.15">
      <c r="A23" s="285"/>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77"/>
      <c r="AQ23" s="277"/>
      <c r="AR23" s="277"/>
      <c r="AS23" s="289"/>
      <c r="AT23" s="285"/>
    </row>
    <row r="24" spans="1:46" s="290" customFormat="1" x14ac:dyDescent="0.15">
      <c r="A24" s="285"/>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77"/>
      <c r="AQ24" s="277"/>
      <c r="AR24" s="277"/>
      <c r="AS24" s="289"/>
      <c r="AT24" s="285"/>
    </row>
    <row r="25" spans="1:46" s="290" customFormat="1" x14ac:dyDescent="0.15">
      <c r="A25" s="294"/>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6"/>
      <c r="AQ25" s="296"/>
      <c r="AR25" s="296"/>
      <c r="AS25" s="297"/>
      <c r="AT25" s="285"/>
    </row>
    <row r="26" spans="1:46" s="290" customFormat="1" x14ac:dyDescent="0.15">
      <c r="A26" s="1160" t="s">
        <v>525</v>
      </c>
      <c r="B26" s="1160"/>
      <c r="C26" s="1160"/>
      <c r="D26" s="1160"/>
      <c r="E26" s="1160"/>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1160"/>
      <c r="AJ26" s="1160"/>
      <c r="AK26" s="1160"/>
      <c r="AL26" s="1160"/>
      <c r="AM26" s="1160"/>
      <c r="AN26" s="1160"/>
      <c r="AO26" s="1160"/>
      <c r="AP26" s="1160"/>
      <c r="AQ26" s="1160"/>
      <c r="AR26" s="1160"/>
      <c r="AS26" s="1160"/>
      <c r="AT26" s="256"/>
    </row>
    <row r="27" spans="1:46" x14ac:dyDescent="0.15">
      <c r="A27" s="298"/>
      <c r="AO27" s="251"/>
      <c r="AP27" s="251"/>
      <c r="AQ27" s="251"/>
      <c r="AR27" s="251"/>
      <c r="AS27" s="251"/>
      <c r="AT27" s="251"/>
    </row>
    <row r="28" spans="1:46" ht="17.25" x14ac:dyDescent="0.15">
      <c r="A28" s="252" t="s">
        <v>526</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99"/>
    </row>
    <row r="29" spans="1:46" x14ac:dyDescent="0.15">
      <c r="A29" s="255"/>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6" t="s">
        <v>527</v>
      </c>
      <c r="AL29" s="256"/>
      <c r="AM29" s="256"/>
      <c r="AN29" s="256"/>
      <c r="AO29" s="251"/>
      <c r="AP29" s="251"/>
      <c r="AQ29" s="251"/>
      <c r="AR29" s="251"/>
      <c r="AS29" s="300"/>
    </row>
    <row r="30" spans="1:46" ht="13.5" customHeight="1" x14ac:dyDescent="0.15">
      <c r="A30" s="255"/>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8"/>
      <c r="AL30" s="259"/>
      <c r="AM30" s="259"/>
      <c r="AN30" s="260"/>
      <c r="AO30" s="1149" t="s">
        <v>506</v>
      </c>
      <c r="AP30" s="261"/>
      <c r="AQ30" s="262" t="s">
        <v>507</v>
      </c>
      <c r="AR30" s="263"/>
    </row>
    <row r="31" spans="1:46" x14ac:dyDescent="0.15">
      <c r="A31" s="255"/>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64"/>
      <c r="AL31" s="265"/>
      <c r="AM31" s="265"/>
      <c r="AN31" s="266"/>
      <c r="AO31" s="1150"/>
      <c r="AP31" s="267" t="s">
        <v>508</v>
      </c>
      <c r="AQ31" s="268" t="s">
        <v>509</v>
      </c>
      <c r="AR31" s="269" t="s">
        <v>510</v>
      </c>
    </row>
    <row r="32" spans="1:46" ht="27" customHeight="1" x14ac:dyDescent="0.15">
      <c r="A32" s="255"/>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1151" t="s">
        <v>528</v>
      </c>
      <c r="AL32" s="1152"/>
      <c r="AM32" s="1152"/>
      <c r="AN32" s="1153"/>
      <c r="AO32" s="301">
        <v>3198508</v>
      </c>
      <c r="AP32" s="301">
        <v>55893</v>
      </c>
      <c r="AQ32" s="302">
        <v>34910</v>
      </c>
      <c r="AR32" s="303">
        <v>60.1</v>
      </c>
    </row>
    <row r="33" spans="1:46" ht="13.5" customHeight="1" x14ac:dyDescent="0.15">
      <c r="A33" s="255"/>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1151" t="s">
        <v>529</v>
      </c>
      <c r="AL33" s="1152"/>
      <c r="AM33" s="1152"/>
      <c r="AN33" s="1153"/>
      <c r="AO33" s="301" t="s">
        <v>515</v>
      </c>
      <c r="AP33" s="301" t="s">
        <v>515</v>
      </c>
      <c r="AQ33" s="302" t="s">
        <v>515</v>
      </c>
      <c r="AR33" s="303" t="s">
        <v>515</v>
      </c>
    </row>
    <row r="34" spans="1:46" ht="27" customHeight="1" x14ac:dyDescent="0.15">
      <c r="A34" s="255"/>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1151" t="s">
        <v>530</v>
      </c>
      <c r="AL34" s="1152"/>
      <c r="AM34" s="1152"/>
      <c r="AN34" s="1153"/>
      <c r="AO34" s="301" t="s">
        <v>515</v>
      </c>
      <c r="AP34" s="301" t="s">
        <v>515</v>
      </c>
      <c r="AQ34" s="302">
        <v>4</v>
      </c>
      <c r="AR34" s="303" t="s">
        <v>515</v>
      </c>
    </row>
    <row r="35" spans="1:46" ht="27" customHeight="1" x14ac:dyDescent="0.15">
      <c r="A35" s="255"/>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1151" t="s">
        <v>531</v>
      </c>
      <c r="AL35" s="1152"/>
      <c r="AM35" s="1152"/>
      <c r="AN35" s="1153"/>
      <c r="AO35" s="301">
        <v>489169</v>
      </c>
      <c r="AP35" s="301">
        <v>8548</v>
      </c>
      <c r="AQ35" s="302">
        <v>8517</v>
      </c>
      <c r="AR35" s="303">
        <v>0.4</v>
      </c>
    </row>
    <row r="36" spans="1:46" ht="27" customHeight="1" x14ac:dyDescent="0.15">
      <c r="A36" s="255"/>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1151" t="s">
        <v>532</v>
      </c>
      <c r="AL36" s="1152"/>
      <c r="AM36" s="1152"/>
      <c r="AN36" s="1153"/>
      <c r="AO36" s="301">
        <v>343032</v>
      </c>
      <c r="AP36" s="301">
        <v>5994</v>
      </c>
      <c r="AQ36" s="302">
        <v>1600</v>
      </c>
      <c r="AR36" s="303">
        <v>274.60000000000002</v>
      </c>
    </row>
    <row r="37" spans="1:46" ht="13.5" customHeight="1" x14ac:dyDescent="0.15">
      <c r="A37" s="255"/>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1151" t="s">
        <v>533</v>
      </c>
      <c r="AL37" s="1152"/>
      <c r="AM37" s="1152"/>
      <c r="AN37" s="1153"/>
      <c r="AO37" s="301" t="s">
        <v>515</v>
      </c>
      <c r="AP37" s="301" t="s">
        <v>515</v>
      </c>
      <c r="AQ37" s="302">
        <v>1669</v>
      </c>
      <c r="AR37" s="303" t="s">
        <v>515</v>
      </c>
    </row>
    <row r="38" spans="1:46" ht="27" customHeight="1" x14ac:dyDescent="0.15">
      <c r="A38" s="255"/>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1154" t="s">
        <v>534</v>
      </c>
      <c r="AL38" s="1155"/>
      <c r="AM38" s="1155"/>
      <c r="AN38" s="1156"/>
      <c r="AO38" s="304" t="s">
        <v>515</v>
      </c>
      <c r="AP38" s="304" t="s">
        <v>515</v>
      </c>
      <c r="AQ38" s="305">
        <v>1</v>
      </c>
      <c r="AR38" s="293" t="s">
        <v>515</v>
      </c>
      <c r="AS38" s="300"/>
    </row>
    <row r="39" spans="1:46" x14ac:dyDescent="0.15">
      <c r="A39" s="255"/>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1154" t="s">
        <v>535</v>
      </c>
      <c r="AL39" s="1155"/>
      <c r="AM39" s="1155"/>
      <c r="AN39" s="1156"/>
      <c r="AO39" s="301">
        <v>-691663</v>
      </c>
      <c r="AP39" s="301">
        <v>-12087</v>
      </c>
      <c r="AQ39" s="302">
        <v>-6461</v>
      </c>
      <c r="AR39" s="303">
        <v>87.1</v>
      </c>
      <c r="AS39" s="300"/>
    </row>
    <row r="40" spans="1:46" ht="27" customHeight="1" x14ac:dyDescent="0.15">
      <c r="A40" s="255"/>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1151" t="s">
        <v>536</v>
      </c>
      <c r="AL40" s="1152"/>
      <c r="AM40" s="1152"/>
      <c r="AN40" s="1153"/>
      <c r="AO40" s="301">
        <v>-1919093</v>
      </c>
      <c r="AP40" s="301">
        <v>-33535</v>
      </c>
      <c r="AQ40" s="302">
        <v>-28321</v>
      </c>
      <c r="AR40" s="303">
        <v>18.399999999999999</v>
      </c>
      <c r="AS40" s="300"/>
    </row>
    <row r="41" spans="1:46" x14ac:dyDescent="0.15">
      <c r="A41" s="255"/>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1157" t="s">
        <v>303</v>
      </c>
      <c r="AL41" s="1158"/>
      <c r="AM41" s="1158"/>
      <c r="AN41" s="1159"/>
      <c r="AO41" s="301">
        <v>1419953</v>
      </c>
      <c r="AP41" s="301">
        <v>24813</v>
      </c>
      <c r="AQ41" s="302">
        <v>11918</v>
      </c>
      <c r="AR41" s="303">
        <v>108.2</v>
      </c>
      <c r="AS41" s="300"/>
    </row>
    <row r="42" spans="1:46" x14ac:dyDescent="0.15">
      <c r="A42" s="255"/>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306" t="s">
        <v>537</v>
      </c>
      <c r="AL42" s="251"/>
      <c r="AM42" s="251"/>
      <c r="AN42" s="251"/>
      <c r="AO42" s="251"/>
      <c r="AP42" s="251"/>
      <c r="AQ42" s="277"/>
      <c r="AR42" s="277"/>
      <c r="AS42" s="300"/>
    </row>
    <row r="43" spans="1:46" x14ac:dyDescent="0.15">
      <c r="A43" s="255"/>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307"/>
      <c r="AQ43" s="277"/>
      <c r="AR43" s="251"/>
      <c r="AS43" s="300"/>
    </row>
    <row r="44" spans="1:46" x14ac:dyDescent="0.15">
      <c r="A44" s="255"/>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77"/>
      <c r="AR44" s="251"/>
    </row>
    <row r="45" spans="1:46" x14ac:dyDescent="0.15">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308"/>
      <c r="AR45" s="253"/>
      <c r="AS45" s="253"/>
      <c r="AT45" s="251"/>
    </row>
    <row r="46" spans="1:46" x14ac:dyDescent="0.15">
      <c r="A46" s="309"/>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251"/>
    </row>
    <row r="47" spans="1:46" ht="17.25" customHeight="1" x14ac:dyDescent="0.15">
      <c r="A47" s="310" t="s">
        <v>538</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row>
    <row r="48" spans="1:46" x14ac:dyDescent="0.15">
      <c r="A48" s="255"/>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311" t="s">
        <v>539</v>
      </c>
      <c r="AL48" s="311"/>
      <c r="AM48" s="311"/>
      <c r="AN48" s="311"/>
      <c r="AO48" s="311"/>
      <c r="AP48" s="311"/>
      <c r="AQ48" s="312"/>
      <c r="AR48" s="311"/>
    </row>
    <row r="49" spans="1:44" ht="13.5" customHeight="1" x14ac:dyDescent="0.15">
      <c r="A49" s="255"/>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313"/>
      <c r="AL49" s="314"/>
      <c r="AM49" s="1144" t="s">
        <v>506</v>
      </c>
      <c r="AN49" s="1146" t="s">
        <v>540</v>
      </c>
      <c r="AO49" s="1147"/>
      <c r="AP49" s="1147"/>
      <c r="AQ49" s="1147"/>
      <c r="AR49" s="1148"/>
    </row>
    <row r="50" spans="1:44" x14ac:dyDescent="0.15">
      <c r="A50" s="255"/>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315"/>
      <c r="AL50" s="316"/>
      <c r="AM50" s="1145"/>
      <c r="AN50" s="317" t="s">
        <v>541</v>
      </c>
      <c r="AO50" s="318" t="s">
        <v>542</v>
      </c>
      <c r="AP50" s="319" t="s">
        <v>543</v>
      </c>
      <c r="AQ50" s="320" t="s">
        <v>544</v>
      </c>
      <c r="AR50" s="321" t="s">
        <v>545</v>
      </c>
    </row>
    <row r="51" spans="1:44" x14ac:dyDescent="0.15">
      <c r="A51" s="255"/>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313" t="s">
        <v>546</v>
      </c>
      <c r="AL51" s="314"/>
      <c r="AM51" s="322">
        <v>2445189</v>
      </c>
      <c r="AN51" s="323">
        <v>42208</v>
      </c>
      <c r="AO51" s="324">
        <v>13</v>
      </c>
      <c r="AP51" s="325">
        <v>47820</v>
      </c>
      <c r="AQ51" s="326">
        <v>7.5</v>
      </c>
      <c r="AR51" s="327">
        <v>5.5</v>
      </c>
    </row>
    <row r="52" spans="1:44" x14ac:dyDescent="0.15">
      <c r="A52" s="255"/>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328"/>
      <c r="AL52" s="329" t="s">
        <v>547</v>
      </c>
      <c r="AM52" s="330">
        <v>799136</v>
      </c>
      <c r="AN52" s="331">
        <v>13794</v>
      </c>
      <c r="AO52" s="332">
        <v>167</v>
      </c>
      <c r="AP52" s="333">
        <v>25855</v>
      </c>
      <c r="AQ52" s="334">
        <v>-0.1</v>
      </c>
      <c r="AR52" s="335">
        <v>167.1</v>
      </c>
    </row>
    <row r="53" spans="1:44" x14ac:dyDescent="0.15">
      <c r="A53" s="255"/>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313" t="s">
        <v>548</v>
      </c>
      <c r="AL53" s="314"/>
      <c r="AM53" s="322">
        <v>2906932</v>
      </c>
      <c r="AN53" s="323">
        <v>50228</v>
      </c>
      <c r="AO53" s="324">
        <v>19</v>
      </c>
      <c r="AP53" s="325">
        <v>41934</v>
      </c>
      <c r="AQ53" s="326">
        <v>-12.3</v>
      </c>
      <c r="AR53" s="327">
        <v>31.3</v>
      </c>
    </row>
    <row r="54" spans="1:44" x14ac:dyDescent="0.15">
      <c r="A54" s="255"/>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328"/>
      <c r="AL54" s="329" t="s">
        <v>547</v>
      </c>
      <c r="AM54" s="330">
        <v>800492</v>
      </c>
      <c r="AN54" s="331">
        <v>13831</v>
      </c>
      <c r="AO54" s="332">
        <v>0.3</v>
      </c>
      <c r="AP54" s="333">
        <v>23352</v>
      </c>
      <c r="AQ54" s="334">
        <v>-9.6999999999999993</v>
      </c>
      <c r="AR54" s="335">
        <v>10</v>
      </c>
    </row>
    <row r="55" spans="1:44" x14ac:dyDescent="0.15">
      <c r="A55" s="255"/>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313" t="s">
        <v>549</v>
      </c>
      <c r="AL55" s="314"/>
      <c r="AM55" s="322">
        <v>3652598</v>
      </c>
      <c r="AN55" s="323">
        <v>63188</v>
      </c>
      <c r="AO55" s="324">
        <v>25.8</v>
      </c>
      <c r="AP55" s="325">
        <v>45588</v>
      </c>
      <c r="AQ55" s="326">
        <v>8.6999999999999993</v>
      </c>
      <c r="AR55" s="327">
        <v>17.100000000000001</v>
      </c>
    </row>
    <row r="56" spans="1:44" x14ac:dyDescent="0.15">
      <c r="A56" s="255"/>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328"/>
      <c r="AL56" s="329" t="s">
        <v>547</v>
      </c>
      <c r="AM56" s="330">
        <v>956347</v>
      </c>
      <c r="AN56" s="331">
        <v>16544</v>
      </c>
      <c r="AO56" s="332">
        <v>19.600000000000001</v>
      </c>
      <c r="AP56" s="333">
        <v>24150</v>
      </c>
      <c r="AQ56" s="334">
        <v>3.4</v>
      </c>
      <c r="AR56" s="335">
        <v>16.2</v>
      </c>
    </row>
    <row r="57" spans="1:44" x14ac:dyDescent="0.15">
      <c r="A57" s="255"/>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313" t="s">
        <v>550</v>
      </c>
      <c r="AL57" s="314"/>
      <c r="AM57" s="322">
        <v>3678820</v>
      </c>
      <c r="AN57" s="323">
        <v>63935</v>
      </c>
      <c r="AO57" s="324">
        <v>1.2</v>
      </c>
      <c r="AP57" s="325">
        <v>45483</v>
      </c>
      <c r="AQ57" s="326">
        <v>-0.2</v>
      </c>
      <c r="AR57" s="327">
        <v>1.4</v>
      </c>
    </row>
    <row r="58" spans="1:44" x14ac:dyDescent="0.15">
      <c r="A58" s="255"/>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328"/>
      <c r="AL58" s="329" t="s">
        <v>547</v>
      </c>
      <c r="AM58" s="330">
        <v>1922628</v>
      </c>
      <c r="AN58" s="331">
        <v>33414</v>
      </c>
      <c r="AO58" s="332">
        <v>102</v>
      </c>
      <c r="AP58" s="333">
        <v>24241</v>
      </c>
      <c r="AQ58" s="334">
        <v>0.4</v>
      </c>
      <c r="AR58" s="335">
        <v>101.6</v>
      </c>
    </row>
    <row r="59" spans="1:44" x14ac:dyDescent="0.15">
      <c r="A59" s="255"/>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313" t="s">
        <v>551</v>
      </c>
      <c r="AL59" s="314"/>
      <c r="AM59" s="322">
        <v>2878984</v>
      </c>
      <c r="AN59" s="323">
        <v>50309</v>
      </c>
      <c r="AO59" s="324">
        <v>-21.3</v>
      </c>
      <c r="AP59" s="325">
        <v>45945</v>
      </c>
      <c r="AQ59" s="326">
        <v>1</v>
      </c>
      <c r="AR59" s="327">
        <v>-22.3</v>
      </c>
    </row>
    <row r="60" spans="1:44" x14ac:dyDescent="0.15">
      <c r="A60" s="255"/>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328"/>
      <c r="AL60" s="329" t="s">
        <v>547</v>
      </c>
      <c r="AM60" s="330">
        <v>1334859</v>
      </c>
      <c r="AN60" s="331">
        <v>23326</v>
      </c>
      <c r="AO60" s="332">
        <v>-30.2</v>
      </c>
      <c r="AP60" s="333">
        <v>25180</v>
      </c>
      <c r="AQ60" s="334">
        <v>3.9</v>
      </c>
      <c r="AR60" s="335">
        <v>-34.1</v>
      </c>
    </row>
    <row r="61" spans="1:44" x14ac:dyDescent="0.15">
      <c r="A61" s="255"/>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313" t="s">
        <v>552</v>
      </c>
      <c r="AL61" s="336"/>
      <c r="AM61" s="337">
        <v>3112505</v>
      </c>
      <c r="AN61" s="338">
        <v>53974</v>
      </c>
      <c r="AO61" s="339">
        <v>7.5</v>
      </c>
      <c r="AP61" s="340">
        <v>45354</v>
      </c>
      <c r="AQ61" s="341">
        <v>0.9</v>
      </c>
      <c r="AR61" s="327">
        <v>6.6</v>
      </c>
    </row>
    <row r="62" spans="1:44" x14ac:dyDescent="0.15">
      <c r="A62" s="255"/>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328"/>
      <c r="AL62" s="329" t="s">
        <v>547</v>
      </c>
      <c r="AM62" s="330">
        <v>1162692</v>
      </c>
      <c r="AN62" s="331">
        <v>20182</v>
      </c>
      <c r="AO62" s="332">
        <v>51.7</v>
      </c>
      <c r="AP62" s="333">
        <v>24556</v>
      </c>
      <c r="AQ62" s="334">
        <v>-0.4</v>
      </c>
      <c r="AR62" s="335">
        <v>52.1</v>
      </c>
    </row>
    <row r="63" spans="1:44" x14ac:dyDescent="0.15">
      <c r="A63" s="255"/>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row>
    <row r="64" spans="1:44" x14ac:dyDescent="0.15">
      <c r="A64" s="255"/>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row>
    <row r="65" spans="1:46" x14ac:dyDescent="0.15">
      <c r="A65" s="255"/>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row>
    <row r="66" spans="1:46" x14ac:dyDescent="0.15">
      <c r="A66" s="342"/>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43"/>
    </row>
    <row r="67" spans="1:46" ht="13.5" hidden="1" customHeight="1" x14ac:dyDescent="0.15">
      <c r="AK67" s="251"/>
      <c r="AL67" s="251"/>
      <c r="AM67" s="251"/>
      <c r="AN67" s="251"/>
      <c r="AO67" s="251"/>
      <c r="AP67" s="251"/>
      <c r="AQ67" s="251"/>
      <c r="AR67" s="251"/>
      <c r="AS67" s="251"/>
      <c r="AT67" s="251"/>
    </row>
    <row r="68" spans="1:46" ht="13.5" hidden="1" customHeight="1" x14ac:dyDescent="0.15">
      <c r="AK68" s="251"/>
      <c r="AL68" s="251"/>
      <c r="AM68" s="251"/>
      <c r="AN68" s="251"/>
      <c r="AO68" s="251"/>
      <c r="AP68" s="251"/>
      <c r="AQ68" s="251"/>
      <c r="AR68" s="251"/>
    </row>
    <row r="69" spans="1:46" ht="13.5" hidden="1" customHeight="1" x14ac:dyDescent="0.15">
      <c r="AK69" s="251"/>
      <c r="AL69" s="251"/>
      <c r="AM69" s="251"/>
      <c r="AN69" s="251"/>
      <c r="AO69" s="251"/>
      <c r="AP69" s="251"/>
      <c r="AQ69" s="251"/>
      <c r="AR69" s="251"/>
    </row>
    <row r="70" spans="1:46" hidden="1" x14ac:dyDescent="0.15">
      <c r="AK70" s="251"/>
      <c r="AL70" s="251"/>
      <c r="AM70" s="251"/>
      <c r="AN70" s="251"/>
      <c r="AO70" s="251"/>
      <c r="AP70" s="251"/>
      <c r="AQ70" s="251"/>
      <c r="AR70" s="251"/>
    </row>
    <row r="71" spans="1:46" hidden="1" x14ac:dyDescent="0.15">
      <c r="AK71" s="251"/>
      <c r="AL71" s="251"/>
      <c r="AM71" s="251"/>
      <c r="AN71" s="251"/>
      <c r="AO71" s="251"/>
      <c r="AP71" s="251"/>
      <c r="AQ71" s="251"/>
      <c r="AR71" s="251"/>
    </row>
    <row r="72" spans="1:46" hidden="1" x14ac:dyDescent="0.15">
      <c r="AK72" s="251"/>
      <c r="AL72" s="251"/>
      <c r="AM72" s="251"/>
      <c r="AN72" s="251"/>
      <c r="AO72" s="251"/>
      <c r="AP72" s="251"/>
      <c r="AQ72" s="251"/>
      <c r="AR72" s="251"/>
    </row>
    <row r="73" spans="1:46" hidden="1" x14ac:dyDescent="0.15">
      <c r="AK73" s="251"/>
      <c r="AL73" s="251"/>
      <c r="AM73" s="251"/>
      <c r="AN73" s="251"/>
      <c r="AO73" s="251"/>
      <c r="AP73" s="251"/>
      <c r="AQ73" s="251"/>
      <c r="AR73" s="251"/>
    </row>
  </sheetData>
  <sheetProtection algorithmName="SHA-512" hashValue="ikCmd5jAZ/yJjXgWxkcIz9E5M3SCeJublmt1EqVICOYbVXEXSgFy3CXBwJ+6n4oKvVrWWLSGnFrVS9Brog/Wiw==" saltValue="WOvbz8CWgGx6fWHjQFU9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9" customWidth="1"/>
    <col min="126" max="16384" width="9" style="248" hidden="1"/>
  </cols>
  <sheetData>
    <row r="1" spans="2:125" ht="13.5" customHeight="1"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2:125" x14ac:dyDescent="0.15">
      <c r="B2" s="248"/>
      <c r="DG2" s="248"/>
    </row>
    <row r="3" spans="2:125" x14ac:dyDescent="0.15">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H3" s="248"/>
      <c r="DI3" s="248"/>
      <c r="DJ3" s="248"/>
      <c r="DK3" s="248"/>
      <c r="DL3" s="248"/>
      <c r="DM3" s="248"/>
      <c r="DN3" s="248"/>
      <c r="DO3" s="248"/>
      <c r="DP3" s="248"/>
      <c r="DQ3" s="248"/>
      <c r="DR3" s="248"/>
      <c r="DS3" s="248"/>
      <c r="DT3" s="248"/>
      <c r="DU3" s="248"/>
    </row>
    <row r="4" spans="2:125" x14ac:dyDescent="0.15"/>
    <row r="5" spans="2:125" x14ac:dyDescent="0.15"/>
    <row r="6" spans="2:125" x14ac:dyDescent="0.15"/>
    <row r="7" spans="2:125" x14ac:dyDescent="0.15"/>
    <row r="8" spans="2:125" x14ac:dyDescent="0.15"/>
    <row r="9" spans="2:125" x14ac:dyDescent="0.15">
      <c r="DU9" s="24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8"/>
    </row>
    <row r="18" spans="125:125" x14ac:dyDescent="0.15"/>
    <row r="19" spans="125:125" x14ac:dyDescent="0.15"/>
    <row r="20" spans="125:125" x14ac:dyDescent="0.15">
      <c r="DU20" s="248"/>
    </row>
    <row r="21" spans="125:125" x14ac:dyDescent="0.15">
      <c r="DU21" s="24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8"/>
    </row>
    <row r="29" spans="125:125" x14ac:dyDescent="0.15"/>
    <row r="30" spans="125:125" x14ac:dyDescent="0.15"/>
    <row r="31" spans="125:125" x14ac:dyDescent="0.15"/>
    <row r="32" spans="125:125" x14ac:dyDescent="0.15"/>
    <row r="33" spans="2:125" x14ac:dyDescent="0.15">
      <c r="B33" s="248"/>
      <c r="G33" s="248"/>
      <c r="I33" s="248"/>
    </row>
    <row r="34" spans="2:125" x14ac:dyDescent="0.15">
      <c r="C34" s="248"/>
      <c r="P34" s="248"/>
      <c r="DE34" s="248"/>
      <c r="DH34" s="248"/>
    </row>
    <row r="35" spans="2:125" x14ac:dyDescent="0.15">
      <c r="D35" s="248"/>
      <c r="E35" s="248"/>
      <c r="DG35" s="248"/>
      <c r="DJ35" s="248"/>
      <c r="DP35" s="248"/>
      <c r="DQ35" s="248"/>
      <c r="DR35" s="248"/>
      <c r="DS35" s="248"/>
      <c r="DT35" s="248"/>
      <c r="DU35" s="248"/>
    </row>
    <row r="36" spans="2:125" x14ac:dyDescent="0.15">
      <c r="F36" s="248"/>
      <c r="H36" s="248"/>
      <c r="J36" s="248"/>
      <c r="K36" s="248"/>
      <c r="L36" s="248"/>
      <c r="M36" s="248"/>
      <c r="N36" s="248"/>
      <c r="O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248"/>
      <c r="CO36" s="248"/>
      <c r="CP36" s="248"/>
      <c r="CQ36" s="248"/>
      <c r="CR36" s="248"/>
      <c r="CS36" s="248"/>
      <c r="CT36" s="248"/>
      <c r="CU36" s="248"/>
      <c r="CV36" s="248"/>
      <c r="CW36" s="248"/>
      <c r="CX36" s="248"/>
      <c r="CY36" s="248"/>
      <c r="CZ36" s="248"/>
      <c r="DA36" s="248"/>
      <c r="DB36" s="248"/>
      <c r="DC36" s="248"/>
      <c r="DD36" s="248"/>
      <c r="DF36" s="248"/>
      <c r="DI36" s="248"/>
      <c r="DK36" s="248"/>
      <c r="DL36" s="248"/>
      <c r="DM36" s="248"/>
      <c r="DN36" s="248"/>
      <c r="DO36" s="248"/>
      <c r="DP36" s="248"/>
      <c r="DQ36" s="248"/>
      <c r="DR36" s="248"/>
      <c r="DS36" s="248"/>
      <c r="DT36" s="248"/>
      <c r="DU36" s="248"/>
    </row>
    <row r="37" spans="2:125" x14ac:dyDescent="0.15">
      <c r="DU37" s="248"/>
    </row>
    <row r="38" spans="2:125" x14ac:dyDescent="0.15">
      <c r="DT38" s="248"/>
      <c r="DU38" s="248"/>
    </row>
    <row r="39" spans="2:125" x14ac:dyDescent="0.15"/>
    <row r="40" spans="2:125" x14ac:dyDescent="0.15">
      <c r="DH40" s="248"/>
    </row>
    <row r="41" spans="2:125" x14ac:dyDescent="0.15">
      <c r="DE41" s="248"/>
    </row>
    <row r="42" spans="2:125" x14ac:dyDescent="0.15">
      <c r="DG42" s="248"/>
      <c r="DJ42" s="248"/>
    </row>
    <row r="43" spans="2:125" x14ac:dyDescent="0.15">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F43" s="248"/>
      <c r="DI43" s="248"/>
      <c r="DK43" s="248"/>
      <c r="DL43" s="248"/>
      <c r="DM43" s="248"/>
      <c r="DN43" s="248"/>
      <c r="DO43" s="248"/>
      <c r="DP43" s="248"/>
      <c r="DQ43" s="248"/>
      <c r="DR43" s="248"/>
      <c r="DS43" s="248"/>
      <c r="DT43" s="248"/>
      <c r="DU43" s="248"/>
    </row>
    <row r="44" spans="2:125" x14ac:dyDescent="0.15">
      <c r="DU44" s="248"/>
    </row>
    <row r="45" spans="2:125" x14ac:dyDescent="0.15"/>
    <row r="46" spans="2:125" x14ac:dyDescent="0.15"/>
    <row r="47" spans="2:125" x14ac:dyDescent="0.15"/>
    <row r="48" spans="2:125" x14ac:dyDescent="0.15">
      <c r="DT48" s="248"/>
      <c r="DU48" s="248"/>
    </row>
    <row r="49" spans="120:125" x14ac:dyDescent="0.15">
      <c r="DU49" s="248"/>
    </row>
    <row r="50" spans="120:125" x14ac:dyDescent="0.15">
      <c r="DU50" s="248"/>
    </row>
    <row r="51" spans="120:125" x14ac:dyDescent="0.15">
      <c r="DP51" s="248"/>
      <c r="DQ51" s="248"/>
      <c r="DR51" s="248"/>
      <c r="DS51" s="248"/>
      <c r="DT51" s="248"/>
      <c r="DU51" s="248"/>
    </row>
    <row r="52" spans="120:125" x14ac:dyDescent="0.15"/>
    <row r="53" spans="120:125" x14ac:dyDescent="0.15"/>
    <row r="54" spans="120:125" x14ac:dyDescent="0.15">
      <c r="DU54" s="248"/>
    </row>
    <row r="55" spans="120:125" x14ac:dyDescent="0.15"/>
    <row r="56" spans="120:125" x14ac:dyDescent="0.15"/>
    <row r="57" spans="120:125" x14ac:dyDescent="0.15"/>
    <row r="58" spans="120:125" x14ac:dyDescent="0.15">
      <c r="DU58" s="248"/>
    </row>
    <row r="59" spans="120:125" x14ac:dyDescent="0.15"/>
    <row r="60" spans="120:125" x14ac:dyDescent="0.15"/>
    <row r="61" spans="120:125" x14ac:dyDescent="0.15"/>
    <row r="62" spans="120:125" x14ac:dyDescent="0.15"/>
    <row r="63" spans="120:125" x14ac:dyDescent="0.15">
      <c r="DU63" s="248"/>
    </row>
    <row r="64" spans="120:125" x14ac:dyDescent="0.15">
      <c r="DT64" s="248"/>
      <c r="DU64" s="248"/>
    </row>
    <row r="65" spans="123:125" x14ac:dyDescent="0.15"/>
    <row r="66" spans="123:125" x14ac:dyDescent="0.15"/>
    <row r="67" spans="123:125" x14ac:dyDescent="0.15"/>
    <row r="68" spans="123:125" x14ac:dyDescent="0.15"/>
    <row r="69" spans="123:125" x14ac:dyDescent="0.15">
      <c r="DS69" s="248"/>
      <c r="DT69" s="248"/>
      <c r="DU69" s="24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8"/>
    </row>
    <row r="83" spans="116:125" x14ac:dyDescent="0.15">
      <c r="DM83" s="248"/>
      <c r="DN83" s="248"/>
      <c r="DO83" s="248"/>
      <c r="DP83" s="248"/>
      <c r="DQ83" s="248"/>
      <c r="DR83" s="248"/>
      <c r="DS83" s="248"/>
      <c r="DT83" s="248"/>
      <c r="DU83" s="248"/>
    </row>
    <row r="84" spans="116:125" x14ac:dyDescent="0.15"/>
    <row r="85" spans="116:125" x14ac:dyDescent="0.15"/>
    <row r="86" spans="116:125" x14ac:dyDescent="0.15"/>
    <row r="87" spans="116:125" x14ac:dyDescent="0.15"/>
    <row r="88" spans="116:125" x14ac:dyDescent="0.15">
      <c r="DU88" s="24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8"/>
      <c r="DT94" s="248"/>
      <c r="DU94" s="248"/>
    </row>
    <row r="95" spans="116:125" ht="13.5" customHeight="1" x14ac:dyDescent="0.15">
      <c r="DU95" s="24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8"/>
    </row>
    <row r="102" spans="124:125" ht="13.5" customHeight="1" x14ac:dyDescent="0.15"/>
    <row r="103" spans="124:125" ht="13.5" customHeight="1" x14ac:dyDescent="0.15"/>
    <row r="104" spans="124:125" ht="13.5" customHeight="1" x14ac:dyDescent="0.15">
      <c r="DT104" s="248"/>
      <c r="DU104" s="24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8" t="s">
        <v>554</v>
      </c>
    </row>
    <row r="121" spans="125:125" ht="13.5" hidden="1" customHeight="1" x14ac:dyDescent="0.15">
      <c r="DU121" s="248"/>
    </row>
  </sheetData>
  <sheetProtection algorithmName="SHA-512" hashValue="MsO/8rGVdFuaKPP2Q1Fr4Kq0/AQwxWt8abQFl3oEHUtej8u5yxxMZkwVLE8gCVDzn/ZSHHF9GxF1ES6h1sVSkA==" saltValue="Rke8ba1bIVbcckkRK2y0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9" customWidth="1"/>
    <col min="126" max="142" width="0" style="248" hidden="1" customWidth="1"/>
    <col min="143" max="16384" width="9" style="248" hidden="1"/>
  </cols>
  <sheetData>
    <row r="1" spans="1:125" ht="13.5" customHeight="1"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1:125" x14ac:dyDescent="0.15">
      <c r="B2" s="248"/>
      <c r="T2" s="248"/>
    </row>
    <row r="3" spans="1:125" x14ac:dyDescent="0.15">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8"/>
      <c r="G33" s="248"/>
      <c r="I33" s="248"/>
    </row>
    <row r="34" spans="2:125" x14ac:dyDescent="0.15">
      <c r="C34" s="248"/>
      <c r="P34" s="248"/>
      <c r="R34" s="248"/>
      <c r="U34" s="248"/>
    </row>
    <row r="35" spans="2:125" x14ac:dyDescent="0.15">
      <c r="D35" s="248"/>
      <c r="E35" s="248"/>
      <c r="T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248"/>
      <c r="CN35" s="248"/>
      <c r="CO35" s="248"/>
      <c r="CP35" s="248"/>
      <c r="CQ35" s="248"/>
      <c r="CR35" s="248"/>
      <c r="CS35" s="248"/>
      <c r="CT35" s="248"/>
      <c r="CU35" s="248"/>
      <c r="CV35" s="248"/>
      <c r="CW35" s="248"/>
      <c r="CX35" s="248"/>
      <c r="CY35" s="248"/>
      <c r="CZ35" s="248"/>
      <c r="DA35" s="248"/>
      <c r="DB35" s="248"/>
      <c r="DC35" s="248"/>
      <c r="DD35" s="248"/>
      <c r="DE35" s="248"/>
      <c r="DF35" s="248"/>
      <c r="DG35" s="248"/>
      <c r="DH35" s="248"/>
      <c r="DI35" s="248"/>
      <c r="DJ35" s="248"/>
      <c r="DK35" s="248"/>
      <c r="DL35" s="248"/>
      <c r="DM35" s="248"/>
      <c r="DN35" s="248"/>
      <c r="DO35" s="248"/>
      <c r="DP35" s="248"/>
      <c r="DQ35" s="248"/>
      <c r="DR35" s="248"/>
      <c r="DS35" s="248"/>
      <c r="DT35" s="248"/>
      <c r="DU35" s="248"/>
    </row>
    <row r="36" spans="2:125" x14ac:dyDescent="0.15">
      <c r="F36" s="248"/>
      <c r="H36" s="248"/>
      <c r="J36" s="248"/>
      <c r="K36" s="248"/>
      <c r="L36" s="248"/>
      <c r="M36" s="248"/>
      <c r="N36" s="248"/>
      <c r="O36" s="248"/>
      <c r="Q36" s="248"/>
      <c r="S36" s="248"/>
      <c r="V36" s="248"/>
    </row>
    <row r="37" spans="2:125" x14ac:dyDescent="0.15"/>
    <row r="38" spans="2:125" x14ac:dyDescent="0.15"/>
    <row r="39" spans="2:125" x14ac:dyDescent="0.15"/>
    <row r="40" spans="2:125" x14ac:dyDescent="0.15">
      <c r="U40" s="248"/>
    </row>
    <row r="41" spans="2:125" x14ac:dyDescent="0.15">
      <c r="R41" s="248"/>
    </row>
    <row r="42" spans="2:125" x14ac:dyDescent="0.15">
      <c r="T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8"/>
      <c r="CP42" s="248"/>
      <c r="CQ42" s="248"/>
      <c r="CR42" s="248"/>
      <c r="CS42" s="248"/>
      <c r="CT42" s="248"/>
      <c r="CU42" s="248"/>
      <c r="CV42" s="248"/>
      <c r="CW42" s="248"/>
      <c r="CX42" s="248"/>
      <c r="CY42" s="248"/>
      <c r="CZ42" s="248"/>
      <c r="DA42" s="248"/>
      <c r="DB42" s="248"/>
      <c r="DC42" s="248"/>
      <c r="DD42" s="248"/>
      <c r="DE42" s="248"/>
      <c r="DF42" s="248"/>
      <c r="DG42" s="248"/>
      <c r="DH42" s="248"/>
      <c r="DI42" s="248"/>
      <c r="DJ42" s="248"/>
      <c r="DK42" s="248"/>
      <c r="DL42" s="248"/>
      <c r="DM42" s="248"/>
      <c r="DN42" s="248"/>
      <c r="DO42" s="248"/>
      <c r="DP42" s="248"/>
      <c r="DQ42" s="248"/>
      <c r="DR42" s="248"/>
      <c r="DS42" s="248"/>
      <c r="DT42" s="248"/>
      <c r="DU42" s="248"/>
    </row>
    <row r="43" spans="2:125" x14ac:dyDescent="0.15">
      <c r="Q43" s="248"/>
      <c r="S43" s="248"/>
      <c r="V43" s="24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555</v>
      </c>
    </row>
  </sheetData>
  <sheetProtection algorithmName="SHA-512" hashValue="0SMnkBrmKOgbk7pUHiqzxvybFnVduhPfduP+c6oiP0xWskc/xF5ZJKOmoVq+VAEuWIzkuF4kYu1rpJ7p6ZPROg==" saltValue="4VHdZXId0i5Qt8EwR+Dz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0" t="s">
        <v>3</v>
      </c>
      <c r="D47" s="1170"/>
      <c r="E47" s="1171"/>
      <c r="F47" s="11">
        <v>21.71</v>
      </c>
      <c r="G47" s="12">
        <v>22.28</v>
      </c>
      <c r="H47" s="12">
        <v>15.69</v>
      </c>
      <c r="I47" s="12">
        <v>15.75</v>
      </c>
      <c r="J47" s="13">
        <v>16.11</v>
      </c>
    </row>
    <row r="48" spans="2:10" ht="57.75" customHeight="1" x14ac:dyDescent="0.15">
      <c r="B48" s="14"/>
      <c r="C48" s="1172" t="s">
        <v>4</v>
      </c>
      <c r="D48" s="1172"/>
      <c r="E48" s="1173"/>
      <c r="F48" s="15">
        <v>1.58</v>
      </c>
      <c r="G48" s="16">
        <v>1.02</v>
      </c>
      <c r="H48" s="16">
        <v>0.59</v>
      </c>
      <c r="I48" s="16">
        <v>2.29</v>
      </c>
      <c r="J48" s="17">
        <v>8.26</v>
      </c>
    </row>
    <row r="49" spans="2:10" ht="57.75" customHeight="1" thickBot="1" x14ac:dyDescent="0.2">
      <c r="B49" s="18"/>
      <c r="C49" s="1174" t="s">
        <v>5</v>
      </c>
      <c r="D49" s="1174"/>
      <c r="E49" s="1175"/>
      <c r="F49" s="19">
        <v>3.21</v>
      </c>
      <c r="G49" s="20">
        <v>0.38</v>
      </c>
      <c r="H49" s="20" t="s">
        <v>561</v>
      </c>
      <c r="I49" s="20">
        <v>2.0299999999999998</v>
      </c>
      <c r="J49" s="21">
        <v>7.21</v>
      </c>
    </row>
    <row r="50" spans="2:10" x14ac:dyDescent="0.15"/>
  </sheetData>
  <sheetProtection algorithmName="SHA-512" hashValue="/JooFYYo2ki3VFarXPusP74OeWEiufp6a8QwjOAYC50tLSWvED60+bByktxSlEUy8REs6JSKvPCiut9Krvv5kg==" saltValue="9kMIRqitgk4Wd1Rxf24o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2023-03-22T08:12:06Z</cp:lastPrinted>
  <dcterms:created xsi:type="dcterms:W3CDTF">2023-02-20T06:06:40Z</dcterms:created>
  <dcterms:modified xsi:type="dcterms:W3CDTF">2023-10-24T07:03:55Z</dcterms:modified>
  <cp:category/>
</cp:coreProperties>
</file>