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<sst xmlns="http://schemas.openxmlformats.org/spreadsheetml/2006/main" count="1120" uniqueCount="625">
  <si>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</si>
  <si>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</si>
  <si>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</si>
  <si>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</si>
  <si>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</si>
  <si>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</si>
  <si>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</si>
  <si>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</si>
  <si>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</si>
  <si>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</si>
  <si>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</si>
  <si>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</si>
  <si>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</si>
  <si>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</si>
  <si>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</si>
  <si>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</si>
  <si>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</si>
  <si>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</si>
  <si>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</si>
  <si>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</si>
  <si>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</si>
  <si>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</si>
  <si>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</si>
  <si>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</si>
  <si>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</si>
  <si>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</si>
  <si>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</si>
  <si>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</si>
  <si>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</si>
  <si>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</si>
  <si>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</si>
  <si>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</si>
  <si>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</si>
  <si>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</si>
  <si>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</si>
  <si>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</si>
  <si>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</si>
  <si>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</si>
  <si>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</si>
  <si>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</si>
  <si>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</si>
  <si>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</si>
  <si>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</si>
  <si>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</si>
  <si>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</si>
  <si>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</si>
  <si>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</si>
  <si>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</si>
  <si>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</si>
  <si>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</si>
  <si>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</si>
  <si>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</si>
  <si>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</si>
  <si>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</si>
  <si>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</si>
  <si>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</si>
  <si>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</si>
  <si>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</si>
  <si>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</si>
  <si>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</si>
  <si>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</si>
  <si>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</si>
  <si>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</si>
  <si>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</si>
  <si>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</si>
  <si>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</si>
  <si>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</si>
  <si>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</si>
  <si>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</si>
  <si>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</si>
  <si>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</si>
  <si>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</si>
  <si>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</si>
  <si>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</si>
  <si>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</si>
  <si>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</si>
  <si>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</si>
  <si>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</si>
  <si>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</si>
  <si>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</si>
  <si>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</si>
  <si>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</si>
  <si>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</si>
  <si>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</si>
  <si>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</si>
  <si>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</si>
  <si>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</si>
  <si>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</si>
  <si>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</si>
  <si>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</si>
  <si>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</si>
  <si>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</si>
  <si>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</si>
  <si>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</si>
  <si>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</si>
  <si>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</si>
  <si>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</si>
  <si>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</si>
  <si>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</si>
  <si>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</si>
  <si>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</si>
  <si>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</si>
  <si>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</si>
  <si>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</si>
  <si>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</si>
  <si>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</si>
  <si>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</si>
  <si>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</si>
  <si>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</si>
  <si>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</si>
  <si>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</si>
  <si>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</si>
  <si>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</si>
  <si>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</si>
  <si>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</si>
  <si>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</si>
  <si>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</si>
  <si>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</si>
  <si>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</si>
  <si>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</si>
  <si>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</si>
  <si>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</si>
  <si>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</si>
  <si>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</si>
  <si>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</si>
  <si>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</si>
  <si>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</si>
  <si>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</si>
  <si>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</si>
  <si>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</si>
  <si>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</si>
  <si>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</si>
  <si>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</si>
  <si>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</si>
  <si>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</si>
  <si>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</si>
  <si>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</si>
  <si>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</si>
  <si>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</si>
  <si>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</si>
  <si>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</si>
  <si>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</si>
  <si>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</si>
  <si>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</si>
  <si>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</si>
  <si>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</si>
  <si>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</si>
  <si>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</si>
  <si>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</si>
  <si>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</si>
  <si>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</si>
  <si>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</si>
  <si>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</si>
  <si>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</si>
  <si>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</si>
  <si>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</si>
  <si>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</si>
  <si>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</si>
  <si>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</si>
  <si>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</si>
  <si>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</si>
  <si>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</si>
  <si>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</si>
  <si>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</si>
  <si>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</si>
  <si>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</si>
  <si>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</si>
  <si>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</si>
  <si>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</si>
  <si>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</si>
  <si>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</si>
  <si>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</si>
  <si>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</si>
  <si>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</si>
  <si>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</si>
  <si>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</si>
  <si>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</si>
  <si>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</si>
  <si>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</si>
  <si>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</si>
  <si>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</si>
  <si>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</si>
  <si>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</si>
  <si>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</si>
  <si>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</si>
  <si>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</si>
  <si>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</si>
  <si>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</si>
  <si>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</si>
  <si>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</si>
  <si>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</si>
  <si>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</si>
  <si>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</si>
  <si>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</si>
  <si>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</si>
  <si>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</si>
  <si>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</si>
  <si>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</si>
  <si>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</si>
  <si>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</si>
  <si>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</si>
  <si>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</si>
  <si>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</si>
  <si>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</si>
  <si>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</si>
  <si>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</si>
  <si>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</si>
  <si>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</si>
  <si>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</si>
  <si>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</si>
  <si>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</si>
  <si>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</si>
  <si>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</si>
  <si>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</si>
  <si>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</si>
  <si>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大阪府泉佐野市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</si>
  <si>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</si>
  <si>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</si>
  <si>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</si>
  <si>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</si>
  <si>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</si>
  <si>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</si>
  <si>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</si>
  <si>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</si>
  <si>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</si>
  <si>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</si>
  <si>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</si>
  <si>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</si>
  <si>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</si>
  <si>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</si>
  <si>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</si>
  <si>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</si>
  <si>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</si>
  <si>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</si>
  <si>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</si>
  <si>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</si>
  <si>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</si>
  <si>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</si>
  <si>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</si>
  <si>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</si>
  <si>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</si>
  <si>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</si>
  <si>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</si>
  <si>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</si>
  <si>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</si>
  <si>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</si>
  <si>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</si>
  <si>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</si>
  <si>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</si>
  <si>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</si>
  <si>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</si>
  <si>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</si>
  <si>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</si>
  <si>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</si>
  <si>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</si>
  <si>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</si>
  <si>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</si>
  <si>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</si>
  <si>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</si>
  <si>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</si>
  <si>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</si>
  <si>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</si>
  <si>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</si>
  <si>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</si>
  <si>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</si>
  <si>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</si>
  <si>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</si>
  <si>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</si>
  <si>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</si>
  <si>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</si>
  <si>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</si>
  <si>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</si>
  <si>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</si>
  <si>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</si>
  <si>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</si>
  <si>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</si>
  <si>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</si>
  <si>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</si>
  <si>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</si>
  <si>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</si>
  <si>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</si>
  <si>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</si>
  <si>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</si>
  <si>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</si>
  <si>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</si>
  <si>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</si>
  <si>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</si>
  <si>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</si>
  <si>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</si>
  <si>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</si>
  <si>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</si>
  <si>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</si>
  <si>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</si>
  <si>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</si>
  <si>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</si>
  <si>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</si>
  <si>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</si>
  <si>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</si>
  <si>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</si>
  <si>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</si>
  <si>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</si>
  <si>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</si>
  <si>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</si>
  <si>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</si>
  <si>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</si>
  <si>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</si>
  <si>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</si>
  <si>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</si>
  <si>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</si>
  <si>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</si>
  <si>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</si>
  <si>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</si>
  <si>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</si>
  <si>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</si>
  <si>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</si>
  <si>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</si>
  <si>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</si>
  <si>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</si>
  <si>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</si>
  <si>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</si>
  <si>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</si>
  <si>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</si>
  <si>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</si>
  <si>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</si>
  <si>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</si>
  <si>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</si>
  <si>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</si>
  <si>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</si>
  <si>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</si>
  <si>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</si>
  <si>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</si>
  <si>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</si>
  <si>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</si>
  <si>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</si>
  <si>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</si>
  <si>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</si>
  <si>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</si>
  <si>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</si>
  <si>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</si>
  <si>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</si>
  <si>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</si>
  <si>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</si>
  <si>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</si>
  <si>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</si>
  <si>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</si>
  <si>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</si>
  <si>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</si>
  <si>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</si>
  <si>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</si>
  <si>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</si>
  <si>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</si>
  <si>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</si>
  <si>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</si>
  <si>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</si>
  <si>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</si>
  <si>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</si>
  <si>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</si>
  <si>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</si>
  <si>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</si>
  <si>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</si>
  <si>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</si>
  <si>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</si>
  <si>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</si>
  <si>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</si>
  <si>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</si>
  <si>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</si>
  <si>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</si>
  <si>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</si>
  <si>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</si>
  <si>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</si>
  <si>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</si>
  <si>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大阪府泉佐野市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</si>
  <si>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</si>
  <si>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</si>
  <si>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</si>
  <si>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</si>
  <si>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</si>
  <si>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</si>
  <si>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</si>
  <si>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</si>
  <si>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</si>
  <si>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</si>
  <si>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</si>
  <si>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</si>
  <si>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</si>
  <si>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</si>
  <si>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</si>
  <si>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</si>
  <si>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</si>
  <si>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</si>
  <si>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</si>
  <si>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</si>
  <si>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</si>
  <si>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</si>
  <si>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病院事業債管理特別会計</t>
    <phoneticPr fontId="5"/>
  </si>
  <si>
    <t>-</t>
    <phoneticPr fontId="5"/>
  </si>
  <si>
    <t>りんくう公園事業特別会計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</si>
  <si>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</si>
  <si>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</si>
  <si>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</si>
  <si>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</si>
  <si>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</si>
  <si>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</si>
  <si>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</si>
  <si>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</si>
  <si>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</si>
  <si>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</si>
  <si>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</si>
  <si>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</si>
  <si>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</si>
  <si>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</si>
  <si>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</si>
  <si>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</si>
  <si>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</si>
  <si>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</si>
  <si>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</si>
  <si>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</si>
  <si>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</si>
  <si>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</si>
  <si>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</si>
  <si>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</si>
  <si>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</si>
  <si>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</si>
  <si>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</si>
  <si>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</si>
  <si>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</si>
  <si>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</si>
  <si>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</si>
  <si>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</si>
  <si>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</si>
  <si>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</si>
  <si>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</si>
  <si>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</si>
  <si>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</si>
  <si>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</si>
  <si>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</si>
  <si>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</si>
  <si>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</si>
  <si>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</si>
  <si>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</si>
  <si>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</si>
  <si>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</si>
  <si>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</si>
  <si>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</si>
  <si>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</si>
  <si>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</si>
  <si>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</si>
  <si>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</si>
  <si>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</si>
  <si>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</si>
  <si>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</si>
  <si>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</si>
  <si>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</si>
  <si>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</si>
  <si>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</si>
  <si>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</si>
  <si>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</si>
  <si>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</si>
  <si>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</si>
  <si>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</si>
  <si>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</si>
  <si>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</si>
  <si>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</si>
  <si>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</si>
  <si>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</si>
  <si>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</si>
  <si>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</si>
  <si>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</si>
  <si>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</si>
  <si>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</si>
  <si>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</si>
  <si>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</si>
  <si>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</si>
  <si>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</si>
  <si>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</si>
  <si>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</si>
  <si>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</si>
  <si>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</si>
  <si>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</si>
  <si>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</si>
  <si>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</si>
  <si>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</si>
  <si>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</si>
  <si>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</si>
  <si>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</si>
  <si>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</si>
  <si>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</si>
  <si>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</si>
  <si>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</si>
  <si>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</si>
  <si>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</si>
  <si>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</si>
  <si>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</si>
  <si>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</si>
  <si>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</si>
  <si>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</si>
  <si>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</si>
  <si>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</si>
  <si>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</si>
  <si>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</si>
  <si>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</si>
  <si>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</si>
  <si>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</si>
  <si>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</si>
  <si>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</si>
  <si>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</si>
  <si>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</si>
  <si>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</si>
  <si>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</si>
  <si>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</si>
  <si>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</si>
  <si>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</si>
  <si>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</si>
  <si>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</si>
  <si>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</si>
  <si>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</si>
  <si>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</si>
  <si>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</si>
  <si>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</si>
  <si>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</si>
  <si>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</si>
  <si>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</si>
  <si>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</si>
  <si>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</si>
  <si>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</si>
  <si>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</si>
  <si>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</si>
  <si>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</si>
  <si>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</si>
  <si>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</si>
  <si>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</si>
  <si>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</si>
  <si>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</si>
  <si>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</si>
  <si>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</si>
  <si>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</si>
  <si>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</si>
  <si>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</si>
  <si>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</si>
  <si>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</si>
  <si>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</si>
  <si>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</si>
  <si>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</si>
  <si>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</si>
  <si>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</si>
  <si>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</si>
  <si>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</si>
  <si>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</si>
  <si>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</si>
  <si>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</si>
  <si>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</si>
  <si>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</si>
  <si>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</si>
  <si>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</si>
  <si>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</si>
  <si>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</si>
  <si>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</si>
  <si>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</si>
  <si>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</si>
  <si>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</si>
  <si>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</si>
  <si>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</si>
  <si>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</si>
  <si>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</si>
  <si>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</si>
  <si>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</si>
  <si>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</si>
  <si>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</si>
  <si>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</si>
  <si>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</si>
  <si>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</si>
  <si>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下水道事業会計</t>
  </si>
  <si>
    <t>国民健康保険事業特別会計</t>
  </si>
  <si>
    <t>水道事業会計</t>
  </si>
  <si>
    <t>一般会計</t>
  </si>
  <si>
    <t>介護保険事業特別会計</t>
  </si>
  <si>
    <t>後期高齢者医療事業特別会計</t>
  </si>
  <si>
    <t>公共用地先行取得事業特別会計</t>
  </si>
  <si>
    <t>病院事業債管理特別会計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</si>
  <si>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</si>
  <si>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</si>
  <si>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</si>
  <si>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</si>
  <si>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</si>
  <si>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</si>
  <si>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</si>
  <si>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</si>
  <si>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泉佐野市田尻町清掃施設組合</t>
    <rPh sb="0" eb="4">
      <t>イズミサノシ</t>
    </rPh>
    <rPh sb="4" eb="7">
      <t>タジリチョウ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</si>
  <si>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</si>
  <si>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</si>
  <si>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</si>
  <si>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</si>
  <si>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</si>
  <si>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</si>
  <si>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泉佐野市土地開発公社</t>
    <rPh sb="0" eb="4">
      <t>イズミサノシ</t>
    </rPh>
    <rPh sb="4" eb="6">
      <t>トチ</t>
    </rPh>
    <rPh sb="6" eb="8">
      <t>カイハツ</t>
    </rPh>
    <rPh sb="8" eb="10">
      <t>コウシャ</t>
    </rPh>
    <phoneticPr fontId="2"/>
  </si>
  <si>
    <t>泉佐野市文化振興財団</t>
    <rPh sb="0" eb="4">
      <t>イズミサノシ</t>
    </rPh>
    <rPh sb="4" eb="6">
      <t>ブンカ</t>
    </rPh>
    <rPh sb="6" eb="8">
      <t>シンコウ</t>
    </rPh>
    <rPh sb="8" eb="10">
      <t>ザイダン</t>
    </rPh>
    <phoneticPr fontId="2"/>
  </si>
  <si>
    <t>泉佐野市ウォーターフロント</t>
    <rPh sb="0" eb="4">
      <t>イズミサノシ</t>
    </rPh>
    <phoneticPr fontId="2"/>
  </si>
  <si>
    <t>地方独立行政法人りんくう総合医療センター</t>
    <rPh sb="0" eb="2">
      <t>チホウ</t>
    </rPh>
    <rPh sb="2" eb="4">
      <t>ドクリツ</t>
    </rPh>
    <rPh sb="4" eb="6">
      <t>ギョウセイ</t>
    </rPh>
    <rPh sb="6" eb="8">
      <t>ホウジン</t>
    </rPh>
    <rPh sb="12" eb="14">
      <t>ソウゴウ</t>
    </rPh>
    <rPh sb="14" eb="16">
      <t>イリョウ</t>
    </rPh>
    <phoneticPr fontId="2"/>
  </si>
  <si>
    <t>泉佐野電力</t>
    <rPh sb="0" eb="3">
      <t>イズミサノ</t>
    </rPh>
    <rPh sb="3" eb="5">
      <t>デンリョク</t>
    </rPh>
    <phoneticPr fontId="2"/>
  </si>
  <si>
    <t>泉佐野ガス</t>
    <rPh sb="0" eb="3">
      <t>イズミサノ</t>
    </rPh>
    <phoneticPr fontId="2"/>
  </si>
  <si>
    <t>株式会社さのたす</t>
    <rPh sb="0" eb="4">
      <t>カブシキガイシャ</t>
    </rPh>
    <phoneticPr fontId="2"/>
  </si>
  <si>
    <t>-</t>
    <phoneticPr fontId="2"/>
  </si>
  <si>
    <t>-</t>
    <phoneticPr fontId="2"/>
  </si>
  <si>
    <t>-</t>
    <phoneticPr fontId="2"/>
  </si>
  <si>
    <t>-</t>
    <phoneticPr fontId="2"/>
  </si>
  <si>
    <t>-</t>
    <phoneticPr fontId="2"/>
  </si>
  <si>
    <t>-</t>
    <phoneticPr fontId="2"/>
  </si>
  <si>
    <t>-</t>
    <phoneticPr fontId="2"/>
  </si>
  <si>
    <t>公共施設整備等基金</t>
    <rPh sb="0" eb="2">
      <t>コウキョウ</t>
    </rPh>
    <rPh sb="2" eb="4">
      <t>シセツ</t>
    </rPh>
    <rPh sb="4" eb="6">
      <t>セイビ</t>
    </rPh>
    <rPh sb="6" eb="7">
      <t>トウ</t>
    </rPh>
    <rPh sb="7" eb="9">
      <t>キキン</t>
    </rPh>
    <phoneticPr fontId="5"/>
  </si>
  <si>
    <t>教育振興基金</t>
    <rPh sb="0" eb="2">
      <t>キョウイク</t>
    </rPh>
    <rPh sb="2" eb="4">
      <t>シンコウ</t>
    </rPh>
    <rPh sb="4" eb="6">
      <t>キキン</t>
    </rPh>
    <phoneticPr fontId="5"/>
  </si>
  <si>
    <t>福祉基金</t>
    <rPh sb="0" eb="2">
      <t>フクシ</t>
    </rPh>
    <rPh sb="2" eb="4">
      <t>キキン</t>
    </rPh>
    <phoneticPr fontId="5"/>
  </si>
  <si>
    <t>地域経済振興基金</t>
    <rPh sb="0" eb="2">
      <t>チイキ</t>
    </rPh>
    <rPh sb="2" eb="4">
      <t>ケイザイ</t>
    </rPh>
    <rPh sb="4" eb="6">
      <t>シンコウ</t>
    </rPh>
    <rPh sb="6" eb="8">
      <t>キキン</t>
    </rPh>
    <phoneticPr fontId="5"/>
  </si>
  <si>
    <t>環境衛生事業基金</t>
    <rPh sb="0" eb="2">
      <t>カンキョウ</t>
    </rPh>
    <rPh sb="2" eb="4">
      <t>エイセイ</t>
    </rPh>
    <rPh sb="4" eb="6">
      <t>ジギョウ</t>
    </rPh>
    <rPh sb="6" eb="8">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</si>
  <si>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</si>
  <si>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</si>
  <si>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</si>
  <si>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2年度において将来負担比率は類似団体内平均値と比べて高い水準にある一方、有形固定資産減価償却率は類似団体内平均値よりもやや低い水準となっている。これは、公共施設等の集約化・複合化を積極的に進めてきたことにより、新たな施設の建設に係る起債額が増加する一方、老朽化した施設の除却が進んだためであると考えられる。公共施設等総合管理計画において、公共施設等の保有量を40年間（令和4～43年）で25%削減という目標を設定しており、長寿命化の取り組みを効果的に実施し、更新等費用の縮減及び財政負担の平準化を図り、保有量削減と同様の効果をもたらすように努めていく。なお、令和3年度の値については当該年度の固定資産台帳の作成に遅れが生じたため表示されていません。
</t>
    <rPh sb="1" eb="3">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</si>
  <si>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</si>
  <si>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</si>
  <si>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</si>
  <si>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</si>
  <si>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</si>
  <si>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</si>
  <si>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上回っており、高水準な地方債残高が大きな負担となっている。このため、中期財政運営方針に基づき、将来負担率については、一時的に改善しているものの計画的な基金活用により基金残高を確保しつつ、地方債残高の減少に努めることで将来負担額の改善を図り、中期財政運営方針の最終年度である令和6年度においても130％以下を継続できるようめざしている。また、実質公債費比率についても、地方債の繰上償還などを実施しながら令和6年度で10％以下を継続できるようめざしている。</t>
    <rPh sb="74" eb="76">
      <t>ショウライ</t>
    </rPh>
    <rPh sb="76" eb="78">
      <t>フタン</t>
    </rPh>
    <rPh sb="78" eb="79">
      <t>リツ</t>
    </rPh>
    <rPh sb="85" eb="88">
      <t>イチジテキ</t>
    </rPh>
    <rPh sb="89" eb="91">
      <t>カイゼン</t>
    </rPh>
    <rPh sb="156" eb="158">
      <t>サイシュウ</t>
    </rPh>
    <rPh sb="158" eb="159">
      <t>ネン</t>
    </rPh>
    <rPh sb="159" eb="160">
      <t>ド</t>
    </rPh>
    <rPh sb="239" eb="241">
      <t>ケイゾク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</si>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</sst>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B27B-45A0-9ACB-0E737DE642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46169</c:v>
                </c:pt>
                <c:pt idx="1">
                  <c:v>48901</c:v>
                </c:pt>
                <c:pt idx="2">
                  <c:v>57425</c:v>
                </c:pt>
                <c:pt idx="3">
                  <c:v>52480</c:v>
                </c:pt>
                <c:pt idx="4">
                  <c:v>40168</c:v>
                </c:pt>
              </c:numCache>
            </c:numRef>
          </c:val>
          <c:smooth val="0"/>
          <c:extLst>
            <c:ext xmlns:c16="http://schemas.microsoft.com/office/drawing/2014/chart" uri="{C3380CC4-5D6E-409C-BE32-E72D297353CC}">
              <c16:uniqueId val="{00000001-B27B-45A0-9ACB-0E737DE642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0.25</c:v>
                </c:pt>
                <c:pt idx="1">
                  <c:v>0.27</c:v>
                </c:pt>
                <c:pt idx="2">
                  <c:v>0.56999999999999995</c:v>
                </c:pt>
                <c:pt idx="3">
                  <c:v>0.57999999999999996</c:v>
                </c:pt>
                <c:pt idx="4">
                  <c:v>1.57</c:v>
                </c:pt>
              </c:numCache>
            </c:numRef>
          </c:val>
          <c:extLst>
            <c:ext xmlns:c16="http://schemas.microsoft.com/office/drawing/2014/chart" uri="{C3380CC4-5D6E-409C-BE32-E72D297353CC}">
              <c16:uniqueId val="{00000000-1274-4AA6-A68F-1E503670E8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c:v>
                </c:pt>
                <c:pt idx="1">
                  <c:v>7.02</c:v>
                </c:pt>
                <c:pt idx="2">
                  <c:v>7.99</c:v>
                </c:pt>
                <c:pt idx="3">
                  <c:v>6.91</c:v>
                </c:pt>
                <c:pt idx="4">
                  <c:v>6.92</c:v>
                </c:pt>
              </c:numCache>
            </c:numRef>
          </c:val>
          <c:extLst>
            <c:ext xmlns:c16="http://schemas.microsoft.com/office/drawing/2014/chart" uri="{C3380CC4-5D6E-409C-BE32-E72D297353CC}">
              <c16:uniqueId val="{00000001-1274-4AA6-A68F-1E503670E8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3.12</c:v>
                </c:pt>
                <c:pt idx="1">
                  <c:v>10.18</c:v>
                </c:pt>
                <c:pt idx="2">
                  <c:v>2.4900000000000002</c:v>
                </c:pt>
                <c:pt idx="3">
                  <c:v>3.32</c:v>
                </c:pt>
                <c:pt idx="4">
                  <c:v>1.29</c:v>
                </c:pt>
              </c:numCache>
            </c:numRef>
          </c:val>
          <c:smooth val="0"/>
          <c:extLst>
            <c:ext xmlns:c16="http://schemas.microsoft.com/office/drawing/2014/chart" uri="{C3380CC4-5D6E-409C-BE32-E72D297353CC}">
              <c16:uniqueId val="{00000002-1274-4AA6-A68F-1E503670E8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1.1100000000000001</c:v>
                </c:pt>
                <c:pt idx="4">
                  <c:v>#N/A</c:v>
                </c:pt>
                <c:pt idx="5">
                  <c:v>2.52</c:v>
                </c:pt>
                <c:pt idx="6">
                  <c:v>#N/A</c:v>
                </c:pt>
                <c:pt idx="7">
                  <c:v>0</c:v>
                </c:pt>
                <c:pt idx="8">
                  <c:v>#N/A</c:v>
                </c:pt>
                <c:pt idx="9">
                  <c:v>0</c:v>
                </c:pt>
              </c:numCache>
            </c:numRef>
          </c:val>
          <c:extLst>
            <c:ext xmlns:c16="http://schemas.microsoft.com/office/drawing/2014/chart" uri="{C3380CC4-5D6E-409C-BE32-E72D297353CC}">
              <c16:uniqueId val="{00000000-95BB-418C-8942-D7A607F803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BB-418C-8942-D7A607F803A0}"/>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BB-418C-8942-D7A607F803A0}"/>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BB-418C-8942-D7A607F803A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4-95BB-418C-8942-D7A607F803A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1.08</c:v>
                </c:pt>
                <c:pt idx="2">
                  <c:v>#N/A</c:v>
                </c:pt>
                <c:pt idx="3">
                  <c:v>0.54</c:v>
                </c:pt>
                <c:pt idx="4">
                  <c:v>#N/A</c:v>
                </c:pt>
                <c:pt idx="5">
                  <c:v>0.41</c:v>
                </c:pt>
                <c:pt idx="6">
                  <c:v>#N/A</c:v>
                </c:pt>
                <c:pt idx="7">
                  <c:v>1.17</c:v>
                </c:pt>
                <c:pt idx="8">
                  <c:v>#N/A</c:v>
                </c:pt>
                <c:pt idx="9">
                  <c:v>1.0900000000000001</c:v>
                </c:pt>
              </c:numCache>
            </c:numRef>
          </c:val>
          <c:extLst>
            <c:ext xmlns:c16="http://schemas.microsoft.com/office/drawing/2014/chart" uri="{C3380CC4-5D6E-409C-BE32-E72D297353CC}">
              <c16:uniqueId val="{00000005-95BB-418C-8942-D7A607F803A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0.25</c:v>
                </c:pt>
                <c:pt idx="2">
                  <c:v>#N/A</c:v>
                </c:pt>
                <c:pt idx="3">
                  <c:v>0.26</c:v>
                </c:pt>
                <c:pt idx="4">
                  <c:v>#N/A</c:v>
                </c:pt>
                <c:pt idx="5">
                  <c:v>0.56999999999999995</c:v>
                </c:pt>
                <c:pt idx="6">
                  <c:v>#N/A</c:v>
                </c:pt>
                <c:pt idx="7">
                  <c:v>0.56999999999999995</c:v>
                </c:pt>
                <c:pt idx="8">
                  <c:v>#N/A</c:v>
                </c:pt>
                <c:pt idx="9">
                  <c:v>1.57</c:v>
                </c:pt>
              </c:numCache>
            </c:numRef>
          </c:val>
          <c:extLst>
            <c:ext xmlns:c16="http://schemas.microsoft.com/office/drawing/2014/chart" uri="{C3380CC4-5D6E-409C-BE32-E72D297353CC}">
              <c16:uniqueId val="{00000006-95BB-418C-8942-D7A607F803A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6.07</c:v>
                </c:pt>
                <c:pt idx="2">
                  <c:v>#N/A</c:v>
                </c:pt>
                <c:pt idx="3">
                  <c:v>2.19</c:v>
                </c:pt>
                <c:pt idx="4">
                  <c:v>#N/A</c:v>
                </c:pt>
                <c:pt idx="5">
                  <c:v>3.02</c:v>
                </c:pt>
                <c:pt idx="6">
                  <c:v>#N/A</c:v>
                </c:pt>
                <c:pt idx="7">
                  <c:v>2.3199999999999998</c:v>
                </c:pt>
                <c:pt idx="8">
                  <c:v>#N/A</c:v>
                </c:pt>
                <c:pt idx="9">
                  <c:v>2.0499999999999998</c:v>
                </c:pt>
              </c:numCache>
            </c:numRef>
          </c:val>
          <c:extLst>
            <c:ext xmlns:c16="http://schemas.microsoft.com/office/drawing/2014/chart" uri="{C3380CC4-5D6E-409C-BE32-E72D297353CC}">
              <c16:uniqueId val="{00000007-95BB-418C-8942-D7A607F803A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1.57</c:v>
                </c:pt>
                <c:pt idx="2">
                  <c:v>#N/A</c:v>
                </c:pt>
                <c:pt idx="3">
                  <c:v>1.76</c:v>
                </c:pt>
                <c:pt idx="4">
                  <c:v>#N/A</c:v>
                </c:pt>
                <c:pt idx="5">
                  <c:v>2.5299999999999998</c:v>
                </c:pt>
                <c:pt idx="6">
                  <c:v>#N/A</c:v>
                </c:pt>
                <c:pt idx="7">
                  <c:v>2.87</c:v>
                </c:pt>
                <c:pt idx="8">
                  <c:v>#N/A</c:v>
                </c:pt>
                <c:pt idx="9">
                  <c:v>2.8</c:v>
                </c:pt>
              </c:numCache>
            </c:numRef>
          </c:val>
          <c:extLst>
            <c:ext xmlns:c16="http://schemas.microsoft.com/office/drawing/2014/chart" uri="{C3380CC4-5D6E-409C-BE32-E72D297353CC}">
              <c16:uniqueId val="{00000008-95BB-418C-8942-D7A607F803A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3.21</c:v>
                </c:pt>
                <c:pt idx="8">
                  <c:v>#N/A</c:v>
                </c:pt>
                <c:pt idx="9">
                  <c:v>3.05</c:v>
                </c:pt>
              </c:numCache>
            </c:numRef>
          </c:val>
          <c:extLst>
            <c:ext xmlns:c16="http://schemas.microsoft.com/office/drawing/2014/chart" uri="{C3380CC4-5D6E-409C-BE32-E72D297353CC}">
              <c16:uniqueId val="{00000009-95BB-418C-8942-D7A607F803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5655</c:v>
                </c:pt>
                <c:pt idx="5">
                  <c:v>5567</c:v>
                </c:pt>
                <c:pt idx="8">
                  <c:v>5539</c:v>
                </c:pt>
                <c:pt idx="11">
                  <c:v>5470</c:v>
                </c:pt>
                <c:pt idx="14">
                  <c:v>5548</c:v>
                </c:pt>
              </c:numCache>
            </c:numRef>
          </c:val>
          <c:extLst>
            <c:ext xmlns:c16="http://schemas.microsoft.com/office/drawing/2014/chart" uri="{C3380CC4-5D6E-409C-BE32-E72D297353CC}">
              <c16:uniqueId val="{00000000-84C6-4E5B-B777-9ACE79B62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C6-4E5B-B777-9ACE79B62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c:v>
                </c:pt>
                <c:pt idx="3">
                  <c:v>31</c:v>
                </c:pt>
                <c:pt idx="6">
                  <c:v>31</c:v>
                </c:pt>
                <c:pt idx="9">
                  <c:v>31</c:v>
                </c:pt>
                <c:pt idx="12">
                  <c:v>32</c:v>
                </c:pt>
              </c:numCache>
            </c:numRef>
          </c:val>
          <c:extLst>
            <c:ext xmlns:c16="http://schemas.microsoft.com/office/drawing/2014/chart" uri="{C3380CC4-5D6E-409C-BE32-E72D297353CC}">
              <c16:uniqueId val="{00000002-84C6-4E5B-B777-9ACE79B62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84</c:v>
                </c:pt>
                <c:pt idx="6">
                  <c:v>84</c:v>
                </c:pt>
                <c:pt idx="9">
                  <c:v>77</c:v>
                </c:pt>
                <c:pt idx="12">
                  <c:v>89</c:v>
                </c:pt>
              </c:numCache>
            </c:numRef>
          </c:val>
          <c:extLst>
            <c:ext xmlns:c16="http://schemas.microsoft.com/office/drawing/2014/chart" uri="{C3380CC4-5D6E-409C-BE32-E72D297353CC}">
              <c16:uniqueId val="{00000003-84C6-4E5B-B777-9ACE79B62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1320</c:v>
                </c:pt>
                <c:pt idx="3">
                  <c:v>1352</c:v>
                </c:pt>
                <c:pt idx="6">
                  <c:v>1378</c:v>
                </c:pt>
                <c:pt idx="9">
                  <c:v>1155</c:v>
                </c:pt>
                <c:pt idx="12">
                  <c:v>1002</c:v>
                </c:pt>
              </c:numCache>
            </c:numRef>
          </c:val>
          <c:extLst>
            <c:ext xmlns:c16="http://schemas.microsoft.com/office/drawing/2014/chart" uri="{C3380CC4-5D6E-409C-BE32-E72D297353CC}">
              <c16:uniqueId val="{00000004-84C6-4E5B-B777-9ACE79B62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C6-4E5B-B777-9ACE79B62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C6-4E5B-B777-9ACE79B62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7107</c:v>
                </c:pt>
                <c:pt idx="3">
                  <c:v>6922</c:v>
                </c:pt>
                <c:pt idx="6">
                  <c:v>6341</c:v>
                </c:pt>
                <c:pt idx="9">
                  <c:v>6262</c:v>
                </c:pt>
                <c:pt idx="12">
                  <c:v>6139</c:v>
                </c:pt>
              </c:numCache>
            </c:numRef>
          </c:val>
          <c:extLst>
            <c:ext xmlns:c16="http://schemas.microsoft.com/office/drawing/2014/chart" uri="{C3380CC4-5D6E-409C-BE32-E72D297353CC}">
              <c16:uniqueId val="{00000007-84C6-4E5B-B777-9ACE79B62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2870</c:v>
                </c:pt>
                <c:pt idx="2">
                  <c:v>#N/A</c:v>
                </c:pt>
                <c:pt idx="3">
                  <c:v>#N/A</c:v>
                </c:pt>
                <c:pt idx="4">
                  <c:v>2822</c:v>
                </c:pt>
                <c:pt idx="5">
                  <c:v>#N/A</c:v>
                </c:pt>
                <c:pt idx="6">
                  <c:v>#N/A</c:v>
                </c:pt>
                <c:pt idx="7">
                  <c:v>2295</c:v>
                </c:pt>
                <c:pt idx="8">
                  <c:v>#N/A</c:v>
                </c:pt>
                <c:pt idx="9">
                  <c:v>#N/A</c:v>
                </c:pt>
                <c:pt idx="10">
                  <c:v>2055</c:v>
                </c:pt>
                <c:pt idx="11">
                  <c:v>#N/A</c:v>
                </c:pt>
                <c:pt idx="12">
                  <c:v>#N/A</c:v>
                </c:pt>
                <c:pt idx="13">
                  <c:v>1714</c:v>
                </c:pt>
                <c:pt idx="14">
                  <c:v>#N/A</c:v>
                </c:pt>
              </c:numCache>
            </c:numRef>
          </c:val>
          <c:smooth val="0"/>
          <c:extLst>
            <c:ext xmlns:c16="http://schemas.microsoft.com/office/drawing/2014/chart" uri="{C3380CC4-5D6E-409C-BE32-E72D297353CC}">
              <c16:uniqueId val="{00000008-84C6-4E5B-B777-9ACE79B62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41664</c:v>
                </c:pt>
                <c:pt idx="5">
                  <c:v>41293</c:v>
                </c:pt>
                <c:pt idx="8">
                  <c:v>40327</c:v>
                </c:pt>
                <c:pt idx="11">
                  <c:v>39119</c:v>
                </c:pt>
                <c:pt idx="14">
                  <c:v>38858</c:v>
                </c:pt>
              </c:numCache>
            </c:numRef>
          </c:val>
          <c:extLst>
            <c:ext xmlns:c16="http://schemas.microsoft.com/office/drawing/2014/chart" uri="{C3380CC4-5D6E-409C-BE32-E72D297353CC}">
              <c16:uniqueId val="{00000000-D506-4E96-94C1-0434B098A1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22256</c:v>
                </c:pt>
                <c:pt idx="5">
                  <c:v>21414</c:v>
                </c:pt>
                <c:pt idx="8">
                  <c:v>21172</c:v>
                </c:pt>
                <c:pt idx="11">
                  <c:v>21368</c:v>
                </c:pt>
                <c:pt idx="14">
                  <c:v>20529</c:v>
                </c:pt>
              </c:numCache>
            </c:numRef>
          </c:val>
          <c:extLst>
            <c:ext xmlns:c16="http://schemas.microsoft.com/office/drawing/2014/chart" uri="{C3380CC4-5D6E-409C-BE32-E72D297353CC}">
              <c16:uniqueId val="{00000001-D506-4E96-94C1-0434B098A1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11497</c:v>
                </c:pt>
                <c:pt idx="5">
                  <c:v>29836</c:v>
                </c:pt>
                <c:pt idx="8">
                  <c:v>19220</c:v>
                </c:pt>
                <c:pt idx="11">
                  <c:v>14410</c:v>
                </c:pt>
                <c:pt idx="14">
                  <c:v>18425</c:v>
                </c:pt>
              </c:numCache>
            </c:numRef>
          </c:val>
          <c:extLst>
            <c:ext xmlns:c16="http://schemas.microsoft.com/office/drawing/2014/chart" uri="{C3380CC4-5D6E-409C-BE32-E72D297353CC}">
              <c16:uniqueId val="{00000002-D506-4E96-94C1-0434B098A1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06-4E96-94C1-0434B098A1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06-4E96-94C1-0434B098A1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4405</c:v>
                </c:pt>
                <c:pt idx="3">
                  <c:v>3825</c:v>
                </c:pt>
                <c:pt idx="6">
                  <c:v>3446</c:v>
                </c:pt>
                <c:pt idx="9">
                  <c:v>2366</c:v>
                </c:pt>
                <c:pt idx="12">
                  <c:v>1209</c:v>
                </c:pt>
              </c:numCache>
            </c:numRef>
          </c:val>
          <c:extLst>
            <c:ext xmlns:c16="http://schemas.microsoft.com/office/drawing/2014/chart" uri="{C3380CC4-5D6E-409C-BE32-E72D297353CC}">
              <c16:uniqueId val="{00000005-D506-4E96-94C1-0434B098A1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5470</c:v>
                </c:pt>
                <c:pt idx="3">
                  <c:v>5102</c:v>
                </c:pt>
                <c:pt idx="6">
                  <c:v>5214</c:v>
                </c:pt>
                <c:pt idx="9">
                  <c:v>5259</c:v>
                </c:pt>
                <c:pt idx="12">
                  <c:v>5074</c:v>
                </c:pt>
              </c:numCache>
            </c:numRef>
          </c:val>
          <c:extLst>
            <c:ext xmlns:c16="http://schemas.microsoft.com/office/drawing/2014/chart" uri="{C3380CC4-5D6E-409C-BE32-E72D297353CC}">
              <c16:uniqueId val="{00000006-D506-4E96-94C1-0434B098A1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667</c:v>
                </c:pt>
                <c:pt idx="3">
                  <c:v>660</c:v>
                </c:pt>
                <c:pt idx="6">
                  <c:v>616</c:v>
                </c:pt>
                <c:pt idx="9">
                  <c:v>574</c:v>
                </c:pt>
                <c:pt idx="12">
                  <c:v>519</c:v>
                </c:pt>
              </c:numCache>
            </c:numRef>
          </c:val>
          <c:extLst>
            <c:ext xmlns:c16="http://schemas.microsoft.com/office/drawing/2014/chart" uri="{C3380CC4-5D6E-409C-BE32-E72D297353CC}">
              <c16:uniqueId val="{00000007-D506-4E96-94C1-0434B098A1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17858</c:v>
                </c:pt>
                <c:pt idx="3">
                  <c:v>17328</c:v>
                </c:pt>
                <c:pt idx="6">
                  <c:v>16873</c:v>
                </c:pt>
                <c:pt idx="9">
                  <c:v>14567</c:v>
                </c:pt>
                <c:pt idx="12">
                  <c:v>12788</c:v>
                </c:pt>
              </c:numCache>
            </c:numRef>
          </c:val>
          <c:extLst>
            <c:ext xmlns:c16="http://schemas.microsoft.com/office/drawing/2014/chart" uri="{C3380CC4-5D6E-409C-BE32-E72D297353CC}">
              <c16:uniqueId val="{00000008-D506-4E96-94C1-0434B098A1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197</c:v>
                </c:pt>
                <c:pt idx="3">
                  <c:v>170</c:v>
                </c:pt>
                <c:pt idx="6">
                  <c:v>141</c:v>
                </c:pt>
                <c:pt idx="9">
                  <c:v>112</c:v>
                </c:pt>
                <c:pt idx="12">
                  <c:v>104</c:v>
                </c:pt>
              </c:numCache>
            </c:numRef>
          </c:val>
          <c:extLst>
            <c:ext xmlns:c16="http://schemas.microsoft.com/office/drawing/2014/chart" uri="{C3380CC4-5D6E-409C-BE32-E72D297353CC}">
              <c16:uniqueId val="{00000009-D506-4E96-94C1-0434B098A1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75754</c:v>
                </c:pt>
                <c:pt idx="3">
                  <c:v>72426</c:v>
                </c:pt>
                <c:pt idx="6">
                  <c:v>70320</c:v>
                </c:pt>
                <c:pt idx="9">
                  <c:v>68842</c:v>
                </c:pt>
                <c:pt idx="12">
                  <c:v>67182</c:v>
                </c:pt>
              </c:numCache>
            </c:numRef>
          </c:val>
          <c:extLst>
            <c:ext xmlns:c16="http://schemas.microsoft.com/office/drawing/2014/chart" uri="{C3380CC4-5D6E-409C-BE32-E72D297353CC}">
              <c16:uniqueId val="{0000000A-D506-4E96-94C1-0434B098A1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28934</c:v>
                </c:pt>
                <c:pt idx="2">
                  <c:v>#N/A</c:v>
                </c:pt>
                <c:pt idx="3">
                  <c:v>#N/A</c:v>
                </c:pt>
                <c:pt idx="4">
                  <c:v>6967</c:v>
                </c:pt>
                <c:pt idx="5">
                  <c:v>#N/A</c:v>
                </c:pt>
                <c:pt idx="6">
                  <c:v>#N/A</c:v>
                </c:pt>
                <c:pt idx="7">
                  <c:v>15892</c:v>
                </c:pt>
                <c:pt idx="8">
                  <c:v>#N/A</c:v>
                </c:pt>
                <c:pt idx="9">
                  <c:v>#N/A</c:v>
                </c:pt>
                <c:pt idx="10">
                  <c:v>16824</c:v>
                </c:pt>
                <c:pt idx="11">
                  <c:v>#N/A</c:v>
                </c:pt>
                <c:pt idx="12">
                  <c:v>#N/A</c:v>
                </c:pt>
                <c:pt idx="13">
                  <c:v>9063</c:v>
                </c:pt>
                <c:pt idx="14">
                  <c:v>#N/A</c:v>
                </c:pt>
              </c:numCache>
            </c:numRef>
          </c:val>
          <c:smooth val="0"/>
          <c:extLst>
            <c:ext xmlns:c16="http://schemas.microsoft.com/office/drawing/2014/chart" uri="{C3380CC4-5D6E-409C-BE32-E72D297353CC}">
              <c16:uniqueId val="{0000000B-D506-4E96-94C1-0434B098A1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1859</c:v>
                </c:pt>
                <c:pt idx="1">
                  <c:v>1628</c:v>
                </c:pt>
                <c:pt idx="2">
                  <c:v>1696</c:v>
                </c:pt>
              </c:numCache>
            </c:numRef>
          </c:val>
          <c:extLst>
            <c:ext xmlns:c16="http://schemas.microsoft.com/office/drawing/2014/chart" uri="{C3380CC4-5D6E-409C-BE32-E72D297353CC}">
              <c16:uniqueId val="{00000000-846B-45BA-96C1-37B1D333C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566</c:v>
                </c:pt>
                <c:pt idx="1">
                  <c:v>3</c:v>
                </c:pt>
                <c:pt idx="2">
                  <c:v>936</c:v>
                </c:pt>
              </c:numCache>
            </c:numRef>
          </c:val>
          <c:extLst>
            <c:ext xmlns:c16="http://schemas.microsoft.com/office/drawing/2014/chart" uri="{C3380CC4-5D6E-409C-BE32-E72D297353CC}">
              <c16:uniqueId val="{00000001-846B-45BA-96C1-37B1D333C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15555</c:v>
                </c:pt>
                <c:pt idx="1">
                  <c:v>11563</c:v>
                </c:pt>
                <c:pt idx="2">
                  <c:v>14298</c:v>
                </c:pt>
              </c:numCache>
            </c:numRef>
          </c:val>
          <c:extLst>
            <c:ext xmlns:c16="http://schemas.microsoft.com/office/drawing/2014/chart" uri="{C3380CC4-5D6E-409C-BE32-E72D297353CC}">
              <c16:uniqueId val="{00000002-846B-45BA-96C1-37B1D333C9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{34B281EB-FBA6-483B-A27B-32F8A753B54F}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5F4-4FE3-AAC4-F01331DD5B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{FFBEC4B5-6A53-4ADC-B3E4-F2BF3841FA64}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F4-4FE3-AAC4-F01331DD5B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{1F0485CB-BC59-4AEE-BF05-24AFF8FBA863}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F4-4FE3-AAC4-F01331DD5B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{9FA317C4-7CA8-4621-9742-EA50D3260BA5}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F4-4FE3-AAC4-F01331DD5B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{DF2C3A0D-4A7B-48E6-A4E6-70E42DB5A37F}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F4-4FE3-AAC4-F01331DD5BF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{92CF92A8-42D9-4EC5-A551-D3951C35DC44}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5F4-4FE3-AAC4-F01331DD5BF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{4E5B875B-8DC6-45C4-9CB7-927D6F6DD299}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5F4-4FE3-AAC4-F01331DD5BF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{05AC57FE-C398-40CF-884B-DCC158F28344}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5F4-4FE3-AAC4-F01331DD5B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{BC339FE4-2806-44C3-9174-5F7B8CC41D38}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5F4-4FE3-AAC4-F01331DD5B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55.9</c:v>
                </c:pt>
                <c:pt idx="16">
                  <c:v>55.9</c:v>
                </c:pt>
                <c:pt idx="24">
                  <c:v>56.4</c:v>
                </c:pt>
              </c:numCache>
            </c:numRef>
          </c:xVal>
          <c:yVal>
            <c:numRef>
              <c:f>公会計指標分析・財政指標組合せ分析表!$BP$51:$DC$51</c:f>
              <c:numCache>
                <c:formatCode>#,##0.0;"▲ "#,##0.0</c:formatCode>
                <c:ptCount val="40"/>
                <c:pt idx="0">
                  <c:v>149.1</c:v>
                </c:pt>
                <c:pt idx="8">
                  <c:v>35.700000000000003</c:v>
                </c:pt>
                <c:pt idx="16">
                  <c:v>79.3</c:v>
                </c:pt>
                <c:pt idx="24">
                  <c:v>83</c:v>
                </c:pt>
              </c:numCache>
            </c:numRef>
          </c:yVal>
          <c:smooth val="0"/>
          <c:extLst>
            <c:ext xmlns:c16="http://schemas.microsoft.com/office/drawing/2014/chart" uri="{C3380CC4-5D6E-409C-BE32-E72D297353CC}">
              <c16:uniqueId val="{00000009-B5F4-4FE3-AAC4-F01331DD5B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{81C3A450-6D49-4FD7-9326-9F8435D7E222}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5F4-4FE3-AAC4-F01331DD5B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{F3EB17A1-A7D7-498C-84C4-0A200AD1CC17}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F4-4FE3-AAC4-F01331DD5B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{CC50ED84-C54D-4F3C-82BA-D947BC6A8955}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F4-4FE3-AAC4-F01331DD5B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{D50B63D8-3CF8-4981-B987-3196AAB9B35A}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F4-4FE3-AAC4-F01331DD5B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{2AC339FD-C7BE-4F76-86AE-FE05B108D8E9}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F4-4FE3-AAC4-F01331DD5B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{365AF61D-2C91-460D-87EE-DD75CD8CB62C}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5F4-4FE3-AAC4-F01331DD5B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{839CFFBB-3AA9-4C04-9BFD-584AF8D4535C}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5F4-4FE3-AAC4-F01331DD5B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{088E5050-02BE-4D4C-B1F7-6EFCB9F8F2A6}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5F4-4FE3-AAC4-F01331DD5B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{218BDEA6-BE8D-445A-9636-B22F0483A812}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5F4-4FE3-AAC4-F01331DD5B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numCache>
            </c:numRef>
          </c:xVal>
          <c:yVal>
            <c:numRef>
              <c:f>公会計指標分析・財政指標組合せ分析表!$BP$55:$DC$55</c:f>
              <c:numCache>
                <c:formatCode>#,##0.0;"▲ "#,##0.0</c:formatCode>
                <c:ptCount val="40"/>
                <c:pt idx="0">
                  <c:v>12.2</c:v>
                </c:pt>
                <c:pt idx="8">
                  <c:v>5</c:v>
                </c:pt>
                <c:pt idx="16">
                  <c:v>5.4</c:v>
                </c:pt>
                <c:pt idx="24">
                  <c:v>3.9</c:v>
                </c:pt>
              </c:numCache>
            </c:numRef>
          </c:yVal>
          <c:smooth val="0"/>
          <c:extLst>
            <c:ext xmlns:c16="http://schemas.microsoft.com/office/drawing/2014/chart" uri="{C3380CC4-5D6E-409C-BE32-E72D297353CC}">
              <c16:uniqueId val="{00000013-B5F4-4FE3-AAC4-F01331DD5BFD}"/>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{91592CF7-C0CD-4585-812B-C312BA32F2A2}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FC8-4DD2-BAFC-9192BDBE11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{F079AB5B-C060-4494-AA38-4838B4B3223F}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C8-4DD2-BAFC-9192BDBE11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{34C726EF-E5E0-49B6-A8F6-2AD978765778}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C8-4DD2-BAFC-9192BDBE11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{06D5E735-1EE6-43EA-B089-3554539A21B1}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C8-4DD2-BAFC-9192BDBE11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{6E8AAB37-EFB2-4F35-BAA3-B8E2A434BBB1}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C8-4DD2-BAFC-9192BDBE118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{F72E8F6C-21B5-45C4-B7AC-3CA7B13F2199}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FC8-4DD2-BAFC-9192BDBE118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{4B06C87D-670F-496D-98F4-E6BDDFCBB034}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FC8-4DD2-BAFC-9192BDBE118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{4C355C0D-20C6-4DE8-BB39-59623B4E4257}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FC8-4DD2-BAFC-9192BDBE118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{9ACC0CBC-0488-4E15-9D58-317B97427AAE}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FC8-4DD2-BAFC-9192BDBE11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18.2</c:v>
                </c:pt>
                <c:pt idx="8">
                  <c:v>16</c:v>
                </c:pt>
                <c:pt idx="16">
                  <c:v>13.5</c:v>
                </c:pt>
                <c:pt idx="24">
                  <c:v>12</c:v>
                </c:pt>
                <c:pt idx="32">
                  <c:v>9.9</c:v>
                </c:pt>
              </c:numCache>
            </c:numRef>
          </c:xVal>
          <c:yVal>
            <c:numRef>
              <c:f>公会計指標分析・財政指標組合せ分析表!$BP$73:$DC$73</c:f>
              <c:numCache>
                <c:formatCode>#,##0.0;"▲ "#,##0.0</c:formatCode>
                <c:ptCount val="40"/>
                <c:pt idx="0">
                  <c:v>149.1</c:v>
                </c:pt>
                <c:pt idx="8">
                  <c:v>35.700000000000003</c:v>
                </c:pt>
                <c:pt idx="16">
                  <c:v>79.3</c:v>
                </c:pt>
                <c:pt idx="24">
                  <c:v>83</c:v>
                </c:pt>
                <c:pt idx="32">
                  <c:v>42.8</c:v>
                </c:pt>
              </c:numCache>
            </c:numRef>
          </c:yVal>
          <c:smooth val="0"/>
          <c:extLst>
            <c:ext xmlns:c16="http://schemas.microsoft.com/office/drawing/2014/chart" uri="{C3380CC4-5D6E-409C-BE32-E72D297353CC}">
              <c16:uniqueId val="{00000009-BFC8-4DD2-BAFC-9192BDBE11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2791608082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{7EEC3139-C21E-4140-903C-D6590FCD0B06}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FC8-4DD2-BAFC-9192BDBE11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{275068A4-3B3F-4AD7-A63F-3183AC6F4D7F}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C8-4DD2-BAFC-9192BDBE11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{F4881002-1763-448B-8CFA-98D6AF6099B9}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C8-4DD2-BAFC-9192BDBE11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{8BBB7E78-11CB-4487-8893-B17B71C364BD}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C8-4DD2-BAFC-9192BDBE11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{E2E9C408-CCEF-404C-978A-57ED3B8F1C8C}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C8-4DD2-BAFC-9192BDBE1187}"/>
                </c:ext>
              </c:extLst>
            </c:dLbl>
            <c:dLbl>
              <c:idx val="8"/>
              <c:layout>
                <c:manualLayout>
                  <c:x val="-2.4592155322140433E-2"/>
                  <c:y val="-0.1209352719043062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{C8154843-E9C1-463B-9A80-4B4F39E23648}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FC8-4DD2-BAFC-9192BDBE1187}"/>
                </c:ext>
              </c:extLst>
            </c:dLbl>
            <c:dLbl>
              <c:idx val="16"/>
              <c:layout>
                <c:manualLayout>
                  <c:x val="-3.1570342725075584E-2"/>
                  <c:y val="-1.94856590180059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{38EFC6F4-911D-4BCB-95BA-D43C8CB58DFA}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FC8-4DD2-BAFC-9192BDBE1187}"/>
                </c:ext>
              </c:extLst>
            </c:dLbl>
            <c:dLbl>
              <c:idx val="24"/>
              <c:layout>
                <c:manualLayout>
                  <c:x val="-3.1570342725075584E-2"/>
                  <c:y val="-4.293629662711393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{25B0C075-3694-4975-B07E-41F067B40FCD}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FC8-4DD2-BAFC-9192BDBE1187}"/>
                </c:ext>
              </c:extLst>
            </c:dLbl>
            <c:dLbl>
              <c:idx val="32"/>
              <c:layout>
                <c:manualLayout>
                  <c:x val="-3.1570342725075584E-2"/>
                  <c:y val="-6.630799085147204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{1CA301AE-5BE8-448D-8D43-0C24FF0986B3}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FC8-4DD2-BAFC-9192BDBE11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BFC8-4DD2-BAFC-9192BDBE1187}"/>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空港開港に合わせ、遅れていた都市基盤整備を進め、その財源に地方債を活用したことにより元利償還金等の額が非常に大きい。これは、総合文化センターの建設及び空港対岸の「りんくうタウン」の造成に関して雨水整備を最優先で進めたことにより公営企業債（下水道事業会計）の元利償還金に対する繰入金が多額となっていることが主な要因であ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年度は、繰上償還や新規発行を抑えたことなどにより、実質公債費比率の分子となる額が減少している。今後も中期財政運営方針に基づき、計画的な地方債の発行を行うことで、公債費の抑制に努める。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空港開港に合わせ、遅れていた都市基盤整備を進め、その財源に地方債を活用したことから多額の地方債総額を抱えることとなった。</a:t>
          </a:r>
        </a:p>
        <a:p>
          <a:r>
            <a:rPr kumimoji="1" lang="ja-JP" altLang="en-US" sz="1050">
              <a:latin typeface="ＭＳ ゴシック" pitchFamily="49" charset="-128"/>
              <a:ea typeface="ＭＳ ゴシック" pitchFamily="49" charset="-128"/>
            </a:rPr>
            <a:t>　これにより将来負担比率は、平成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年度決算で</a:t>
          </a:r>
          <a:r>
            <a:rPr kumimoji="1" lang="en-US" altLang="ja-JP" sz="1050">
              <a:latin typeface="ＭＳ ゴシック" pitchFamily="49" charset="-128"/>
              <a:ea typeface="ＭＳ ゴシック" pitchFamily="49" charset="-128"/>
            </a:rPr>
            <a:t>393.5</a:t>
          </a:r>
          <a:r>
            <a:rPr kumimoji="1" lang="ja-JP" altLang="en-US" sz="1050">
              <a:latin typeface="ＭＳ ゴシック" pitchFamily="49" charset="-128"/>
              <a:ea typeface="ＭＳ ゴシック" pitchFamily="49" charset="-128"/>
            </a:rPr>
            <a:t>％（早期健全化基準</a:t>
          </a:r>
          <a:r>
            <a:rPr kumimoji="1" lang="en-US" altLang="ja-JP" sz="1050">
              <a:latin typeface="ＭＳ ゴシック" pitchFamily="49" charset="-128"/>
              <a:ea typeface="ＭＳ ゴシック" pitchFamily="49" charset="-128"/>
            </a:rPr>
            <a:t>350.0</a:t>
          </a:r>
          <a:r>
            <a:rPr kumimoji="1" lang="ja-JP" altLang="en-US" sz="1050">
              <a:latin typeface="ＭＳ ゴシック" pitchFamily="49" charset="-128"/>
              <a:ea typeface="ＭＳ ゴシック" pitchFamily="49" charset="-128"/>
            </a:rPr>
            <a:t>％）と早期健全化基準以上となった。この主な要因は、上記の地方債残高（表中では、一般会計等に係る地方債の現在高）</a:t>
          </a:r>
          <a:r>
            <a:rPr kumimoji="1" lang="en-US" altLang="ja-JP" sz="1050">
              <a:latin typeface="ＭＳ ゴシック" pitchFamily="49" charset="-128"/>
              <a:ea typeface="ＭＳ ゴシック" pitchFamily="49" charset="-128"/>
            </a:rPr>
            <a:t>751</a:t>
          </a:r>
          <a:r>
            <a:rPr kumimoji="1" lang="ja-JP" altLang="en-US" sz="1050">
              <a:latin typeface="ＭＳ ゴシック" pitchFamily="49" charset="-128"/>
              <a:ea typeface="ＭＳ ゴシック" pitchFamily="49" charset="-128"/>
            </a:rPr>
            <a:t>億円と下水道事業会計・病院事業会計に係る公営企業債等繰入見込額約</a:t>
          </a:r>
          <a:r>
            <a:rPr kumimoji="1" lang="en-US" altLang="ja-JP" sz="1050">
              <a:latin typeface="ＭＳ ゴシック" pitchFamily="49" charset="-128"/>
              <a:ea typeface="ＭＳ ゴシック" pitchFamily="49" charset="-128"/>
            </a:rPr>
            <a:t>335</a:t>
          </a:r>
          <a:r>
            <a:rPr kumimoji="1" lang="ja-JP" altLang="en-US" sz="1050">
              <a:latin typeface="ＭＳ ゴシック" pitchFamily="49" charset="-128"/>
              <a:ea typeface="ＭＳ ゴシック" pitchFamily="49" charset="-128"/>
            </a:rPr>
            <a:t>億円によるものである。早期健全化団体となった平成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年度以降、平成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年度に宅地造成事業会計廃止で</a:t>
          </a:r>
          <a:r>
            <a:rPr kumimoji="1" lang="en-US" altLang="ja-JP" sz="1050">
              <a:latin typeface="ＭＳ ゴシック" pitchFamily="49" charset="-128"/>
              <a:ea typeface="ＭＳ ゴシック" pitchFamily="49" charset="-128"/>
            </a:rPr>
            <a:t>65.6</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年度に市立泉佐野病院の地方独立行政法人化で</a:t>
          </a:r>
          <a:r>
            <a:rPr kumimoji="1" lang="en-US" altLang="ja-JP" sz="1050">
              <a:latin typeface="ＭＳ ゴシック" pitchFamily="49" charset="-128"/>
              <a:ea typeface="ＭＳ ゴシック" pitchFamily="49" charset="-128"/>
            </a:rPr>
            <a:t>43.5</a:t>
          </a:r>
          <a:r>
            <a:rPr kumimoji="1" lang="ja-JP" altLang="en-US" sz="1050">
              <a:latin typeface="ＭＳ ゴシック" pitchFamily="49" charset="-128"/>
              <a:ea typeface="ＭＳ ゴシック" pitchFamily="49" charset="-128"/>
            </a:rPr>
            <a:t>億円の第三セクター等改革推進債を発行したため、一般会計等に係る地方債の現在高は平成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まで増加した。しかしながら、宅地造成事業会計を廃止することで連結実質赤字額を解消し、投資事業を精査し、新規の地方債の発行を抑制していることで、将来負担比率の分子となる額は減少傾向となっている。</a:t>
          </a:r>
        </a:p>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年度は地方債残高が</a:t>
          </a:r>
          <a:r>
            <a:rPr kumimoji="1" lang="en-US" altLang="ja-JP" sz="1050">
              <a:latin typeface="ＭＳ ゴシック" pitchFamily="49" charset="-128"/>
              <a:ea typeface="ＭＳ ゴシック" pitchFamily="49" charset="-128"/>
            </a:rPr>
            <a:t>16.6</a:t>
          </a:r>
          <a:r>
            <a:rPr kumimoji="1" lang="ja-JP" altLang="en-US" sz="1050">
              <a:latin typeface="ＭＳ ゴシック" pitchFamily="49" charset="-128"/>
              <a:ea typeface="ＭＳ ゴシック" pitchFamily="49" charset="-128"/>
            </a:rPr>
            <a:t>億円減少し、ふるさと応援寄附金を積立てた基金が増加したことなどで将来負担比率の分子が</a:t>
          </a:r>
          <a:r>
            <a:rPr kumimoji="1" lang="en-US" altLang="ja-JP" sz="1050">
              <a:latin typeface="ＭＳ ゴシック" pitchFamily="49" charset="-128"/>
              <a:ea typeface="ＭＳ ゴシック" pitchFamily="49" charset="-128"/>
            </a:rPr>
            <a:t>77.6</a:t>
          </a:r>
          <a:r>
            <a:rPr kumimoji="1" lang="ja-JP" altLang="en-US" sz="1050">
              <a:latin typeface="ＭＳ ゴシック" pitchFamily="49" charset="-128"/>
              <a:ea typeface="ＭＳ ゴシック" pitchFamily="49" charset="-128"/>
            </a:rPr>
            <a:t>億円減少したため、将来負担比率は</a:t>
          </a:r>
          <a:r>
            <a:rPr kumimoji="1" lang="en-US" altLang="ja-JP" sz="1050">
              <a:latin typeface="ＭＳ ゴシック" pitchFamily="49" charset="-128"/>
              <a:ea typeface="ＭＳ ゴシック" pitchFamily="49" charset="-128"/>
            </a:rPr>
            <a:t>40.2</a:t>
          </a:r>
          <a:r>
            <a:rPr kumimoji="1" lang="ja-JP" altLang="en-US" sz="1050">
              <a:latin typeface="ＭＳ ゴシック" pitchFamily="49" charset="-128"/>
              <a:ea typeface="ＭＳ ゴシック" pitchFamily="49" charset="-128"/>
            </a:rPr>
            <a:t>ポイント減少した。地方債残高は依然として高水準で推移するため、中期財政運営方針に基づき、計画的な地方債の発行とすることで、更なる比率の改善に努める。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百万円を積み立てた一方、ふるさと応援寄附金の目的に応じた事業に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中期財政運営方針に基づき、財政調整機能を有する基金の残高を可能な限り保持していくことで、安定的な財政運営を目指す。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広報公聴基金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広報及び公聴業務の円滑な運営と充実を図る経費に充当。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国際交流振興基金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国際化の進展に伴い、国際交流の振興に図る経費に充当。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職員福利厚生基金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職員の福利厚生に要する経費に充当。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公共施設の整備を図るため並びにふるさと応援寄附金事業に要する経費及びふるさと応援寄附者が指定した事業に要する経費に充当。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社会福祉活動の推進に要する経費に充当。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環境衛生事業の推進に係る経費に充当。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公園等整備基金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公園、広場及び緑地の整備に要する経費に充当。</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市営住宅整備基金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市営住宅の整備を図る経費に充当。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地域経済振興基金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地域経済の発展と産業振興を図る経費に充当。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地域における自治活動の振興と住民自治の促進を図る経費に充当。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スポーツの振興、図書の充実その他教育の振興に要する経費に充当。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職員の退職手当の支払に要する経費に充当。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災害セーフティ基金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自然災害をはじめ感染症等の危機から市民の生命及び財産を守るとともに、支援活動、復旧対策等に要する経費に充当。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公益活動応援基金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地域の各種団体が自主的に実施する地域の活性化や課題の解決に向けた公益活動への助成に要する経費に充当。</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ふるさと応援寄附金の目的に応じた事業に取崩したことで減少した。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ふるさと応援寄附金を目的に応じた事業に取崩す。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年度黒字の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・取り崩しがなく令和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安定した財政運営を行っていくために、基金残高を保持していく。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公共用地先行取得事業特別会計からの買戻し、普通交付税追加交付のうち臨時財政対策債償還基金費の積立、市有土地の売却により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中期財政運営方針に基づき、地方債残高を令和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億円以下とするため、減債基金を活用し計画的に繰上償還を実施していく。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策定済みであり、当該計画に基づいた施設の維持管理を適切に進めている。個別施設計画策定に際して各施設の老朽化状況の調査を行い、施設ごとの使用可能年数を見積もっているが、使用可能年数を基に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年度の値については当該年度の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固定資産台帳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の作成に遅れが生じたため表示されていません。</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115951</xdr:rowOff>
    </xdr:from>
    <xdr:to>
      <xdr:col>19</xdr:col>
      <xdr:colOff>187325</xdr:colOff>
      <xdr:row>29</xdr:row>
      <xdr:rowOff>46101</xdr:rowOff>
    </xdr:to>
    <xdr:sp macro="" textlink="">
      <xdr:nvSpPr>
        <xdr:cNvPr id="79" name="楕円 78"/>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105156</xdr:rowOff>
    </xdr:from>
    <xdr:to>
      <xdr:col>15</xdr:col>
      <xdr:colOff>187325</xdr:colOff>
      <xdr:row>29</xdr:row>
      <xdr:rowOff>35306</xdr:rowOff>
    </xdr:to>
    <xdr:sp macro="" textlink="">
      <xdr:nvSpPr>
        <xdr:cNvPr id="80" name="楕円 79"/>
        <xdr:cNvSpPr/>
      </xdr:nvSpPr>
      <xdr:spPr>
        <a:xfrm>
          <a:off x="3238500" y="5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155956</xdr:rowOff>
    </xdr:from>
    <xdr:to>
      <xdr:col>19</xdr:col>
      <xdr:colOff>136525</xdr:colOff>
      <xdr:row>28</xdr:row>
      <xdr:rowOff>166751</xdr:rowOff>
    </xdr:to>
    <xdr:cxnSp macro="">
      <xdr:nvCxnSpPr>
        <xdr:cNvPr id="81" name="直線コネクタ 80"/>
        <xdr:cNvCxnSpPr/>
      </xdr:nvCxnSpPr>
      <xdr:spPr>
        <a:xfrm>
          <a:off x="3289300" y="572808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105156</xdr:rowOff>
    </xdr:from>
    <xdr:to>
      <xdr:col>11</xdr:col>
      <xdr:colOff>187325</xdr:colOff>
      <xdr:row>29</xdr:row>
      <xdr:rowOff>35306</xdr:rowOff>
    </xdr:to>
    <xdr:sp macro="" textlink="">
      <xdr:nvSpPr>
        <xdr:cNvPr id="82" name="楕円 81"/>
        <xdr:cNvSpPr/>
      </xdr:nvSpPr>
      <xdr:spPr>
        <a:xfrm>
          <a:off x="2476500" y="5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155956</xdr:rowOff>
    </xdr:from>
    <xdr:to>
      <xdr:col>15</xdr:col>
      <xdr:colOff>136525</xdr:colOff>
      <xdr:row>28</xdr:row>
      <xdr:rowOff>155956</xdr:rowOff>
    </xdr:to>
    <xdr:cxnSp macro="">
      <xdr:nvCxnSpPr>
        <xdr:cNvPr id="83" name="直線コネクタ 82"/>
        <xdr:cNvCxnSpPr/>
      </xdr:nvCxnSpPr>
      <xdr:spPr>
        <a:xfrm>
          <a:off x="2527300" y="572808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105156</xdr:rowOff>
    </xdr:from>
    <xdr:to>
      <xdr:col>7</xdr:col>
      <xdr:colOff>187325</xdr:colOff>
      <xdr:row>29</xdr:row>
      <xdr:rowOff>35306</xdr:rowOff>
    </xdr:to>
    <xdr:sp macro="" textlink="">
      <xdr:nvSpPr>
        <xdr:cNvPr id="84" name="楕円 83"/>
        <xdr:cNvSpPr/>
      </xdr:nvSpPr>
      <xdr:spPr>
        <a:xfrm>
          <a:off x="1714500" y="5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155956</xdr:rowOff>
    </xdr:from>
    <xdr:to>
      <xdr:col>11</xdr:col>
      <xdr:colOff>136525</xdr:colOff>
      <xdr:row>28</xdr:row>
      <xdr:rowOff>155956</xdr:rowOff>
    </xdr:to>
    <xdr:cxnSp macro="">
      <xdr:nvCxnSpPr>
        <xdr:cNvPr id="85" name="直線コネクタ 84"/>
        <xdr:cNvCxnSpPr/>
      </xdr:nvCxnSpPr>
      <xdr:spPr>
        <a:xfrm>
          <a:off x="1765300" y="572808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6"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87"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88"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89"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62628</xdr:rowOff>
    </xdr:from>
    <xdr:ext cx="405111" cy="259045"/>
    <xdr:sp macro="" textlink="">
      <xdr:nvSpPr>
        <xdr:cNvPr id="90" name="n_1mainValue有形固定資産減価償却率"/>
        <xdr:cNvSpPr txBox="1"/>
      </xdr:nvSpPr>
      <xdr:spPr>
        <a:xfrm>
          <a:off x="38360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51833</xdr:rowOff>
    </xdr:from>
    <xdr:ext cx="405111" cy="259045"/>
    <xdr:sp macro="" textlink="">
      <xdr:nvSpPr>
        <xdr:cNvPr id="91" name="n_2mainValue有形固定資産減価償却率"/>
        <xdr:cNvSpPr txBox="1"/>
      </xdr:nvSpPr>
      <xdr:spPr>
        <a:xfrm>
          <a:off x="3086744" y="545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51833</xdr:rowOff>
    </xdr:from>
    <xdr:ext cx="405111" cy="259045"/>
    <xdr:sp macro="" textlink="">
      <xdr:nvSpPr>
        <xdr:cNvPr id="92" name="n_3mainValue有形固定資産減価償却率"/>
        <xdr:cNvSpPr txBox="1"/>
      </xdr:nvSpPr>
      <xdr:spPr>
        <a:xfrm>
          <a:off x="2324744" y="545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51833</xdr:rowOff>
    </xdr:from>
    <xdr:ext cx="405111" cy="259045"/>
    <xdr:sp macro="" textlink="">
      <xdr:nvSpPr>
        <xdr:cNvPr id="93" name="n_4mainValue有形固定資産減価償却率"/>
        <xdr:cNvSpPr txBox="1"/>
      </xdr:nvSpPr>
      <xdr:spPr>
        <a:xfrm>
          <a:off x="1562744" y="545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残高や土地開発公社を含む設立法人の負債額が大きいため、類似団体内平均値と比べると高くなっている。将来負担額については、中期財政運営方針において、計画的な基金活用により基金残高を確保しつつ、地方債残高の減少に努めることとしており、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年度の将来負担率</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下をめざしている。今後も事業費の精査等を行うとともに、地方債の新規発行の抑制や、地方債の繰上償還の実施などにより、地方債残高の減少に努めていく。また、土地開発公社については、今後も経営の健全化を進めることで、負債の解消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30</xdr:row>
      <xdr:rowOff>43925</xdr:rowOff>
    </xdr:to>
    <xdr:cxnSp macro="">
      <xdr:nvCxnSpPr>
        <xdr:cNvPr id="122" name="直線コネクタ 121"/>
        <xdr:cNvCxnSpPr/>
      </xdr:nvCxnSpPr>
      <xdr:spPr>
        <a:xfrm flipV="1">
          <a:off x="14793595" y="5312833"/>
          <a:ext cx="1269" cy="64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47752</xdr:rowOff>
    </xdr:from>
    <xdr:ext cx="469744" cy="259045"/>
    <xdr:sp macro="" textlink="">
      <xdr:nvSpPr>
        <xdr:cNvPr id="123" name="債務償還比率最小値テキスト"/>
        <xdr:cNvSpPr txBox="1"/>
      </xdr:nvSpPr>
      <xdr:spPr>
        <a:xfrm>
          <a:off x="14846300" y="59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43925</xdr:rowOff>
    </xdr:from>
    <xdr:to>
      <xdr:col>76</xdr:col>
      <xdr:colOff>111125</xdr:colOff>
      <xdr:row>30</xdr:row>
      <xdr:rowOff>43925</xdr:rowOff>
    </xdr:to>
    <xdr:cxnSp macro="">
      <xdr:nvCxnSpPr>
        <xdr:cNvPr id="124" name="直線コネクタ 123"/>
        <xdr:cNvCxnSpPr/>
      </xdr:nvCxnSpPr>
      <xdr:spPr>
        <a:xfrm>
          <a:off x="14706600" y="595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21594</xdr:rowOff>
    </xdr:from>
    <xdr:ext cx="469744" cy="259045"/>
    <xdr:sp macro="" textlink="">
      <xdr:nvSpPr>
        <xdr:cNvPr id="127" name="債務償還比率平均値テキスト"/>
        <xdr:cNvSpPr txBox="1"/>
      </xdr:nvSpPr>
      <xdr:spPr>
        <a:xfrm>
          <a:off x="14846300" y="542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170167</xdr:rowOff>
    </xdr:from>
    <xdr:to>
      <xdr:col>76</xdr:col>
      <xdr:colOff>73025</xdr:colOff>
      <xdr:row>28</xdr:row>
      <xdr:rowOff>100317</xdr:rowOff>
    </xdr:to>
    <xdr:sp macro="" textlink="">
      <xdr:nvSpPr>
        <xdr:cNvPr id="128" name="フローチャート: 判断 127"/>
        <xdr:cNvSpPr/>
      </xdr:nvSpPr>
      <xdr:spPr>
        <a:xfrm>
          <a:off x="14744700" y="55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111921</xdr:rowOff>
    </xdr:from>
    <xdr:to>
      <xdr:col>72</xdr:col>
      <xdr:colOff>123825</xdr:colOff>
      <xdr:row>29</xdr:row>
      <xdr:rowOff>42071</xdr:rowOff>
    </xdr:to>
    <xdr:sp macro="" textlink="">
      <xdr:nvSpPr>
        <xdr:cNvPr id="129" name="フローチャート: 判断 128"/>
        <xdr:cNvSpPr/>
      </xdr:nvSpPr>
      <xdr:spPr>
        <a:xfrm>
          <a:off x="14033500" y="5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125523</xdr:rowOff>
    </xdr:from>
    <xdr:to>
      <xdr:col>68</xdr:col>
      <xdr:colOff>123825</xdr:colOff>
      <xdr:row>29</xdr:row>
      <xdr:rowOff>55673</xdr:rowOff>
    </xdr:to>
    <xdr:sp macro="" textlink="">
      <xdr:nvSpPr>
        <xdr:cNvPr id="130" name="フローチャート: 判断 129"/>
        <xdr:cNvSpPr/>
      </xdr:nvSpPr>
      <xdr:spPr>
        <a:xfrm>
          <a:off x="13271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116671</xdr:rowOff>
    </xdr:from>
    <xdr:to>
      <xdr:col>64</xdr:col>
      <xdr:colOff>123825</xdr:colOff>
      <xdr:row>29</xdr:row>
      <xdr:rowOff>46821</xdr:rowOff>
    </xdr:to>
    <xdr:sp macro="" textlink="">
      <xdr:nvSpPr>
        <xdr:cNvPr id="131" name="フローチャート: 判断 130"/>
        <xdr:cNvSpPr/>
      </xdr:nvSpPr>
      <xdr:spPr>
        <a:xfrm>
          <a:off x="12509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129913</xdr:rowOff>
    </xdr:from>
    <xdr:to>
      <xdr:col>60</xdr:col>
      <xdr:colOff>123825</xdr:colOff>
      <xdr:row>29</xdr:row>
      <xdr:rowOff>60063</xdr:rowOff>
    </xdr:to>
    <xdr:sp macro="" textlink="">
      <xdr:nvSpPr>
        <xdr:cNvPr id="132" name="フローチャート: 判断 131"/>
        <xdr:cNvSpPr/>
      </xdr:nvSpPr>
      <xdr:spPr>
        <a:xfrm>
          <a:off x="11747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164575</xdr:rowOff>
    </xdr:from>
    <xdr:to>
      <xdr:col>76</xdr:col>
      <xdr:colOff>73025</xdr:colOff>
      <xdr:row>30</xdr:row>
      <xdr:rowOff>94725</xdr:rowOff>
    </xdr:to>
    <xdr:sp macro="" textlink="">
      <xdr:nvSpPr>
        <xdr:cNvPr id="138" name="楕円 137"/>
        <xdr:cNvSpPr/>
      </xdr:nvSpPr>
      <xdr:spPr>
        <a:xfrm>
          <a:off x="14744700" y="59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79502</xdr:rowOff>
    </xdr:from>
    <xdr:ext cx="469744" cy="259045"/>
    <xdr:sp macro="" textlink="">
      <xdr:nvSpPr>
        <xdr:cNvPr id="139" name="債務償還比率該当値テキスト"/>
        <xdr:cNvSpPr txBox="1"/>
      </xdr:nvSpPr>
      <xdr:spPr>
        <a:xfrm>
          <a:off x="14846300" y="58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55516</xdr:rowOff>
    </xdr:from>
    <xdr:to>
      <xdr:col>72</xdr:col>
      <xdr:colOff>123825</xdr:colOff>
      <xdr:row>33</xdr:row>
      <xdr:rowOff>157116</xdr:rowOff>
    </xdr:to>
    <xdr:sp macro="" textlink="">
      <xdr:nvSpPr>
        <xdr:cNvPr id="140" name="楕円 139"/>
        <xdr:cNvSpPr/>
      </xdr:nvSpPr>
      <xdr:spPr>
        <a:xfrm>
          <a:off x="14033500" y="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43925</xdr:rowOff>
    </xdr:from>
    <xdr:to>
      <xdr:col>76</xdr:col>
      <xdr:colOff>22225</xdr:colOff>
      <xdr:row>33</xdr:row>
      <xdr:rowOff>106316</xdr:rowOff>
    </xdr:to>
    <xdr:cxnSp macro="">
      <xdr:nvCxnSpPr>
        <xdr:cNvPr id="141" name="直線コネクタ 140"/>
        <xdr:cNvCxnSpPr/>
      </xdr:nvCxnSpPr>
      <xdr:spPr>
        <a:xfrm flipV="1">
          <a:off x="14084300" y="5958950"/>
          <a:ext cx="711200" cy="5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168148</xdr:rowOff>
    </xdr:from>
    <xdr:to>
      <xdr:col>68</xdr:col>
      <xdr:colOff>123825</xdr:colOff>
      <xdr:row>31</xdr:row>
      <xdr:rowOff>98298</xdr:rowOff>
    </xdr:to>
    <xdr:sp macro="" textlink="">
      <xdr:nvSpPr>
        <xdr:cNvPr id="142" name="楕円 141"/>
        <xdr:cNvSpPr/>
      </xdr:nvSpPr>
      <xdr:spPr>
        <a:xfrm>
          <a:off x="13271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47498</xdr:rowOff>
    </xdr:from>
    <xdr:to>
      <xdr:col>72</xdr:col>
      <xdr:colOff>73025</xdr:colOff>
      <xdr:row>33</xdr:row>
      <xdr:rowOff>106316</xdr:rowOff>
    </xdr:to>
    <xdr:cxnSp macro="">
      <xdr:nvCxnSpPr>
        <xdr:cNvPr id="143" name="直線コネクタ 142"/>
        <xdr:cNvCxnSpPr/>
      </xdr:nvCxnSpPr>
      <xdr:spPr>
        <a:xfrm>
          <a:off x="13322300" y="6133973"/>
          <a:ext cx="762000" cy="40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50338</xdr:rowOff>
    </xdr:from>
    <xdr:to>
      <xdr:col>64</xdr:col>
      <xdr:colOff>123825</xdr:colOff>
      <xdr:row>30</xdr:row>
      <xdr:rowOff>151938</xdr:rowOff>
    </xdr:to>
    <xdr:sp macro="" textlink="">
      <xdr:nvSpPr>
        <xdr:cNvPr id="144" name="楕円 143"/>
        <xdr:cNvSpPr/>
      </xdr:nvSpPr>
      <xdr:spPr>
        <a:xfrm>
          <a:off x="12509500" y="59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101138</xdr:rowOff>
    </xdr:from>
    <xdr:to>
      <xdr:col>68</xdr:col>
      <xdr:colOff>73025</xdr:colOff>
      <xdr:row>31</xdr:row>
      <xdr:rowOff>47498</xdr:rowOff>
    </xdr:to>
    <xdr:cxnSp macro="">
      <xdr:nvCxnSpPr>
        <xdr:cNvPr id="145" name="直線コネクタ 144"/>
        <xdr:cNvCxnSpPr/>
      </xdr:nvCxnSpPr>
      <xdr:spPr>
        <a:xfrm>
          <a:off x="12560300" y="6016163"/>
          <a:ext cx="762000" cy="1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97257</xdr:rowOff>
    </xdr:from>
    <xdr:to>
      <xdr:col>60</xdr:col>
      <xdr:colOff>123825</xdr:colOff>
      <xdr:row>34</xdr:row>
      <xdr:rowOff>27407</xdr:rowOff>
    </xdr:to>
    <xdr:sp macro="" textlink="">
      <xdr:nvSpPr>
        <xdr:cNvPr id="146" name="楕円 145"/>
        <xdr:cNvSpPr/>
      </xdr:nvSpPr>
      <xdr:spPr>
        <a:xfrm>
          <a:off x="11747500" y="65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101138</xdr:rowOff>
    </xdr:from>
    <xdr:to>
      <xdr:col>64</xdr:col>
      <xdr:colOff>73025</xdr:colOff>
      <xdr:row>33</xdr:row>
      <xdr:rowOff>148057</xdr:rowOff>
    </xdr:to>
    <xdr:cxnSp macro="">
      <xdr:nvCxnSpPr>
        <xdr:cNvPr id="147" name="直線コネクタ 146"/>
        <xdr:cNvCxnSpPr/>
      </xdr:nvCxnSpPr>
      <xdr:spPr>
        <a:xfrm flipV="1">
          <a:off x="11798300" y="6016163"/>
          <a:ext cx="762000" cy="5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58598</xdr:rowOff>
    </xdr:from>
    <xdr:ext cx="469744" cy="259045"/>
    <xdr:sp macro="" textlink="">
      <xdr:nvSpPr>
        <xdr:cNvPr id="148" name="n_1aveValue債務償還比率"/>
        <xdr:cNvSpPr txBox="1"/>
      </xdr:nvSpPr>
      <xdr:spPr>
        <a:xfrm>
          <a:off x="13836727" y="545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72200</xdr:rowOff>
    </xdr:from>
    <xdr:ext cx="469744" cy="259045"/>
    <xdr:sp macro="" textlink="">
      <xdr:nvSpPr>
        <xdr:cNvPr id="149" name="n_2aveValue債務償還比率"/>
        <xdr:cNvSpPr txBox="1"/>
      </xdr:nvSpPr>
      <xdr:spPr>
        <a:xfrm>
          <a:off x="13087427" y="54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63348</xdr:rowOff>
    </xdr:from>
    <xdr:ext cx="469744" cy="259045"/>
    <xdr:sp macro="" textlink="">
      <xdr:nvSpPr>
        <xdr:cNvPr id="150" name="n_3aveValue債務償還比率"/>
        <xdr:cNvSpPr txBox="1"/>
      </xdr:nvSpPr>
      <xdr:spPr>
        <a:xfrm>
          <a:off x="12325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76590</xdr:rowOff>
    </xdr:from>
    <xdr:ext cx="469744" cy="259045"/>
    <xdr:sp macro="" textlink="">
      <xdr:nvSpPr>
        <xdr:cNvPr id="151" name="n_4aveValue債務償還比率"/>
        <xdr:cNvSpPr txBox="1"/>
      </xdr:nvSpPr>
      <xdr:spPr>
        <a:xfrm>
          <a:off x="11563427" y="54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148243</xdr:rowOff>
    </xdr:from>
    <xdr:ext cx="560923" cy="259045"/>
    <xdr:sp macro="" textlink="">
      <xdr:nvSpPr>
        <xdr:cNvPr id="152" name="n_1mainValue債務償還比率"/>
        <xdr:cNvSpPr txBox="1"/>
      </xdr:nvSpPr>
      <xdr:spPr>
        <a:xfrm>
          <a:off x="13791138" y="6577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89425</xdr:rowOff>
    </xdr:from>
    <xdr:ext cx="560923" cy="259045"/>
    <xdr:sp macro="" textlink="">
      <xdr:nvSpPr>
        <xdr:cNvPr id="153" name="n_2mainValue債務償還比率"/>
        <xdr:cNvSpPr txBox="1"/>
      </xdr:nvSpPr>
      <xdr:spPr>
        <a:xfrm>
          <a:off x="13041838" y="61759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143065</xdr:rowOff>
    </xdr:from>
    <xdr:ext cx="469744" cy="259045"/>
    <xdr:sp macro="" textlink="">
      <xdr:nvSpPr>
        <xdr:cNvPr id="154" name="n_3mainValue債務償還比率"/>
        <xdr:cNvSpPr txBox="1"/>
      </xdr:nvSpPr>
      <xdr:spPr>
        <a:xfrm>
          <a:off x="12325427" y="605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18534</xdr:rowOff>
    </xdr:from>
    <xdr:ext cx="560923" cy="259045"/>
    <xdr:sp macro="" textlink="">
      <xdr:nvSpPr>
        <xdr:cNvPr id="155" name="n_4mainValue債務償還比率"/>
        <xdr:cNvSpPr txBox="1"/>
      </xdr:nvSpPr>
      <xdr:spPr>
        <a:xfrm>
          <a:off x="11517838" y="6619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3" name="楕円 72"/>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4445</xdr:rowOff>
    </xdr:from>
    <xdr:to>
      <xdr:col>15</xdr:col>
      <xdr:colOff>101600</xdr:colOff>
      <xdr:row>38</xdr:row>
      <xdr:rowOff>106045</xdr:rowOff>
    </xdr:to>
    <xdr:sp macro="" textlink="">
      <xdr:nvSpPr>
        <xdr:cNvPr id="74" name="楕円 73"/>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68580</xdr:rowOff>
    </xdr:to>
    <xdr:cxnSp macro="">
      <xdr:nvCxnSpPr>
        <xdr:cNvPr id="75" name="直線コネクタ 74"/>
        <xdr:cNvCxnSpPr/>
      </xdr:nvCxnSpPr>
      <xdr:spPr>
        <a:xfrm>
          <a:off x="2908300" y="6570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6" name="楕円 75"/>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55245</xdr:rowOff>
    </xdr:to>
    <xdr:cxnSp macro="">
      <xdr:nvCxnSpPr>
        <xdr:cNvPr id="77" name="直線コネクタ 76"/>
        <xdr:cNvCxnSpPr/>
      </xdr:nvCxnSpPr>
      <xdr:spPr>
        <a:xfrm>
          <a:off x="2019300" y="6566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78" name="楕円 77"/>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51435</xdr:rowOff>
    </xdr:to>
    <xdr:cxnSp macro="">
      <xdr:nvCxnSpPr>
        <xdr:cNvPr id="79" name="直線コネクタ 78"/>
        <xdr:cNvCxnSpPr/>
      </xdr:nvCxnSpPr>
      <xdr:spPr>
        <a:xfrm>
          <a:off x="1130300" y="6536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0"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1"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2"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3"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135907</xdr:rowOff>
    </xdr:from>
    <xdr:ext cx="405111" cy="259045"/>
    <xdr:sp macro="" textlink="">
      <xdr:nvSpPr>
        <xdr:cNvPr id="84" name="n_1mainValue【道路】&#10;有形固定資産減価償却率"/>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122572</xdr:rowOff>
    </xdr:from>
    <xdr:ext cx="405111" cy="259045"/>
    <xdr:sp macro="" textlink="">
      <xdr:nvSpPr>
        <xdr:cNvPr id="85" name="n_2mainValue【道路】&#10;有形固定資産減価償却率"/>
        <xdr:cNvSpPr txBox="1"/>
      </xdr:nvSpPr>
      <xdr:spPr>
        <a:xfrm>
          <a:off x="2705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6" name="n_3mainValue【道路】&#10;有形固定資産減価償却率"/>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87" name="n_4mainValue【道路】&#10;有形固定資産減価償却率"/>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1" name="直線コネクタ 110"/>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2"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3" name="直線コネクタ 112"/>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4"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5" name="直線コネクタ 114"/>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6"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17" name="フローチャート: 判断 116"/>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18" name="フローチャート: 判断 117"/>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19" name="フローチャート: 判断 118"/>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0" name="フローチャート: 判断 119"/>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1" name="フローチャート: 判断 120"/>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113335</xdr:rowOff>
    </xdr:from>
    <xdr:to>
      <xdr:col>50</xdr:col>
      <xdr:colOff>165100</xdr:colOff>
      <xdr:row>41</xdr:row>
      <xdr:rowOff>43485</xdr:rowOff>
    </xdr:to>
    <xdr:sp macro="" textlink="">
      <xdr:nvSpPr>
        <xdr:cNvPr id="127" name="楕円 126"/>
        <xdr:cNvSpPr/>
      </xdr:nvSpPr>
      <xdr:spPr>
        <a:xfrm>
          <a:off x="9588500" y="6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114935</xdr:rowOff>
    </xdr:from>
    <xdr:to>
      <xdr:col>46</xdr:col>
      <xdr:colOff>38100</xdr:colOff>
      <xdr:row>41</xdr:row>
      <xdr:rowOff>45085</xdr:rowOff>
    </xdr:to>
    <xdr:sp macro="" textlink="">
      <xdr:nvSpPr>
        <xdr:cNvPr id="128" name="楕円 127"/>
        <xdr:cNvSpPr/>
      </xdr:nvSpPr>
      <xdr:spPr>
        <a:xfrm>
          <a:off x="8699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164135</xdr:rowOff>
    </xdr:from>
    <xdr:to>
      <xdr:col>50</xdr:col>
      <xdr:colOff>114300</xdr:colOff>
      <xdr:row>40</xdr:row>
      <xdr:rowOff>165735</xdr:rowOff>
    </xdr:to>
    <xdr:cxnSp macro="">
      <xdr:nvCxnSpPr>
        <xdr:cNvPr id="129" name="直線コネクタ 128"/>
        <xdr:cNvCxnSpPr/>
      </xdr:nvCxnSpPr>
      <xdr:spPr>
        <a:xfrm flipV="1">
          <a:off x="8750300" y="702213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115545</xdr:rowOff>
    </xdr:from>
    <xdr:to>
      <xdr:col>41</xdr:col>
      <xdr:colOff>101600</xdr:colOff>
      <xdr:row>41</xdr:row>
      <xdr:rowOff>45695</xdr:rowOff>
    </xdr:to>
    <xdr:sp macro="" textlink="">
      <xdr:nvSpPr>
        <xdr:cNvPr id="130" name="楕円 129"/>
        <xdr:cNvSpPr/>
      </xdr:nvSpPr>
      <xdr:spPr>
        <a:xfrm>
          <a:off x="7810500" y="69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165735</xdr:rowOff>
    </xdr:from>
    <xdr:to>
      <xdr:col>45</xdr:col>
      <xdr:colOff>177800</xdr:colOff>
      <xdr:row>40</xdr:row>
      <xdr:rowOff>166345</xdr:rowOff>
    </xdr:to>
    <xdr:cxnSp macro="">
      <xdr:nvCxnSpPr>
        <xdr:cNvPr id="131" name="直線コネクタ 130"/>
        <xdr:cNvCxnSpPr/>
      </xdr:nvCxnSpPr>
      <xdr:spPr>
        <a:xfrm flipV="1">
          <a:off x="7861300" y="702373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115621</xdr:rowOff>
    </xdr:from>
    <xdr:to>
      <xdr:col>36</xdr:col>
      <xdr:colOff>165100</xdr:colOff>
      <xdr:row>41</xdr:row>
      <xdr:rowOff>45771</xdr:rowOff>
    </xdr:to>
    <xdr:sp macro="" textlink="">
      <xdr:nvSpPr>
        <xdr:cNvPr id="132" name="楕円 131"/>
        <xdr:cNvSpPr/>
      </xdr:nvSpPr>
      <xdr:spPr>
        <a:xfrm>
          <a:off x="6921500" y="69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166345</xdr:rowOff>
    </xdr:from>
    <xdr:to>
      <xdr:col>41</xdr:col>
      <xdr:colOff>50800</xdr:colOff>
      <xdr:row>40</xdr:row>
      <xdr:rowOff>166421</xdr:rowOff>
    </xdr:to>
    <xdr:cxnSp macro="">
      <xdr:nvCxnSpPr>
        <xdr:cNvPr id="133" name="直線コネクタ 132"/>
        <xdr:cNvCxnSpPr/>
      </xdr:nvCxnSpPr>
      <xdr:spPr>
        <a:xfrm flipV="1">
          <a:off x="6972300" y="702434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34"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35"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36"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37"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34612</xdr:rowOff>
    </xdr:from>
    <xdr:ext cx="469744" cy="259045"/>
    <xdr:sp macro="" textlink="">
      <xdr:nvSpPr>
        <xdr:cNvPr id="138" name="n_1mainValue【道路】&#10;一人当たり延長"/>
        <xdr:cNvSpPr txBox="1"/>
      </xdr:nvSpPr>
      <xdr:spPr>
        <a:xfrm>
          <a:off x="9391727" y="706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36212</xdr:rowOff>
    </xdr:from>
    <xdr:ext cx="469744" cy="259045"/>
    <xdr:sp macro="" textlink="">
      <xdr:nvSpPr>
        <xdr:cNvPr id="139" name="n_2mainValue【道路】&#10;一人当たり延長"/>
        <xdr:cNvSpPr txBox="1"/>
      </xdr:nvSpPr>
      <xdr:spPr>
        <a:xfrm>
          <a:off x="85154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36822</xdr:rowOff>
    </xdr:from>
    <xdr:ext cx="469744" cy="259045"/>
    <xdr:sp macro="" textlink="">
      <xdr:nvSpPr>
        <xdr:cNvPr id="140" name="n_3mainValue【道路】&#10;一人当たり延長"/>
        <xdr:cNvSpPr txBox="1"/>
      </xdr:nvSpPr>
      <xdr:spPr>
        <a:xfrm>
          <a:off x="7626427" y="70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36898</xdr:rowOff>
    </xdr:from>
    <xdr:ext cx="469744" cy="259045"/>
    <xdr:sp macro="" textlink="">
      <xdr:nvSpPr>
        <xdr:cNvPr id="141" name="n_4mainValue【道路】&#10;一人当たり延長"/>
        <xdr:cNvSpPr txBox="1"/>
      </xdr:nvSpPr>
      <xdr:spPr>
        <a:xfrm>
          <a:off x="6737427" y="70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66" name="直線コネクタ 165"/>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67"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68" name="直線コネクタ 167"/>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69"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0" name="直線コネクタ 169"/>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1"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2" name="フローチャート: 判断 171"/>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3" name="フローチャート: 判断 172"/>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74" name="フローチャート: 判断 173"/>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5" name="フローチャート: 判断 174"/>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76" name="フローチャート: 判断 175"/>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156845</xdr:rowOff>
    </xdr:from>
    <xdr:to>
      <xdr:col>20</xdr:col>
      <xdr:colOff>38100</xdr:colOff>
      <xdr:row>61</xdr:row>
      <xdr:rowOff>86995</xdr:rowOff>
    </xdr:to>
    <xdr:sp macro="" textlink="">
      <xdr:nvSpPr>
        <xdr:cNvPr id="182" name="楕円 181"/>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118745</xdr:rowOff>
    </xdr:from>
    <xdr:to>
      <xdr:col>15</xdr:col>
      <xdr:colOff>101600</xdr:colOff>
      <xdr:row>61</xdr:row>
      <xdr:rowOff>48895</xdr:rowOff>
    </xdr:to>
    <xdr:sp macro="" textlink="">
      <xdr:nvSpPr>
        <xdr:cNvPr id="183" name="楕円 182"/>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169545</xdr:rowOff>
    </xdr:from>
    <xdr:to>
      <xdr:col>19</xdr:col>
      <xdr:colOff>177800</xdr:colOff>
      <xdr:row>61</xdr:row>
      <xdr:rowOff>36195</xdr:rowOff>
    </xdr:to>
    <xdr:cxnSp macro="">
      <xdr:nvCxnSpPr>
        <xdr:cNvPr id="184" name="直線コネクタ 183"/>
        <xdr:cNvCxnSpPr/>
      </xdr:nvCxnSpPr>
      <xdr:spPr>
        <a:xfrm>
          <a:off x="2908300" y="1045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85" name="楕円 184"/>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60</xdr:row>
      <xdr:rowOff>169545</xdr:rowOff>
    </xdr:to>
    <xdr:cxnSp macro="">
      <xdr:nvCxnSpPr>
        <xdr:cNvPr id="186" name="直線コネクタ 185"/>
        <xdr:cNvCxnSpPr/>
      </xdr:nvCxnSpPr>
      <xdr:spPr>
        <a:xfrm>
          <a:off x="2019300" y="1041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87" name="楕円 186"/>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43815</xdr:rowOff>
    </xdr:to>
    <xdr:cxnSp macro="">
      <xdr:nvCxnSpPr>
        <xdr:cNvPr id="188" name="直線コネクタ 187"/>
        <xdr:cNvCxnSpPr/>
      </xdr:nvCxnSpPr>
      <xdr:spPr>
        <a:xfrm flipV="1">
          <a:off x="1130300" y="1041844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89"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0" name="n_2aveValue【橋りょう・トンネ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1" name="n_3aveValue【橋りょう・トンネ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192" name="n_4aveValue【橋りょう・トンネ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78122</xdr:rowOff>
    </xdr:from>
    <xdr:ext cx="405111" cy="259045"/>
    <xdr:sp macro="" textlink="">
      <xdr:nvSpPr>
        <xdr:cNvPr id="193" name="n_1mainValue【橋りょう・トンネル】&#10;有形固定資産減価償却率"/>
        <xdr:cNvSpPr txBox="1"/>
      </xdr:nvSpPr>
      <xdr:spPr>
        <a:xfrm>
          <a:off x="3582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194" name="n_2mainValue【橋りょう・トンネル】&#10;有形固定資産減価償却率"/>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195" name="n_3mainValue【橋りょう・トンネル】&#10;有形固定資産減価償却率"/>
        <xdr:cNvSpPr txBox="1"/>
      </xdr:nvSpPr>
      <xdr:spPr>
        <a:xfrm>
          <a:off x="1816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196" name="n_4mainValue【橋りょう・トンネル】&#10;有形固定資産減価償却率"/>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22" name="直線コネクタ 221"/>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23"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24" name="直線コネクタ 223"/>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25"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26" name="直線コネクタ 225"/>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27"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28" name="フローチャート: 判断 227"/>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29" name="フローチャート: 判断 228"/>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0" name="フローチャート: 判断 229"/>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31" name="フローチャート: 判断 230"/>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32" name="フローチャート: 判断 231"/>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52158</xdr:rowOff>
    </xdr:from>
    <xdr:to>
      <xdr:col>50</xdr:col>
      <xdr:colOff>165100</xdr:colOff>
      <xdr:row>64</xdr:row>
      <xdr:rowOff>153758</xdr:rowOff>
    </xdr:to>
    <xdr:sp macro="" textlink="">
      <xdr:nvSpPr>
        <xdr:cNvPr id="238" name="楕円 237"/>
        <xdr:cNvSpPr/>
      </xdr:nvSpPr>
      <xdr:spPr>
        <a:xfrm>
          <a:off x="9588500" y="110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52367</xdr:rowOff>
    </xdr:from>
    <xdr:to>
      <xdr:col>46</xdr:col>
      <xdr:colOff>38100</xdr:colOff>
      <xdr:row>64</xdr:row>
      <xdr:rowOff>153967</xdr:rowOff>
    </xdr:to>
    <xdr:sp macro="" textlink="">
      <xdr:nvSpPr>
        <xdr:cNvPr id="239" name="楕円 238"/>
        <xdr:cNvSpPr/>
      </xdr:nvSpPr>
      <xdr:spPr>
        <a:xfrm>
          <a:off x="8699500" y="110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102958</xdr:rowOff>
    </xdr:from>
    <xdr:to>
      <xdr:col>50</xdr:col>
      <xdr:colOff>114300</xdr:colOff>
      <xdr:row>64</xdr:row>
      <xdr:rowOff>103167</xdr:rowOff>
    </xdr:to>
    <xdr:cxnSp macro="">
      <xdr:nvCxnSpPr>
        <xdr:cNvPr id="240" name="直線コネクタ 239"/>
        <xdr:cNvCxnSpPr/>
      </xdr:nvCxnSpPr>
      <xdr:spPr>
        <a:xfrm flipV="1">
          <a:off x="8750300" y="11075758"/>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52446</xdr:rowOff>
    </xdr:from>
    <xdr:to>
      <xdr:col>41</xdr:col>
      <xdr:colOff>101600</xdr:colOff>
      <xdr:row>64</xdr:row>
      <xdr:rowOff>154046</xdr:rowOff>
    </xdr:to>
    <xdr:sp macro="" textlink="">
      <xdr:nvSpPr>
        <xdr:cNvPr id="241" name="楕円 240"/>
        <xdr:cNvSpPr/>
      </xdr:nvSpPr>
      <xdr:spPr>
        <a:xfrm>
          <a:off x="7810500" y="110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103167</xdr:rowOff>
    </xdr:from>
    <xdr:to>
      <xdr:col>45</xdr:col>
      <xdr:colOff>177800</xdr:colOff>
      <xdr:row>64</xdr:row>
      <xdr:rowOff>103246</xdr:rowOff>
    </xdr:to>
    <xdr:cxnSp macro="">
      <xdr:nvCxnSpPr>
        <xdr:cNvPr id="242" name="直線コネクタ 241"/>
        <xdr:cNvCxnSpPr/>
      </xdr:nvCxnSpPr>
      <xdr:spPr>
        <a:xfrm flipV="1">
          <a:off x="7861300" y="11075967"/>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54856</xdr:rowOff>
    </xdr:from>
    <xdr:to>
      <xdr:col>36</xdr:col>
      <xdr:colOff>165100</xdr:colOff>
      <xdr:row>64</xdr:row>
      <xdr:rowOff>156456</xdr:rowOff>
    </xdr:to>
    <xdr:sp macro="" textlink="">
      <xdr:nvSpPr>
        <xdr:cNvPr id="243" name="楕円 242"/>
        <xdr:cNvSpPr/>
      </xdr:nvSpPr>
      <xdr:spPr>
        <a:xfrm>
          <a:off x="6921500" y="110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103246</xdr:rowOff>
    </xdr:from>
    <xdr:to>
      <xdr:col>41</xdr:col>
      <xdr:colOff>50800</xdr:colOff>
      <xdr:row>64</xdr:row>
      <xdr:rowOff>105656</xdr:rowOff>
    </xdr:to>
    <xdr:cxnSp macro="">
      <xdr:nvCxnSpPr>
        <xdr:cNvPr id="244" name="直線コネクタ 243"/>
        <xdr:cNvCxnSpPr/>
      </xdr:nvCxnSpPr>
      <xdr:spPr>
        <a:xfrm flipV="1">
          <a:off x="6972300" y="11076046"/>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45"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46"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47"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48"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144885</xdr:rowOff>
    </xdr:from>
    <xdr:ext cx="469744" cy="259045"/>
    <xdr:sp macro="" textlink="">
      <xdr:nvSpPr>
        <xdr:cNvPr id="249" name="n_1mainValue【橋りょう・トンネル】&#10;一人当たり有形固定資産（償却資産）額"/>
        <xdr:cNvSpPr txBox="1"/>
      </xdr:nvSpPr>
      <xdr:spPr>
        <a:xfrm>
          <a:off x="9391728" y="111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145094</xdr:rowOff>
    </xdr:from>
    <xdr:ext cx="469744" cy="259045"/>
    <xdr:sp macro="" textlink="">
      <xdr:nvSpPr>
        <xdr:cNvPr id="250" name="n_2mainValue【橋りょう・トンネル】&#10;一人当たり有形固定資産（償却資産）額"/>
        <xdr:cNvSpPr txBox="1"/>
      </xdr:nvSpPr>
      <xdr:spPr>
        <a:xfrm>
          <a:off x="8515428" y="111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145173</xdr:rowOff>
    </xdr:from>
    <xdr:ext cx="469744" cy="259045"/>
    <xdr:sp macro="" textlink="">
      <xdr:nvSpPr>
        <xdr:cNvPr id="251" name="n_3mainValue【橋りょう・トンネル】&#10;一人当たり有形固定資産（償却資産）額"/>
        <xdr:cNvSpPr txBox="1"/>
      </xdr:nvSpPr>
      <xdr:spPr>
        <a:xfrm>
          <a:off x="7626428" y="111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147583</xdr:rowOff>
    </xdr:from>
    <xdr:ext cx="469744" cy="259045"/>
    <xdr:sp macro="" textlink="">
      <xdr:nvSpPr>
        <xdr:cNvPr id="252" name="n_4mainValue【橋りょう・トンネル】&#10;一人当たり有形固定資産（償却資産）額"/>
        <xdr:cNvSpPr txBox="1"/>
      </xdr:nvSpPr>
      <xdr:spPr>
        <a:xfrm>
          <a:off x="6737428" y="111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77" name="直線コネクタ 276"/>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78"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79" name="直線コネクタ 278"/>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80"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81" name="直線コネクタ 280"/>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82"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83" name="フローチャート: 判断 282"/>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84" name="フローチャート: 判断 283"/>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85" name="フローチャート: 判断 284"/>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6" name="フローチャート: 判断 285"/>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87" name="フローチャート: 判断 286"/>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293" name="楕円 292"/>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86361</xdr:rowOff>
    </xdr:from>
    <xdr:to>
      <xdr:col>15</xdr:col>
      <xdr:colOff>101600</xdr:colOff>
      <xdr:row>82</xdr:row>
      <xdr:rowOff>16511</xdr:rowOff>
    </xdr:to>
    <xdr:sp macro="" textlink="">
      <xdr:nvSpPr>
        <xdr:cNvPr id="294" name="楕円 293"/>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169545</xdr:rowOff>
    </xdr:to>
    <xdr:cxnSp macro="">
      <xdr:nvCxnSpPr>
        <xdr:cNvPr id="295" name="直線コネクタ 294"/>
        <xdr:cNvCxnSpPr/>
      </xdr:nvCxnSpPr>
      <xdr:spPr>
        <a:xfrm>
          <a:off x="2908300" y="14024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96" name="楕円 295"/>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81</xdr:row>
      <xdr:rowOff>137161</xdr:rowOff>
    </xdr:to>
    <xdr:cxnSp macro="">
      <xdr:nvCxnSpPr>
        <xdr:cNvPr id="297" name="直線コネクタ 296"/>
        <xdr:cNvCxnSpPr/>
      </xdr:nvCxnSpPr>
      <xdr:spPr>
        <a:xfrm>
          <a:off x="2019300" y="14020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84455</xdr:rowOff>
    </xdr:from>
    <xdr:to>
      <xdr:col>6</xdr:col>
      <xdr:colOff>38100</xdr:colOff>
      <xdr:row>82</xdr:row>
      <xdr:rowOff>14605</xdr:rowOff>
    </xdr:to>
    <xdr:sp macro="" textlink="">
      <xdr:nvSpPr>
        <xdr:cNvPr id="298" name="楕円 297"/>
        <xdr:cNvSpPr/>
      </xdr:nvSpPr>
      <xdr:spPr>
        <a:xfrm>
          <a:off x="1079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81</xdr:row>
      <xdr:rowOff>135255</xdr:rowOff>
    </xdr:to>
    <xdr:cxnSp macro="">
      <xdr:nvCxnSpPr>
        <xdr:cNvPr id="299" name="直線コネクタ 298"/>
        <xdr:cNvCxnSpPr/>
      </xdr:nvCxnSpPr>
      <xdr:spPr>
        <a:xfrm flipV="1">
          <a:off x="1130300" y="14020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00"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01"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03"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04" name="n_1mainValue【公営住宅】&#10;有形固定資産減価償却率"/>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05" name="n_2mainValue【公営住宅】&#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6" name="n_3mainValue【公営住宅】&#10;有形固定資産減価償却率"/>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31132</xdr:rowOff>
    </xdr:from>
    <xdr:ext cx="405111" cy="259045"/>
    <xdr:sp macro="" textlink="">
      <xdr:nvSpPr>
        <xdr:cNvPr id="307" name="n_4mainValue【公営住宅】&#10;有形固定資産減価償却率"/>
        <xdr:cNvSpPr txBox="1"/>
      </xdr:nvSpPr>
      <xdr:spPr>
        <a:xfrm>
          <a:off x="927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27" name="直線コネクタ 326"/>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28"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29" name="直線コネクタ 328"/>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30"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31" name="直線コネクタ 330"/>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32" name="【公営住宅】&#10;一人当たり面積平均値テキスト"/>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33" name="フローチャート: 判断 332"/>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34" name="フローチャート: 判断 333"/>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35" name="フローチャート: 判断 334"/>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36" name="フローチャート: 判断 335"/>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37" name="フローチャート: 判断 336"/>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98171</xdr:rowOff>
    </xdr:from>
    <xdr:to>
      <xdr:col>50</xdr:col>
      <xdr:colOff>165100</xdr:colOff>
      <xdr:row>83</xdr:row>
      <xdr:rowOff>28321</xdr:rowOff>
    </xdr:to>
    <xdr:sp macro="" textlink="">
      <xdr:nvSpPr>
        <xdr:cNvPr id="343" name="楕円 342"/>
        <xdr:cNvSpPr/>
      </xdr:nvSpPr>
      <xdr:spPr>
        <a:xfrm>
          <a:off x="9588500" y="141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44" name="楕円 343"/>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148971</xdr:rowOff>
    </xdr:from>
    <xdr:to>
      <xdr:col>50</xdr:col>
      <xdr:colOff>114300</xdr:colOff>
      <xdr:row>82</xdr:row>
      <xdr:rowOff>152400</xdr:rowOff>
    </xdr:to>
    <xdr:cxnSp macro="">
      <xdr:nvCxnSpPr>
        <xdr:cNvPr id="345" name="直線コネクタ 344"/>
        <xdr:cNvCxnSpPr/>
      </xdr:nvCxnSpPr>
      <xdr:spPr>
        <a:xfrm flipV="1">
          <a:off x="8750300" y="142078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84455</xdr:rowOff>
    </xdr:from>
    <xdr:to>
      <xdr:col>41</xdr:col>
      <xdr:colOff>101600</xdr:colOff>
      <xdr:row>83</xdr:row>
      <xdr:rowOff>14605</xdr:rowOff>
    </xdr:to>
    <xdr:sp macro="" textlink="">
      <xdr:nvSpPr>
        <xdr:cNvPr id="346" name="楕円 345"/>
        <xdr:cNvSpPr/>
      </xdr:nvSpPr>
      <xdr:spPr>
        <a:xfrm>
          <a:off x="781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135255</xdr:rowOff>
    </xdr:from>
    <xdr:to>
      <xdr:col>45</xdr:col>
      <xdr:colOff>177800</xdr:colOff>
      <xdr:row>82</xdr:row>
      <xdr:rowOff>152400</xdr:rowOff>
    </xdr:to>
    <xdr:cxnSp macro="">
      <xdr:nvCxnSpPr>
        <xdr:cNvPr id="347" name="直線コネクタ 346"/>
        <xdr:cNvCxnSpPr/>
      </xdr:nvCxnSpPr>
      <xdr:spPr>
        <a:xfrm>
          <a:off x="7861300" y="14194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8" name="楕円 347"/>
        <xdr:cNvSpPr/>
      </xdr:nvSpPr>
      <xdr:spPr>
        <a:xfrm>
          <a:off x="692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135255</xdr:rowOff>
    </xdr:from>
    <xdr:to>
      <xdr:col>41</xdr:col>
      <xdr:colOff>50800</xdr:colOff>
      <xdr:row>82</xdr:row>
      <xdr:rowOff>135255</xdr:rowOff>
    </xdr:to>
    <xdr:cxnSp macro="">
      <xdr:nvCxnSpPr>
        <xdr:cNvPr id="349" name="直線コネクタ 348"/>
        <xdr:cNvCxnSpPr/>
      </xdr:nvCxnSpPr>
      <xdr:spPr>
        <a:xfrm>
          <a:off x="6972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50" name="n_1aveValue【公営住宅】&#10;一人当たり面積"/>
        <xdr:cNvSpPr txBox="1"/>
      </xdr:nvSpPr>
      <xdr:spPr>
        <a:xfrm>
          <a:off x="9391727"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51" name="n_2aveValue【公営住宅】&#10;一人当たり面積"/>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52" name="n_3aveValue【公営住宅】&#10;一人当たり面積"/>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53" name="n_4aveValue【公営住宅】&#10;一人当たり面積"/>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44848</xdr:rowOff>
    </xdr:from>
    <xdr:ext cx="469744" cy="259045"/>
    <xdr:sp macro="" textlink="">
      <xdr:nvSpPr>
        <xdr:cNvPr id="354" name="n_1mainValue【公営住宅】&#10;一人当たり面積"/>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55" name="n_2mainValue【公営住宅】&#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56" name="n_3main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57" name="n_4mainValue【公営住宅】&#10;一人当たり面積"/>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98" name="直線コネクタ 397"/>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99"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00" name="直線コネクタ 399"/>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01"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02" name="直線コネクタ 40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03"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04" name="フローチャート: 判断 403"/>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05" name="フローチャート: 判断 404"/>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06" name="フローチャート: 判断 405"/>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07" name="フローチャート: 判断 406"/>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08" name="フローチャート: 判断 407"/>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14" name="楕円 413"/>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15" name="楕円 414"/>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146685</xdr:rowOff>
    </xdr:to>
    <xdr:cxnSp macro="">
      <xdr:nvCxnSpPr>
        <xdr:cNvPr id="416" name="直線コネクタ 415"/>
        <xdr:cNvCxnSpPr/>
      </xdr:nvCxnSpPr>
      <xdr:spPr>
        <a:xfrm>
          <a:off x="14592300" y="59283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xdr:rowOff>
    </xdr:from>
    <xdr:to>
      <xdr:col>72</xdr:col>
      <xdr:colOff>38100</xdr:colOff>
      <xdr:row>34</xdr:row>
      <xdr:rowOff>102235</xdr:rowOff>
    </xdr:to>
    <xdr:sp macro="" textlink="">
      <xdr:nvSpPr>
        <xdr:cNvPr id="417" name="楕円 416"/>
        <xdr:cNvSpPr/>
      </xdr:nvSpPr>
      <xdr:spPr>
        <a:xfrm>
          <a:off x="13652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34</xdr:row>
      <xdr:rowOff>99060</xdr:rowOff>
    </xdr:to>
    <xdr:cxnSp macro="">
      <xdr:nvCxnSpPr>
        <xdr:cNvPr id="418" name="直線コネクタ 417"/>
        <xdr:cNvCxnSpPr/>
      </xdr:nvCxnSpPr>
      <xdr:spPr>
        <a:xfrm>
          <a:off x="13703300" y="5880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124460</xdr:rowOff>
    </xdr:from>
    <xdr:to>
      <xdr:col>67</xdr:col>
      <xdr:colOff>101600</xdr:colOff>
      <xdr:row>34</xdr:row>
      <xdr:rowOff>54610</xdr:rowOff>
    </xdr:to>
    <xdr:sp macro="" textlink="">
      <xdr:nvSpPr>
        <xdr:cNvPr id="419" name="楕円 418"/>
        <xdr:cNvSpPr/>
      </xdr:nvSpPr>
      <xdr:spPr>
        <a:xfrm>
          <a:off x="12763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3810</xdr:rowOff>
    </xdr:from>
    <xdr:to>
      <xdr:col>71</xdr:col>
      <xdr:colOff>177800</xdr:colOff>
      <xdr:row>34</xdr:row>
      <xdr:rowOff>51435</xdr:rowOff>
    </xdr:to>
    <xdr:cxnSp macro="">
      <xdr:nvCxnSpPr>
        <xdr:cNvPr id="420" name="直線コネクタ 419"/>
        <xdr:cNvCxnSpPr/>
      </xdr:nvCxnSpPr>
      <xdr:spPr>
        <a:xfrm>
          <a:off x="12814300" y="58331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21"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22"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23"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24"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25" name="n_1mainValue【認定こども園・幼稚園・保育所】&#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26" name="n_2mainValue【認定こども園・幼稚園・保育所】&#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118762</xdr:rowOff>
    </xdr:from>
    <xdr:ext cx="405111" cy="259045"/>
    <xdr:sp macro="" textlink="">
      <xdr:nvSpPr>
        <xdr:cNvPr id="427" name="n_3mainValue【認定こども園・幼稚園・保育所】&#10;有形固定資産減価償却率"/>
        <xdr:cNvSpPr txBox="1"/>
      </xdr:nvSpPr>
      <xdr:spPr>
        <a:xfrm>
          <a:off x="13500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71137</xdr:rowOff>
    </xdr:from>
    <xdr:ext cx="405111" cy="259045"/>
    <xdr:sp macro="" textlink="">
      <xdr:nvSpPr>
        <xdr:cNvPr id="428" name="n_4mainValue【認定こども園・幼稚園・保育所】&#10;有形固定資産減価償却率"/>
        <xdr:cNvSpPr txBox="1"/>
      </xdr:nvSpPr>
      <xdr:spPr>
        <a:xfrm>
          <a:off x="12611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9" name="直線コネクタ 4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0" name="テキスト ボックス 4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1" name="直線コネクタ 4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2" name="テキスト ボックス 4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3" name="直線コネクタ 4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4" name="テキスト ボックス 4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5" name="直線コネクタ 4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6" name="テキスト ボックス 4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7" name="直線コネクタ 4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8" name="テキスト ボックス 4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52" name="直線コネクタ 451"/>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53"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54" name="直線コネクタ 453"/>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55"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6" name="直線コネクタ 455"/>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57" name="【認定こども園・幼稚園・保育所】&#10;一人当たり面積平均値テキスト"/>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58" name="フローチャート: 判断 457"/>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59" name="フローチャート: 判断 458"/>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60" name="フローチャート: 判断 459"/>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61" name="フローチャート: 判断 460"/>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62" name="フローチャート: 判断 461"/>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68" name="楕円 467"/>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69" name="楕円 468"/>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57150</xdr:rowOff>
    </xdr:to>
    <xdr:cxnSp macro="">
      <xdr:nvCxnSpPr>
        <xdr:cNvPr id="470" name="直線コネクタ 469"/>
        <xdr:cNvCxnSpPr/>
      </xdr:nvCxnSpPr>
      <xdr:spPr>
        <a:xfrm>
          <a:off x="20434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71" name="楕円 470"/>
        <xdr:cNvSpPr/>
      </xdr:nvSpPr>
      <xdr:spPr>
        <a:xfrm>
          <a:off x="19494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57150</xdr:rowOff>
    </xdr:to>
    <xdr:cxnSp macro="">
      <xdr:nvCxnSpPr>
        <xdr:cNvPr id="472" name="直線コネクタ 471"/>
        <xdr:cNvCxnSpPr/>
      </xdr:nvCxnSpPr>
      <xdr:spPr>
        <a:xfrm>
          <a:off x="19545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6350</xdr:rowOff>
    </xdr:from>
    <xdr:to>
      <xdr:col>98</xdr:col>
      <xdr:colOff>38100</xdr:colOff>
      <xdr:row>39</xdr:row>
      <xdr:rowOff>107950</xdr:rowOff>
    </xdr:to>
    <xdr:sp macro="" textlink="">
      <xdr:nvSpPr>
        <xdr:cNvPr id="473" name="楕円 472"/>
        <xdr:cNvSpPr/>
      </xdr:nvSpPr>
      <xdr:spPr>
        <a:xfrm>
          <a:off x="18605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57150</xdr:rowOff>
    </xdr:from>
    <xdr:to>
      <xdr:col>102</xdr:col>
      <xdr:colOff>114300</xdr:colOff>
      <xdr:row>39</xdr:row>
      <xdr:rowOff>57150</xdr:rowOff>
    </xdr:to>
    <xdr:cxnSp macro="">
      <xdr:nvCxnSpPr>
        <xdr:cNvPr id="474" name="直線コネクタ 473"/>
        <xdr:cNvCxnSpPr/>
      </xdr:nvCxnSpPr>
      <xdr:spPr>
        <a:xfrm>
          <a:off x="18656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75" name="n_1aveValue【認定こども園・幼稚園・保育所】&#10;一人当たり面積"/>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76"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477" name="n_3ave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478"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479" name="n_1main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80" name="n_2main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81" name="n_3main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82" name="n_4main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4" name="直線コネクタ 4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5" name="テキスト ボックス 4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6" name="直線コネクタ 4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7" name="テキスト ボックス 4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8" name="直線コネクタ 4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9" name="テキスト ボックス 4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0" name="直線コネクタ 4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1" name="テキスト ボックス 5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3" name="テキスト ボックス 50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05" name="直線コネクタ 504"/>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06"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07" name="直線コネクタ 506"/>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08"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09" name="直線コネクタ 508"/>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10"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11" name="フローチャート: 判断 510"/>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12" name="フローチャート: 判断 511"/>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13" name="フローチャート: 判断 512"/>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14" name="フローチャート: 判断 513"/>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15" name="フローチャート: 判断 514"/>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21" name="楕円 520"/>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22" name="楕円 521"/>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45720</xdr:rowOff>
    </xdr:to>
    <xdr:cxnSp macro="">
      <xdr:nvCxnSpPr>
        <xdr:cNvPr id="523" name="直線コネクタ 522"/>
        <xdr:cNvCxnSpPr/>
      </xdr:nvCxnSpPr>
      <xdr:spPr>
        <a:xfrm flipV="1">
          <a:off x="14592300" y="10447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24" name="楕円 523"/>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91440</xdr:rowOff>
    </xdr:to>
    <xdr:cxnSp macro="">
      <xdr:nvCxnSpPr>
        <xdr:cNvPr id="525" name="直線コネクタ 524"/>
        <xdr:cNvCxnSpPr/>
      </xdr:nvCxnSpPr>
      <xdr:spPr>
        <a:xfrm flipV="1">
          <a:off x="13703300" y="10504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26" name="楕円 525"/>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102870</xdr:rowOff>
    </xdr:to>
    <xdr:cxnSp macro="">
      <xdr:nvCxnSpPr>
        <xdr:cNvPr id="527" name="直線コネクタ 526"/>
        <xdr:cNvCxnSpPr/>
      </xdr:nvCxnSpPr>
      <xdr:spPr>
        <a:xfrm flipV="1">
          <a:off x="12814300" y="1054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28" name="n_1ave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29"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30"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31"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55897</xdr:rowOff>
    </xdr:from>
    <xdr:ext cx="405111" cy="259045"/>
    <xdr:sp macro="" textlink="">
      <xdr:nvSpPr>
        <xdr:cNvPr id="532" name="n_1mainValue【学校施設】&#10;有形固定資産減価償却率"/>
        <xdr:cNvSpPr txBox="1"/>
      </xdr:nvSpPr>
      <xdr:spPr>
        <a:xfrm>
          <a:off x="15266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113047</xdr:rowOff>
    </xdr:from>
    <xdr:ext cx="405111" cy="259045"/>
    <xdr:sp macro="" textlink="">
      <xdr:nvSpPr>
        <xdr:cNvPr id="533" name="n_2mainValue【学校施設】&#10;有形固定資産減価償却率"/>
        <xdr:cNvSpPr txBox="1"/>
      </xdr:nvSpPr>
      <xdr:spPr>
        <a:xfrm>
          <a:off x="14389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158767</xdr:rowOff>
    </xdr:from>
    <xdr:ext cx="405111" cy="259045"/>
    <xdr:sp macro="" textlink="">
      <xdr:nvSpPr>
        <xdr:cNvPr id="534" name="n_3mainValue【学校施設】&#10;有形固定資産減価償却率"/>
        <xdr:cNvSpPr txBox="1"/>
      </xdr:nvSpPr>
      <xdr:spPr>
        <a:xfrm>
          <a:off x="13500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170197</xdr:rowOff>
    </xdr:from>
    <xdr:ext cx="405111" cy="259045"/>
    <xdr:sp macro="" textlink="">
      <xdr:nvSpPr>
        <xdr:cNvPr id="535" name="n_4mainValue【学校施設】&#10;有形固定資産減価償却率"/>
        <xdr:cNvSpPr txBox="1"/>
      </xdr:nvSpPr>
      <xdr:spPr>
        <a:xfrm>
          <a:off x="12611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62" name="直線コネクタ 561"/>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63"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64" name="直線コネクタ 563"/>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65"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66" name="直線コネクタ 565"/>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67"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68" name="フローチャート: 判断 567"/>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69" name="フローチャート: 判断 568"/>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70" name="フローチャート: 判断 569"/>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71" name="フローチャート: 判断 570"/>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72" name="フローチャート: 判断 571"/>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136434</xdr:rowOff>
    </xdr:from>
    <xdr:to>
      <xdr:col>112</xdr:col>
      <xdr:colOff>38100</xdr:colOff>
      <xdr:row>61</xdr:row>
      <xdr:rowOff>66584</xdr:rowOff>
    </xdr:to>
    <xdr:sp macro="" textlink="">
      <xdr:nvSpPr>
        <xdr:cNvPr id="578" name="楕円 577"/>
        <xdr:cNvSpPr/>
      </xdr:nvSpPr>
      <xdr:spPr>
        <a:xfrm>
          <a:off x="21272500" y="104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146231</xdr:rowOff>
    </xdr:from>
    <xdr:to>
      <xdr:col>107</xdr:col>
      <xdr:colOff>101600</xdr:colOff>
      <xdr:row>61</xdr:row>
      <xdr:rowOff>76381</xdr:rowOff>
    </xdr:to>
    <xdr:sp macro="" textlink="">
      <xdr:nvSpPr>
        <xdr:cNvPr id="579" name="楕円 578"/>
        <xdr:cNvSpPr/>
      </xdr:nvSpPr>
      <xdr:spPr>
        <a:xfrm>
          <a:off x="20383500" y="104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15784</xdr:rowOff>
    </xdr:from>
    <xdr:to>
      <xdr:col>111</xdr:col>
      <xdr:colOff>177800</xdr:colOff>
      <xdr:row>61</xdr:row>
      <xdr:rowOff>25581</xdr:rowOff>
    </xdr:to>
    <xdr:cxnSp macro="">
      <xdr:nvCxnSpPr>
        <xdr:cNvPr id="580" name="直線コネクタ 579"/>
        <xdr:cNvCxnSpPr/>
      </xdr:nvCxnSpPr>
      <xdr:spPr>
        <a:xfrm flipV="1">
          <a:off x="20434300" y="104742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149497</xdr:rowOff>
    </xdr:from>
    <xdr:to>
      <xdr:col>102</xdr:col>
      <xdr:colOff>165100</xdr:colOff>
      <xdr:row>61</xdr:row>
      <xdr:rowOff>79647</xdr:rowOff>
    </xdr:to>
    <xdr:sp macro="" textlink="">
      <xdr:nvSpPr>
        <xdr:cNvPr id="581" name="楕円 580"/>
        <xdr:cNvSpPr/>
      </xdr:nvSpPr>
      <xdr:spPr>
        <a:xfrm>
          <a:off x="19494500" y="104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25581</xdr:rowOff>
    </xdr:from>
    <xdr:to>
      <xdr:col>107</xdr:col>
      <xdr:colOff>50800</xdr:colOff>
      <xdr:row>61</xdr:row>
      <xdr:rowOff>28847</xdr:rowOff>
    </xdr:to>
    <xdr:cxnSp macro="">
      <xdr:nvCxnSpPr>
        <xdr:cNvPr id="582" name="直線コネクタ 581"/>
        <xdr:cNvCxnSpPr/>
      </xdr:nvCxnSpPr>
      <xdr:spPr>
        <a:xfrm flipV="1">
          <a:off x="19545300" y="10484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150585</xdr:rowOff>
    </xdr:from>
    <xdr:to>
      <xdr:col>98</xdr:col>
      <xdr:colOff>38100</xdr:colOff>
      <xdr:row>61</xdr:row>
      <xdr:rowOff>80735</xdr:rowOff>
    </xdr:to>
    <xdr:sp macro="" textlink="">
      <xdr:nvSpPr>
        <xdr:cNvPr id="583" name="楕円 582"/>
        <xdr:cNvSpPr/>
      </xdr:nvSpPr>
      <xdr:spPr>
        <a:xfrm>
          <a:off x="18605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28847</xdr:rowOff>
    </xdr:from>
    <xdr:to>
      <xdr:col>102</xdr:col>
      <xdr:colOff>114300</xdr:colOff>
      <xdr:row>61</xdr:row>
      <xdr:rowOff>29935</xdr:rowOff>
    </xdr:to>
    <xdr:cxnSp macro="">
      <xdr:nvCxnSpPr>
        <xdr:cNvPr id="584" name="直線コネクタ 583"/>
        <xdr:cNvCxnSpPr/>
      </xdr:nvCxnSpPr>
      <xdr:spPr>
        <a:xfrm flipV="1">
          <a:off x="18656300" y="1048729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585"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586"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587"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588"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57711</xdr:rowOff>
    </xdr:from>
    <xdr:ext cx="469744" cy="259045"/>
    <xdr:sp macro="" textlink="">
      <xdr:nvSpPr>
        <xdr:cNvPr id="589" name="n_1mainValue【学校施設】&#10;一人当たり面積"/>
        <xdr:cNvSpPr txBox="1"/>
      </xdr:nvSpPr>
      <xdr:spPr>
        <a:xfrm>
          <a:off x="21075727" y="105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67508</xdr:rowOff>
    </xdr:from>
    <xdr:ext cx="469744" cy="259045"/>
    <xdr:sp macro="" textlink="">
      <xdr:nvSpPr>
        <xdr:cNvPr id="590" name="n_2mainValue【学校施設】&#10;一人当たり面積"/>
        <xdr:cNvSpPr txBox="1"/>
      </xdr:nvSpPr>
      <xdr:spPr>
        <a:xfrm>
          <a:off x="20199427" y="1052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70774</xdr:rowOff>
    </xdr:from>
    <xdr:ext cx="469744" cy="259045"/>
    <xdr:sp macro="" textlink="">
      <xdr:nvSpPr>
        <xdr:cNvPr id="591" name="n_3mainValue【学校施設】&#10;一人当たり面積"/>
        <xdr:cNvSpPr txBox="1"/>
      </xdr:nvSpPr>
      <xdr:spPr>
        <a:xfrm>
          <a:off x="19310427" y="1052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71862</xdr:rowOff>
    </xdr:from>
    <xdr:ext cx="469744" cy="259045"/>
    <xdr:sp macro="" textlink="">
      <xdr:nvSpPr>
        <xdr:cNvPr id="592" name="n_4mainValue【学校施設】&#10;一人当たり面積"/>
        <xdr:cNvSpPr txBox="1"/>
      </xdr:nvSpPr>
      <xdr:spPr>
        <a:xfrm>
          <a:off x="18421427"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33" name="直線コネクタ 632"/>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34"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35" name="直線コネクタ 634"/>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36"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37" name="直線コネクタ 636"/>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38"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39" name="フローチャート: 判断 638"/>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40" name="フローチャート: 判断 639"/>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41" name="フローチャート: 判断 640"/>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42" name="フローチャート: 判断 641"/>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43" name="フローチャート: 判断 642"/>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649" name="楕円 648"/>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50" name="楕円 649"/>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106680</xdr:rowOff>
    </xdr:to>
    <xdr:cxnSp macro="">
      <xdr:nvCxnSpPr>
        <xdr:cNvPr id="651" name="直線コネクタ 650"/>
        <xdr:cNvCxnSpPr/>
      </xdr:nvCxnSpPr>
      <xdr:spPr>
        <a:xfrm>
          <a:off x="14592300" y="1773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156845</xdr:rowOff>
    </xdr:from>
    <xdr:to>
      <xdr:col>72</xdr:col>
      <xdr:colOff>38100</xdr:colOff>
      <xdr:row>103</xdr:row>
      <xdr:rowOff>86995</xdr:rowOff>
    </xdr:to>
    <xdr:sp macro="" textlink="">
      <xdr:nvSpPr>
        <xdr:cNvPr id="652" name="楕円 651"/>
        <xdr:cNvSpPr/>
      </xdr:nvSpPr>
      <xdr:spPr>
        <a:xfrm>
          <a:off x="13652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36195</xdr:rowOff>
    </xdr:from>
    <xdr:to>
      <xdr:col>76</xdr:col>
      <xdr:colOff>114300</xdr:colOff>
      <xdr:row>103</xdr:row>
      <xdr:rowOff>76200</xdr:rowOff>
    </xdr:to>
    <xdr:cxnSp macro="">
      <xdr:nvCxnSpPr>
        <xdr:cNvPr id="653" name="直線コネクタ 652"/>
        <xdr:cNvCxnSpPr/>
      </xdr:nvCxnSpPr>
      <xdr:spPr>
        <a:xfrm>
          <a:off x="13703300" y="17695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118745</xdr:rowOff>
    </xdr:from>
    <xdr:to>
      <xdr:col>67</xdr:col>
      <xdr:colOff>101600</xdr:colOff>
      <xdr:row>103</xdr:row>
      <xdr:rowOff>48895</xdr:rowOff>
    </xdr:to>
    <xdr:sp macro="" textlink="">
      <xdr:nvSpPr>
        <xdr:cNvPr id="654" name="楕円 653"/>
        <xdr:cNvSpPr/>
      </xdr:nvSpPr>
      <xdr:spPr>
        <a:xfrm>
          <a:off x="12763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169545</xdr:rowOff>
    </xdr:from>
    <xdr:to>
      <xdr:col>71</xdr:col>
      <xdr:colOff>177800</xdr:colOff>
      <xdr:row>103</xdr:row>
      <xdr:rowOff>36195</xdr:rowOff>
    </xdr:to>
    <xdr:cxnSp macro="">
      <xdr:nvCxnSpPr>
        <xdr:cNvPr id="655" name="直線コネクタ 654"/>
        <xdr:cNvCxnSpPr/>
      </xdr:nvCxnSpPr>
      <xdr:spPr>
        <a:xfrm>
          <a:off x="12814300" y="17657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656" name="n_1ave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57"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658"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659" name="n_4aveValue【公民館】&#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660" name="n_1mainValue【公民館】&#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61" name="n_2main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103522</xdr:rowOff>
    </xdr:from>
    <xdr:ext cx="405111" cy="259045"/>
    <xdr:sp macro="" textlink="">
      <xdr:nvSpPr>
        <xdr:cNvPr id="662" name="n_3mainValue【公民館】&#10;有形固定資産減価償却率"/>
        <xdr:cNvSpPr txBox="1"/>
      </xdr:nvSpPr>
      <xdr:spPr>
        <a:xfrm>
          <a:off x="13500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65422</xdr:rowOff>
    </xdr:from>
    <xdr:ext cx="405111" cy="259045"/>
    <xdr:sp macro="" textlink="">
      <xdr:nvSpPr>
        <xdr:cNvPr id="663" name="n_4mainValue【公民館】&#10;有形固定資産減価償却率"/>
        <xdr:cNvSpPr txBox="1"/>
      </xdr:nvSpPr>
      <xdr:spPr>
        <a:xfrm>
          <a:off x="12611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687" name="直線コネクタ 68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8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89" name="直線コネクタ 68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9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91" name="直線コネクタ 69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692"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693" name="フローチャート: 判断 69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694" name="フローチャート: 判断 69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695" name="フローチャート: 判断 69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696" name="フローチャート: 判断 695"/>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697" name="フローチャート: 判断 69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03" name="楕円 702"/>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04" name="楕円 703"/>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705" name="直線コネクタ 704"/>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06" name="楕円 705"/>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707" name="直線コネクタ 706"/>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708" name="楕円 707"/>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709" name="直線コネクタ 708"/>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710"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11"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712"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13"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14"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15"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16"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717"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内平均値と比較して有形固定資産減価償却率が低くなっている施設は、認定こども園・幼稚園・保育所、学校施設、公営住宅、公民館である。これは、幼稚園や保育所の民間への委託化やこども園化により施設数が減ったことと、学校施設等の建替えが行われたことによるものである。一方、類似団体内平均値と比較して有形固定資産減価償却率が高くなっている施設は橋りょう・トンネルであり、インフラ整備の老朽化が進んでいることによるものである。本市では、高度経済成長期以降の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年代に教育系施設、行政系施設を中心に多くの施設が整備され、令和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月末現在で大規模改修が必要となる建築後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年を経過している公共建築物は、全体の</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％を占めている。今後も、中期財政運営方針に基づき、安定した財政運営を目指すとともに、公共施設等総合管理計画などに基づき公共施設の適正な管理に努めていく。なお、令和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年度の値については当該年度の固定資産台帳の作成に遅れが生じたため表示されていません。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73" name="直線コネクタ 72"/>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74"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76"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77" name="直線コネクタ 76"/>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80" name="フローチャート: 判断 79"/>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82" name="フローチャート: 判断 81"/>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83" name="フローチャート: 判断 82"/>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89" name="楕円 88"/>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23495</xdr:rowOff>
    </xdr:from>
    <xdr:to>
      <xdr:col>15</xdr:col>
      <xdr:colOff>101600</xdr:colOff>
      <xdr:row>59</xdr:row>
      <xdr:rowOff>125095</xdr:rowOff>
    </xdr:to>
    <xdr:sp macro="" textlink="">
      <xdr:nvSpPr>
        <xdr:cNvPr id="90" name="楕円 89"/>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108585</xdr:rowOff>
    </xdr:to>
    <xdr:cxnSp macro="">
      <xdr:nvCxnSpPr>
        <xdr:cNvPr id="91" name="直線コネクタ 90"/>
        <xdr:cNvCxnSpPr/>
      </xdr:nvCxnSpPr>
      <xdr:spPr>
        <a:xfrm>
          <a:off x="2908300" y="10189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151130</xdr:rowOff>
    </xdr:from>
    <xdr:to>
      <xdr:col>10</xdr:col>
      <xdr:colOff>165100</xdr:colOff>
      <xdr:row>59</xdr:row>
      <xdr:rowOff>81280</xdr:rowOff>
    </xdr:to>
    <xdr:sp macro="" textlink="">
      <xdr:nvSpPr>
        <xdr:cNvPr id="92" name="楕円 91"/>
        <xdr:cNvSpPr/>
      </xdr:nvSpPr>
      <xdr:spPr>
        <a:xfrm>
          <a:off x="1968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30480</xdr:rowOff>
    </xdr:from>
    <xdr:to>
      <xdr:col>15</xdr:col>
      <xdr:colOff>50800</xdr:colOff>
      <xdr:row>59</xdr:row>
      <xdr:rowOff>74295</xdr:rowOff>
    </xdr:to>
    <xdr:cxnSp macro="">
      <xdr:nvCxnSpPr>
        <xdr:cNvPr id="93" name="直線コネクタ 92"/>
        <xdr:cNvCxnSpPr/>
      </xdr:nvCxnSpPr>
      <xdr:spPr>
        <a:xfrm>
          <a:off x="2019300" y="1014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168275</xdr:rowOff>
    </xdr:from>
    <xdr:to>
      <xdr:col>6</xdr:col>
      <xdr:colOff>38100</xdr:colOff>
      <xdr:row>59</xdr:row>
      <xdr:rowOff>98425</xdr:rowOff>
    </xdr:to>
    <xdr:sp macro="" textlink="">
      <xdr:nvSpPr>
        <xdr:cNvPr id="94" name="楕円 93"/>
        <xdr:cNvSpPr/>
      </xdr:nvSpPr>
      <xdr:spPr>
        <a:xfrm>
          <a:off x="1079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47625</xdr:rowOff>
    </xdr:to>
    <xdr:cxnSp macro="">
      <xdr:nvCxnSpPr>
        <xdr:cNvPr id="95" name="直線コネクタ 94"/>
        <xdr:cNvCxnSpPr/>
      </xdr:nvCxnSpPr>
      <xdr:spPr>
        <a:xfrm flipV="1">
          <a:off x="1130300" y="10146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96"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97"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98"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99"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00" name="n_1mainValue【体育館・プール】&#10;有形固定資産減価償却率"/>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101" name="n_2mainValue【体育館・プール】&#10;有形固定資産減価償却率"/>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02" name="n_3main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114952</xdr:rowOff>
    </xdr:from>
    <xdr:ext cx="405111" cy="259045"/>
    <xdr:sp macro="" textlink="">
      <xdr:nvSpPr>
        <xdr:cNvPr id="103" name="n_4mainValue【体育館・プール】&#10;有形固定資産減価償却率"/>
        <xdr:cNvSpPr txBox="1"/>
      </xdr:nvSpPr>
      <xdr:spPr>
        <a:xfrm>
          <a:off x="927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127" name="直線コネクタ 126"/>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12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29" name="直線コネクタ 12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130"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131" name="直線コネクタ 130"/>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132"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133" name="フローチャート: 判断 132"/>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34" name="フローチャート: 判断 13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135" name="フローチャート: 判断 134"/>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136" name="フローチャート: 判断 1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137" name="フローチャート: 判断 136"/>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143" name="楕円 142"/>
        <xdr:cNvSpPr/>
      </xdr:nvSpPr>
      <xdr:spPr>
        <a:xfrm>
          <a:off x="958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74930</xdr:rowOff>
    </xdr:from>
    <xdr:to>
      <xdr:col>46</xdr:col>
      <xdr:colOff>38100</xdr:colOff>
      <xdr:row>61</xdr:row>
      <xdr:rowOff>5080</xdr:rowOff>
    </xdr:to>
    <xdr:sp macro="" textlink="">
      <xdr:nvSpPr>
        <xdr:cNvPr id="144" name="楕円 143"/>
        <xdr:cNvSpPr/>
      </xdr:nvSpPr>
      <xdr:spPr>
        <a:xfrm>
          <a:off x="869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125730</xdr:rowOff>
    </xdr:to>
    <xdr:cxnSp macro="">
      <xdr:nvCxnSpPr>
        <xdr:cNvPr id="145" name="直線コネクタ 144"/>
        <xdr:cNvCxnSpPr/>
      </xdr:nvCxnSpPr>
      <xdr:spPr>
        <a:xfrm>
          <a:off x="8750300" y="1041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74930</xdr:rowOff>
    </xdr:from>
    <xdr:to>
      <xdr:col>41</xdr:col>
      <xdr:colOff>101600</xdr:colOff>
      <xdr:row>61</xdr:row>
      <xdr:rowOff>5080</xdr:rowOff>
    </xdr:to>
    <xdr:sp macro="" textlink="">
      <xdr:nvSpPr>
        <xdr:cNvPr id="146" name="楕円 145"/>
        <xdr:cNvSpPr/>
      </xdr:nvSpPr>
      <xdr:spPr>
        <a:xfrm>
          <a:off x="781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125730</xdr:rowOff>
    </xdr:from>
    <xdr:to>
      <xdr:col>45</xdr:col>
      <xdr:colOff>177800</xdr:colOff>
      <xdr:row>60</xdr:row>
      <xdr:rowOff>125730</xdr:rowOff>
    </xdr:to>
    <xdr:cxnSp macro="">
      <xdr:nvCxnSpPr>
        <xdr:cNvPr id="147" name="直線コネクタ 146"/>
        <xdr:cNvCxnSpPr/>
      </xdr:nvCxnSpPr>
      <xdr:spPr>
        <a:xfrm>
          <a:off x="7861300" y="1041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74930</xdr:rowOff>
    </xdr:from>
    <xdr:to>
      <xdr:col>36</xdr:col>
      <xdr:colOff>165100</xdr:colOff>
      <xdr:row>61</xdr:row>
      <xdr:rowOff>5080</xdr:rowOff>
    </xdr:to>
    <xdr:sp macro="" textlink="">
      <xdr:nvSpPr>
        <xdr:cNvPr id="148" name="楕円 147"/>
        <xdr:cNvSpPr/>
      </xdr:nvSpPr>
      <xdr:spPr>
        <a:xfrm>
          <a:off x="692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125730</xdr:rowOff>
    </xdr:from>
    <xdr:to>
      <xdr:col>41</xdr:col>
      <xdr:colOff>50800</xdr:colOff>
      <xdr:row>60</xdr:row>
      <xdr:rowOff>125730</xdr:rowOff>
    </xdr:to>
    <xdr:cxnSp macro="">
      <xdr:nvCxnSpPr>
        <xdr:cNvPr id="149" name="直線コネクタ 148"/>
        <xdr:cNvCxnSpPr/>
      </xdr:nvCxnSpPr>
      <xdr:spPr>
        <a:xfrm>
          <a:off x="6972300" y="1041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150"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151"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152"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153" name="n_4aveValue【体育館・プール】&#10;一人当たり面積"/>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21607</xdr:rowOff>
    </xdr:from>
    <xdr:ext cx="469744" cy="259045"/>
    <xdr:sp macro="" textlink="">
      <xdr:nvSpPr>
        <xdr:cNvPr id="154" name="n_1mainValue【体育館・プール】&#10;一人当たり面積"/>
        <xdr:cNvSpPr txBox="1"/>
      </xdr:nvSpPr>
      <xdr:spPr>
        <a:xfrm>
          <a:off x="93917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21607</xdr:rowOff>
    </xdr:from>
    <xdr:ext cx="469744" cy="259045"/>
    <xdr:sp macro="" textlink="">
      <xdr:nvSpPr>
        <xdr:cNvPr id="155" name="n_2mainValue【体育館・プール】&#10;一人当たり面積"/>
        <xdr:cNvSpPr txBox="1"/>
      </xdr:nvSpPr>
      <xdr:spPr>
        <a:xfrm>
          <a:off x="8515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21607</xdr:rowOff>
    </xdr:from>
    <xdr:ext cx="469744" cy="259045"/>
    <xdr:sp macro="" textlink="">
      <xdr:nvSpPr>
        <xdr:cNvPr id="156" name="n_3mainValue【体育館・プール】&#10;一人当たり面積"/>
        <xdr:cNvSpPr txBox="1"/>
      </xdr:nvSpPr>
      <xdr:spPr>
        <a:xfrm>
          <a:off x="7626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21607</xdr:rowOff>
    </xdr:from>
    <xdr:ext cx="469744" cy="259045"/>
    <xdr:sp macro="" textlink="">
      <xdr:nvSpPr>
        <xdr:cNvPr id="157" name="n_4mainValue【体育館・プール】&#10;一人当たり面積"/>
        <xdr:cNvSpPr txBox="1"/>
      </xdr:nvSpPr>
      <xdr:spPr>
        <a:xfrm>
          <a:off x="6737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182" name="直線コネクタ 181"/>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4" name="直線コネクタ 18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185"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186" name="直線コネクタ 185"/>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187"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188" name="フローチャート: 判断 187"/>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189" name="フローチャート: 判断 18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190" name="フローチャート: 判断 189"/>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191" name="フローチャート: 判断 190"/>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192" name="フローチャート: 判断 191"/>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198" name="楕円 197"/>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199" name="楕円 198"/>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93345</xdr:rowOff>
    </xdr:to>
    <xdr:cxnSp macro="">
      <xdr:nvCxnSpPr>
        <xdr:cNvPr id="200" name="直線コネクタ 199"/>
        <xdr:cNvCxnSpPr/>
      </xdr:nvCxnSpPr>
      <xdr:spPr>
        <a:xfrm>
          <a:off x="2908300" y="139255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103505</xdr:rowOff>
    </xdr:from>
    <xdr:to>
      <xdr:col>10</xdr:col>
      <xdr:colOff>165100</xdr:colOff>
      <xdr:row>81</xdr:row>
      <xdr:rowOff>33655</xdr:rowOff>
    </xdr:to>
    <xdr:sp macro="" textlink="">
      <xdr:nvSpPr>
        <xdr:cNvPr id="201" name="楕円 200"/>
        <xdr:cNvSpPr/>
      </xdr:nvSpPr>
      <xdr:spPr>
        <a:xfrm>
          <a:off x="196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154305</xdr:rowOff>
    </xdr:from>
    <xdr:to>
      <xdr:col>15</xdr:col>
      <xdr:colOff>50800</xdr:colOff>
      <xdr:row>81</xdr:row>
      <xdr:rowOff>38100</xdr:rowOff>
    </xdr:to>
    <xdr:cxnSp macro="">
      <xdr:nvCxnSpPr>
        <xdr:cNvPr id="202" name="直線コネクタ 201"/>
        <xdr:cNvCxnSpPr/>
      </xdr:nvCxnSpPr>
      <xdr:spPr>
        <a:xfrm>
          <a:off x="2019300" y="138703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203" name="楕円 202"/>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82</xdr:row>
      <xdr:rowOff>0</xdr:rowOff>
    </xdr:to>
    <xdr:cxnSp macro="">
      <xdr:nvCxnSpPr>
        <xdr:cNvPr id="204" name="直線コネクタ 203"/>
        <xdr:cNvCxnSpPr/>
      </xdr:nvCxnSpPr>
      <xdr:spPr>
        <a:xfrm flipV="1">
          <a:off x="1130300" y="138703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05"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06"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207"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208" name="n_4aveValue【福祉施設】&#10;有形固定資産減価償却率"/>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209" name="n_1main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10" name="n_2mainValue【福祉施設】&#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50182</xdr:rowOff>
    </xdr:from>
    <xdr:ext cx="405111" cy="259045"/>
    <xdr:sp macro="" textlink="">
      <xdr:nvSpPr>
        <xdr:cNvPr id="211" name="n_3mainValue【福祉施設】&#10;有形固定資産減価償却率"/>
        <xdr:cNvSpPr txBox="1"/>
      </xdr:nvSpPr>
      <xdr:spPr>
        <a:xfrm>
          <a:off x="1816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212" name="n_4mainValue【福祉施設】&#10;有形固定資産減価償却率"/>
        <xdr:cNvSpPr txBox="1"/>
      </xdr:nvSpPr>
      <xdr:spPr>
        <a:xfrm>
          <a:off x="927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3" name="直線コネクタ 2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4" name="テキスト ボックス 2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5" name="直線コネクタ 2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6" name="テキスト ボックス 2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7" name="直線コネクタ 2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8" name="テキスト ボックス 2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9" name="直線コネクタ 2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0" name="テキスト ボックス 2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1" name="直線コネクタ 2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2" name="テキスト ボックス 2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3" name="直線コネクタ 2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4" name="テキスト ボックス 2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238" name="直線コネクタ 237"/>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39"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40" name="直線コネクタ 239"/>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241"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242" name="直線コネクタ 241"/>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243"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244" name="フローチャート: 判断 243"/>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245" name="フローチャート: 判断 244"/>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246" name="フローチャート: 判断 245"/>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247" name="フローチャート: 判断 246"/>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48" name="フローチャート: 判断 247"/>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156029</xdr:rowOff>
    </xdr:from>
    <xdr:to>
      <xdr:col>50</xdr:col>
      <xdr:colOff>165100</xdr:colOff>
      <xdr:row>81</xdr:row>
      <xdr:rowOff>86179</xdr:rowOff>
    </xdr:to>
    <xdr:sp macro="" textlink="">
      <xdr:nvSpPr>
        <xdr:cNvPr id="254" name="楕円 253"/>
        <xdr:cNvSpPr/>
      </xdr:nvSpPr>
      <xdr:spPr>
        <a:xfrm>
          <a:off x="9588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166914</xdr:rowOff>
    </xdr:from>
    <xdr:to>
      <xdr:col>46</xdr:col>
      <xdr:colOff>38100</xdr:colOff>
      <xdr:row>81</xdr:row>
      <xdr:rowOff>97064</xdr:rowOff>
    </xdr:to>
    <xdr:sp macro="" textlink="">
      <xdr:nvSpPr>
        <xdr:cNvPr id="255" name="楕円 254"/>
        <xdr:cNvSpPr/>
      </xdr:nvSpPr>
      <xdr:spPr>
        <a:xfrm>
          <a:off x="869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35379</xdr:rowOff>
    </xdr:from>
    <xdr:to>
      <xdr:col>50</xdr:col>
      <xdr:colOff>114300</xdr:colOff>
      <xdr:row>81</xdr:row>
      <xdr:rowOff>46264</xdr:rowOff>
    </xdr:to>
    <xdr:cxnSp macro="">
      <xdr:nvCxnSpPr>
        <xdr:cNvPr id="256" name="直線コネクタ 255"/>
        <xdr:cNvCxnSpPr/>
      </xdr:nvCxnSpPr>
      <xdr:spPr>
        <a:xfrm flipV="1">
          <a:off x="8750300" y="13922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166914</xdr:rowOff>
    </xdr:from>
    <xdr:to>
      <xdr:col>41</xdr:col>
      <xdr:colOff>101600</xdr:colOff>
      <xdr:row>81</xdr:row>
      <xdr:rowOff>97064</xdr:rowOff>
    </xdr:to>
    <xdr:sp macro="" textlink="">
      <xdr:nvSpPr>
        <xdr:cNvPr id="257" name="楕円 256"/>
        <xdr:cNvSpPr/>
      </xdr:nvSpPr>
      <xdr:spPr>
        <a:xfrm>
          <a:off x="781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81</xdr:row>
      <xdr:rowOff>46264</xdr:rowOff>
    </xdr:to>
    <xdr:cxnSp macro="">
      <xdr:nvCxnSpPr>
        <xdr:cNvPr id="258" name="直線コネクタ 257"/>
        <xdr:cNvCxnSpPr/>
      </xdr:nvCxnSpPr>
      <xdr:spPr>
        <a:xfrm>
          <a:off x="7861300" y="1393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166914</xdr:rowOff>
    </xdr:from>
    <xdr:to>
      <xdr:col>36</xdr:col>
      <xdr:colOff>165100</xdr:colOff>
      <xdr:row>81</xdr:row>
      <xdr:rowOff>97064</xdr:rowOff>
    </xdr:to>
    <xdr:sp macro="" textlink="">
      <xdr:nvSpPr>
        <xdr:cNvPr id="259" name="楕円 258"/>
        <xdr:cNvSpPr/>
      </xdr:nvSpPr>
      <xdr:spPr>
        <a:xfrm>
          <a:off x="6921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46264</xdr:rowOff>
    </xdr:from>
    <xdr:to>
      <xdr:col>41</xdr:col>
      <xdr:colOff>50800</xdr:colOff>
      <xdr:row>81</xdr:row>
      <xdr:rowOff>46264</xdr:rowOff>
    </xdr:to>
    <xdr:cxnSp macro="">
      <xdr:nvCxnSpPr>
        <xdr:cNvPr id="260" name="直線コネクタ 259"/>
        <xdr:cNvCxnSpPr/>
      </xdr:nvCxnSpPr>
      <xdr:spPr>
        <a:xfrm>
          <a:off x="6972300" y="1393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261"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262"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263"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264"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102706</xdr:rowOff>
    </xdr:from>
    <xdr:ext cx="469744" cy="259045"/>
    <xdr:sp macro="" textlink="">
      <xdr:nvSpPr>
        <xdr:cNvPr id="265" name="n_1mainValue【福祉施設】&#10;一人当たり面積"/>
        <xdr:cNvSpPr txBox="1"/>
      </xdr:nvSpPr>
      <xdr:spPr>
        <a:xfrm>
          <a:off x="93917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113591</xdr:rowOff>
    </xdr:from>
    <xdr:ext cx="469744" cy="259045"/>
    <xdr:sp macro="" textlink="">
      <xdr:nvSpPr>
        <xdr:cNvPr id="266" name="n_2mainValue【福祉施設】&#10;一人当たり面積"/>
        <xdr:cNvSpPr txBox="1"/>
      </xdr:nvSpPr>
      <xdr:spPr>
        <a:xfrm>
          <a:off x="8515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113591</xdr:rowOff>
    </xdr:from>
    <xdr:ext cx="469744" cy="259045"/>
    <xdr:sp macro="" textlink="">
      <xdr:nvSpPr>
        <xdr:cNvPr id="267" name="n_3mainValue【福祉施設】&#10;一人当たり面積"/>
        <xdr:cNvSpPr txBox="1"/>
      </xdr:nvSpPr>
      <xdr:spPr>
        <a:xfrm>
          <a:off x="7626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113591</xdr:rowOff>
    </xdr:from>
    <xdr:ext cx="469744" cy="259045"/>
    <xdr:sp macro="" textlink="">
      <xdr:nvSpPr>
        <xdr:cNvPr id="268" name="n_4mainValue【福祉施設】&#10;一人当たり面積"/>
        <xdr:cNvSpPr txBox="1"/>
      </xdr:nvSpPr>
      <xdr:spPr>
        <a:xfrm>
          <a:off x="6737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63137</xdr:rowOff>
    </xdr:from>
    <xdr:to>
      <xdr:col>24</xdr:col>
      <xdr:colOff>62865</xdr:colOff>
      <xdr:row>108</xdr:row>
      <xdr:rowOff>151312</xdr:rowOff>
    </xdr:to>
    <xdr:cxnSp macro="">
      <xdr:nvCxnSpPr>
        <xdr:cNvPr id="294" name="直線コネクタ 293"/>
        <xdr:cNvCxnSpPr/>
      </xdr:nvCxnSpPr>
      <xdr:spPr>
        <a:xfrm flipV="1">
          <a:off x="4634865" y="17379587"/>
          <a:ext cx="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155139</xdr:rowOff>
    </xdr:from>
    <xdr:ext cx="405111" cy="259045"/>
    <xdr:sp macro="" textlink="">
      <xdr:nvSpPr>
        <xdr:cNvPr id="295" name="【市民会館】&#10;有形固定資産減価償却率最小値テキスト"/>
        <xdr:cNvSpPr txBox="1"/>
      </xdr:nvSpPr>
      <xdr:spPr>
        <a:xfrm>
          <a:off x="4673600" y="1867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151312</xdr:rowOff>
    </xdr:from>
    <xdr:to>
      <xdr:col>24</xdr:col>
      <xdr:colOff>152400</xdr:colOff>
      <xdr:row>108</xdr:row>
      <xdr:rowOff>151312</xdr:rowOff>
    </xdr:to>
    <xdr:cxnSp macro="">
      <xdr:nvCxnSpPr>
        <xdr:cNvPr id="296" name="直線コネクタ 295"/>
        <xdr:cNvCxnSpPr/>
      </xdr:nvCxnSpPr>
      <xdr:spPr>
        <a:xfrm>
          <a:off x="4546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9814</xdr:rowOff>
    </xdr:from>
    <xdr:ext cx="405111" cy="259045"/>
    <xdr:sp macro="" textlink="">
      <xdr:nvSpPr>
        <xdr:cNvPr id="297" name="【市民会館】&#10;有形固定資産減価償却率最大値テキスト"/>
        <xdr:cNvSpPr txBox="1"/>
      </xdr:nvSpPr>
      <xdr:spPr>
        <a:xfrm>
          <a:off x="4673600" y="1715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63137</xdr:rowOff>
    </xdr:from>
    <xdr:to>
      <xdr:col>24</xdr:col>
      <xdr:colOff>152400</xdr:colOff>
      <xdr:row>101</xdr:row>
      <xdr:rowOff>63137</xdr:rowOff>
    </xdr:to>
    <xdr:cxnSp macro="">
      <xdr:nvCxnSpPr>
        <xdr:cNvPr id="298" name="直線コネクタ 297"/>
        <xdr:cNvCxnSpPr/>
      </xdr:nvCxnSpPr>
      <xdr:spPr>
        <a:xfrm>
          <a:off x="4546600" y="1737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64243</xdr:rowOff>
    </xdr:from>
    <xdr:ext cx="405111" cy="259045"/>
    <xdr:sp macro="" textlink="">
      <xdr:nvSpPr>
        <xdr:cNvPr id="299" name="【市民会館】&#10;有形固定資産減価償却率平均値テキスト"/>
        <xdr:cNvSpPr txBox="1"/>
      </xdr:nvSpPr>
      <xdr:spPr>
        <a:xfrm>
          <a:off x="4673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300" name="フローチャート: 判断 299"/>
        <xdr:cNvSpPr/>
      </xdr:nvSpPr>
      <xdr:spPr>
        <a:xfrm>
          <a:off x="4584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01" name="フローチャート: 判断 30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302" name="フローチャート: 判断 301"/>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03" name="フローチャート: 判断 30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04" name="フローチャート: 判断 303"/>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141332</xdr:rowOff>
    </xdr:from>
    <xdr:to>
      <xdr:col>20</xdr:col>
      <xdr:colOff>38100</xdr:colOff>
      <xdr:row>101</xdr:row>
      <xdr:rowOff>71482</xdr:rowOff>
    </xdr:to>
    <xdr:sp macro="" textlink="">
      <xdr:nvSpPr>
        <xdr:cNvPr id="310" name="楕円 309"/>
        <xdr:cNvSpPr/>
      </xdr:nvSpPr>
      <xdr:spPr>
        <a:xfrm>
          <a:off x="3746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66221</xdr:rowOff>
    </xdr:from>
    <xdr:to>
      <xdr:col>15</xdr:col>
      <xdr:colOff>101600</xdr:colOff>
      <xdr:row>99</xdr:row>
      <xdr:rowOff>167821</xdr:rowOff>
    </xdr:to>
    <xdr:sp macro="" textlink="">
      <xdr:nvSpPr>
        <xdr:cNvPr id="311" name="楕円 310"/>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101</xdr:row>
      <xdr:rowOff>20682</xdr:rowOff>
    </xdr:to>
    <xdr:cxnSp macro="">
      <xdr:nvCxnSpPr>
        <xdr:cNvPr id="312" name="直線コネクタ 311"/>
        <xdr:cNvCxnSpPr/>
      </xdr:nvCxnSpPr>
      <xdr:spPr>
        <a:xfrm>
          <a:off x="2908300" y="17090571"/>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13" name="楕円 312"/>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14" name="直線コネクタ 313"/>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15"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167113</xdr:rowOff>
    </xdr:from>
    <xdr:ext cx="405111" cy="259045"/>
    <xdr:sp macro="" textlink="">
      <xdr:nvSpPr>
        <xdr:cNvPr id="316" name="n_2aveValue【市民会館】&#10;有形固定資産減価償却率"/>
        <xdr:cNvSpPr txBox="1"/>
      </xdr:nvSpPr>
      <xdr:spPr>
        <a:xfrm>
          <a:off x="2705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17"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318" name="n_4aveValue【市民会館】&#10;有形固定資産減価償却率"/>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88009</xdr:rowOff>
    </xdr:from>
    <xdr:ext cx="405111" cy="259045"/>
    <xdr:sp macro="" textlink="">
      <xdr:nvSpPr>
        <xdr:cNvPr id="319" name="n_1mainValue【市民会館】&#10;有形固定資産減価償却率"/>
        <xdr:cNvSpPr txBox="1"/>
      </xdr:nvSpPr>
      <xdr:spPr>
        <a:xfrm>
          <a:off x="3582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12898</xdr:rowOff>
    </xdr:from>
    <xdr:ext cx="340478" cy="259045"/>
    <xdr:sp macro="" textlink="">
      <xdr:nvSpPr>
        <xdr:cNvPr id="320" name="n_2mainValue【市民会館】&#10;有形固定資産減価償却率"/>
        <xdr:cNvSpPr txBox="1"/>
      </xdr:nvSpPr>
      <xdr:spPr>
        <a:xfrm>
          <a:off x="2738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12898</xdr:rowOff>
    </xdr:from>
    <xdr:ext cx="340478" cy="259045"/>
    <xdr:sp macro="" textlink="">
      <xdr:nvSpPr>
        <xdr:cNvPr id="321" name="n_3mainValue【市民会館】&#10;有形固定資産減価償却率"/>
        <xdr:cNvSpPr txBox="1"/>
      </xdr:nvSpPr>
      <xdr:spPr>
        <a:xfrm>
          <a:off x="1849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15239</xdr:rowOff>
    </xdr:from>
    <xdr:to>
      <xdr:col>54</xdr:col>
      <xdr:colOff>189865</xdr:colOff>
      <xdr:row>108</xdr:row>
      <xdr:rowOff>91439</xdr:rowOff>
    </xdr:to>
    <xdr:cxnSp macro="">
      <xdr:nvCxnSpPr>
        <xdr:cNvPr id="345" name="直線コネクタ 344"/>
        <xdr:cNvCxnSpPr/>
      </xdr:nvCxnSpPr>
      <xdr:spPr>
        <a:xfrm flipV="1">
          <a:off x="10476865" y="17674589"/>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346"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347" name="直線コネクタ 346"/>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133366</xdr:rowOff>
    </xdr:from>
    <xdr:ext cx="469744" cy="259045"/>
    <xdr:sp macro="" textlink="">
      <xdr:nvSpPr>
        <xdr:cNvPr id="348" name="【市民会館】&#10;一人当たり面積最大値テキスト"/>
        <xdr:cNvSpPr txBox="1"/>
      </xdr:nvSpPr>
      <xdr:spPr>
        <a:xfrm>
          <a:off x="10515600" y="174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15239</xdr:rowOff>
    </xdr:from>
    <xdr:to>
      <xdr:col>55</xdr:col>
      <xdr:colOff>88900</xdr:colOff>
      <xdr:row>103</xdr:row>
      <xdr:rowOff>15239</xdr:rowOff>
    </xdr:to>
    <xdr:cxnSp macro="">
      <xdr:nvCxnSpPr>
        <xdr:cNvPr id="349" name="直線コネクタ 348"/>
        <xdr:cNvCxnSpPr/>
      </xdr:nvCxnSpPr>
      <xdr:spPr>
        <a:xfrm>
          <a:off x="10388600" y="1767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38116</xdr:rowOff>
    </xdr:from>
    <xdr:ext cx="469744" cy="259045"/>
    <xdr:sp macro="" textlink="">
      <xdr:nvSpPr>
        <xdr:cNvPr id="350" name="【市民会館】&#10;一人当たり面積平均値テキスト"/>
        <xdr:cNvSpPr txBox="1"/>
      </xdr:nvSpPr>
      <xdr:spPr>
        <a:xfrm>
          <a:off x="10515600" y="18211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351" name="フローチャート: 判断 350"/>
        <xdr:cNvSpPr/>
      </xdr:nvSpPr>
      <xdr:spPr>
        <a:xfrm>
          <a:off x="104267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40639</xdr:rowOff>
    </xdr:from>
    <xdr:to>
      <xdr:col>50</xdr:col>
      <xdr:colOff>165100</xdr:colOff>
      <xdr:row>106</xdr:row>
      <xdr:rowOff>142239</xdr:rowOff>
    </xdr:to>
    <xdr:sp macro="" textlink="">
      <xdr:nvSpPr>
        <xdr:cNvPr id="352" name="フローチャート: 判断 351"/>
        <xdr:cNvSpPr/>
      </xdr:nvSpPr>
      <xdr:spPr>
        <a:xfrm>
          <a:off x="9588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353" name="フローチャート: 判断 352"/>
        <xdr:cNvSpPr/>
      </xdr:nvSpPr>
      <xdr:spPr>
        <a:xfrm>
          <a:off x="8699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29211</xdr:rowOff>
    </xdr:from>
    <xdr:to>
      <xdr:col>41</xdr:col>
      <xdr:colOff>101600</xdr:colOff>
      <xdr:row>106</xdr:row>
      <xdr:rowOff>130811</xdr:rowOff>
    </xdr:to>
    <xdr:sp macro="" textlink="">
      <xdr:nvSpPr>
        <xdr:cNvPr id="354" name="フローチャート: 判断 353"/>
        <xdr:cNvSpPr/>
      </xdr:nvSpPr>
      <xdr:spPr>
        <a:xfrm>
          <a:off x="7810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29211</xdr:rowOff>
    </xdr:from>
    <xdr:to>
      <xdr:col>36</xdr:col>
      <xdr:colOff>165100</xdr:colOff>
      <xdr:row>106</xdr:row>
      <xdr:rowOff>130811</xdr:rowOff>
    </xdr:to>
    <xdr:sp macro="" textlink="">
      <xdr:nvSpPr>
        <xdr:cNvPr id="355" name="フローチャート: 判断 354"/>
        <xdr:cNvSpPr/>
      </xdr:nvSpPr>
      <xdr:spPr>
        <a:xfrm>
          <a:off x="6921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143511</xdr:rowOff>
    </xdr:from>
    <xdr:to>
      <xdr:col>50</xdr:col>
      <xdr:colOff>165100</xdr:colOff>
      <xdr:row>101</xdr:row>
      <xdr:rowOff>73661</xdr:rowOff>
    </xdr:to>
    <xdr:sp macro="" textlink="">
      <xdr:nvSpPr>
        <xdr:cNvPr id="361" name="楕円 360"/>
        <xdr:cNvSpPr/>
      </xdr:nvSpPr>
      <xdr:spPr>
        <a:xfrm>
          <a:off x="9588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151130</xdr:rowOff>
    </xdr:from>
    <xdr:to>
      <xdr:col>46</xdr:col>
      <xdr:colOff>38100</xdr:colOff>
      <xdr:row>101</xdr:row>
      <xdr:rowOff>81280</xdr:rowOff>
    </xdr:to>
    <xdr:sp macro="" textlink="">
      <xdr:nvSpPr>
        <xdr:cNvPr id="362" name="楕円 361"/>
        <xdr:cNvSpPr/>
      </xdr:nvSpPr>
      <xdr:spPr>
        <a:xfrm>
          <a:off x="8699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22861</xdr:rowOff>
    </xdr:from>
    <xdr:to>
      <xdr:col>50</xdr:col>
      <xdr:colOff>114300</xdr:colOff>
      <xdr:row>101</xdr:row>
      <xdr:rowOff>30480</xdr:rowOff>
    </xdr:to>
    <xdr:cxnSp macro="">
      <xdr:nvCxnSpPr>
        <xdr:cNvPr id="363" name="直線コネクタ 362"/>
        <xdr:cNvCxnSpPr/>
      </xdr:nvCxnSpPr>
      <xdr:spPr>
        <a:xfrm flipV="1">
          <a:off x="8750300" y="17339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154939</xdr:rowOff>
    </xdr:from>
    <xdr:to>
      <xdr:col>41</xdr:col>
      <xdr:colOff>101600</xdr:colOff>
      <xdr:row>101</xdr:row>
      <xdr:rowOff>85089</xdr:rowOff>
    </xdr:to>
    <xdr:sp macro="" textlink="">
      <xdr:nvSpPr>
        <xdr:cNvPr id="364" name="楕円 363"/>
        <xdr:cNvSpPr/>
      </xdr:nvSpPr>
      <xdr:spPr>
        <a:xfrm>
          <a:off x="7810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30480</xdr:rowOff>
    </xdr:from>
    <xdr:to>
      <xdr:col>45</xdr:col>
      <xdr:colOff>177800</xdr:colOff>
      <xdr:row>101</xdr:row>
      <xdr:rowOff>34289</xdr:rowOff>
    </xdr:to>
    <xdr:cxnSp macro="">
      <xdr:nvCxnSpPr>
        <xdr:cNvPr id="365" name="直線コネクタ 364"/>
        <xdr:cNvCxnSpPr/>
      </xdr:nvCxnSpPr>
      <xdr:spPr>
        <a:xfrm flipV="1">
          <a:off x="7861300" y="17346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154939</xdr:rowOff>
    </xdr:from>
    <xdr:to>
      <xdr:col>36</xdr:col>
      <xdr:colOff>165100</xdr:colOff>
      <xdr:row>101</xdr:row>
      <xdr:rowOff>85089</xdr:rowOff>
    </xdr:to>
    <xdr:sp macro="" textlink="">
      <xdr:nvSpPr>
        <xdr:cNvPr id="366" name="楕円 365"/>
        <xdr:cNvSpPr/>
      </xdr:nvSpPr>
      <xdr:spPr>
        <a:xfrm>
          <a:off x="6921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34289</xdr:rowOff>
    </xdr:from>
    <xdr:to>
      <xdr:col>41</xdr:col>
      <xdr:colOff>50800</xdr:colOff>
      <xdr:row>101</xdr:row>
      <xdr:rowOff>34289</xdr:rowOff>
    </xdr:to>
    <xdr:cxnSp macro="">
      <xdr:nvCxnSpPr>
        <xdr:cNvPr id="367" name="直線コネクタ 366"/>
        <xdr:cNvCxnSpPr/>
      </xdr:nvCxnSpPr>
      <xdr:spPr>
        <a:xfrm>
          <a:off x="6972300" y="17350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133366</xdr:rowOff>
    </xdr:from>
    <xdr:ext cx="469744" cy="259045"/>
    <xdr:sp macro="" textlink="">
      <xdr:nvSpPr>
        <xdr:cNvPr id="368" name="n_1ave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121938</xdr:rowOff>
    </xdr:from>
    <xdr:ext cx="469744" cy="259045"/>
    <xdr:sp macro="" textlink="">
      <xdr:nvSpPr>
        <xdr:cNvPr id="369" name="n_2aveValue【市民会館】&#10;一人当たり面積"/>
        <xdr:cNvSpPr txBox="1"/>
      </xdr:nvSpPr>
      <xdr:spPr>
        <a:xfrm>
          <a:off x="8515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121938</xdr:rowOff>
    </xdr:from>
    <xdr:ext cx="469744" cy="259045"/>
    <xdr:sp macro="" textlink="">
      <xdr:nvSpPr>
        <xdr:cNvPr id="370" name="n_3aveValue【市民会館】&#10;一人当たり面積"/>
        <xdr:cNvSpPr txBox="1"/>
      </xdr:nvSpPr>
      <xdr:spPr>
        <a:xfrm>
          <a:off x="7626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121938</xdr:rowOff>
    </xdr:from>
    <xdr:ext cx="469744" cy="259045"/>
    <xdr:sp macro="" textlink="">
      <xdr:nvSpPr>
        <xdr:cNvPr id="371" name="n_4aveValue【市民会館】&#10;一人当たり面積"/>
        <xdr:cNvSpPr txBox="1"/>
      </xdr:nvSpPr>
      <xdr:spPr>
        <a:xfrm>
          <a:off x="6737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90188</xdr:rowOff>
    </xdr:from>
    <xdr:ext cx="469744" cy="259045"/>
    <xdr:sp macro="" textlink="">
      <xdr:nvSpPr>
        <xdr:cNvPr id="372" name="n_1mainValue【市民会館】&#10;一人当たり面積"/>
        <xdr:cNvSpPr txBox="1"/>
      </xdr:nvSpPr>
      <xdr:spPr>
        <a:xfrm>
          <a:off x="93917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97807</xdr:rowOff>
    </xdr:from>
    <xdr:ext cx="469744" cy="259045"/>
    <xdr:sp macro="" textlink="">
      <xdr:nvSpPr>
        <xdr:cNvPr id="373" name="n_2mainValue【市民会館】&#10;一人当たり面積"/>
        <xdr:cNvSpPr txBox="1"/>
      </xdr:nvSpPr>
      <xdr:spPr>
        <a:xfrm>
          <a:off x="85154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101616</xdr:rowOff>
    </xdr:from>
    <xdr:ext cx="469744" cy="259045"/>
    <xdr:sp macro="" textlink="">
      <xdr:nvSpPr>
        <xdr:cNvPr id="374" name="n_3mainValue【市民会館】&#10;一人当たり面積"/>
        <xdr:cNvSpPr txBox="1"/>
      </xdr:nvSpPr>
      <xdr:spPr>
        <a:xfrm>
          <a:off x="7626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101616</xdr:rowOff>
    </xdr:from>
    <xdr:ext cx="469744" cy="259045"/>
    <xdr:sp macro="" textlink="">
      <xdr:nvSpPr>
        <xdr:cNvPr id="375" name="n_4mainValue【市民会館】&#10;一人当たり面積"/>
        <xdr:cNvSpPr txBox="1"/>
      </xdr:nvSpPr>
      <xdr:spPr>
        <a:xfrm>
          <a:off x="6737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4" name="テキスト ボックス 40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4" name="テキスト ボックス 41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417" name="直線コネクタ 416"/>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418"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419" name="直線コネクタ 418"/>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420"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421" name="直線コネクタ 420"/>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22"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23" name="フローチャート: 判断 422"/>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424" name="フローチャート: 判断 423"/>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425" name="フローチャート: 判断 424"/>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26" name="フローチャート: 判断 425"/>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427" name="フローチャート: 判断 426"/>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433" name="楕円 432"/>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148409</xdr:rowOff>
    </xdr:from>
    <xdr:to>
      <xdr:col>76</xdr:col>
      <xdr:colOff>165100</xdr:colOff>
      <xdr:row>62</xdr:row>
      <xdr:rowOff>78559</xdr:rowOff>
    </xdr:to>
    <xdr:sp macro="" textlink="">
      <xdr:nvSpPr>
        <xdr:cNvPr id="434" name="楕円 433"/>
        <xdr:cNvSpPr/>
      </xdr:nvSpPr>
      <xdr:spPr>
        <a:xfrm>
          <a:off x="14541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27759</xdr:rowOff>
    </xdr:from>
    <xdr:to>
      <xdr:col>81</xdr:col>
      <xdr:colOff>50800</xdr:colOff>
      <xdr:row>62</xdr:row>
      <xdr:rowOff>65315</xdr:rowOff>
    </xdr:to>
    <xdr:cxnSp macro="">
      <xdr:nvCxnSpPr>
        <xdr:cNvPr id="435" name="直線コネクタ 434"/>
        <xdr:cNvCxnSpPr/>
      </xdr:nvCxnSpPr>
      <xdr:spPr>
        <a:xfrm>
          <a:off x="14592300" y="106576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436" name="楕円 435"/>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27759</xdr:rowOff>
    </xdr:to>
    <xdr:cxnSp macro="">
      <xdr:nvCxnSpPr>
        <xdr:cNvPr id="437" name="直線コネクタ 436"/>
        <xdr:cNvCxnSpPr/>
      </xdr:nvCxnSpPr>
      <xdr:spPr>
        <a:xfrm>
          <a:off x="13703300" y="106184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70031</xdr:rowOff>
    </xdr:from>
    <xdr:to>
      <xdr:col>67</xdr:col>
      <xdr:colOff>101600</xdr:colOff>
      <xdr:row>62</xdr:row>
      <xdr:rowOff>181</xdr:rowOff>
    </xdr:to>
    <xdr:sp macro="" textlink="">
      <xdr:nvSpPr>
        <xdr:cNvPr id="438" name="楕円 437"/>
        <xdr:cNvSpPr/>
      </xdr:nvSpPr>
      <xdr:spPr>
        <a:xfrm>
          <a:off x="12763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120831</xdr:rowOff>
    </xdr:from>
    <xdr:to>
      <xdr:col>71</xdr:col>
      <xdr:colOff>177800</xdr:colOff>
      <xdr:row>61</xdr:row>
      <xdr:rowOff>160020</xdr:rowOff>
    </xdr:to>
    <xdr:cxnSp macro="">
      <xdr:nvCxnSpPr>
        <xdr:cNvPr id="439" name="直線コネクタ 438"/>
        <xdr:cNvCxnSpPr/>
      </xdr:nvCxnSpPr>
      <xdr:spPr>
        <a:xfrm>
          <a:off x="12814300" y="105792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440"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441"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44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443"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444" name="n_1mainValue【保健センター・保健所】&#10;有形固定資産減価償却率"/>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69686</xdr:rowOff>
    </xdr:from>
    <xdr:ext cx="405111" cy="259045"/>
    <xdr:sp macro="" textlink="">
      <xdr:nvSpPr>
        <xdr:cNvPr id="445" name="n_2mainValue【保健センター・保健所】&#10;有形固定資産減価償却率"/>
        <xdr:cNvSpPr txBox="1"/>
      </xdr:nvSpPr>
      <xdr:spPr>
        <a:xfrm>
          <a:off x="14389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446" name="n_3mainValue【保健センター・保健所】&#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162758</xdr:rowOff>
    </xdr:from>
    <xdr:ext cx="405111" cy="259045"/>
    <xdr:sp macro="" textlink="">
      <xdr:nvSpPr>
        <xdr:cNvPr id="447" name="n_4mainValue【保健センター・保健所】&#10;有形固定資産減価償却率"/>
        <xdr:cNvSpPr txBox="1"/>
      </xdr:nvSpPr>
      <xdr:spPr>
        <a:xfrm>
          <a:off x="12611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473" name="直線コネクタ 472"/>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474"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475" name="直線コネクタ 474"/>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76"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7" name="直線コネクタ 47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478"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479" name="フローチャート: 判断 478"/>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480" name="フローチャート: 判断 479"/>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481" name="フローチャート: 判断 480"/>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482" name="フローチャート: 判断 481"/>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483" name="フローチャート: 判断 482"/>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39007</xdr:rowOff>
    </xdr:from>
    <xdr:to>
      <xdr:col>112</xdr:col>
      <xdr:colOff>38100</xdr:colOff>
      <xdr:row>63</xdr:row>
      <xdr:rowOff>140607</xdr:rowOff>
    </xdr:to>
    <xdr:sp macro="" textlink="">
      <xdr:nvSpPr>
        <xdr:cNvPr id="489" name="楕円 488"/>
        <xdr:cNvSpPr/>
      </xdr:nvSpPr>
      <xdr:spPr>
        <a:xfrm>
          <a:off x="21272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39007</xdr:rowOff>
    </xdr:from>
    <xdr:to>
      <xdr:col>107</xdr:col>
      <xdr:colOff>101600</xdr:colOff>
      <xdr:row>63</xdr:row>
      <xdr:rowOff>140607</xdr:rowOff>
    </xdr:to>
    <xdr:sp macro="" textlink="">
      <xdr:nvSpPr>
        <xdr:cNvPr id="490" name="楕円 489"/>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89807</xdr:rowOff>
    </xdr:from>
    <xdr:to>
      <xdr:col>111</xdr:col>
      <xdr:colOff>177800</xdr:colOff>
      <xdr:row>63</xdr:row>
      <xdr:rowOff>89807</xdr:rowOff>
    </xdr:to>
    <xdr:cxnSp macro="">
      <xdr:nvCxnSpPr>
        <xdr:cNvPr id="491" name="直線コネクタ 490"/>
        <xdr:cNvCxnSpPr/>
      </xdr:nvCxnSpPr>
      <xdr:spPr>
        <a:xfrm>
          <a:off x="20434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39007</xdr:rowOff>
    </xdr:from>
    <xdr:to>
      <xdr:col>102</xdr:col>
      <xdr:colOff>165100</xdr:colOff>
      <xdr:row>63</xdr:row>
      <xdr:rowOff>140607</xdr:rowOff>
    </xdr:to>
    <xdr:sp macro="" textlink="">
      <xdr:nvSpPr>
        <xdr:cNvPr id="492" name="楕円 491"/>
        <xdr:cNvSpPr/>
      </xdr:nvSpPr>
      <xdr:spPr>
        <a:xfrm>
          <a:off x="19494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89807</xdr:rowOff>
    </xdr:from>
    <xdr:to>
      <xdr:col>107</xdr:col>
      <xdr:colOff>50800</xdr:colOff>
      <xdr:row>63</xdr:row>
      <xdr:rowOff>89807</xdr:rowOff>
    </xdr:to>
    <xdr:cxnSp macro="">
      <xdr:nvCxnSpPr>
        <xdr:cNvPr id="493" name="直線コネクタ 492"/>
        <xdr:cNvCxnSpPr/>
      </xdr:nvCxnSpPr>
      <xdr:spPr>
        <a:xfrm>
          <a:off x="19545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39007</xdr:rowOff>
    </xdr:from>
    <xdr:to>
      <xdr:col>98</xdr:col>
      <xdr:colOff>38100</xdr:colOff>
      <xdr:row>63</xdr:row>
      <xdr:rowOff>140607</xdr:rowOff>
    </xdr:to>
    <xdr:sp macro="" textlink="">
      <xdr:nvSpPr>
        <xdr:cNvPr id="494" name="楕円 493"/>
        <xdr:cNvSpPr/>
      </xdr:nvSpPr>
      <xdr:spPr>
        <a:xfrm>
          <a:off x="18605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89807</xdr:rowOff>
    </xdr:from>
    <xdr:to>
      <xdr:col>102</xdr:col>
      <xdr:colOff>114300</xdr:colOff>
      <xdr:row>63</xdr:row>
      <xdr:rowOff>89807</xdr:rowOff>
    </xdr:to>
    <xdr:cxnSp macro="">
      <xdr:nvCxnSpPr>
        <xdr:cNvPr id="495" name="直線コネクタ 494"/>
        <xdr:cNvCxnSpPr/>
      </xdr:nvCxnSpPr>
      <xdr:spPr>
        <a:xfrm>
          <a:off x="18656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496"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497"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498"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499"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131734</xdr:rowOff>
    </xdr:from>
    <xdr:ext cx="469744" cy="259045"/>
    <xdr:sp macro="" textlink="">
      <xdr:nvSpPr>
        <xdr:cNvPr id="500" name="n_1mainValue【保健センター・保健所】&#10;一人当たり面積"/>
        <xdr:cNvSpPr txBox="1"/>
      </xdr:nvSpPr>
      <xdr:spPr>
        <a:xfrm>
          <a:off x="210757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501" name="n_2mainValue【保健センター・保健所】&#10;一人当たり面積"/>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131734</xdr:rowOff>
    </xdr:from>
    <xdr:ext cx="469744" cy="259045"/>
    <xdr:sp macro="" textlink="">
      <xdr:nvSpPr>
        <xdr:cNvPr id="502" name="n_3mainValue【保健センター・保健所】&#10;一人当たり面積"/>
        <xdr:cNvSpPr txBox="1"/>
      </xdr:nvSpPr>
      <xdr:spPr>
        <a:xfrm>
          <a:off x="19310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131734</xdr:rowOff>
    </xdr:from>
    <xdr:ext cx="469744" cy="259045"/>
    <xdr:sp macro="" textlink="">
      <xdr:nvSpPr>
        <xdr:cNvPr id="503" name="n_4mainValue【保健センター・保健所】&#10;一人当たり面積"/>
        <xdr:cNvSpPr txBox="1"/>
      </xdr:nvSpPr>
      <xdr:spPr>
        <a:xfrm>
          <a:off x="18421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5" name="直線コネクタ 5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6" name="テキスト ボックス 5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7" name="直線コネクタ 5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8" name="テキスト ボックス 5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9" name="直線コネクタ 5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0" name="テキスト ボックス 5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1" name="直線コネクタ 5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2" name="テキスト ボックス 5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3" name="直線コネクタ 5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4" name="テキスト ボックス 5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6" name="テキスト ボックス 5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528" name="直線コネクタ 527"/>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29"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30" name="直線コネクタ 529"/>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531"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532" name="直線コネクタ 531"/>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533"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534" name="フローチャート: 判断 533"/>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535" name="フローチャート: 判断 534"/>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536" name="フローチャート: 判断 535"/>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37" name="フローチャート: 判断 536"/>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538" name="フローチャート: 判断 537"/>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154939</xdr:rowOff>
    </xdr:from>
    <xdr:to>
      <xdr:col>81</xdr:col>
      <xdr:colOff>101600</xdr:colOff>
      <xdr:row>78</xdr:row>
      <xdr:rowOff>85089</xdr:rowOff>
    </xdr:to>
    <xdr:sp macro="" textlink="">
      <xdr:nvSpPr>
        <xdr:cNvPr id="544" name="楕円 543"/>
        <xdr:cNvSpPr/>
      </xdr:nvSpPr>
      <xdr:spPr>
        <a:xfrm>
          <a:off x="15430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156845</xdr:rowOff>
    </xdr:from>
    <xdr:to>
      <xdr:col>76</xdr:col>
      <xdr:colOff>165100</xdr:colOff>
      <xdr:row>79</xdr:row>
      <xdr:rowOff>86995</xdr:rowOff>
    </xdr:to>
    <xdr:sp macro="" textlink="">
      <xdr:nvSpPr>
        <xdr:cNvPr id="545" name="楕円 544"/>
        <xdr:cNvSpPr/>
      </xdr:nvSpPr>
      <xdr:spPr>
        <a:xfrm>
          <a:off x="1454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34289</xdr:rowOff>
    </xdr:from>
    <xdr:to>
      <xdr:col>81</xdr:col>
      <xdr:colOff>50800</xdr:colOff>
      <xdr:row>79</xdr:row>
      <xdr:rowOff>36195</xdr:rowOff>
    </xdr:to>
    <xdr:cxnSp macro="">
      <xdr:nvCxnSpPr>
        <xdr:cNvPr id="546" name="直線コネクタ 545"/>
        <xdr:cNvCxnSpPr/>
      </xdr:nvCxnSpPr>
      <xdr:spPr>
        <a:xfrm flipV="1">
          <a:off x="14592300" y="13407389"/>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47" name="楕円 546"/>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36195</xdr:rowOff>
    </xdr:from>
    <xdr:to>
      <xdr:col>76</xdr:col>
      <xdr:colOff>114300</xdr:colOff>
      <xdr:row>82</xdr:row>
      <xdr:rowOff>15239</xdr:rowOff>
    </xdr:to>
    <xdr:cxnSp macro="">
      <xdr:nvCxnSpPr>
        <xdr:cNvPr id="548" name="直線コネクタ 547"/>
        <xdr:cNvCxnSpPr/>
      </xdr:nvCxnSpPr>
      <xdr:spPr>
        <a:xfrm flipV="1">
          <a:off x="13703300" y="13580745"/>
          <a:ext cx="889000" cy="49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549" name="楕円 548"/>
        <xdr:cNvSpPr/>
      </xdr:nvSpPr>
      <xdr:spPr>
        <a:xfrm>
          <a:off x="12763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82</xdr:row>
      <xdr:rowOff>15239</xdr:rowOff>
    </xdr:to>
    <xdr:cxnSp macro="">
      <xdr:nvCxnSpPr>
        <xdr:cNvPr id="550" name="直線コネクタ 549"/>
        <xdr:cNvCxnSpPr/>
      </xdr:nvCxnSpPr>
      <xdr:spPr>
        <a:xfrm>
          <a:off x="12814300" y="140093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551"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552"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53"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554"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101616</xdr:rowOff>
    </xdr:from>
    <xdr:ext cx="405111" cy="259045"/>
    <xdr:sp macro="" textlink="">
      <xdr:nvSpPr>
        <xdr:cNvPr id="555" name="n_1mainValue【消防施設】&#10;有形固定資産減価償却率"/>
        <xdr:cNvSpPr txBox="1"/>
      </xdr:nvSpPr>
      <xdr:spPr>
        <a:xfrm>
          <a:off x="152660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103522</xdr:rowOff>
    </xdr:from>
    <xdr:ext cx="405111" cy="259045"/>
    <xdr:sp macro="" textlink="">
      <xdr:nvSpPr>
        <xdr:cNvPr id="556" name="n_2mainValue【消防施設】&#10;有形固定資産減価償却率"/>
        <xdr:cNvSpPr txBox="1"/>
      </xdr:nvSpPr>
      <xdr:spPr>
        <a:xfrm>
          <a:off x="14389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557" name="n_3main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163847</xdr:rowOff>
    </xdr:from>
    <xdr:ext cx="405111" cy="259045"/>
    <xdr:sp macro="" textlink="">
      <xdr:nvSpPr>
        <xdr:cNvPr id="558" name="n_4mainValue【消防施設】&#10;有形固定資産減価償却率"/>
        <xdr:cNvSpPr txBox="1"/>
      </xdr:nvSpPr>
      <xdr:spPr>
        <a:xfrm>
          <a:off x="12611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582" name="直線コネクタ 581"/>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8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84" name="直線コネクタ 58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585"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586" name="直線コネクタ 585"/>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587" name="【消防施設】&#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588" name="フローチャート: 判断 587"/>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589" name="フローチャート: 判断 588"/>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90" name="フローチャート: 判断 589"/>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591" name="フローチャート: 判断 590"/>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592" name="フローチャート: 判断 591"/>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598" name="楕円 597"/>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48261</xdr:rowOff>
    </xdr:from>
    <xdr:to>
      <xdr:col>107</xdr:col>
      <xdr:colOff>101600</xdr:colOff>
      <xdr:row>86</xdr:row>
      <xdr:rowOff>149861</xdr:rowOff>
    </xdr:to>
    <xdr:sp macro="" textlink="">
      <xdr:nvSpPr>
        <xdr:cNvPr id="599" name="楕円 598"/>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600" name="直線コネクタ 599"/>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601" name="楕円 600"/>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99061</xdr:rowOff>
    </xdr:from>
    <xdr:to>
      <xdr:col>107</xdr:col>
      <xdr:colOff>50800</xdr:colOff>
      <xdr:row>86</xdr:row>
      <xdr:rowOff>99061</xdr:rowOff>
    </xdr:to>
    <xdr:cxnSp macro="">
      <xdr:nvCxnSpPr>
        <xdr:cNvPr id="602" name="直線コネクタ 601"/>
        <xdr:cNvCxnSpPr/>
      </xdr:nvCxnSpPr>
      <xdr:spPr>
        <a:xfrm>
          <a:off x="19545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603" name="楕円 602"/>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99061</xdr:rowOff>
    </xdr:from>
    <xdr:to>
      <xdr:col>102</xdr:col>
      <xdr:colOff>114300</xdr:colOff>
      <xdr:row>86</xdr:row>
      <xdr:rowOff>99061</xdr:rowOff>
    </xdr:to>
    <xdr:cxnSp macro="">
      <xdr:nvCxnSpPr>
        <xdr:cNvPr id="604" name="直線コネクタ 603"/>
        <xdr:cNvCxnSpPr/>
      </xdr:nvCxnSpPr>
      <xdr:spPr>
        <a:xfrm>
          <a:off x="18656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60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0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60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60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609"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610"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611"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612" name="n_4mainValue【消防施設】&#10;一人当たり面積"/>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5" name="テキスト ボックス 6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5" name="テキスト ボックス 6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638" name="直線コネクタ 63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0" name="直線コネクタ 63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64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642" name="直線コネクタ 64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4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44" name="フローチャート: 判断 64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645" name="フローチャート: 判断 64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646" name="フローチャート: 判断 64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647" name="フローチャート: 判断 64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648" name="フローチャート: 判断 64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654" name="楕円 653"/>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655" name="楕円 654"/>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68036</xdr:rowOff>
    </xdr:to>
    <xdr:cxnSp macro="">
      <xdr:nvCxnSpPr>
        <xdr:cNvPr id="656" name="直線コネクタ 655"/>
        <xdr:cNvCxnSpPr/>
      </xdr:nvCxnSpPr>
      <xdr:spPr>
        <a:xfrm flipV="1">
          <a:off x="14592300" y="18233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57" name="楕円 656"/>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68036</xdr:rowOff>
    </xdr:to>
    <xdr:cxnSp macro="">
      <xdr:nvCxnSpPr>
        <xdr:cNvPr id="658" name="直線コネクタ 657"/>
        <xdr:cNvCxnSpPr/>
      </xdr:nvCxnSpPr>
      <xdr:spPr>
        <a:xfrm>
          <a:off x="13703300" y="182156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659" name="楕円 658"/>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41911</xdr:rowOff>
    </xdr:to>
    <xdr:cxnSp macro="">
      <xdr:nvCxnSpPr>
        <xdr:cNvPr id="660" name="直線コネクタ 659"/>
        <xdr:cNvCxnSpPr/>
      </xdr:nvCxnSpPr>
      <xdr:spPr>
        <a:xfrm>
          <a:off x="12814300" y="181829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661"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662"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663"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64"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665" name="n_1mainValue【庁舎】&#10;有形固定資産減価償却率"/>
        <xdr:cNvSpPr txBox="1"/>
      </xdr:nvSpPr>
      <xdr:spPr>
        <a:xfrm>
          <a:off x="15266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66" name="n_2mainValue【庁舎】&#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667"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68"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692" name="直線コネクタ 691"/>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693"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694" name="直線コネクタ 693"/>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695"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696" name="直線コネクタ 69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697"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698" name="フローチャート: 判断 697"/>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699" name="フローチャート: 判断 698"/>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00" name="フローチャート: 判断 699"/>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701" name="フローチャート: 判断 700"/>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702" name="フローチャート: 判断 701"/>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708" name="楕円 707"/>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09" name="楕円 708"/>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105</xdr:row>
      <xdr:rowOff>110489</xdr:rowOff>
    </xdr:to>
    <xdr:cxnSp macro="">
      <xdr:nvCxnSpPr>
        <xdr:cNvPr id="710" name="直線コネクタ 709"/>
        <xdr:cNvCxnSpPr/>
      </xdr:nvCxnSpPr>
      <xdr:spPr>
        <a:xfrm flipV="1">
          <a:off x="20434300" y="18108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711" name="楕円 710"/>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110489</xdr:rowOff>
    </xdr:to>
    <xdr:cxnSp macro="">
      <xdr:nvCxnSpPr>
        <xdr:cNvPr id="712" name="直線コネクタ 711"/>
        <xdr:cNvCxnSpPr/>
      </xdr:nvCxnSpPr>
      <xdr:spPr>
        <a:xfrm>
          <a:off x="19545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13" name="楕円 712"/>
        <xdr:cNvSpPr/>
      </xdr:nvSpPr>
      <xdr:spPr>
        <a:xfrm>
          <a:off x="18605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110489</xdr:rowOff>
    </xdr:from>
    <xdr:to>
      <xdr:col>102</xdr:col>
      <xdr:colOff>114300</xdr:colOff>
      <xdr:row>105</xdr:row>
      <xdr:rowOff>110489</xdr:rowOff>
    </xdr:to>
    <xdr:cxnSp macro="">
      <xdr:nvCxnSpPr>
        <xdr:cNvPr id="714" name="直線コネクタ 713"/>
        <xdr:cNvCxnSpPr/>
      </xdr:nvCxnSpPr>
      <xdr:spPr>
        <a:xfrm>
          <a:off x="18656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715"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16"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717"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718"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148607</xdr:rowOff>
    </xdr:from>
    <xdr:ext cx="469744" cy="259045"/>
    <xdr:sp macro="" textlink="">
      <xdr:nvSpPr>
        <xdr:cNvPr id="719" name="n_1mainValue【庁舎】&#10;一人当たり面積"/>
        <xdr:cNvSpPr txBox="1"/>
      </xdr:nvSpPr>
      <xdr:spPr>
        <a:xfrm>
          <a:off x="21075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20" name="n_2mainValue【庁舎】&#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721" name="n_3mainValue【庁舎】&#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722" name="n_4main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内平均値と比較して有形固定資産減価償却率が高くなっている施設は、保健センター・保健所、庁舎である。こうした施設では、大規模改修などの整備ができなかったことにより、老朽化が進んで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月末現在で大規模改修が必要となる建築後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年を経過している公共建築物は、全体の</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％を占めており、今後も、中期財政運営方針に基づき、安定した財政運営をめざすとともに、公共施設等総合管理計画などに基づき公共施設の適正な管理に努めていく。なお、令和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年度の値については当該年度の固定資産台帳の作成に遅れが生じたため表示されていません。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関西国際空港（以下「空港」）の関連事業所等からの固定資産税等により類似団体平均を上回る税収がある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おり、近年ほぼ横ばいで推移している。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75293</xdr:rowOff>
    </xdr:to>
    <xdr:cxnSp macro="">
      <xdr:nvCxnSpPr>
        <xdr:cNvPr id="71" name="直線コネクタ 70"/>
        <xdr:cNvCxnSpPr/>
      </xdr:nvCxnSpPr>
      <xdr:spPr>
        <a:xfrm>
          <a:off x="4114800" y="68988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40822</xdr:rowOff>
    </xdr:to>
    <xdr:cxnSp macro="">
      <xdr:nvCxnSpPr>
        <xdr:cNvPr id="74" name="直線コネクタ 73"/>
        <xdr:cNvCxnSpPr/>
      </xdr:nvCxnSpPr>
      <xdr:spPr>
        <a:xfrm>
          <a:off x="3225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40822</xdr:rowOff>
    </xdr:to>
    <xdr:cxnSp macro="">
      <xdr:nvCxnSpPr>
        <xdr:cNvPr id="77" name="直線コネクタ 76"/>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％と類似団体平均を上回っている。　歳出面では、公債費が著しく高い水準となっており、前年度の繰上償還などにより減となったものの、空港関連の都市基盤整備等を進め、その財源に地方債を活用した影響で、依然高い水準となっている。一方歳入面では、減収補てん債で減となったものの、市税、地方交付税、地方特例交付金、地方消費税交付金、臨時財政対策債でそれぞれ増となったことから、全体の金額としては増加した。このことから、経常収支比率は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今後も、令和元年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年度）に基づき、地方債の繰上償還や遊休土地の積極的な売却など、今後も健全な財政運営に努め、財政構造の弾力性について改善を図る。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81026</xdr:rowOff>
    </xdr:from>
    <xdr:to>
      <xdr:col>23</xdr:col>
      <xdr:colOff>133350</xdr:colOff>
      <xdr:row>64</xdr:row>
      <xdr:rowOff>39370</xdr:rowOff>
    </xdr:to>
    <xdr:cxnSp macro="">
      <xdr:nvCxnSpPr>
        <xdr:cNvPr id="127" name="直線コネクタ 126"/>
        <xdr:cNvCxnSpPr/>
      </xdr:nvCxnSpPr>
      <xdr:spPr>
        <a:xfrm flipV="1">
          <a:off x="4953000" y="10196576"/>
          <a:ext cx="0" cy="815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11447</xdr:rowOff>
    </xdr:from>
    <xdr:ext cx="762000" cy="259045"/>
    <xdr:sp macro="" textlink="">
      <xdr:nvSpPr>
        <xdr:cNvPr id="128" name="財政構造の弾力性最小値テキスト"/>
        <xdr:cNvSpPr txBox="1"/>
      </xdr:nvSpPr>
      <xdr:spPr>
        <a:xfrm>
          <a:off x="5041900" y="1098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39370</xdr:rowOff>
    </xdr:from>
    <xdr:to>
      <xdr:col>24</xdr:col>
      <xdr:colOff>12700</xdr:colOff>
      <xdr:row>64</xdr:row>
      <xdr:rowOff>39370</xdr:rowOff>
    </xdr:to>
    <xdr:cxnSp macro="">
      <xdr:nvCxnSpPr>
        <xdr:cNvPr id="129" name="直線コネクタ 128"/>
        <xdr:cNvCxnSpPr/>
      </xdr:nvCxnSpPr>
      <xdr:spPr>
        <a:xfrm>
          <a:off x="4864100" y="1101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167403</xdr:rowOff>
    </xdr:from>
    <xdr:ext cx="762000" cy="259045"/>
    <xdr:sp macro="" textlink="">
      <xdr:nvSpPr>
        <xdr:cNvPr id="130" name="財政構造の弾力性最大値テキスト"/>
        <xdr:cNvSpPr txBox="1"/>
      </xdr:nvSpPr>
      <xdr:spPr>
        <a:xfrm>
          <a:off x="5041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81026</xdr:rowOff>
    </xdr:from>
    <xdr:to>
      <xdr:col>24</xdr:col>
      <xdr:colOff>12700</xdr:colOff>
      <xdr:row>59</xdr:row>
      <xdr:rowOff>81026</xdr:rowOff>
    </xdr:to>
    <xdr:cxnSp macro="">
      <xdr:nvCxnSpPr>
        <xdr:cNvPr id="131" name="直線コネクタ 130"/>
        <xdr:cNvCxnSpPr/>
      </xdr:nvCxnSpPr>
      <xdr:spPr>
        <a:xfrm>
          <a:off x="4864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67</xdr:row>
      <xdr:rowOff>2794</xdr:rowOff>
    </xdr:to>
    <xdr:cxnSp macro="">
      <xdr:nvCxnSpPr>
        <xdr:cNvPr id="132" name="直線コネクタ 131"/>
        <xdr:cNvCxnSpPr/>
      </xdr:nvCxnSpPr>
      <xdr:spPr>
        <a:xfrm flipV="1">
          <a:off x="4114800" y="11012170"/>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41673</xdr:rowOff>
    </xdr:from>
    <xdr:ext cx="762000" cy="259045"/>
    <xdr:sp macro="" textlink="">
      <xdr:nvSpPr>
        <xdr:cNvPr id="133" name="財政構造の弾力性平均値テキスト"/>
        <xdr:cNvSpPr txBox="1"/>
      </xdr:nvSpPr>
      <xdr:spPr>
        <a:xfrm>
          <a:off x="5041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34" name="フローチャート: 判断 133"/>
        <xdr:cNvSpPr/>
      </xdr:nvSpPr>
      <xdr:spPr>
        <a:xfrm>
          <a:off x="4902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67</xdr:row>
      <xdr:rowOff>2794</xdr:rowOff>
    </xdr:to>
    <xdr:cxnSp macro="">
      <xdr:nvCxnSpPr>
        <xdr:cNvPr id="135" name="直線コネクタ 134"/>
        <xdr:cNvCxnSpPr/>
      </xdr:nvCxnSpPr>
      <xdr:spPr>
        <a:xfrm>
          <a:off x="3225800" y="1118590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6" name="フローチャート: 判断 135"/>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37" name="テキスト ボックス 136"/>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123698</xdr:rowOff>
    </xdr:to>
    <xdr:cxnSp macro="">
      <xdr:nvCxnSpPr>
        <xdr:cNvPr id="138" name="直線コネクタ 137"/>
        <xdr:cNvCxnSpPr/>
      </xdr:nvCxnSpPr>
      <xdr:spPr>
        <a:xfrm flipV="1">
          <a:off x="2336800" y="111859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80518</xdr:rowOff>
    </xdr:from>
    <xdr:to>
      <xdr:col>15</xdr:col>
      <xdr:colOff>133350</xdr:colOff>
      <xdr:row>63</xdr:row>
      <xdr:rowOff>10668</xdr:rowOff>
    </xdr:to>
    <xdr:sp macro="" textlink="">
      <xdr:nvSpPr>
        <xdr:cNvPr id="139" name="フローチャート: 判断 138"/>
        <xdr:cNvSpPr/>
      </xdr:nvSpPr>
      <xdr:spPr>
        <a:xfrm>
          <a:off x="3175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40" name="テキスト ボックス 139"/>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67</xdr:row>
      <xdr:rowOff>12446</xdr:rowOff>
    </xdr:to>
    <xdr:cxnSp macro="">
      <xdr:nvCxnSpPr>
        <xdr:cNvPr id="141" name="直線コネクタ 140"/>
        <xdr:cNvCxnSpPr/>
      </xdr:nvCxnSpPr>
      <xdr:spPr>
        <a:xfrm flipV="1">
          <a:off x="1447800" y="1126794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2" name="フローチャート: 判断 141"/>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3" name="テキスト ボックス 142"/>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44" name="フローチャート: 判断 143"/>
        <xdr:cNvSpPr/>
      </xdr:nvSpPr>
      <xdr:spPr>
        <a:xfrm>
          <a:off x="1397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45" name="テキスト ボックス 144"/>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55897</xdr:rowOff>
    </xdr:from>
    <xdr:ext cx="762000" cy="259045"/>
    <xdr:sp macro="" textlink="">
      <xdr:nvSpPr>
        <xdr:cNvPr id="152" name="財政構造の弾力性該当値テキスト"/>
        <xdr:cNvSpPr txBox="1"/>
      </xdr:nvSpPr>
      <xdr:spPr>
        <a:xfrm>
          <a:off x="5041900" y="1085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123444</xdr:rowOff>
    </xdr:from>
    <xdr:to>
      <xdr:col>19</xdr:col>
      <xdr:colOff>184150</xdr:colOff>
      <xdr:row>67</xdr:row>
      <xdr:rowOff>53594</xdr:rowOff>
    </xdr:to>
    <xdr:sp macro="" textlink="">
      <xdr:nvSpPr>
        <xdr:cNvPr id="153" name="楕円 152"/>
        <xdr:cNvSpPr/>
      </xdr:nvSpPr>
      <xdr:spPr>
        <a:xfrm>
          <a:off x="4064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38371</xdr:rowOff>
    </xdr:from>
    <xdr:ext cx="736600" cy="259045"/>
    <xdr:sp macro="" textlink="">
      <xdr:nvSpPr>
        <xdr:cNvPr id="154" name="テキスト ボックス 153"/>
        <xdr:cNvSpPr txBox="1"/>
      </xdr:nvSpPr>
      <xdr:spPr>
        <a:xfrm>
          <a:off x="3733800" y="1152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5" name="楕円 154"/>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6" name="テキスト ボックス 155"/>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7" name="楕円 156"/>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8" name="テキスト ボックス 157"/>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133096</xdr:rowOff>
    </xdr:from>
    <xdr:to>
      <xdr:col>7</xdr:col>
      <xdr:colOff>31750</xdr:colOff>
      <xdr:row>67</xdr:row>
      <xdr:rowOff>63246</xdr:rowOff>
    </xdr:to>
    <xdr:sp macro="" textlink="">
      <xdr:nvSpPr>
        <xdr:cNvPr id="159" name="楕円 158"/>
        <xdr:cNvSpPr/>
      </xdr:nvSpPr>
      <xdr:spPr>
        <a:xfrm>
          <a:off x="1397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48023</xdr:rowOff>
    </xdr:from>
    <xdr:ext cx="762000" cy="259045"/>
    <xdr:sp macro="" textlink="">
      <xdr:nvSpPr>
        <xdr:cNvPr id="160" name="テキスト ボックス 159"/>
        <xdr:cNvSpPr txBox="1"/>
      </xdr:nvSpPr>
      <xdr:spPr>
        <a:xfrm>
          <a:off x="1066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に比べ高くなっているのは、主に物件費を要因としており、各種業務の委託料、ふるさと応援寄附金に係る経費等が増加したためである。今後も中期財政運営方針及び定員適正化計画等に基づき、事務の委託化による人件費と物件費の精査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3938</xdr:rowOff>
    </xdr:from>
    <xdr:to>
      <xdr:col>23</xdr:col>
      <xdr:colOff>133350</xdr:colOff>
      <xdr:row>87</xdr:row>
      <xdr:rowOff>122265</xdr:rowOff>
    </xdr:to>
    <xdr:cxnSp macro="">
      <xdr:nvCxnSpPr>
        <xdr:cNvPr id="190" name="直線コネクタ 189"/>
        <xdr:cNvCxnSpPr/>
      </xdr:nvCxnSpPr>
      <xdr:spPr>
        <a:xfrm flipV="1">
          <a:off x="4953000" y="13719938"/>
          <a:ext cx="0" cy="13184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94342</xdr:rowOff>
    </xdr:from>
    <xdr:ext cx="762000" cy="259045"/>
    <xdr:sp macro="" textlink="">
      <xdr:nvSpPr>
        <xdr:cNvPr id="191" name="人件費・物件費等の状況最小値テキスト"/>
        <xdr:cNvSpPr txBox="1"/>
      </xdr:nvSpPr>
      <xdr:spPr>
        <a:xfrm>
          <a:off x="5041900" y="1501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122265</xdr:rowOff>
    </xdr:from>
    <xdr:to>
      <xdr:col>24</xdr:col>
      <xdr:colOff>12700</xdr:colOff>
      <xdr:row>87</xdr:row>
      <xdr:rowOff>122265</xdr:rowOff>
    </xdr:to>
    <xdr:cxnSp macro="">
      <xdr:nvCxnSpPr>
        <xdr:cNvPr id="192" name="直線コネクタ 191"/>
        <xdr:cNvCxnSpPr/>
      </xdr:nvCxnSpPr>
      <xdr:spPr>
        <a:xfrm>
          <a:off x="4864100" y="1503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90315</xdr:rowOff>
    </xdr:from>
    <xdr:ext cx="762000" cy="259045"/>
    <xdr:sp macro="" textlink="">
      <xdr:nvSpPr>
        <xdr:cNvPr id="193" name="人件費・物件費等の状況最大値テキスト"/>
        <xdr:cNvSpPr txBox="1"/>
      </xdr:nvSpPr>
      <xdr:spPr>
        <a:xfrm>
          <a:off x="5041900" y="1346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3938</xdr:rowOff>
    </xdr:from>
    <xdr:to>
      <xdr:col>24</xdr:col>
      <xdr:colOff>12700</xdr:colOff>
      <xdr:row>80</xdr:row>
      <xdr:rowOff>3938</xdr:rowOff>
    </xdr:to>
    <xdr:cxnSp macro="">
      <xdr:nvCxnSpPr>
        <xdr:cNvPr id="194" name="直線コネクタ 193"/>
        <xdr:cNvCxnSpPr/>
      </xdr:nvCxnSpPr>
      <xdr:spPr>
        <a:xfrm>
          <a:off x="4864100" y="1371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19557</xdr:rowOff>
    </xdr:from>
    <xdr:to>
      <xdr:col>23</xdr:col>
      <xdr:colOff>133350</xdr:colOff>
      <xdr:row>86</xdr:row>
      <xdr:rowOff>116078</xdr:rowOff>
    </xdr:to>
    <xdr:cxnSp macro="">
      <xdr:nvCxnSpPr>
        <xdr:cNvPr id="195" name="直線コネクタ 194"/>
        <xdr:cNvCxnSpPr/>
      </xdr:nvCxnSpPr>
      <xdr:spPr>
        <a:xfrm>
          <a:off x="4114800" y="14421357"/>
          <a:ext cx="838200" cy="4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36834</xdr:rowOff>
    </xdr:from>
    <xdr:ext cx="762000" cy="259045"/>
    <xdr:sp macro="" textlink="">
      <xdr:nvSpPr>
        <xdr:cNvPr id="196" name="人件費・物件費等の状況平均値テキスト"/>
        <xdr:cNvSpPr txBox="1"/>
      </xdr:nvSpPr>
      <xdr:spPr>
        <a:xfrm>
          <a:off x="5041900" y="14095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20307</xdr:rowOff>
    </xdr:from>
    <xdr:to>
      <xdr:col>23</xdr:col>
      <xdr:colOff>184150</xdr:colOff>
      <xdr:row>83</xdr:row>
      <xdr:rowOff>121907</xdr:rowOff>
    </xdr:to>
    <xdr:sp macro="" textlink="">
      <xdr:nvSpPr>
        <xdr:cNvPr id="197" name="フローチャート: 判断 196"/>
        <xdr:cNvSpPr/>
      </xdr:nvSpPr>
      <xdr:spPr>
        <a:xfrm>
          <a:off x="49022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19557</xdr:rowOff>
    </xdr:from>
    <xdr:to>
      <xdr:col>19</xdr:col>
      <xdr:colOff>133350</xdr:colOff>
      <xdr:row>86</xdr:row>
      <xdr:rowOff>16354</xdr:rowOff>
    </xdr:to>
    <xdr:cxnSp macro="">
      <xdr:nvCxnSpPr>
        <xdr:cNvPr id="198" name="直線コネクタ 197"/>
        <xdr:cNvCxnSpPr/>
      </xdr:nvCxnSpPr>
      <xdr:spPr>
        <a:xfrm flipV="1">
          <a:off x="3225800" y="14421357"/>
          <a:ext cx="889000" cy="3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89984</xdr:rowOff>
    </xdr:from>
    <xdr:to>
      <xdr:col>19</xdr:col>
      <xdr:colOff>184150</xdr:colOff>
      <xdr:row>83</xdr:row>
      <xdr:rowOff>20134</xdr:rowOff>
    </xdr:to>
    <xdr:sp macro="" textlink="">
      <xdr:nvSpPr>
        <xdr:cNvPr id="199" name="フローチャート: 判断 198"/>
        <xdr:cNvSpPr/>
      </xdr:nvSpPr>
      <xdr:spPr>
        <a:xfrm>
          <a:off x="4064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30311</xdr:rowOff>
    </xdr:from>
    <xdr:ext cx="736600" cy="259045"/>
    <xdr:sp macro="" textlink="">
      <xdr:nvSpPr>
        <xdr:cNvPr id="200" name="テキスト ボックス 199"/>
        <xdr:cNvSpPr txBox="1"/>
      </xdr:nvSpPr>
      <xdr:spPr>
        <a:xfrm>
          <a:off x="3733800" y="139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16354</xdr:rowOff>
    </xdr:from>
    <xdr:to>
      <xdr:col>15</xdr:col>
      <xdr:colOff>82550</xdr:colOff>
      <xdr:row>88</xdr:row>
      <xdr:rowOff>123734</xdr:rowOff>
    </xdr:to>
    <xdr:cxnSp macro="">
      <xdr:nvCxnSpPr>
        <xdr:cNvPr id="201" name="直線コネクタ 200"/>
        <xdr:cNvCxnSpPr/>
      </xdr:nvCxnSpPr>
      <xdr:spPr>
        <a:xfrm flipV="1">
          <a:off x="2336800" y="14761054"/>
          <a:ext cx="889000" cy="4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4014</xdr:rowOff>
    </xdr:from>
    <xdr:to>
      <xdr:col>15</xdr:col>
      <xdr:colOff>133350</xdr:colOff>
      <xdr:row>82</xdr:row>
      <xdr:rowOff>105614</xdr:rowOff>
    </xdr:to>
    <xdr:sp macro="" textlink="">
      <xdr:nvSpPr>
        <xdr:cNvPr id="202" name="フローチャート: 判断 201"/>
        <xdr:cNvSpPr/>
      </xdr:nvSpPr>
      <xdr:spPr>
        <a:xfrm>
          <a:off x="3175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115791</xdr:rowOff>
    </xdr:from>
    <xdr:ext cx="762000" cy="259045"/>
    <xdr:sp macro="" textlink="">
      <xdr:nvSpPr>
        <xdr:cNvPr id="203" name="テキスト ボックス 202"/>
        <xdr:cNvSpPr txBox="1"/>
      </xdr:nvSpPr>
      <xdr:spPr>
        <a:xfrm>
          <a:off x="2844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17413</xdr:rowOff>
    </xdr:from>
    <xdr:to>
      <xdr:col>11</xdr:col>
      <xdr:colOff>31750</xdr:colOff>
      <xdr:row>88</xdr:row>
      <xdr:rowOff>123734</xdr:rowOff>
    </xdr:to>
    <xdr:cxnSp macro="">
      <xdr:nvCxnSpPr>
        <xdr:cNvPr id="204" name="直線コネクタ 203"/>
        <xdr:cNvCxnSpPr/>
      </xdr:nvCxnSpPr>
      <xdr:spPr>
        <a:xfrm>
          <a:off x="1447800" y="14419213"/>
          <a:ext cx="889000" cy="79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137874</xdr:rowOff>
    </xdr:from>
    <xdr:to>
      <xdr:col>11</xdr:col>
      <xdr:colOff>82550</xdr:colOff>
      <xdr:row>82</xdr:row>
      <xdr:rowOff>68024</xdr:rowOff>
    </xdr:to>
    <xdr:sp macro="" textlink="">
      <xdr:nvSpPr>
        <xdr:cNvPr id="205" name="フローチャート: 判断 204"/>
        <xdr:cNvSpPr/>
      </xdr:nvSpPr>
      <xdr:spPr>
        <a:xfrm>
          <a:off x="2286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78201</xdr:rowOff>
    </xdr:from>
    <xdr:ext cx="762000" cy="259045"/>
    <xdr:sp macro="" textlink="">
      <xdr:nvSpPr>
        <xdr:cNvPr id="206" name="テキスト ボックス 205"/>
        <xdr:cNvSpPr txBox="1"/>
      </xdr:nvSpPr>
      <xdr:spPr>
        <a:xfrm>
          <a:off x="1955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109173</xdr:rowOff>
    </xdr:from>
    <xdr:to>
      <xdr:col>7</xdr:col>
      <xdr:colOff>31750</xdr:colOff>
      <xdr:row>82</xdr:row>
      <xdr:rowOff>39323</xdr:rowOff>
    </xdr:to>
    <xdr:sp macro="" textlink="">
      <xdr:nvSpPr>
        <xdr:cNvPr id="207" name="フローチャート: 判断 206"/>
        <xdr:cNvSpPr/>
      </xdr:nvSpPr>
      <xdr:spPr>
        <a:xfrm>
          <a:off x="1397000" y="1399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49500</xdr:rowOff>
    </xdr:from>
    <xdr:ext cx="762000" cy="259045"/>
    <xdr:sp macro="" textlink="">
      <xdr:nvSpPr>
        <xdr:cNvPr id="208" name="テキスト ボックス 207"/>
        <xdr:cNvSpPr txBox="1"/>
      </xdr:nvSpPr>
      <xdr:spPr>
        <a:xfrm>
          <a:off x="1066800" y="137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65278</xdr:rowOff>
    </xdr:from>
    <xdr:to>
      <xdr:col>23</xdr:col>
      <xdr:colOff>184150</xdr:colOff>
      <xdr:row>86</xdr:row>
      <xdr:rowOff>166878</xdr:rowOff>
    </xdr:to>
    <xdr:sp macro="" textlink="">
      <xdr:nvSpPr>
        <xdr:cNvPr id="214" name="楕円 213"/>
        <xdr:cNvSpPr/>
      </xdr:nvSpPr>
      <xdr:spPr>
        <a:xfrm>
          <a:off x="4902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37355</xdr:rowOff>
    </xdr:from>
    <xdr:ext cx="762000" cy="259045"/>
    <xdr:sp macro="" textlink="">
      <xdr:nvSpPr>
        <xdr:cNvPr id="215" name="人件費・物件費等の状況該当値テキスト"/>
        <xdr:cNvSpPr txBox="1"/>
      </xdr:nvSpPr>
      <xdr:spPr>
        <a:xfrm>
          <a:off x="5041900" y="1478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140207</xdr:rowOff>
    </xdr:from>
    <xdr:to>
      <xdr:col>19</xdr:col>
      <xdr:colOff>184150</xdr:colOff>
      <xdr:row>84</xdr:row>
      <xdr:rowOff>70357</xdr:rowOff>
    </xdr:to>
    <xdr:sp macro="" textlink="">
      <xdr:nvSpPr>
        <xdr:cNvPr id="216" name="楕円 215"/>
        <xdr:cNvSpPr/>
      </xdr:nvSpPr>
      <xdr:spPr>
        <a:xfrm>
          <a:off x="4064000" y="143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55134</xdr:rowOff>
    </xdr:from>
    <xdr:ext cx="736600" cy="259045"/>
    <xdr:sp macro="" textlink="">
      <xdr:nvSpPr>
        <xdr:cNvPr id="217" name="テキスト ボックス 216"/>
        <xdr:cNvSpPr txBox="1"/>
      </xdr:nvSpPr>
      <xdr:spPr>
        <a:xfrm>
          <a:off x="3733800" y="1445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137004</xdr:rowOff>
    </xdr:from>
    <xdr:to>
      <xdr:col>15</xdr:col>
      <xdr:colOff>133350</xdr:colOff>
      <xdr:row>86</xdr:row>
      <xdr:rowOff>67154</xdr:rowOff>
    </xdr:to>
    <xdr:sp macro="" textlink="">
      <xdr:nvSpPr>
        <xdr:cNvPr id="218" name="楕円 217"/>
        <xdr:cNvSpPr/>
      </xdr:nvSpPr>
      <xdr:spPr>
        <a:xfrm>
          <a:off x="3175000" y="147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51931</xdr:rowOff>
    </xdr:from>
    <xdr:ext cx="762000" cy="259045"/>
    <xdr:sp macro="" textlink="">
      <xdr:nvSpPr>
        <xdr:cNvPr id="219" name="テキスト ボックス 218"/>
        <xdr:cNvSpPr txBox="1"/>
      </xdr:nvSpPr>
      <xdr:spPr>
        <a:xfrm>
          <a:off x="2844800" y="1479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72934</xdr:rowOff>
    </xdr:from>
    <xdr:to>
      <xdr:col>11</xdr:col>
      <xdr:colOff>82550</xdr:colOff>
      <xdr:row>89</xdr:row>
      <xdr:rowOff>3084</xdr:rowOff>
    </xdr:to>
    <xdr:sp macro="" textlink="">
      <xdr:nvSpPr>
        <xdr:cNvPr id="220" name="楕円 219"/>
        <xdr:cNvSpPr/>
      </xdr:nvSpPr>
      <xdr:spPr>
        <a:xfrm>
          <a:off x="2286000" y="151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159311</xdr:rowOff>
    </xdr:from>
    <xdr:ext cx="762000" cy="259045"/>
    <xdr:sp macro="" textlink="">
      <xdr:nvSpPr>
        <xdr:cNvPr id="221" name="テキスト ボックス 220"/>
        <xdr:cNvSpPr txBox="1"/>
      </xdr:nvSpPr>
      <xdr:spPr>
        <a:xfrm>
          <a:off x="1955800" y="152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138063</xdr:rowOff>
    </xdr:from>
    <xdr:to>
      <xdr:col>7</xdr:col>
      <xdr:colOff>31750</xdr:colOff>
      <xdr:row>84</xdr:row>
      <xdr:rowOff>68213</xdr:rowOff>
    </xdr:to>
    <xdr:sp macro="" textlink="">
      <xdr:nvSpPr>
        <xdr:cNvPr id="222" name="楕円 221"/>
        <xdr:cNvSpPr/>
      </xdr:nvSpPr>
      <xdr:spPr>
        <a:xfrm>
          <a:off x="1397000" y="143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52990</xdr:rowOff>
    </xdr:from>
    <xdr:ext cx="762000" cy="259045"/>
    <xdr:sp macro="" textlink="">
      <xdr:nvSpPr>
        <xdr:cNvPr id="223" name="テキスト ボックス 222"/>
        <xdr:cNvSpPr txBox="1"/>
      </xdr:nvSpPr>
      <xdr:spPr>
        <a:xfrm>
          <a:off x="1066800" y="14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行財政改革推進計画に基づき、平成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ヶ月昇給延伸を行ったこと及び平成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年度より給与カット等を行ってきた。平成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日から段階的に削減率を緩和したことで上昇したものの、令和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年度は前年度と同値である。依然として類似団体平均を大きく下回る低水準にある。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52916</xdr:rowOff>
    </xdr:from>
    <xdr:to>
      <xdr:col>81</xdr:col>
      <xdr:colOff>44450</xdr:colOff>
      <xdr:row>88</xdr:row>
      <xdr:rowOff>160866</xdr:rowOff>
    </xdr:to>
    <xdr:cxnSp macro="">
      <xdr:nvCxnSpPr>
        <xdr:cNvPr id="254" name="直線コネクタ 253"/>
        <xdr:cNvCxnSpPr/>
      </xdr:nvCxnSpPr>
      <xdr:spPr>
        <a:xfrm flipV="1">
          <a:off x="17018000" y="1428326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5"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6" name="直線コネクタ 255"/>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139293</xdr:rowOff>
    </xdr:from>
    <xdr:ext cx="762000" cy="259045"/>
    <xdr:sp macro="" textlink="">
      <xdr:nvSpPr>
        <xdr:cNvPr id="257" name="給与水準   （国との比較）最大値テキスト"/>
        <xdr:cNvSpPr txBox="1"/>
      </xdr:nvSpPr>
      <xdr:spPr>
        <a:xfrm>
          <a:off x="1710690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52916</xdr:rowOff>
    </xdr:from>
    <xdr:to>
      <xdr:col>81</xdr:col>
      <xdr:colOff>133350</xdr:colOff>
      <xdr:row>83</xdr:row>
      <xdr:rowOff>52916</xdr:rowOff>
    </xdr:to>
    <xdr:cxnSp macro="">
      <xdr:nvCxnSpPr>
        <xdr:cNvPr id="258" name="直線コネクタ 257"/>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83</xdr:row>
      <xdr:rowOff>110368</xdr:rowOff>
    </xdr:to>
    <xdr:cxnSp macro="">
      <xdr:nvCxnSpPr>
        <xdr:cNvPr id="259" name="直線コネクタ 258"/>
        <xdr:cNvCxnSpPr/>
      </xdr:nvCxnSpPr>
      <xdr:spPr>
        <a:xfrm>
          <a:off x="16179800" y="14340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0"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1" name="フローチャート: 判断 260"/>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144841</xdr:rowOff>
    </xdr:to>
    <xdr:cxnSp macro="">
      <xdr:nvCxnSpPr>
        <xdr:cNvPr id="262" name="直線コネクタ 261"/>
        <xdr:cNvCxnSpPr/>
      </xdr:nvCxnSpPr>
      <xdr:spPr>
        <a:xfrm flipV="1">
          <a:off x="15290800" y="143407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4838</xdr:rowOff>
    </xdr:from>
    <xdr:to>
      <xdr:col>77</xdr:col>
      <xdr:colOff>95250</xdr:colOff>
      <xdr:row>86</xdr:row>
      <xdr:rowOff>106438</xdr:rowOff>
    </xdr:to>
    <xdr:sp macro="" textlink="">
      <xdr:nvSpPr>
        <xdr:cNvPr id="263" name="フローチャート: 判断 262"/>
        <xdr:cNvSpPr/>
      </xdr:nvSpPr>
      <xdr:spPr>
        <a:xfrm>
          <a:off x="16129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64" name="テキスト ボックス 263"/>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83</xdr:row>
      <xdr:rowOff>144841</xdr:rowOff>
    </xdr:to>
    <xdr:cxnSp macro="">
      <xdr:nvCxnSpPr>
        <xdr:cNvPr id="265" name="直線コネクタ 264"/>
        <xdr:cNvCxnSpPr/>
      </xdr:nvCxnSpPr>
      <xdr:spPr>
        <a:xfrm>
          <a:off x="14401800" y="13812157"/>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80</xdr:row>
      <xdr:rowOff>96157</xdr:rowOff>
    </xdr:to>
    <xdr:cxnSp macro="">
      <xdr:nvCxnSpPr>
        <xdr:cNvPr id="268" name="直線コネクタ 267"/>
        <xdr:cNvCxnSpPr/>
      </xdr:nvCxnSpPr>
      <xdr:spPr>
        <a:xfrm>
          <a:off x="13512800" y="1381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9" name="フローチャート: 判断 268"/>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70" name="テキスト ボックス 269"/>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72" name="テキスト ボックス 271"/>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78" name="楕円 277"/>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152295</xdr:rowOff>
    </xdr:from>
    <xdr:ext cx="762000" cy="259045"/>
    <xdr:sp macro="" textlink="">
      <xdr:nvSpPr>
        <xdr:cNvPr id="279" name="給与水準   （国との比較）該当値テキスト"/>
        <xdr:cNvSpPr txBox="1"/>
      </xdr:nvSpPr>
      <xdr:spPr>
        <a:xfrm>
          <a:off x="17106900" y="1421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80" name="楕円 279"/>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1" name="テキスト ボックス 280"/>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94041</xdr:rowOff>
    </xdr:from>
    <xdr:to>
      <xdr:col>73</xdr:col>
      <xdr:colOff>44450</xdr:colOff>
      <xdr:row>84</xdr:row>
      <xdr:rowOff>24191</xdr:rowOff>
    </xdr:to>
    <xdr:sp macro="" textlink="">
      <xdr:nvSpPr>
        <xdr:cNvPr id="282" name="楕円 281"/>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34368</xdr:rowOff>
    </xdr:from>
    <xdr:ext cx="762000" cy="259045"/>
    <xdr:sp macro="" textlink="">
      <xdr:nvSpPr>
        <xdr:cNvPr id="283" name="テキスト ボックス 282"/>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4" name="楕円 283"/>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5" name="テキスト ボックス 284"/>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86" name="楕円 285"/>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87" name="テキスト ボックス 286"/>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空港関連の都市基盤整備等の事業推進や空港を管轄する消防業務のために必要な人員を確保したことにより、類似団体内平均値と比較して高い水準となっていたが、消防事務を一部事務組合（泉州南消防組合）へ移管し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年度から同平均値と比較して低い水準となった。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年度は、概ね前年度並みで推移しており、今後も中期財政運営方針及び定員適正化計画等に基づき、より適正な定員管理に努める。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7" name="直線コネクタ 316"/>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18"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19" name="直線コネクタ 318"/>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212</xdr:rowOff>
    </xdr:to>
    <xdr:cxnSp macro="">
      <xdr:nvCxnSpPr>
        <xdr:cNvPr id="322" name="直線コネクタ 321"/>
        <xdr:cNvCxnSpPr/>
      </xdr:nvCxnSpPr>
      <xdr:spPr>
        <a:xfrm>
          <a:off x="16179800" y="1062206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3"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4" name="フローチャート: 判断 323"/>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163619</xdr:rowOff>
    </xdr:to>
    <xdr:cxnSp macro="">
      <xdr:nvCxnSpPr>
        <xdr:cNvPr id="325" name="直線コネクタ 324"/>
        <xdr:cNvCxnSpPr/>
      </xdr:nvCxnSpPr>
      <xdr:spPr>
        <a:xfrm>
          <a:off x="15290800" y="105919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26" name="フローチャート: 判断 325"/>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27" name="テキスト ボックス 326"/>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105304</xdr:rowOff>
    </xdr:from>
    <xdr:to>
      <xdr:col>72</xdr:col>
      <xdr:colOff>203200</xdr:colOff>
      <xdr:row>61</xdr:row>
      <xdr:rowOff>133456</xdr:rowOff>
    </xdr:to>
    <xdr:cxnSp macro="">
      <xdr:nvCxnSpPr>
        <xdr:cNvPr id="328" name="直線コネクタ 327"/>
        <xdr:cNvCxnSpPr/>
      </xdr:nvCxnSpPr>
      <xdr:spPr>
        <a:xfrm>
          <a:off x="14401800" y="1056375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29" name="フローチャート: 判断 328"/>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0" name="テキスト ボックス 329"/>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105304</xdr:rowOff>
    </xdr:to>
    <xdr:cxnSp macro="">
      <xdr:nvCxnSpPr>
        <xdr:cNvPr id="331" name="直線コネクタ 330"/>
        <xdr:cNvCxnSpPr/>
      </xdr:nvCxnSpPr>
      <xdr:spPr>
        <a:xfrm>
          <a:off x="13512800" y="1052755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2" name="フローチャート: 判断 331"/>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3" name="テキスト ボックス 332"/>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4" name="フローチャート: 判断 333"/>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5" name="テキスト ボックス 334"/>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120862</xdr:rowOff>
    </xdr:from>
    <xdr:to>
      <xdr:col>81</xdr:col>
      <xdr:colOff>95250</xdr:colOff>
      <xdr:row>62</xdr:row>
      <xdr:rowOff>51012</xdr:rowOff>
    </xdr:to>
    <xdr:sp macro="" textlink="">
      <xdr:nvSpPr>
        <xdr:cNvPr id="341" name="楕円 340"/>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137389</xdr:rowOff>
    </xdr:from>
    <xdr:ext cx="762000" cy="259045"/>
    <xdr:sp macro="" textlink="">
      <xdr:nvSpPr>
        <xdr:cNvPr id="342" name="定員管理の状況該当値テキスト"/>
        <xdr:cNvSpPr txBox="1"/>
      </xdr:nvSpPr>
      <xdr:spPr>
        <a:xfrm>
          <a:off x="17106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43" name="楕円 342"/>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4" name="テキスト ボックス 343"/>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82656</xdr:rowOff>
    </xdr:from>
    <xdr:to>
      <xdr:col>73</xdr:col>
      <xdr:colOff>44450</xdr:colOff>
      <xdr:row>62</xdr:row>
      <xdr:rowOff>12806</xdr:rowOff>
    </xdr:to>
    <xdr:sp macro="" textlink="">
      <xdr:nvSpPr>
        <xdr:cNvPr id="345" name="楕円 344"/>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22983</xdr:rowOff>
    </xdr:from>
    <xdr:ext cx="762000" cy="259045"/>
    <xdr:sp macro="" textlink="">
      <xdr:nvSpPr>
        <xdr:cNvPr id="346" name="テキスト ボックス 345"/>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54504</xdr:rowOff>
    </xdr:from>
    <xdr:to>
      <xdr:col>68</xdr:col>
      <xdr:colOff>203200</xdr:colOff>
      <xdr:row>61</xdr:row>
      <xdr:rowOff>156104</xdr:rowOff>
    </xdr:to>
    <xdr:sp macro="" textlink="">
      <xdr:nvSpPr>
        <xdr:cNvPr id="347" name="楕円 346"/>
        <xdr:cNvSpPr/>
      </xdr:nvSpPr>
      <xdr:spPr>
        <a:xfrm>
          <a:off x="14351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166281</xdr:rowOff>
    </xdr:from>
    <xdr:ext cx="762000" cy="259045"/>
    <xdr:sp macro="" textlink="">
      <xdr:nvSpPr>
        <xdr:cNvPr id="348" name="テキスト ボックス 347"/>
        <xdr:cNvSpPr txBox="1"/>
      </xdr:nvSpPr>
      <xdr:spPr>
        <a:xfrm>
          <a:off x="14020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49" name="楕円 348"/>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50" name="テキスト ボックス 349"/>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空港関連の都市基盤整備等を進め、その財源に地方債を活用した影響で、類似団体と比べて公債費の負担が重くなっている。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年度は、臨時財政対策債を前年度より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億円増となる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億円新規発行したものの、全体の元金償還額が発行額を上回り、実質公債費比率は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ポイント改善した。今後も中期財政運営方針に基づき、計画的な地方債の発行を行うことで、公債費の抑制に努める。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35560</xdr:rowOff>
    </xdr:from>
    <xdr:to>
      <xdr:col>81</xdr:col>
      <xdr:colOff>44450</xdr:colOff>
      <xdr:row>42</xdr:row>
      <xdr:rowOff>30226</xdr:rowOff>
    </xdr:to>
    <xdr:cxnSp macro="">
      <xdr:nvCxnSpPr>
        <xdr:cNvPr id="376" name="直線コネクタ 375"/>
        <xdr:cNvCxnSpPr/>
      </xdr:nvCxnSpPr>
      <xdr:spPr>
        <a:xfrm flipV="1">
          <a:off x="17018000" y="655066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2303</xdr:rowOff>
    </xdr:from>
    <xdr:ext cx="762000" cy="259045"/>
    <xdr:sp macro="" textlink="">
      <xdr:nvSpPr>
        <xdr:cNvPr id="377" name="公債費負担の状況最小値テキスト"/>
        <xdr:cNvSpPr txBox="1"/>
      </xdr:nvSpPr>
      <xdr:spPr>
        <a:xfrm>
          <a:off x="17106900" y="720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30226</xdr:rowOff>
    </xdr:from>
    <xdr:to>
      <xdr:col>81</xdr:col>
      <xdr:colOff>133350</xdr:colOff>
      <xdr:row>42</xdr:row>
      <xdr:rowOff>30226</xdr:rowOff>
    </xdr:to>
    <xdr:cxnSp macro="">
      <xdr:nvCxnSpPr>
        <xdr:cNvPr id="378" name="直線コネクタ 377"/>
        <xdr:cNvCxnSpPr/>
      </xdr:nvCxnSpPr>
      <xdr:spPr>
        <a:xfrm>
          <a:off x="16929100" y="72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121937</xdr:rowOff>
    </xdr:from>
    <xdr:ext cx="762000" cy="259045"/>
    <xdr:sp macro="" textlink="">
      <xdr:nvSpPr>
        <xdr:cNvPr id="379" name="公債費負担の状況最大値テキスト"/>
        <xdr:cNvSpPr txBox="1"/>
      </xdr:nvSpPr>
      <xdr:spPr>
        <a:xfrm>
          <a:off x="17106900" y="629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35560</xdr:rowOff>
    </xdr:from>
    <xdr:to>
      <xdr:col>81</xdr:col>
      <xdr:colOff>133350</xdr:colOff>
      <xdr:row>38</xdr:row>
      <xdr:rowOff>35560</xdr:rowOff>
    </xdr:to>
    <xdr:cxnSp macro="">
      <xdr:nvCxnSpPr>
        <xdr:cNvPr id="380" name="直線コネクタ 379"/>
        <xdr:cNvCxnSpPr/>
      </xdr:nvCxnSpPr>
      <xdr:spPr>
        <a:xfrm>
          <a:off x="169291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121920</xdr:rowOff>
    </xdr:to>
    <xdr:cxnSp macro="">
      <xdr:nvCxnSpPr>
        <xdr:cNvPr id="381" name="直線コネクタ 380"/>
        <xdr:cNvCxnSpPr/>
      </xdr:nvCxnSpPr>
      <xdr:spPr>
        <a:xfrm flipV="1">
          <a:off x="16179800" y="722147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2"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3" name="フローチャート: 判断 382"/>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22860</xdr:rowOff>
    </xdr:to>
    <xdr:cxnSp macro="">
      <xdr:nvCxnSpPr>
        <xdr:cNvPr id="384" name="直線コネクタ 383"/>
        <xdr:cNvCxnSpPr/>
      </xdr:nvCxnSpPr>
      <xdr:spPr>
        <a:xfrm flipV="1">
          <a:off x="15290800" y="73228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37592</xdr:rowOff>
    </xdr:from>
    <xdr:to>
      <xdr:col>77</xdr:col>
      <xdr:colOff>95250</xdr:colOff>
      <xdr:row>40</xdr:row>
      <xdr:rowOff>139192</xdr:rowOff>
    </xdr:to>
    <xdr:sp macro="" textlink="">
      <xdr:nvSpPr>
        <xdr:cNvPr id="385" name="フローチャート: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143510</xdr:rowOff>
    </xdr:to>
    <xdr:cxnSp macro="">
      <xdr:nvCxnSpPr>
        <xdr:cNvPr id="387" name="直線コネクタ 386"/>
        <xdr:cNvCxnSpPr/>
      </xdr:nvCxnSpPr>
      <xdr:spPr>
        <a:xfrm flipV="1">
          <a:off x="14401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8" name="フローチャート: 判断 387"/>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89" name="テキスト ボックス 38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78232</xdr:rowOff>
    </xdr:to>
    <xdr:cxnSp macro="">
      <xdr:nvCxnSpPr>
        <xdr:cNvPr id="390" name="直線コネクタ 389"/>
        <xdr:cNvCxnSpPr/>
      </xdr:nvCxnSpPr>
      <xdr:spPr>
        <a:xfrm flipV="1">
          <a:off x="13512800" y="75158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91" name="フローチャート: 判断 390"/>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2" name="テキスト ボックス 391"/>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393" name="フローチャート: 判断 392"/>
        <xdr:cNvSpPr/>
      </xdr:nvSpPr>
      <xdr:spPr>
        <a:xfrm>
          <a:off x="134620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394" name="テキスト ボックス 393"/>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400" name="楕円 399"/>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37101</xdr:rowOff>
    </xdr:from>
    <xdr:ext cx="762000" cy="259045"/>
    <xdr:sp macro="" textlink="">
      <xdr:nvSpPr>
        <xdr:cNvPr id="401" name="公債費負担の状況該当値テキスト"/>
        <xdr:cNvSpPr txBox="1"/>
      </xdr:nvSpPr>
      <xdr:spPr>
        <a:xfrm>
          <a:off x="17106900" y="706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6" name="楕円 405"/>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7" name="テキスト ボックス 406"/>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08" name="楕円 407"/>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09" name="テキスト ボックス 408"/>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類似団体平均を上回っており、主な要因としては、空港関連の都市基盤整備等を進め、その財源に地方債を活用した影響で、一般会計等の地方債現在高が標準財政規模の約</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倍の</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億円となっていること、また、空港対岸の「りんくうタウン」の造成に関して、公費負担となる雨水整備を最優先で進めたため、公営企業債等繰出見込額が</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億円となっていることがあげられる。今後も公債費等義務的経費の削減を中心とする行財政改革を進め、財政の健全化に努める。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26368</xdr:rowOff>
    </xdr:to>
    <xdr:cxnSp macro="">
      <xdr:nvCxnSpPr>
        <xdr:cNvPr id="440" name="直線コネクタ 439"/>
        <xdr:cNvCxnSpPr/>
      </xdr:nvCxnSpPr>
      <xdr:spPr>
        <a:xfrm flipV="1">
          <a:off x="17018000" y="2313214"/>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169895</xdr:rowOff>
    </xdr:from>
    <xdr:ext cx="762000" cy="259045"/>
    <xdr:sp macro="" textlink="">
      <xdr:nvSpPr>
        <xdr:cNvPr id="441" name="将来負担の状況最小値テキスト"/>
        <xdr:cNvSpPr txBox="1"/>
      </xdr:nvSpPr>
      <xdr:spPr>
        <a:xfrm>
          <a:off x="17106900" y="34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26368</xdr:rowOff>
    </xdr:from>
    <xdr:to>
      <xdr:col>81</xdr:col>
      <xdr:colOff>133350</xdr:colOff>
      <xdr:row>20</xdr:row>
      <xdr:rowOff>26368</xdr:rowOff>
    </xdr:to>
    <xdr:cxnSp macro="">
      <xdr:nvCxnSpPr>
        <xdr:cNvPr id="442" name="直線コネクタ 441"/>
        <xdr:cNvCxnSpPr/>
      </xdr:nvCxnSpPr>
      <xdr:spPr>
        <a:xfrm>
          <a:off x="16929100" y="34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61807</xdr:rowOff>
    </xdr:from>
    <xdr:to>
      <xdr:col>81</xdr:col>
      <xdr:colOff>44450</xdr:colOff>
      <xdr:row>19</xdr:row>
      <xdr:rowOff>9374</xdr:rowOff>
    </xdr:to>
    <xdr:cxnSp macro="">
      <xdr:nvCxnSpPr>
        <xdr:cNvPr id="445" name="直線コネクタ 444"/>
        <xdr:cNvCxnSpPr/>
      </xdr:nvCxnSpPr>
      <xdr:spPr>
        <a:xfrm flipV="1">
          <a:off x="16179800" y="2805007"/>
          <a:ext cx="8382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138309</xdr:rowOff>
    </xdr:from>
    <xdr:to>
      <xdr:col>77</xdr:col>
      <xdr:colOff>44450</xdr:colOff>
      <xdr:row>19</xdr:row>
      <xdr:rowOff>9374</xdr:rowOff>
    </xdr:to>
    <xdr:cxnSp macro="">
      <xdr:nvCxnSpPr>
        <xdr:cNvPr id="448" name="直線コネクタ 447"/>
        <xdr:cNvCxnSpPr/>
      </xdr:nvCxnSpPr>
      <xdr:spPr>
        <a:xfrm>
          <a:off x="15290800" y="322440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78377</xdr:rowOff>
    </xdr:from>
    <xdr:to>
      <xdr:col>77</xdr:col>
      <xdr:colOff>95250</xdr:colOff>
      <xdr:row>14</xdr:row>
      <xdr:rowOff>8527</xdr:rowOff>
    </xdr:to>
    <xdr:sp macro="" textlink="">
      <xdr:nvSpPr>
        <xdr:cNvPr id="449" name="フローチャート: 判断 448"/>
        <xdr:cNvSpPr/>
      </xdr:nvSpPr>
      <xdr:spPr>
        <a:xfrm>
          <a:off x="16129000" y="230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18704</xdr:rowOff>
    </xdr:from>
    <xdr:ext cx="736600" cy="259045"/>
    <xdr:sp macro="" textlink="">
      <xdr:nvSpPr>
        <xdr:cNvPr id="450" name="テキスト ボックス 449"/>
        <xdr:cNvSpPr txBox="1"/>
      </xdr:nvSpPr>
      <xdr:spPr>
        <a:xfrm>
          <a:off x="15798800" y="207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151674</xdr:rowOff>
    </xdr:from>
    <xdr:to>
      <xdr:col>72</xdr:col>
      <xdr:colOff>203200</xdr:colOff>
      <xdr:row>18</xdr:row>
      <xdr:rowOff>138309</xdr:rowOff>
    </xdr:to>
    <xdr:cxnSp macro="">
      <xdr:nvCxnSpPr>
        <xdr:cNvPr id="451" name="直線コネクタ 450"/>
        <xdr:cNvCxnSpPr/>
      </xdr:nvCxnSpPr>
      <xdr:spPr>
        <a:xfrm>
          <a:off x="14401800" y="2723424"/>
          <a:ext cx="889000" cy="5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95613</xdr:rowOff>
    </xdr:from>
    <xdr:to>
      <xdr:col>73</xdr:col>
      <xdr:colOff>44450</xdr:colOff>
      <xdr:row>14</xdr:row>
      <xdr:rowOff>25763</xdr:rowOff>
    </xdr:to>
    <xdr:sp macro="" textlink="">
      <xdr:nvSpPr>
        <xdr:cNvPr id="452" name="フローチャート: 判断 451"/>
        <xdr:cNvSpPr/>
      </xdr:nvSpPr>
      <xdr:spPr>
        <a:xfrm>
          <a:off x="15240000" y="232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35940</xdr:rowOff>
    </xdr:from>
    <xdr:ext cx="762000" cy="259045"/>
    <xdr:sp macro="" textlink="">
      <xdr:nvSpPr>
        <xdr:cNvPr id="453" name="テキスト ボックス 452"/>
        <xdr:cNvSpPr txBox="1"/>
      </xdr:nvSpPr>
      <xdr:spPr>
        <a:xfrm>
          <a:off x="14909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151674</xdr:rowOff>
    </xdr:from>
    <xdr:to>
      <xdr:col>68</xdr:col>
      <xdr:colOff>152400</xdr:colOff>
      <xdr:row>23</xdr:row>
      <xdr:rowOff>83094</xdr:rowOff>
    </xdr:to>
    <xdr:cxnSp macro="">
      <xdr:nvCxnSpPr>
        <xdr:cNvPr id="454" name="直線コネクタ 453"/>
        <xdr:cNvCxnSpPr/>
      </xdr:nvCxnSpPr>
      <xdr:spPr>
        <a:xfrm flipV="1">
          <a:off x="13512800" y="2723424"/>
          <a:ext cx="889000" cy="130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2298</xdr:rowOff>
    </xdr:from>
    <xdr:to>
      <xdr:col>64</xdr:col>
      <xdr:colOff>152400</xdr:colOff>
      <xdr:row>14</xdr:row>
      <xdr:rowOff>103898</xdr:rowOff>
    </xdr:to>
    <xdr:sp macro="" textlink="">
      <xdr:nvSpPr>
        <xdr:cNvPr id="457" name="フローチャート: 判断 456"/>
        <xdr:cNvSpPr/>
      </xdr:nvSpPr>
      <xdr:spPr>
        <a:xfrm>
          <a:off x="134620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114075</xdr:rowOff>
    </xdr:from>
    <xdr:ext cx="762000" cy="259045"/>
    <xdr:sp macro="" textlink="">
      <xdr:nvSpPr>
        <xdr:cNvPr id="458" name="テキスト ボックス 457"/>
        <xdr:cNvSpPr txBox="1"/>
      </xdr:nvSpPr>
      <xdr:spPr>
        <a:xfrm>
          <a:off x="13131800" y="21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11007</xdr:rowOff>
    </xdr:from>
    <xdr:to>
      <xdr:col>81</xdr:col>
      <xdr:colOff>95250</xdr:colOff>
      <xdr:row>16</xdr:row>
      <xdr:rowOff>112607</xdr:rowOff>
    </xdr:to>
    <xdr:sp macro="" textlink="">
      <xdr:nvSpPr>
        <xdr:cNvPr id="464" name="楕円 463"/>
        <xdr:cNvSpPr/>
      </xdr:nvSpPr>
      <xdr:spPr>
        <a:xfrm>
          <a:off x="169672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154534</xdr:rowOff>
    </xdr:from>
    <xdr:ext cx="762000" cy="259045"/>
    <xdr:sp macro="" textlink="">
      <xdr:nvSpPr>
        <xdr:cNvPr id="465" name="将来負担の状況該当値テキスト"/>
        <xdr:cNvSpPr txBox="1"/>
      </xdr:nvSpPr>
      <xdr:spPr>
        <a:xfrm>
          <a:off x="17106900" y="272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130024</xdr:rowOff>
    </xdr:from>
    <xdr:to>
      <xdr:col>77</xdr:col>
      <xdr:colOff>95250</xdr:colOff>
      <xdr:row>19</xdr:row>
      <xdr:rowOff>60174</xdr:rowOff>
    </xdr:to>
    <xdr:sp macro="" textlink="">
      <xdr:nvSpPr>
        <xdr:cNvPr id="466" name="楕円 465"/>
        <xdr:cNvSpPr/>
      </xdr:nvSpPr>
      <xdr:spPr>
        <a:xfrm>
          <a:off x="16129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44951</xdr:rowOff>
    </xdr:from>
    <xdr:ext cx="736600" cy="259045"/>
    <xdr:sp macro="" textlink="">
      <xdr:nvSpPr>
        <xdr:cNvPr id="467" name="テキスト ボックス 466"/>
        <xdr:cNvSpPr txBox="1"/>
      </xdr:nvSpPr>
      <xdr:spPr>
        <a:xfrm>
          <a:off x="15798800" y="330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87509</xdr:rowOff>
    </xdr:from>
    <xdr:to>
      <xdr:col>73</xdr:col>
      <xdr:colOff>44450</xdr:colOff>
      <xdr:row>19</xdr:row>
      <xdr:rowOff>17659</xdr:rowOff>
    </xdr:to>
    <xdr:sp macro="" textlink="">
      <xdr:nvSpPr>
        <xdr:cNvPr id="468" name="楕円 467"/>
        <xdr:cNvSpPr/>
      </xdr:nvSpPr>
      <xdr:spPr>
        <a:xfrm>
          <a:off x="15240000" y="31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2436</xdr:rowOff>
    </xdr:from>
    <xdr:ext cx="762000" cy="259045"/>
    <xdr:sp macro="" textlink="">
      <xdr:nvSpPr>
        <xdr:cNvPr id="469" name="テキスト ボックス 468"/>
        <xdr:cNvSpPr txBox="1"/>
      </xdr:nvSpPr>
      <xdr:spPr>
        <a:xfrm>
          <a:off x="14909800" y="325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100874</xdr:rowOff>
    </xdr:from>
    <xdr:to>
      <xdr:col>68</xdr:col>
      <xdr:colOff>203200</xdr:colOff>
      <xdr:row>16</xdr:row>
      <xdr:rowOff>31024</xdr:rowOff>
    </xdr:to>
    <xdr:sp macro="" textlink="">
      <xdr:nvSpPr>
        <xdr:cNvPr id="470" name="楕円 469"/>
        <xdr:cNvSpPr/>
      </xdr:nvSpPr>
      <xdr:spPr>
        <a:xfrm>
          <a:off x="14351000" y="2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15801</xdr:rowOff>
    </xdr:from>
    <xdr:ext cx="762000" cy="259045"/>
    <xdr:sp macro="" textlink="">
      <xdr:nvSpPr>
        <xdr:cNvPr id="471" name="テキスト ボックス 470"/>
        <xdr:cNvSpPr txBox="1"/>
      </xdr:nvSpPr>
      <xdr:spPr>
        <a:xfrm>
          <a:off x="14020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32294</xdr:rowOff>
    </xdr:from>
    <xdr:to>
      <xdr:col>64</xdr:col>
      <xdr:colOff>152400</xdr:colOff>
      <xdr:row>23</xdr:row>
      <xdr:rowOff>133894</xdr:rowOff>
    </xdr:to>
    <xdr:sp macro="" textlink="">
      <xdr:nvSpPr>
        <xdr:cNvPr id="472" name="楕円 471"/>
        <xdr:cNvSpPr/>
      </xdr:nvSpPr>
      <xdr:spPr>
        <a:xfrm>
          <a:off x="13462000" y="39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118671</xdr:rowOff>
    </xdr:from>
    <xdr:ext cx="762000" cy="259045"/>
    <xdr:sp macro="" textlink="">
      <xdr:nvSpPr>
        <xdr:cNvPr id="473" name="テキスト ボックス 472"/>
        <xdr:cNvSpPr txBox="1"/>
      </xdr:nvSpPr>
      <xdr:spPr>
        <a:xfrm>
          <a:off x="13131800" y="40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7756419" cy="425758"/>
    <xdr:sp macro="" textlink="">
      <xdr:nvSpPr>
        <xdr:cNvPr id="475" name="テキスト ボックス 474">
          <a:extLst>
            <a:ext uri="{FF2B5EF4-FFF2-40B4-BE49-F238E27FC236}">
              <a16:creationId xmlns:a16="http://schemas.microsoft.com/office/drawing/2014/main" id="{00000000-0008-0000-0300-000023000000}"/>
            </a:ext>
          </a:extLst>
        </xdr:cNvPr>
        <xdr:cNvSpPr txBox="1"/>
      </xdr:nvSpPr>
      <xdr:spPr>
        <a:xfrm>
          <a:off x="762000" y="4533900"/>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年度の会計年度任用職員制度の開始に伴い、令和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年度においても実質職員給全体で増加となったものの、分母の歳入全体の改善が大きく、前年度と比べて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ポイント減少した。人員適正化等の取組により類似団体内平均を下回っている。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今後も中期財政運営方針及び定員適正化計画等に基づき、人件費の適正化に努める。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168148</xdr:rowOff>
    </xdr:to>
    <xdr:cxnSp macro="">
      <xdr:nvCxnSpPr>
        <xdr:cNvPr id="64" name="直線コネクタ 63"/>
        <xdr:cNvCxnSpPr/>
      </xdr:nvCxnSpPr>
      <xdr:spPr>
        <a:xfrm flipV="1">
          <a:off x="3987800" y="61483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36</xdr:row>
      <xdr:rowOff>168148</xdr:rowOff>
    </xdr:to>
    <xdr:cxnSp macro="">
      <xdr:nvCxnSpPr>
        <xdr:cNvPr id="67" name="直線コネクタ 66"/>
        <xdr:cNvCxnSpPr/>
      </xdr:nvCxnSpPr>
      <xdr:spPr>
        <a:xfrm>
          <a:off x="3098800" y="608431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120142</xdr:rowOff>
    </xdr:to>
    <xdr:cxnSp macro="">
      <xdr:nvCxnSpPr>
        <xdr:cNvPr id="70" name="直線コネクタ 69"/>
        <xdr:cNvCxnSpPr/>
      </xdr:nvCxnSpPr>
      <xdr:spPr>
        <a:xfrm flipV="1">
          <a:off x="2209800" y="6084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36</xdr:row>
      <xdr:rowOff>67564</xdr:rowOff>
    </xdr:to>
    <xdr:cxnSp macro="">
      <xdr:nvCxnSpPr>
        <xdr:cNvPr id="73" name="直線コネクタ 72"/>
        <xdr:cNvCxnSpPr/>
      </xdr:nvCxnSpPr>
      <xdr:spPr>
        <a:xfrm flipV="1">
          <a:off x="1320800" y="61208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年度は、分母の歳入全体の改善が大きく、前年度と比べて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が、依然類似団体平均より高い水準である。主な要因としては、窓口業務の委託化などによる増加があげられる。新たに発生する委託料については特に注意を払いながら、物件費全体の精査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137886</xdr:rowOff>
    </xdr:to>
    <xdr:cxnSp macro="">
      <xdr:nvCxnSpPr>
        <xdr:cNvPr id="127" name="直線コネクタ 126"/>
        <xdr:cNvCxnSpPr/>
      </xdr:nvCxnSpPr>
      <xdr:spPr>
        <a:xfrm flipV="1">
          <a:off x="15671800" y="31151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18</xdr:row>
      <xdr:rowOff>137886</xdr:rowOff>
    </xdr:to>
    <xdr:cxnSp macro="">
      <xdr:nvCxnSpPr>
        <xdr:cNvPr id="130" name="直線コネクタ 129"/>
        <xdr:cNvCxnSpPr/>
      </xdr:nvCxnSpPr>
      <xdr:spPr>
        <a:xfrm>
          <a:off x="14782800" y="3223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137886</xdr:rowOff>
    </xdr:to>
    <xdr:cxnSp macro="">
      <xdr:nvCxnSpPr>
        <xdr:cNvPr id="133" name="直線コネクタ 132"/>
        <xdr:cNvCxnSpPr/>
      </xdr:nvCxnSpPr>
      <xdr:spPr>
        <a:xfrm>
          <a:off x="13893800" y="30389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7257</xdr:rowOff>
    </xdr:to>
    <xdr:cxnSp macro="">
      <xdr:nvCxnSpPr>
        <xdr:cNvPr id="136" name="直線コネクタ 135"/>
        <xdr:cNvCxnSpPr/>
      </xdr:nvCxnSpPr>
      <xdr:spPr>
        <a:xfrm flipV="1">
          <a:off x="13004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48" name="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0" name="楕円 149"/>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1" name="テキスト ボックス 150"/>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53" name="テキスト ボックス 152"/>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4" name="楕円 153"/>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5" name="テキスト ボックス 154"/>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障害者福祉に係る扶助費などが増加したものの、分母の歳入全体の改善が大きく、前年度と比べて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ポイント減少した。類似団体平均を若干下回る水準であるが、各種扶助費の支給については、今後も増加すると見込まれるため、適正化に努めていく。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111760</xdr:rowOff>
    </xdr:to>
    <xdr:cxnSp macro="">
      <xdr:nvCxnSpPr>
        <xdr:cNvPr id="188" name="直線コネクタ 187"/>
        <xdr:cNvCxnSpPr/>
      </xdr:nvCxnSpPr>
      <xdr:spPr>
        <a:xfrm flipV="1">
          <a:off x="3987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111760</xdr:rowOff>
    </xdr:to>
    <xdr:cxnSp macro="">
      <xdr:nvCxnSpPr>
        <xdr:cNvPr id="191" name="直線コネクタ 190"/>
        <xdr:cNvCxnSpPr/>
      </xdr:nvCxnSpPr>
      <xdr:spPr>
        <a:xfrm>
          <a:off x="3098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81280</xdr:rowOff>
    </xdr:to>
    <xdr:cxnSp macro="">
      <xdr:nvCxnSpPr>
        <xdr:cNvPr id="194" name="直線コネクタ 193"/>
        <xdr:cNvCxnSpPr/>
      </xdr:nvCxnSpPr>
      <xdr:spPr>
        <a:xfrm flipV="1">
          <a:off x="2209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119380</xdr:rowOff>
    </xdr:to>
    <xdr:cxnSp macro="">
      <xdr:nvCxnSpPr>
        <xdr:cNvPr id="197" name="直線コネクタ 196"/>
        <xdr:cNvCxnSpPr/>
      </xdr:nvCxnSpPr>
      <xdr:spPr>
        <a:xfrm flipV="1">
          <a:off x="1320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7" name="楕円 206"/>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8907</xdr:rowOff>
    </xdr:from>
    <xdr:ext cx="762000" cy="259045"/>
    <xdr:sp macro="" textlink="">
      <xdr:nvSpPr>
        <xdr:cNvPr id="208" name="扶助費該当値テキスト"/>
        <xdr:cNvSpPr txBox="1"/>
      </xdr:nvSpPr>
      <xdr:spPr>
        <a:xfrm>
          <a:off x="4914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60960</xdr:rowOff>
    </xdr:from>
    <xdr:to>
      <xdr:col>20</xdr:col>
      <xdr:colOff>38100</xdr:colOff>
      <xdr:row>56</xdr:row>
      <xdr:rowOff>162560</xdr:rowOff>
    </xdr:to>
    <xdr:sp macro="" textlink="">
      <xdr:nvSpPr>
        <xdr:cNvPr id="209" name="楕円 208"/>
        <xdr:cNvSpPr/>
      </xdr:nvSpPr>
      <xdr:spPr>
        <a:xfrm>
          <a:off x="3937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1287</xdr:rowOff>
    </xdr:from>
    <xdr:ext cx="736600" cy="259045"/>
    <xdr:sp macro="" textlink="">
      <xdr:nvSpPr>
        <xdr:cNvPr id="210" name="テキスト ボックス 209"/>
        <xdr:cNvSpPr txBox="1"/>
      </xdr:nvSpPr>
      <xdr:spPr>
        <a:xfrm>
          <a:off x="3606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12" name="テキスト ボックス 211"/>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3" name="楕円 212"/>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4" name="テキスト ボックス 213"/>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5" name="楕円 214"/>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6" name="テキスト ボックス 215"/>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類似団体平均と比較し高い水準となっているものの、前年度と比べて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ポイント改善している。これは、下水道事業会計への出資金が減少したことなどによるものである。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58</xdr:row>
      <xdr:rowOff>18143</xdr:rowOff>
    </xdr:to>
    <xdr:cxnSp macro="">
      <xdr:nvCxnSpPr>
        <xdr:cNvPr id="251" name="直線コネクタ 250"/>
        <xdr:cNvCxnSpPr/>
      </xdr:nvCxnSpPr>
      <xdr:spPr>
        <a:xfrm flipV="1">
          <a:off x="15671800" y="97880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60</xdr:row>
      <xdr:rowOff>67128</xdr:rowOff>
    </xdr:to>
    <xdr:cxnSp macro="">
      <xdr:nvCxnSpPr>
        <xdr:cNvPr id="254" name="直線コネクタ 253"/>
        <xdr:cNvCxnSpPr/>
      </xdr:nvCxnSpPr>
      <xdr:spPr>
        <a:xfrm flipV="1">
          <a:off x="14782800" y="99622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67128</xdr:rowOff>
    </xdr:to>
    <xdr:cxnSp macro="">
      <xdr:nvCxnSpPr>
        <xdr:cNvPr id="257" name="直線コネクタ 256"/>
        <xdr:cNvCxnSpPr/>
      </xdr:nvCxnSpPr>
      <xdr:spPr>
        <a:xfrm>
          <a:off x="13893800" y="1032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132443</xdr:rowOff>
    </xdr:to>
    <xdr:cxnSp macro="">
      <xdr:nvCxnSpPr>
        <xdr:cNvPr id="260" name="直線コネクタ 259"/>
        <xdr:cNvCxnSpPr/>
      </xdr:nvCxnSpPr>
      <xdr:spPr>
        <a:xfrm flipV="1">
          <a:off x="13004800" y="1032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0" name="楕円 269"/>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1"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2" name="楕円 271"/>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3" name="テキスト ボックス 272"/>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16328</xdr:rowOff>
    </xdr:from>
    <xdr:to>
      <xdr:col>74</xdr:col>
      <xdr:colOff>31750</xdr:colOff>
      <xdr:row>60</xdr:row>
      <xdr:rowOff>117928</xdr:rowOff>
    </xdr:to>
    <xdr:sp macro="" textlink="">
      <xdr:nvSpPr>
        <xdr:cNvPr id="274" name="楕円 273"/>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102705</xdr:rowOff>
    </xdr:from>
    <xdr:ext cx="762000" cy="259045"/>
    <xdr:sp macro="" textlink="">
      <xdr:nvSpPr>
        <xdr:cNvPr id="275" name="テキスト ボックス 274"/>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6" name="楕円 275"/>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7" name="テキスト ボックス 276"/>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8" name="楕円 277"/>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9" name="テキスト ボックス 278"/>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泉州南消防組合、泉佐野市田尻町清掃施設組合及び地方独立行政法人りんくう総合医療センターへの負担金などが多額になっているためである。引き続きそれぞれ自立的・効率的な経営に努めるが、これらを含めた補助費等全体の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24130</xdr:rowOff>
    </xdr:from>
    <xdr:to>
      <xdr:col>82</xdr:col>
      <xdr:colOff>107950</xdr:colOff>
      <xdr:row>41</xdr:row>
      <xdr:rowOff>133858</xdr:rowOff>
    </xdr:to>
    <xdr:cxnSp macro="">
      <xdr:nvCxnSpPr>
        <xdr:cNvPr id="310" name="直線コネクタ 309"/>
        <xdr:cNvCxnSpPr/>
      </xdr:nvCxnSpPr>
      <xdr:spPr>
        <a:xfrm flipV="1">
          <a:off x="15671800" y="70535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41</xdr:row>
      <xdr:rowOff>133858</xdr:rowOff>
    </xdr:to>
    <xdr:cxnSp macro="">
      <xdr:nvCxnSpPr>
        <xdr:cNvPr id="313" name="直線コネクタ 312"/>
        <xdr:cNvCxnSpPr/>
      </xdr:nvCxnSpPr>
      <xdr:spPr>
        <a:xfrm>
          <a:off x="14782800" y="6623812"/>
          <a:ext cx="8890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38</xdr:row>
      <xdr:rowOff>154432</xdr:rowOff>
    </xdr:to>
    <xdr:cxnSp macro="">
      <xdr:nvCxnSpPr>
        <xdr:cNvPr id="316" name="直線コネクタ 315"/>
        <xdr:cNvCxnSpPr/>
      </xdr:nvCxnSpPr>
      <xdr:spPr>
        <a:xfrm flipV="1">
          <a:off x="13893800" y="6623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154432</xdr:rowOff>
    </xdr:to>
    <xdr:cxnSp macro="">
      <xdr:nvCxnSpPr>
        <xdr:cNvPr id="319" name="直線コネクタ 318"/>
        <xdr:cNvCxnSpPr/>
      </xdr:nvCxnSpPr>
      <xdr:spPr>
        <a:xfrm>
          <a:off x="13004800" y="6596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144780</xdr:rowOff>
    </xdr:from>
    <xdr:to>
      <xdr:col>82</xdr:col>
      <xdr:colOff>158750</xdr:colOff>
      <xdr:row>41</xdr:row>
      <xdr:rowOff>74930</xdr:rowOff>
    </xdr:to>
    <xdr:sp macro="" textlink="">
      <xdr:nvSpPr>
        <xdr:cNvPr id="329" name="楕円 328"/>
        <xdr:cNvSpPr/>
      </xdr:nvSpPr>
      <xdr:spPr>
        <a:xfrm>
          <a:off x="16459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53357</xdr:rowOff>
    </xdr:from>
    <xdr:ext cx="762000" cy="259045"/>
    <xdr:sp macro="" textlink="">
      <xdr:nvSpPr>
        <xdr:cNvPr id="330" name="補助費等該当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83058</xdr:rowOff>
    </xdr:from>
    <xdr:to>
      <xdr:col>78</xdr:col>
      <xdr:colOff>120650</xdr:colOff>
      <xdr:row>42</xdr:row>
      <xdr:rowOff>13208</xdr:rowOff>
    </xdr:to>
    <xdr:sp macro="" textlink="">
      <xdr:nvSpPr>
        <xdr:cNvPr id="331" name="楕円 330"/>
        <xdr:cNvSpPr/>
      </xdr:nvSpPr>
      <xdr:spPr>
        <a:xfrm>
          <a:off x="15621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169435</xdr:rowOff>
    </xdr:from>
    <xdr:ext cx="736600" cy="259045"/>
    <xdr:sp macro="" textlink="">
      <xdr:nvSpPr>
        <xdr:cNvPr id="332" name="テキスト ボックス 331"/>
        <xdr:cNvSpPr txBox="1"/>
      </xdr:nvSpPr>
      <xdr:spPr>
        <a:xfrm>
          <a:off x="15290800" y="719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3" name="楕円 332"/>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4" name="テキスト ボックス 333"/>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35" name="楕円 334"/>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6" name="テキスト ボックス 335"/>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7" name="楕円 336"/>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8" name="テキスト ボックス 33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空港関連の都市基盤整備等を積極的に進め、その財源に地方債を活用した影響で、地方債の元利償還金が膨らんでおり、公債費に係る経常収支比率は類似団体平均を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今後も中期財政運営方針に基づき、計画的な地方債の発行を行うことで、公債費の抑制に努める。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138430</xdr:rowOff>
    </xdr:to>
    <xdr:cxnSp macro="">
      <xdr:nvCxnSpPr>
        <xdr:cNvPr id="371" name="直線コネクタ 370"/>
        <xdr:cNvCxnSpPr/>
      </xdr:nvCxnSpPr>
      <xdr:spPr>
        <a:xfrm flipV="1">
          <a:off x="3987800" y="13446761"/>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138430</xdr:rowOff>
    </xdr:to>
    <xdr:cxnSp macro="">
      <xdr:nvCxnSpPr>
        <xdr:cNvPr id="374" name="直線コネクタ 373"/>
        <xdr:cNvCxnSpPr/>
      </xdr:nvCxnSpPr>
      <xdr:spPr>
        <a:xfrm>
          <a:off x="3098800" y="13637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80</xdr:row>
      <xdr:rowOff>119380</xdr:rowOff>
    </xdr:to>
    <xdr:cxnSp macro="">
      <xdr:nvCxnSpPr>
        <xdr:cNvPr id="377" name="直線コネクタ 376"/>
        <xdr:cNvCxnSpPr/>
      </xdr:nvCxnSpPr>
      <xdr:spPr>
        <a:xfrm flipV="1">
          <a:off x="2209800" y="136372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81</xdr:row>
      <xdr:rowOff>130811</xdr:rowOff>
    </xdr:to>
    <xdr:cxnSp macro="">
      <xdr:nvCxnSpPr>
        <xdr:cNvPr id="380" name="直線コネクタ 379"/>
        <xdr:cNvCxnSpPr/>
      </xdr:nvCxnSpPr>
      <xdr:spPr>
        <a:xfrm flipV="1">
          <a:off x="1320800" y="138353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0" name="楕円 389"/>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1"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2" name="楕円 391"/>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3" name="テキスト ボックス 392"/>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4" name="楕円 393"/>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95" name="テキスト ボックス 394"/>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6" name="楕円 395"/>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397" name="テキスト ボックス 396"/>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80011</xdr:rowOff>
    </xdr:from>
    <xdr:to>
      <xdr:col>6</xdr:col>
      <xdr:colOff>171450</xdr:colOff>
      <xdr:row>82</xdr:row>
      <xdr:rowOff>10161</xdr:rowOff>
    </xdr:to>
    <xdr:sp macro="" textlink="">
      <xdr:nvSpPr>
        <xdr:cNvPr id="398" name="楕円 397"/>
        <xdr:cNvSpPr/>
      </xdr:nvSpPr>
      <xdr:spPr>
        <a:xfrm>
          <a:off x="1270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166388</xdr:rowOff>
    </xdr:from>
    <xdr:ext cx="762000" cy="259045"/>
    <xdr:sp macro="" textlink="">
      <xdr:nvSpPr>
        <xdr:cNvPr id="399" name="テキスト ボックス 398"/>
        <xdr:cNvSpPr txBox="1"/>
      </xdr:nvSpPr>
      <xdr:spPr>
        <a:xfrm>
          <a:off x="939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年度は分母の歳入全体の改善などにより、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構成比は高い方から順に人件費、補助費等、物件費、公債費、扶助費、構成比において高い割合を占める各費目について、人件費、扶助費以外は類似団体平均より高くなっているため、注意して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81</xdr:row>
      <xdr:rowOff>24130</xdr:rowOff>
    </xdr:to>
    <xdr:cxnSp macro="">
      <xdr:nvCxnSpPr>
        <xdr:cNvPr id="430" name="直線コネクタ 429"/>
        <xdr:cNvCxnSpPr/>
      </xdr:nvCxnSpPr>
      <xdr:spPr>
        <a:xfrm flipV="1">
          <a:off x="15671800" y="13600685"/>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81</xdr:row>
      <xdr:rowOff>24130</xdr:rowOff>
    </xdr:to>
    <xdr:cxnSp macro="">
      <xdr:nvCxnSpPr>
        <xdr:cNvPr id="433" name="直線コネクタ 432"/>
        <xdr:cNvCxnSpPr/>
      </xdr:nvCxnSpPr>
      <xdr:spPr>
        <a:xfrm>
          <a:off x="14782800" y="136509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106426</xdr:rowOff>
    </xdr:to>
    <xdr:cxnSp macro="">
      <xdr:nvCxnSpPr>
        <xdr:cNvPr id="436" name="直線コネクタ 435"/>
        <xdr:cNvCxnSpPr/>
      </xdr:nvCxnSpPr>
      <xdr:spPr>
        <a:xfrm>
          <a:off x="13893800" y="136098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80</xdr:row>
      <xdr:rowOff>3556</xdr:rowOff>
    </xdr:to>
    <xdr:cxnSp macro="">
      <xdr:nvCxnSpPr>
        <xdr:cNvPr id="439" name="直線コネクタ 438"/>
        <xdr:cNvCxnSpPr/>
      </xdr:nvCxnSpPr>
      <xdr:spPr>
        <a:xfrm flipV="1">
          <a:off x="13004800" y="136098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144780</xdr:rowOff>
    </xdr:from>
    <xdr:to>
      <xdr:col>78</xdr:col>
      <xdr:colOff>120650</xdr:colOff>
      <xdr:row>81</xdr:row>
      <xdr:rowOff>74930</xdr:rowOff>
    </xdr:to>
    <xdr:sp macro="" textlink="">
      <xdr:nvSpPr>
        <xdr:cNvPr id="451" name="楕円 450"/>
        <xdr:cNvSpPr/>
      </xdr:nvSpPr>
      <xdr:spPr>
        <a:xfrm>
          <a:off x="15621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52" name="テキスト ボックス 451"/>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3" name="楕円 452"/>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4" name="テキスト ボックス 453"/>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5" name="楕円 454"/>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6" name="テキスト ボックス 455"/>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7" name="楕円 456"/>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8" name="テキスト ボックス 457"/>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144478</xdr:rowOff>
    </xdr:from>
    <xdr:to>
      <xdr:col>29</xdr:col>
      <xdr:colOff>127000</xdr:colOff>
      <xdr:row>15</xdr:row>
      <xdr:rowOff>170081</xdr:rowOff>
    </xdr:to>
    <xdr:cxnSp macro="">
      <xdr:nvCxnSpPr>
        <xdr:cNvPr id="54" name="直線コネクタ 53"/>
        <xdr:cNvCxnSpPr/>
      </xdr:nvCxnSpPr>
      <xdr:spPr bwMode="auto">
        <a:xfrm flipV="1">
          <a:off x="5003800" y="2763853"/>
          <a:ext cx="6477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170081</xdr:rowOff>
    </xdr:from>
    <xdr:to>
      <xdr:col>26</xdr:col>
      <xdr:colOff>50800</xdr:colOff>
      <xdr:row>17</xdr:row>
      <xdr:rowOff>2604</xdr:rowOff>
    </xdr:to>
    <xdr:cxnSp macro="">
      <xdr:nvCxnSpPr>
        <xdr:cNvPr id="57" name="直線コネクタ 56"/>
        <xdr:cNvCxnSpPr/>
      </xdr:nvCxnSpPr>
      <xdr:spPr bwMode="auto">
        <a:xfrm flipV="1">
          <a:off x="4305300" y="2789456"/>
          <a:ext cx="698500" cy="17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170196</xdr:rowOff>
    </xdr:from>
    <xdr:to>
      <xdr:col>22</xdr:col>
      <xdr:colOff>114300</xdr:colOff>
      <xdr:row>17</xdr:row>
      <xdr:rowOff>2604</xdr:rowOff>
    </xdr:to>
    <xdr:cxnSp macro="">
      <xdr:nvCxnSpPr>
        <xdr:cNvPr id="60" name="直線コネクタ 59"/>
        <xdr:cNvCxnSpPr/>
      </xdr:nvCxnSpPr>
      <xdr:spPr bwMode="auto">
        <a:xfrm>
          <a:off x="3606800" y="2961021"/>
          <a:ext cx="698500" cy="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170196</xdr:rowOff>
    </xdr:from>
    <xdr:to>
      <xdr:col>18</xdr:col>
      <xdr:colOff>177800</xdr:colOff>
      <xdr:row>17</xdr:row>
      <xdr:rowOff>48924</xdr:rowOff>
    </xdr:to>
    <xdr:cxnSp macro="">
      <xdr:nvCxnSpPr>
        <xdr:cNvPr id="63" name="直線コネクタ 62"/>
        <xdr:cNvCxnSpPr/>
      </xdr:nvCxnSpPr>
      <xdr:spPr bwMode="auto">
        <a:xfrm flipV="1">
          <a:off x="2908300" y="2961021"/>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93678</xdr:rowOff>
    </xdr:from>
    <xdr:to>
      <xdr:col>29</xdr:col>
      <xdr:colOff>177800</xdr:colOff>
      <xdr:row>16</xdr:row>
      <xdr:rowOff>23828</xdr:rowOff>
    </xdr:to>
    <xdr:sp macro="" textlink="">
      <xdr:nvSpPr>
        <xdr:cNvPr id="73" name="楕円 72"/>
        <xdr:cNvSpPr/>
      </xdr:nvSpPr>
      <xdr:spPr bwMode="auto">
        <a:xfrm>
          <a:off x="5600700" y="271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110205</xdr:rowOff>
    </xdr:from>
    <xdr:ext cx="762000" cy="259045"/>
    <xdr:sp macro="" textlink="">
      <xdr:nvSpPr>
        <xdr:cNvPr id="74" name="人口1人当たり決算額の推移該当値テキスト130"/>
        <xdr:cNvSpPr txBox="1"/>
      </xdr:nvSpPr>
      <xdr:spPr>
        <a:xfrm>
          <a:off x="5740400" y="255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119281</xdr:rowOff>
    </xdr:from>
    <xdr:to>
      <xdr:col>26</xdr:col>
      <xdr:colOff>101600</xdr:colOff>
      <xdr:row>16</xdr:row>
      <xdr:rowOff>49431</xdr:rowOff>
    </xdr:to>
    <xdr:sp macro="" textlink="">
      <xdr:nvSpPr>
        <xdr:cNvPr id="75" name="楕円 74"/>
        <xdr:cNvSpPr/>
      </xdr:nvSpPr>
      <xdr:spPr bwMode="auto">
        <a:xfrm>
          <a:off x="4953000" y="273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59608</xdr:rowOff>
    </xdr:from>
    <xdr:ext cx="736600" cy="259045"/>
    <xdr:sp macro="" textlink="">
      <xdr:nvSpPr>
        <xdr:cNvPr id="76" name="テキスト ボックス 75"/>
        <xdr:cNvSpPr txBox="1"/>
      </xdr:nvSpPr>
      <xdr:spPr>
        <a:xfrm>
          <a:off x="4622800" y="250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123254</xdr:rowOff>
    </xdr:from>
    <xdr:to>
      <xdr:col>22</xdr:col>
      <xdr:colOff>165100</xdr:colOff>
      <xdr:row>17</xdr:row>
      <xdr:rowOff>53404</xdr:rowOff>
    </xdr:to>
    <xdr:sp macro="" textlink="">
      <xdr:nvSpPr>
        <xdr:cNvPr id="77" name="楕円 76"/>
        <xdr:cNvSpPr/>
      </xdr:nvSpPr>
      <xdr:spPr bwMode="auto">
        <a:xfrm>
          <a:off x="4254500" y="291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63581</xdr:rowOff>
    </xdr:from>
    <xdr:ext cx="762000" cy="259045"/>
    <xdr:sp macro="" textlink="">
      <xdr:nvSpPr>
        <xdr:cNvPr id="78" name="テキスト ボックス 77"/>
        <xdr:cNvSpPr txBox="1"/>
      </xdr:nvSpPr>
      <xdr:spPr>
        <a:xfrm>
          <a:off x="3924300" y="26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119396</xdr:rowOff>
    </xdr:from>
    <xdr:to>
      <xdr:col>19</xdr:col>
      <xdr:colOff>38100</xdr:colOff>
      <xdr:row>17</xdr:row>
      <xdr:rowOff>49546</xdr:rowOff>
    </xdr:to>
    <xdr:sp macro="" textlink="">
      <xdr:nvSpPr>
        <xdr:cNvPr id="79" name="楕円 78"/>
        <xdr:cNvSpPr/>
      </xdr:nvSpPr>
      <xdr:spPr bwMode="auto">
        <a:xfrm>
          <a:off x="3556000" y="291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59723</xdr:rowOff>
    </xdr:from>
    <xdr:ext cx="762000" cy="259045"/>
    <xdr:sp macro="" textlink="">
      <xdr:nvSpPr>
        <xdr:cNvPr id="80" name="テキスト ボックス 79"/>
        <xdr:cNvSpPr txBox="1"/>
      </xdr:nvSpPr>
      <xdr:spPr>
        <a:xfrm>
          <a:off x="3225800" y="267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169574</xdr:rowOff>
    </xdr:from>
    <xdr:to>
      <xdr:col>15</xdr:col>
      <xdr:colOff>101600</xdr:colOff>
      <xdr:row>17</xdr:row>
      <xdr:rowOff>99724</xdr:rowOff>
    </xdr:to>
    <xdr:sp macro="" textlink="">
      <xdr:nvSpPr>
        <xdr:cNvPr id="81" name="楕円 80"/>
        <xdr:cNvSpPr/>
      </xdr:nvSpPr>
      <xdr:spPr bwMode="auto">
        <a:xfrm>
          <a:off x="2857500" y="296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84501</xdr:rowOff>
    </xdr:from>
    <xdr:ext cx="762000" cy="259045"/>
    <xdr:sp macro="" textlink="">
      <xdr:nvSpPr>
        <xdr:cNvPr id="82" name="テキスト ボックス 81"/>
        <xdr:cNvSpPr txBox="1"/>
      </xdr:nvSpPr>
      <xdr:spPr>
        <a:xfrm>
          <a:off x="2527300" y="304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122009</xdr:rowOff>
    </xdr:from>
    <xdr:to>
      <xdr:col>29</xdr:col>
      <xdr:colOff>127000</xdr:colOff>
      <xdr:row>34</xdr:row>
      <xdr:rowOff>247929</xdr:rowOff>
    </xdr:to>
    <xdr:cxnSp macro="">
      <xdr:nvCxnSpPr>
        <xdr:cNvPr id="115" name="直線コネクタ 114"/>
        <xdr:cNvCxnSpPr/>
      </xdr:nvCxnSpPr>
      <xdr:spPr bwMode="auto">
        <a:xfrm>
          <a:off x="5003800" y="6389459"/>
          <a:ext cx="647700" cy="12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36856</xdr:rowOff>
    </xdr:from>
    <xdr:to>
      <xdr:col>26</xdr:col>
      <xdr:colOff>50800</xdr:colOff>
      <xdr:row>34</xdr:row>
      <xdr:rowOff>122009</xdr:rowOff>
    </xdr:to>
    <xdr:cxnSp macro="">
      <xdr:nvCxnSpPr>
        <xdr:cNvPr id="118" name="直線コネクタ 117"/>
        <xdr:cNvCxnSpPr/>
      </xdr:nvCxnSpPr>
      <xdr:spPr bwMode="auto">
        <a:xfrm>
          <a:off x="4305300" y="6304306"/>
          <a:ext cx="698500" cy="8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183121</xdr:rowOff>
    </xdr:from>
    <xdr:to>
      <xdr:col>22</xdr:col>
      <xdr:colOff>114300</xdr:colOff>
      <xdr:row>34</xdr:row>
      <xdr:rowOff>36856</xdr:rowOff>
    </xdr:to>
    <xdr:cxnSp macro="">
      <xdr:nvCxnSpPr>
        <xdr:cNvPr id="121" name="直線コネクタ 120"/>
        <xdr:cNvCxnSpPr/>
      </xdr:nvCxnSpPr>
      <xdr:spPr bwMode="auto">
        <a:xfrm>
          <a:off x="3606800" y="6107671"/>
          <a:ext cx="698500" cy="19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165519</xdr:rowOff>
    </xdr:from>
    <xdr:to>
      <xdr:col>18</xdr:col>
      <xdr:colOff>177800</xdr:colOff>
      <xdr:row>33</xdr:row>
      <xdr:rowOff>183121</xdr:rowOff>
    </xdr:to>
    <xdr:cxnSp macro="">
      <xdr:nvCxnSpPr>
        <xdr:cNvPr id="124" name="直線コネクタ 123"/>
        <xdr:cNvCxnSpPr/>
      </xdr:nvCxnSpPr>
      <xdr:spPr bwMode="auto">
        <a:xfrm>
          <a:off x="2908300" y="6090069"/>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197129</xdr:rowOff>
    </xdr:from>
    <xdr:to>
      <xdr:col>29</xdr:col>
      <xdr:colOff>177800</xdr:colOff>
      <xdr:row>34</xdr:row>
      <xdr:rowOff>298729</xdr:rowOff>
    </xdr:to>
    <xdr:sp macro="" textlink="">
      <xdr:nvSpPr>
        <xdr:cNvPr id="134" name="楕円 133"/>
        <xdr:cNvSpPr/>
      </xdr:nvSpPr>
      <xdr:spPr bwMode="auto">
        <a:xfrm>
          <a:off x="5600700" y="646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42206</xdr:rowOff>
    </xdr:from>
    <xdr:ext cx="762000" cy="259045"/>
    <xdr:sp macro="" textlink="">
      <xdr:nvSpPr>
        <xdr:cNvPr id="135" name="人口1人当たり決算額の推移該当値テキスト445"/>
        <xdr:cNvSpPr txBox="1"/>
      </xdr:nvSpPr>
      <xdr:spPr>
        <a:xfrm>
          <a:off x="5740400" y="63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71209</xdr:rowOff>
    </xdr:from>
    <xdr:to>
      <xdr:col>26</xdr:col>
      <xdr:colOff>101600</xdr:colOff>
      <xdr:row>34</xdr:row>
      <xdr:rowOff>172809</xdr:rowOff>
    </xdr:to>
    <xdr:sp macro="" textlink="">
      <xdr:nvSpPr>
        <xdr:cNvPr id="136" name="楕円 135"/>
        <xdr:cNvSpPr/>
      </xdr:nvSpPr>
      <xdr:spPr bwMode="auto">
        <a:xfrm>
          <a:off x="4953000" y="633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182986</xdr:rowOff>
    </xdr:from>
    <xdr:ext cx="736600" cy="259045"/>
    <xdr:sp macro="" textlink="">
      <xdr:nvSpPr>
        <xdr:cNvPr id="137" name="テキスト ボックス 136"/>
        <xdr:cNvSpPr txBox="1"/>
      </xdr:nvSpPr>
      <xdr:spPr>
        <a:xfrm>
          <a:off x="4622800" y="610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328956</xdr:rowOff>
    </xdr:from>
    <xdr:to>
      <xdr:col>22</xdr:col>
      <xdr:colOff>165100</xdr:colOff>
      <xdr:row>34</xdr:row>
      <xdr:rowOff>87656</xdr:rowOff>
    </xdr:to>
    <xdr:sp macro="" textlink="">
      <xdr:nvSpPr>
        <xdr:cNvPr id="138" name="楕円 137"/>
        <xdr:cNvSpPr/>
      </xdr:nvSpPr>
      <xdr:spPr bwMode="auto">
        <a:xfrm>
          <a:off x="4254500" y="625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97833</xdr:rowOff>
    </xdr:from>
    <xdr:ext cx="762000" cy="259045"/>
    <xdr:sp macro="" textlink="">
      <xdr:nvSpPr>
        <xdr:cNvPr id="139" name="テキスト ボックス 138"/>
        <xdr:cNvSpPr txBox="1"/>
      </xdr:nvSpPr>
      <xdr:spPr>
        <a:xfrm>
          <a:off x="3924300" y="602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132321</xdr:rowOff>
    </xdr:from>
    <xdr:to>
      <xdr:col>19</xdr:col>
      <xdr:colOff>38100</xdr:colOff>
      <xdr:row>33</xdr:row>
      <xdr:rowOff>233921</xdr:rowOff>
    </xdr:to>
    <xdr:sp macro="" textlink="">
      <xdr:nvSpPr>
        <xdr:cNvPr id="140" name="楕円 139"/>
        <xdr:cNvSpPr/>
      </xdr:nvSpPr>
      <xdr:spPr bwMode="auto">
        <a:xfrm>
          <a:off x="3556000" y="605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72648</xdr:rowOff>
    </xdr:from>
    <xdr:ext cx="762000" cy="259045"/>
    <xdr:sp macro="" textlink="">
      <xdr:nvSpPr>
        <xdr:cNvPr id="141" name="テキスト ボックス 140"/>
        <xdr:cNvSpPr txBox="1"/>
      </xdr:nvSpPr>
      <xdr:spPr>
        <a:xfrm>
          <a:off x="3225800" y="582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114719</xdr:rowOff>
    </xdr:from>
    <xdr:to>
      <xdr:col>15</xdr:col>
      <xdr:colOff>101600</xdr:colOff>
      <xdr:row>33</xdr:row>
      <xdr:rowOff>216319</xdr:rowOff>
    </xdr:to>
    <xdr:sp macro="" textlink="">
      <xdr:nvSpPr>
        <xdr:cNvPr id="142" name="楕円 141"/>
        <xdr:cNvSpPr/>
      </xdr:nvSpPr>
      <xdr:spPr bwMode="auto">
        <a:xfrm>
          <a:off x="2857500" y="603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55046</xdr:rowOff>
    </xdr:from>
    <xdr:ext cx="762000" cy="259045"/>
    <xdr:sp macro="" textlink="">
      <xdr:nvSpPr>
        <xdr:cNvPr id="143" name="テキスト ボックス 142"/>
        <xdr:cNvSpPr txBox="1"/>
      </xdr:nvSpPr>
      <xdr:spPr>
        <a:xfrm>
          <a:off x="2527300" y="58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163909</xdr:rowOff>
    </xdr:from>
    <xdr:to>
      <xdr:col>24</xdr:col>
      <xdr:colOff>63500</xdr:colOff>
      <xdr:row>36</xdr:row>
      <xdr:rowOff>59827</xdr:rowOff>
    </xdr:to>
    <xdr:cxnSp macro="">
      <xdr:nvCxnSpPr>
        <xdr:cNvPr id="59" name="直線コネクタ 58"/>
        <xdr:cNvCxnSpPr/>
      </xdr:nvCxnSpPr>
      <xdr:spPr>
        <a:xfrm flipV="1">
          <a:off x="3797300" y="6164659"/>
          <a:ext cx="838200" cy="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59827</xdr:rowOff>
    </xdr:from>
    <xdr:to>
      <xdr:col>19</xdr:col>
      <xdr:colOff>177800</xdr:colOff>
      <xdr:row>37</xdr:row>
      <xdr:rowOff>1008</xdr:rowOff>
    </xdr:to>
    <xdr:cxnSp macro="">
      <xdr:nvCxnSpPr>
        <xdr:cNvPr id="62" name="直線コネクタ 61"/>
        <xdr:cNvCxnSpPr/>
      </xdr:nvCxnSpPr>
      <xdr:spPr>
        <a:xfrm flipV="1">
          <a:off x="2908300" y="6232027"/>
          <a:ext cx="889000" cy="1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148775</xdr:rowOff>
    </xdr:from>
    <xdr:to>
      <xdr:col>15</xdr:col>
      <xdr:colOff>50800</xdr:colOff>
      <xdr:row>37</xdr:row>
      <xdr:rowOff>1008</xdr:rowOff>
    </xdr:to>
    <xdr:cxnSp macro="">
      <xdr:nvCxnSpPr>
        <xdr:cNvPr id="65" name="直線コネクタ 64"/>
        <xdr:cNvCxnSpPr/>
      </xdr:nvCxnSpPr>
      <xdr:spPr>
        <a:xfrm>
          <a:off x="2019300" y="632097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148775</xdr:rowOff>
    </xdr:from>
    <xdr:to>
      <xdr:col>10</xdr:col>
      <xdr:colOff>114300</xdr:colOff>
      <xdr:row>36</xdr:row>
      <xdr:rowOff>162377</xdr:rowOff>
    </xdr:to>
    <xdr:cxnSp macro="">
      <xdr:nvCxnSpPr>
        <xdr:cNvPr id="68" name="直線コネクタ 67"/>
        <xdr:cNvCxnSpPr/>
      </xdr:nvCxnSpPr>
      <xdr:spPr>
        <a:xfrm flipV="1">
          <a:off x="1130300" y="6320975"/>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113109</xdr:rowOff>
    </xdr:from>
    <xdr:to>
      <xdr:col>24</xdr:col>
      <xdr:colOff>114300</xdr:colOff>
      <xdr:row>36</xdr:row>
      <xdr:rowOff>43259</xdr:rowOff>
    </xdr:to>
    <xdr:sp macro="" textlink="">
      <xdr:nvSpPr>
        <xdr:cNvPr id="78" name="楕円 77"/>
        <xdr:cNvSpPr/>
      </xdr:nvSpPr>
      <xdr:spPr>
        <a:xfrm>
          <a:off x="4584700" y="6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91536</xdr:rowOff>
    </xdr:from>
    <xdr:ext cx="534377" cy="259045"/>
    <xdr:sp macro="" textlink="">
      <xdr:nvSpPr>
        <xdr:cNvPr id="79" name="人件費該当値テキスト"/>
        <xdr:cNvSpPr txBox="1"/>
      </xdr:nvSpPr>
      <xdr:spPr>
        <a:xfrm>
          <a:off x="4686300" y="60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9027</xdr:rowOff>
    </xdr:from>
    <xdr:to>
      <xdr:col>20</xdr:col>
      <xdr:colOff>38100</xdr:colOff>
      <xdr:row>36</xdr:row>
      <xdr:rowOff>110627</xdr:rowOff>
    </xdr:to>
    <xdr:sp macro="" textlink="">
      <xdr:nvSpPr>
        <xdr:cNvPr id="80" name="楕円 79"/>
        <xdr:cNvSpPr/>
      </xdr:nvSpPr>
      <xdr:spPr>
        <a:xfrm>
          <a:off x="3746500" y="61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101754</xdr:rowOff>
    </xdr:from>
    <xdr:ext cx="534377" cy="259045"/>
    <xdr:sp macro="" textlink="">
      <xdr:nvSpPr>
        <xdr:cNvPr id="81" name="テキスト ボックス 80"/>
        <xdr:cNvSpPr txBox="1"/>
      </xdr:nvSpPr>
      <xdr:spPr>
        <a:xfrm>
          <a:off x="3530111" y="62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121658</xdr:rowOff>
    </xdr:from>
    <xdr:to>
      <xdr:col>15</xdr:col>
      <xdr:colOff>101600</xdr:colOff>
      <xdr:row>37</xdr:row>
      <xdr:rowOff>51808</xdr:rowOff>
    </xdr:to>
    <xdr:sp macro="" textlink="">
      <xdr:nvSpPr>
        <xdr:cNvPr id="82" name="楕円 81"/>
        <xdr:cNvSpPr/>
      </xdr:nvSpPr>
      <xdr:spPr>
        <a:xfrm>
          <a:off x="2857500" y="62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42935</xdr:rowOff>
    </xdr:from>
    <xdr:ext cx="534377" cy="259045"/>
    <xdr:sp macro="" textlink="">
      <xdr:nvSpPr>
        <xdr:cNvPr id="83" name="テキスト ボックス 82"/>
        <xdr:cNvSpPr txBox="1"/>
      </xdr:nvSpPr>
      <xdr:spPr>
        <a:xfrm>
          <a:off x="2641111" y="63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97975</xdr:rowOff>
    </xdr:from>
    <xdr:to>
      <xdr:col>10</xdr:col>
      <xdr:colOff>165100</xdr:colOff>
      <xdr:row>37</xdr:row>
      <xdr:rowOff>28125</xdr:rowOff>
    </xdr:to>
    <xdr:sp macro="" textlink="">
      <xdr:nvSpPr>
        <xdr:cNvPr id="84" name="楕円 83"/>
        <xdr:cNvSpPr/>
      </xdr:nvSpPr>
      <xdr:spPr>
        <a:xfrm>
          <a:off x="1968500" y="62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19252</xdr:rowOff>
    </xdr:from>
    <xdr:ext cx="534377" cy="259045"/>
    <xdr:sp macro="" textlink="">
      <xdr:nvSpPr>
        <xdr:cNvPr id="85" name="テキスト ボックス 84"/>
        <xdr:cNvSpPr txBox="1"/>
      </xdr:nvSpPr>
      <xdr:spPr>
        <a:xfrm>
          <a:off x="1752111" y="63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111577</xdr:rowOff>
    </xdr:from>
    <xdr:to>
      <xdr:col>6</xdr:col>
      <xdr:colOff>38100</xdr:colOff>
      <xdr:row>37</xdr:row>
      <xdr:rowOff>41727</xdr:rowOff>
    </xdr:to>
    <xdr:sp macro="" textlink="">
      <xdr:nvSpPr>
        <xdr:cNvPr id="86" name="楕円 85"/>
        <xdr:cNvSpPr/>
      </xdr:nvSpPr>
      <xdr:spPr>
        <a:xfrm>
          <a:off x="1079500" y="62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32854</xdr:rowOff>
    </xdr:from>
    <xdr:ext cx="534377" cy="259045"/>
    <xdr:sp macro="" textlink="">
      <xdr:nvSpPr>
        <xdr:cNvPr id="87" name="テキスト ボックス 86"/>
        <xdr:cNvSpPr txBox="1"/>
      </xdr:nvSpPr>
      <xdr:spPr>
        <a:xfrm>
          <a:off x="863111" y="63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45085</xdr:rowOff>
    </xdr:from>
    <xdr:to>
      <xdr:col>24</xdr:col>
      <xdr:colOff>62865</xdr:colOff>
      <xdr:row>58</xdr:row>
      <xdr:rowOff>72530</xdr:rowOff>
    </xdr:to>
    <xdr:cxnSp macro="">
      <xdr:nvCxnSpPr>
        <xdr:cNvPr id="112" name="直線コネクタ 111"/>
        <xdr:cNvCxnSpPr/>
      </xdr:nvCxnSpPr>
      <xdr:spPr>
        <a:xfrm flipV="1">
          <a:off x="4633595" y="9131935"/>
          <a:ext cx="1270" cy="88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76357</xdr:rowOff>
    </xdr:from>
    <xdr:ext cx="534377" cy="259045"/>
    <xdr:sp macro="" textlink="">
      <xdr:nvSpPr>
        <xdr:cNvPr id="113" name="物件費最小値テキスト"/>
        <xdr:cNvSpPr txBox="1"/>
      </xdr:nvSpPr>
      <xdr:spPr>
        <a:xfrm>
          <a:off x="4686300"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72530</xdr:rowOff>
    </xdr:from>
    <xdr:to>
      <xdr:col>24</xdr:col>
      <xdr:colOff>152400</xdr:colOff>
      <xdr:row>58</xdr:row>
      <xdr:rowOff>72530</xdr:rowOff>
    </xdr:to>
    <xdr:cxnSp macro="">
      <xdr:nvCxnSpPr>
        <xdr:cNvPr id="114" name="直線コネクタ 113"/>
        <xdr:cNvCxnSpPr/>
      </xdr:nvCxnSpPr>
      <xdr:spPr>
        <a:xfrm>
          <a:off x="4546600" y="1001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163212</xdr:rowOff>
    </xdr:from>
    <xdr:ext cx="599010" cy="259045"/>
    <xdr:sp macro="" textlink="">
      <xdr:nvSpPr>
        <xdr:cNvPr id="115" name="物件費最大値テキスト"/>
        <xdr:cNvSpPr txBox="1"/>
      </xdr:nvSpPr>
      <xdr:spPr>
        <a:xfrm>
          <a:off x="4686300" y="890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45085</xdr:rowOff>
    </xdr:from>
    <xdr:to>
      <xdr:col>24</xdr:col>
      <xdr:colOff>152400</xdr:colOff>
      <xdr:row>53</xdr:row>
      <xdr:rowOff>45085</xdr:rowOff>
    </xdr:to>
    <xdr:cxnSp macro="">
      <xdr:nvCxnSpPr>
        <xdr:cNvPr id="116" name="直線コネクタ 115"/>
        <xdr:cNvCxnSpPr/>
      </xdr:nvCxnSpPr>
      <xdr:spPr>
        <a:xfrm>
          <a:off x="4546600" y="913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45085</xdr:rowOff>
    </xdr:from>
    <xdr:to>
      <xdr:col>24</xdr:col>
      <xdr:colOff>63500</xdr:colOff>
      <xdr:row>55</xdr:row>
      <xdr:rowOff>115303</xdr:rowOff>
    </xdr:to>
    <xdr:cxnSp macro="">
      <xdr:nvCxnSpPr>
        <xdr:cNvPr id="117" name="直線コネクタ 116"/>
        <xdr:cNvCxnSpPr/>
      </xdr:nvCxnSpPr>
      <xdr:spPr>
        <a:xfrm flipV="1">
          <a:off x="3797300" y="9131935"/>
          <a:ext cx="838200" cy="4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48734</xdr:rowOff>
    </xdr:from>
    <xdr:ext cx="534377" cy="259045"/>
    <xdr:sp macro="" textlink="">
      <xdr:nvSpPr>
        <xdr:cNvPr id="118" name="物件費平均値テキスト"/>
        <xdr:cNvSpPr txBox="1"/>
      </xdr:nvSpPr>
      <xdr:spPr>
        <a:xfrm>
          <a:off x="4686300" y="964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70307</xdr:rowOff>
    </xdr:from>
    <xdr:to>
      <xdr:col>24</xdr:col>
      <xdr:colOff>114300</xdr:colOff>
      <xdr:row>57</xdr:row>
      <xdr:rowOff>457</xdr:rowOff>
    </xdr:to>
    <xdr:sp macro="" textlink="">
      <xdr:nvSpPr>
        <xdr:cNvPr id="119" name="フローチャート: 判断 118"/>
        <xdr:cNvSpPr/>
      </xdr:nvSpPr>
      <xdr:spPr>
        <a:xfrm>
          <a:off x="4584700" y="96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70256</xdr:rowOff>
    </xdr:from>
    <xdr:to>
      <xdr:col>19</xdr:col>
      <xdr:colOff>177800</xdr:colOff>
      <xdr:row>55</xdr:row>
      <xdr:rowOff>115303</xdr:rowOff>
    </xdr:to>
    <xdr:cxnSp macro="">
      <xdr:nvCxnSpPr>
        <xdr:cNvPr id="120" name="直線コネクタ 119"/>
        <xdr:cNvCxnSpPr/>
      </xdr:nvCxnSpPr>
      <xdr:spPr>
        <a:xfrm>
          <a:off x="2908300" y="9157106"/>
          <a:ext cx="889000" cy="3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152756</xdr:rowOff>
    </xdr:from>
    <xdr:to>
      <xdr:col>20</xdr:col>
      <xdr:colOff>38100</xdr:colOff>
      <xdr:row>57</xdr:row>
      <xdr:rowOff>82906</xdr:rowOff>
    </xdr:to>
    <xdr:sp macro="" textlink="">
      <xdr:nvSpPr>
        <xdr:cNvPr id="121" name="フローチャート: 判断 120"/>
        <xdr:cNvSpPr/>
      </xdr:nvSpPr>
      <xdr:spPr>
        <a:xfrm>
          <a:off x="3746500" y="97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74033</xdr:rowOff>
    </xdr:from>
    <xdr:ext cx="534377" cy="259045"/>
    <xdr:sp macro="" textlink="">
      <xdr:nvSpPr>
        <xdr:cNvPr id="122" name="テキスト ボックス 121"/>
        <xdr:cNvSpPr txBox="1"/>
      </xdr:nvSpPr>
      <xdr:spPr>
        <a:xfrm>
          <a:off x="3530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151092</xdr:rowOff>
    </xdr:from>
    <xdr:to>
      <xdr:col>15</xdr:col>
      <xdr:colOff>50800</xdr:colOff>
      <xdr:row>53</xdr:row>
      <xdr:rowOff>70256</xdr:rowOff>
    </xdr:to>
    <xdr:cxnSp macro="">
      <xdr:nvCxnSpPr>
        <xdr:cNvPr id="123" name="直線コネクタ 122"/>
        <xdr:cNvCxnSpPr/>
      </xdr:nvCxnSpPr>
      <xdr:spPr>
        <a:xfrm>
          <a:off x="2019300" y="8723592"/>
          <a:ext cx="889000" cy="4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1118</xdr:rowOff>
    </xdr:from>
    <xdr:to>
      <xdr:col>15</xdr:col>
      <xdr:colOff>101600</xdr:colOff>
      <xdr:row>57</xdr:row>
      <xdr:rowOff>102718</xdr:rowOff>
    </xdr:to>
    <xdr:sp macro="" textlink="">
      <xdr:nvSpPr>
        <xdr:cNvPr id="124" name="フローチャート: 判断 123"/>
        <xdr:cNvSpPr/>
      </xdr:nvSpPr>
      <xdr:spPr>
        <a:xfrm>
          <a:off x="2857500" y="977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93845</xdr:rowOff>
    </xdr:from>
    <xdr:ext cx="534377" cy="259045"/>
    <xdr:sp macro="" textlink="">
      <xdr:nvSpPr>
        <xdr:cNvPr id="125" name="テキスト ボックス 124"/>
        <xdr:cNvSpPr txBox="1"/>
      </xdr:nvSpPr>
      <xdr:spPr>
        <a:xfrm>
          <a:off x="2641111" y="98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151092</xdr:rowOff>
    </xdr:from>
    <xdr:to>
      <xdr:col>10</xdr:col>
      <xdr:colOff>114300</xdr:colOff>
      <xdr:row>55</xdr:row>
      <xdr:rowOff>31776</xdr:rowOff>
    </xdr:to>
    <xdr:cxnSp macro="">
      <xdr:nvCxnSpPr>
        <xdr:cNvPr id="126" name="直線コネクタ 125"/>
        <xdr:cNvCxnSpPr/>
      </xdr:nvCxnSpPr>
      <xdr:spPr>
        <a:xfrm flipV="1">
          <a:off x="1130300" y="8723592"/>
          <a:ext cx="889000" cy="7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33630</xdr:rowOff>
    </xdr:from>
    <xdr:to>
      <xdr:col>10</xdr:col>
      <xdr:colOff>165100</xdr:colOff>
      <xdr:row>57</xdr:row>
      <xdr:rowOff>135230</xdr:rowOff>
    </xdr:to>
    <xdr:sp macro="" textlink="">
      <xdr:nvSpPr>
        <xdr:cNvPr id="127" name="フローチャート: 判断 126"/>
        <xdr:cNvSpPr/>
      </xdr:nvSpPr>
      <xdr:spPr>
        <a:xfrm>
          <a:off x="19685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126357</xdr:rowOff>
    </xdr:from>
    <xdr:ext cx="534377" cy="259045"/>
    <xdr:sp macro="" textlink="">
      <xdr:nvSpPr>
        <xdr:cNvPr id="128" name="テキスト ボックス 127"/>
        <xdr:cNvSpPr txBox="1"/>
      </xdr:nvSpPr>
      <xdr:spPr>
        <a:xfrm>
          <a:off x="1752111" y="98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56324</xdr:rowOff>
    </xdr:from>
    <xdr:to>
      <xdr:col>6</xdr:col>
      <xdr:colOff>38100</xdr:colOff>
      <xdr:row>57</xdr:row>
      <xdr:rowOff>157924</xdr:rowOff>
    </xdr:to>
    <xdr:sp macro="" textlink="">
      <xdr:nvSpPr>
        <xdr:cNvPr id="129" name="フローチャート: 判断 128"/>
        <xdr:cNvSpPr/>
      </xdr:nvSpPr>
      <xdr:spPr>
        <a:xfrm>
          <a:off x="1079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149051</xdr:rowOff>
    </xdr:from>
    <xdr:ext cx="534377" cy="259045"/>
    <xdr:sp macro="" textlink="">
      <xdr:nvSpPr>
        <xdr:cNvPr id="130" name="テキスト ボックス 129"/>
        <xdr:cNvSpPr txBox="1"/>
      </xdr:nvSpPr>
      <xdr:spPr>
        <a:xfrm>
          <a:off x="863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165735</xdr:rowOff>
    </xdr:from>
    <xdr:to>
      <xdr:col>24</xdr:col>
      <xdr:colOff>114300</xdr:colOff>
      <xdr:row>53</xdr:row>
      <xdr:rowOff>95885</xdr:rowOff>
    </xdr:to>
    <xdr:sp macro="" textlink="">
      <xdr:nvSpPr>
        <xdr:cNvPr id="136" name="楕円 135"/>
        <xdr:cNvSpPr/>
      </xdr:nvSpPr>
      <xdr:spPr>
        <a:xfrm>
          <a:off x="4584700" y="90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118762</xdr:rowOff>
    </xdr:from>
    <xdr:ext cx="599010" cy="259045"/>
    <xdr:sp macro="" textlink="">
      <xdr:nvSpPr>
        <xdr:cNvPr id="137" name="物件費該当値テキスト"/>
        <xdr:cNvSpPr txBox="1"/>
      </xdr:nvSpPr>
      <xdr:spPr>
        <a:xfrm>
          <a:off x="4686300" y="903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64503</xdr:rowOff>
    </xdr:from>
    <xdr:to>
      <xdr:col>20</xdr:col>
      <xdr:colOff>38100</xdr:colOff>
      <xdr:row>55</xdr:row>
      <xdr:rowOff>166103</xdr:rowOff>
    </xdr:to>
    <xdr:sp macro="" textlink="">
      <xdr:nvSpPr>
        <xdr:cNvPr id="138" name="楕円 137"/>
        <xdr:cNvSpPr/>
      </xdr:nvSpPr>
      <xdr:spPr>
        <a:xfrm>
          <a:off x="3746500" y="9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11180</xdr:rowOff>
    </xdr:from>
    <xdr:ext cx="534377" cy="259045"/>
    <xdr:sp macro="" textlink="">
      <xdr:nvSpPr>
        <xdr:cNvPr id="139" name="テキスト ボックス 138"/>
        <xdr:cNvSpPr txBox="1"/>
      </xdr:nvSpPr>
      <xdr:spPr>
        <a:xfrm>
          <a:off x="3530111" y="92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19456</xdr:rowOff>
    </xdr:from>
    <xdr:to>
      <xdr:col>15</xdr:col>
      <xdr:colOff>101600</xdr:colOff>
      <xdr:row>53</xdr:row>
      <xdr:rowOff>121056</xdr:rowOff>
    </xdr:to>
    <xdr:sp macro="" textlink="">
      <xdr:nvSpPr>
        <xdr:cNvPr id="140" name="楕円 139"/>
        <xdr:cNvSpPr/>
      </xdr:nvSpPr>
      <xdr:spPr>
        <a:xfrm>
          <a:off x="2857500" y="91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137583</xdr:rowOff>
    </xdr:from>
    <xdr:ext cx="599010" cy="259045"/>
    <xdr:sp macro="" textlink="">
      <xdr:nvSpPr>
        <xdr:cNvPr id="141" name="テキスト ボックス 140"/>
        <xdr:cNvSpPr txBox="1"/>
      </xdr:nvSpPr>
      <xdr:spPr>
        <a:xfrm>
          <a:off x="2608795" y="888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100292</xdr:rowOff>
    </xdr:from>
    <xdr:to>
      <xdr:col>10</xdr:col>
      <xdr:colOff>165100</xdr:colOff>
      <xdr:row>51</xdr:row>
      <xdr:rowOff>30442</xdr:rowOff>
    </xdr:to>
    <xdr:sp macro="" textlink="">
      <xdr:nvSpPr>
        <xdr:cNvPr id="142" name="楕円 141"/>
        <xdr:cNvSpPr/>
      </xdr:nvSpPr>
      <xdr:spPr>
        <a:xfrm>
          <a:off x="1968500" y="8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46969</xdr:rowOff>
    </xdr:from>
    <xdr:ext cx="599010" cy="259045"/>
    <xdr:sp macro="" textlink="">
      <xdr:nvSpPr>
        <xdr:cNvPr id="143" name="テキスト ボックス 142"/>
        <xdr:cNvSpPr txBox="1"/>
      </xdr:nvSpPr>
      <xdr:spPr>
        <a:xfrm>
          <a:off x="1719795" y="84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152426</xdr:rowOff>
    </xdr:from>
    <xdr:to>
      <xdr:col>6</xdr:col>
      <xdr:colOff>38100</xdr:colOff>
      <xdr:row>55</xdr:row>
      <xdr:rowOff>82576</xdr:rowOff>
    </xdr:to>
    <xdr:sp macro="" textlink="">
      <xdr:nvSpPr>
        <xdr:cNvPr id="144" name="楕円 143"/>
        <xdr:cNvSpPr/>
      </xdr:nvSpPr>
      <xdr:spPr>
        <a:xfrm>
          <a:off x="1079500" y="9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99103</xdr:rowOff>
    </xdr:from>
    <xdr:ext cx="534377" cy="259045"/>
    <xdr:sp macro="" textlink="">
      <xdr:nvSpPr>
        <xdr:cNvPr id="145" name="テキスト ボックス 144"/>
        <xdr:cNvSpPr txBox="1"/>
      </xdr:nvSpPr>
      <xdr:spPr>
        <a:xfrm>
          <a:off x="863111" y="91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130842</xdr:rowOff>
    </xdr:from>
    <xdr:to>
      <xdr:col>24</xdr:col>
      <xdr:colOff>63500</xdr:colOff>
      <xdr:row>77</xdr:row>
      <xdr:rowOff>133071</xdr:rowOff>
    </xdr:to>
    <xdr:cxnSp macro="">
      <xdr:nvCxnSpPr>
        <xdr:cNvPr id="170" name="直線コネクタ 169"/>
        <xdr:cNvCxnSpPr/>
      </xdr:nvCxnSpPr>
      <xdr:spPr>
        <a:xfrm flipV="1">
          <a:off x="3797300" y="13332492"/>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132384</xdr:rowOff>
    </xdr:from>
    <xdr:to>
      <xdr:col>19</xdr:col>
      <xdr:colOff>177800</xdr:colOff>
      <xdr:row>77</xdr:row>
      <xdr:rowOff>133071</xdr:rowOff>
    </xdr:to>
    <xdr:cxnSp macro="">
      <xdr:nvCxnSpPr>
        <xdr:cNvPr id="173" name="直線コネクタ 172"/>
        <xdr:cNvCxnSpPr/>
      </xdr:nvCxnSpPr>
      <xdr:spPr>
        <a:xfrm>
          <a:off x="2908300" y="13334034"/>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132384</xdr:rowOff>
    </xdr:from>
    <xdr:to>
      <xdr:col>15</xdr:col>
      <xdr:colOff>50800</xdr:colOff>
      <xdr:row>77</xdr:row>
      <xdr:rowOff>137471</xdr:rowOff>
    </xdr:to>
    <xdr:cxnSp macro="">
      <xdr:nvCxnSpPr>
        <xdr:cNvPr id="176" name="直線コネクタ 175"/>
        <xdr:cNvCxnSpPr/>
      </xdr:nvCxnSpPr>
      <xdr:spPr>
        <a:xfrm flipV="1">
          <a:off x="2019300" y="13334034"/>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133299</xdr:rowOff>
    </xdr:from>
    <xdr:to>
      <xdr:col>10</xdr:col>
      <xdr:colOff>114300</xdr:colOff>
      <xdr:row>77</xdr:row>
      <xdr:rowOff>137471</xdr:rowOff>
    </xdr:to>
    <xdr:cxnSp macro="">
      <xdr:nvCxnSpPr>
        <xdr:cNvPr id="179" name="直線コネクタ 178"/>
        <xdr:cNvCxnSpPr/>
      </xdr:nvCxnSpPr>
      <xdr:spPr>
        <a:xfrm>
          <a:off x="1130300" y="1333494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80042</xdr:rowOff>
    </xdr:from>
    <xdr:to>
      <xdr:col>24</xdr:col>
      <xdr:colOff>114300</xdr:colOff>
      <xdr:row>78</xdr:row>
      <xdr:rowOff>10192</xdr:rowOff>
    </xdr:to>
    <xdr:sp macro="" textlink="">
      <xdr:nvSpPr>
        <xdr:cNvPr id="189" name="楕円 188"/>
        <xdr:cNvSpPr/>
      </xdr:nvSpPr>
      <xdr:spPr>
        <a:xfrm>
          <a:off x="4584700" y="132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166419</xdr:rowOff>
    </xdr:from>
    <xdr:ext cx="469744" cy="259045"/>
    <xdr:sp macro="" textlink="">
      <xdr:nvSpPr>
        <xdr:cNvPr id="190" name="維持補修費該当値テキスト"/>
        <xdr:cNvSpPr txBox="1"/>
      </xdr:nvSpPr>
      <xdr:spPr>
        <a:xfrm>
          <a:off x="4686300" y="131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82271</xdr:rowOff>
    </xdr:from>
    <xdr:to>
      <xdr:col>20</xdr:col>
      <xdr:colOff>38100</xdr:colOff>
      <xdr:row>78</xdr:row>
      <xdr:rowOff>12421</xdr:rowOff>
    </xdr:to>
    <xdr:sp macro="" textlink="">
      <xdr:nvSpPr>
        <xdr:cNvPr id="191" name="楕円 190"/>
        <xdr:cNvSpPr/>
      </xdr:nvSpPr>
      <xdr:spPr>
        <a:xfrm>
          <a:off x="3746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3548</xdr:rowOff>
    </xdr:from>
    <xdr:ext cx="469744" cy="259045"/>
    <xdr:sp macro="" textlink="">
      <xdr:nvSpPr>
        <xdr:cNvPr id="192" name="テキスト ボックス 191"/>
        <xdr:cNvSpPr txBox="1"/>
      </xdr:nvSpPr>
      <xdr:spPr>
        <a:xfrm>
          <a:off x="3562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81584</xdr:rowOff>
    </xdr:from>
    <xdr:to>
      <xdr:col>15</xdr:col>
      <xdr:colOff>101600</xdr:colOff>
      <xdr:row>78</xdr:row>
      <xdr:rowOff>11734</xdr:rowOff>
    </xdr:to>
    <xdr:sp macro="" textlink="">
      <xdr:nvSpPr>
        <xdr:cNvPr id="193" name="楕円 192"/>
        <xdr:cNvSpPr/>
      </xdr:nvSpPr>
      <xdr:spPr>
        <a:xfrm>
          <a:off x="2857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2861</xdr:rowOff>
    </xdr:from>
    <xdr:ext cx="469744" cy="259045"/>
    <xdr:sp macro="" textlink="">
      <xdr:nvSpPr>
        <xdr:cNvPr id="194" name="テキスト ボックス 193"/>
        <xdr:cNvSpPr txBox="1"/>
      </xdr:nvSpPr>
      <xdr:spPr>
        <a:xfrm>
          <a:off x="2673428" y="133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86671</xdr:rowOff>
    </xdr:from>
    <xdr:to>
      <xdr:col>10</xdr:col>
      <xdr:colOff>165100</xdr:colOff>
      <xdr:row>78</xdr:row>
      <xdr:rowOff>16821</xdr:rowOff>
    </xdr:to>
    <xdr:sp macro="" textlink="">
      <xdr:nvSpPr>
        <xdr:cNvPr id="195" name="楕円 194"/>
        <xdr:cNvSpPr/>
      </xdr:nvSpPr>
      <xdr:spPr>
        <a:xfrm>
          <a:off x="1968500" y="132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7948</xdr:rowOff>
    </xdr:from>
    <xdr:ext cx="469744" cy="259045"/>
    <xdr:sp macro="" textlink="">
      <xdr:nvSpPr>
        <xdr:cNvPr id="196" name="テキスト ボックス 195"/>
        <xdr:cNvSpPr txBox="1"/>
      </xdr:nvSpPr>
      <xdr:spPr>
        <a:xfrm>
          <a:off x="1784428" y="133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82499</xdr:rowOff>
    </xdr:from>
    <xdr:to>
      <xdr:col>6</xdr:col>
      <xdr:colOff>38100</xdr:colOff>
      <xdr:row>78</xdr:row>
      <xdr:rowOff>12649</xdr:rowOff>
    </xdr:to>
    <xdr:sp macro="" textlink="">
      <xdr:nvSpPr>
        <xdr:cNvPr id="197" name="楕円 196"/>
        <xdr:cNvSpPr/>
      </xdr:nvSpPr>
      <xdr:spPr>
        <a:xfrm>
          <a:off x="1079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3776</xdr:rowOff>
    </xdr:from>
    <xdr:ext cx="469744" cy="259045"/>
    <xdr:sp macro="" textlink="">
      <xdr:nvSpPr>
        <xdr:cNvPr id="198" name="テキスト ボックス 197"/>
        <xdr:cNvSpPr txBox="1"/>
      </xdr:nvSpPr>
      <xdr:spPr>
        <a:xfrm>
          <a:off x="895428"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39153</xdr:rowOff>
    </xdr:from>
    <xdr:to>
      <xdr:col>24</xdr:col>
      <xdr:colOff>63500</xdr:colOff>
      <xdr:row>97</xdr:row>
      <xdr:rowOff>119318</xdr:rowOff>
    </xdr:to>
    <xdr:cxnSp macro="">
      <xdr:nvCxnSpPr>
        <xdr:cNvPr id="226" name="直線コネクタ 225"/>
        <xdr:cNvCxnSpPr/>
      </xdr:nvCxnSpPr>
      <xdr:spPr>
        <a:xfrm flipV="1">
          <a:off x="3797300" y="16498353"/>
          <a:ext cx="838200" cy="25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119318</xdr:rowOff>
    </xdr:from>
    <xdr:to>
      <xdr:col>19</xdr:col>
      <xdr:colOff>177800</xdr:colOff>
      <xdr:row>98</xdr:row>
      <xdr:rowOff>24276</xdr:rowOff>
    </xdr:to>
    <xdr:cxnSp macro="">
      <xdr:nvCxnSpPr>
        <xdr:cNvPr id="229" name="直線コネクタ 228"/>
        <xdr:cNvCxnSpPr/>
      </xdr:nvCxnSpPr>
      <xdr:spPr>
        <a:xfrm flipV="1">
          <a:off x="2908300" y="16749968"/>
          <a:ext cx="889000" cy="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24276</xdr:rowOff>
    </xdr:from>
    <xdr:to>
      <xdr:col>15</xdr:col>
      <xdr:colOff>50800</xdr:colOff>
      <xdr:row>98</xdr:row>
      <xdr:rowOff>75921</xdr:rowOff>
    </xdr:to>
    <xdr:cxnSp macro="">
      <xdr:nvCxnSpPr>
        <xdr:cNvPr id="232" name="直線コネクタ 231"/>
        <xdr:cNvCxnSpPr/>
      </xdr:nvCxnSpPr>
      <xdr:spPr>
        <a:xfrm flipV="1">
          <a:off x="2019300" y="16826376"/>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75921</xdr:rowOff>
    </xdr:from>
    <xdr:to>
      <xdr:col>10</xdr:col>
      <xdr:colOff>114300</xdr:colOff>
      <xdr:row>98</xdr:row>
      <xdr:rowOff>76296</xdr:rowOff>
    </xdr:to>
    <xdr:cxnSp macro="">
      <xdr:nvCxnSpPr>
        <xdr:cNvPr id="235" name="直線コネクタ 234"/>
        <xdr:cNvCxnSpPr/>
      </xdr:nvCxnSpPr>
      <xdr:spPr>
        <a:xfrm flipV="1">
          <a:off x="1130300" y="16878021"/>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159803</xdr:rowOff>
    </xdr:from>
    <xdr:to>
      <xdr:col>24</xdr:col>
      <xdr:colOff>114300</xdr:colOff>
      <xdr:row>96</xdr:row>
      <xdr:rowOff>89953</xdr:rowOff>
    </xdr:to>
    <xdr:sp macro="" textlink="">
      <xdr:nvSpPr>
        <xdr:cNvPr id="245" name="楕円 244"/>
        <xdr:cNvSpPr/>
      </xdr:nvSpPr>
      <xdr:spPr>
        <a:xfrm>
          <a:off x="4584700" y="164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11230</xdr:rowOff>
    </xdr:from>
    <xdr:ext cx="599010" cy="259045"/>
    <xdr:sp macro="" textlink="">
      <xdr:nvSpPr>
        <xdr:cNvPr id="246" name="扶助費該当値テキスト"/>
        <xdr:cNvSpPr txBox="1"/>
      </xdr:nvSpPr>
      <xdr:spPr>
        <a:xfrm>
          <a:off x="4686300" y="1629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68518</xdr:rowOff>
    </xdr:from>
    <xdr:to>
      <xdr:col>20</xdr:col>
      <xdr:colOff>38100</xdr:colOff>
      <xdr:row>97</xdr:row>
      <xdr:rowOff>170118</xdr:rowOff>
    </xdr:to>
    <xdr:sp macro="" textlink="">
      <xdr:nvSpPr>
        <xdr:cNvPr id="247" name="楕円 246"/>
        <xdr:cNvSpPr/>
      </xdr:nvSpPr>
      <xdr:spPr>
        <a:xfrm>
          <a:off x="3746500" y="166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15195</xdr:rowOff>
    </xdr:from>
    <xdr:ext cx="599010" cy="259045"/>
    <xdr:sp macro="" textlink="">
      <xdr:nvSpPr>
        <xdr:cNvPr id="248" name="テキスト ボックス 247"/>
        <xdr:cNvSpPr txBox="1"/>
      </xdr:nvSpPr>
      <xdr:spPr>
        <a:xfrm>
          <a:off x="3497795" y="1647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144926</xdr:rowOff>
    </xdr:from>
    <xdr:to>
      <xdr:col>15</xdr:col>
      <xdr:colOff>101600</xdr:colOff>
      <xdr:row>98</xdr:row>
      <xdr:rowOff>75076</xdr:rowOff>
    </xdr:to>
    <xdr:sp macro="" textlink="">
      <xdr:nvSpPr>
        <xdr:cNvPr id="249" name="楕円 248"/>
        <xdr:cNvSpPr/>
      </xdr:nvSpPr>
      <xdr:spPr>
        <a:xfrm>
          <a:off x="2857500" y="167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91603</xdr:rowOff>
    </xdr:from>
    <xdr:ext cx="599010" cy="259045"/>
    <xdr:sp macro="" textlink="">
      <xdr:nvSpPr>
        <xdr:cNvPr id="250" name="テキスト ボックス 249"/>
        <xdr:cNvSpPr txBox="1"/>
      </xdr:nvSpPr>
      <xdr:spPr>
        <a:xfrm>
          <a:off x="2608795" y="1655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25121</xdr:rowOff>
    </xdr:from>
    <xdr:to>
      <xdr:col>10</xdr:col>
      <xdr:colOff>165100</xdr:colOff>
      <xdr:row>98</xdr:row>
      <xdr:rowOff>126721</xdr:rowOff>
    </xdr:to>
    <xdr:sp macro="" textlink="">
      <xdr:nvSpPr>
        <xdr:cNvPr id="251" name="楕円 250"/>
        <xdr:cNvSpPr/>
      </xdr:nvSpPr>
      <xdr:spPr>
        <a:xfrm>
          <a:off x="19685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143248</xdr:rowOff>
    </xdr:from>
    <xdr:ext cx="599010" cy="259045"/>
    <xdr:sp macro="" textlink="">
      <xdr:nvSpPr>
        <xdr:cNvPr id="252" name="テキスト ボックス 251"/>
        <xdr:cNvSpPr txBox="1"/>
      </xdr:nvSpPr>
      <xdr:spPr>
        <a:xfrm>
          <a:off x="1719795" y="166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25496</xdr:rowOff>
    </xdr:from>
    <xdr:to>
      <xdr:col>6</xdr:col>
      <xdr:colOff>38100</xdr:colOff>
      <xdr:row>98</xdr:row>
      <xdr:rowOff>127096</xdr:rowOff>
    </xdr:to>
    <xdr:sp macro="" textlink="">
      <xdr:nvSpPr>
        <xdr:cNvPr id="253" name="楕円 252"/>
        <xdr:cNvSpPr/>
      </xdr:nvSpPr>
      <xdr:spPr>
        <a:xfrm>
          <a:off x="1079500" y="168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143623</xdr:rowOff>
    </xdr:from>
    <xdr:ext cx="599010" cy="259045"/>
    <xdr:sp macro="" textlink="">
      <xdr:nvSpPr>
        <xdr:cNvPr id="254" name="テキスト ボックス 253"/>
        <xdr:cNvSpPr txBox="1"/>
      </xdr:nvSpPr>
      <xdr:spPr>
        <a:xfrm>
          <a:off x="830795" y="1660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168376</xdr:rowOff>
    </xdr:from>
    <xdr:to>
      <xdr:col>54</xdr:col>
      <xdr:colOff>189865</xdr:colOff>
      <xdr:row>38</xdr:row>
      <xdr:rowOff>57500</xdr:rowOff>
    </xdr:to>
    <xdr:cxnSp macro="">
      <xdr:nvCxnSpPr>
        <xdr:cNvPr id="276" name="直線コネクタ 275"/>
        <xdr:cNvCxnSpPr/>
      </xdr:nvCxnSpPr>
      <xdr:spPr>
        <a:xfrm flipV="1">
          <a:off x="10475595" y="6169126"/>
          <a:ext cx="1270" cy="403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61327</xdr:rowOff>
    </xdr:from>
    <xdr:ext cx="534377" cy="259045"/>
    <xdr:sp macro="" textlink="">
      <xdr:nvSpPr>
        <xdr:cNvPr id="277" name="補助費等最小値テキスト"/>
        <xdr:cNvSpPr txBox="1"/>
      </xdr:nvSpPr>
      <xdr:spPr>
        <a:xfrm>
          <a:off x="10528300" y="65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57500</xdr:rowOff>
    </xdr:from>
    <xdr:to>
      <xdr:col>55</xdr:col>
      <xdr:colOff>88900</xdr:colOff>
      <xdr:row>38</xdr:row>
      <xdr:rowOff>57500</xdr:rowOff>
    </xdr:to>
    <xdr:cxnSp macro="">
      <xdr:nvCxnSpPr>
        <xdr:cNvPr id="278" name="直線コネクタ 277"/>
        <xdr:cNvCxnSpPr/>
      </xdr:nvCxnSpPr>
      <xdr:spPr>
        <a:xfrm>
          <a:off x="10388600" y="6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115053</xdr:rowOff>
    </xdr:from>
    <xdr:ext cx="599010" cy="259045"/>
    <xdr:sp macro="" textlink="">
      <xdr:nvSpPr>
        <xdr:cNvPr id="279" name="補助費等最大値テキスト"/>
        <xdr:cNvSpPr txBox="1"/>
      </xdr:nvSpPr>
      <xdr:spPr>
        <a:xfrm>
          <a:off x="10528300" y="594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168376</xdr:rowOff>
    </xdr:from>
    <xdr:to>
      <xdr:col>55</xdr:col>
      <xdr:colOff>88900</xdr:colOff>
      <xdr:row>35</xdr:row>
      <xdr:rowOff>168376</xdr:rowOff>
    </xdr:to>
    <xdr:cxnSp macro="">
      <xdr:nvCxnSpPr>
        <xdr:cNvPr id="280" name="直線コネクタ 279"/>
        <xdr:cNvCxnSpPr/>
      </xdr:nvCxnSpPr>
      <xdr:spPr>
        <a:xfrm>
          <a:off x="10388600" y="61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167868</xdr:rowOff>
    </xdr:from>
    <xdr:to>
      <xdr:col>55</xdr:col>
      <xdr:colOff>0</xdr:colOff>
      <xdr:row>35</xdr:row>
      <xdr:rowOff>168376</xdr:rowOff>
    </xdr:to>
    <xdr:cxnSp macro="">
      <xdr:nvCxnSpPr>
        <xdr:cNvPr id="281" name="直線コネクタ 280"/>
        <xdr:cNvCxnSpPr/>
      </xdr:nvCxnSpPr>
      <xdr:spPr>
        <a:xfrm>
          <a:off x="9639300" y="5825718"/>
          <a:ext cx="838200" cy="3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33517</xdr:rowOff>
    </xdr:from>
    <xdr:ext cx="534377" cy="259045"/>
    <xdr:sp macro="" textlink="">
      <xdr:nvSpPr>
        <xdr:cNvPr id="282" name="補助費等平均値テキスト"/>
        <xdr:cNvSpPr txBox="1"/>
      </xdr:nvSpPr>
      <xdr:spPr>
        <a:xfrm>
          <a:off x="10528300" y="637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55090</xdr:rowOff>
    </xdr:from>
    <xdr:to>
      <xdr:col>55</xdr:col>
      <xdr:colOff>50800</xdr:colOff>
      <xdr:row>37</xdr:row>
      <xdr:rowOff>156690</xdr:rowOff>
    </xdr:to>
    <xdr:sp macro="" textlink="">
      <xdr:nvSpPr>
        <xdr:cNvPr id="283" name="フローチャート: 判断 282"/>
        <xdr:cNvSpPr/>
      </xdr:nvSpPr>
      <xdr:spPr>
        <a:xfrm>
          <a:off x="10426700" y="639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144697</xdr:rowOff>
    </xdr:from>
    <xdr:to>
      <xdr:col>50</xdr:col>
      <xdr:colOff>114300</xdr:colOff>
      <xdr:row>33</xdr:row>
      <xdr:rowOff>167868</xdr:rowOff>
    </xdr:to>
    <xdr:cxnSp macro="">
      <xdr:nvCxnSpPr>
        <xdr:cNvPr id="284" name="直線コネクタ 283"/>
        <xdr:cNvCxnSpPr/>
      </xdr:nvCxnSpPr>
      <xdr:spPr>
        <a:xfrm>
          <a:off x="8750300" y="5459647"/>
          <a:ext cx="889000" cy="36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112107</xdr:rowOff>
    </xdr:from>
    <xdr:to>
      <xdr:col>50</xdr:col>
      <xdr:colOff>165100</xdr:colOff>
      <xdr:row>35</xdr:row>
      <xdr:rowOff>42257</xdr:rowOff>
    </xdr:to>
    <xdr:sp macro="" textlink="">
      <xdr:nvSpPr>
        <xdr:cNvPr id="285" name="フローチャート: 判断 284"/>
        <xdr:cNvSpPr/>
      </xdr:nvSpPr>
      <xdr:spPr>
        <a:xfrm>
          <a:off x="9588500" y="594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33384</xdr:rowOff>
    </xdr:from>
    <xdr:ext cx="599010" cy="259045"/>
    <xdr:sp macro="" textlink="">
      <xdr:nvSpPr>
        <xdr:cNvPr id="286" name="テキスト ボックス 285"/>
        <xdr:cNvSpPr txBox="1"/>
      </xdr:nvSpPr>
      <xdr:spPr>
        <a:xfrm>
          <a:off x="9339795" y="603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144697</xdr:rowOff>
    </xdr:from>
    <xdr:to>
      <xdr:col>45</xdr:col>
      <xdr:colOff>177800</xdr:colOff>
      <xdr:row>32</xdr:row>
      <xdr:rowOff>58131</xdr:rowOff>
    </xdr:to>
    <xdr:cxnSp macro="">
      <xdr:nvCxnSpPr>
        <xdr:cNvPr id="287" name="直線コネクタ 286"/>
        <xdr:cNvCxnSpPr/>
      </xdr:nvCxnSpPr>
      <xdr:spPr>
        <a:xfrm flipV="1">
          <a:off x="7861300" y="5459647"/>
          <a:ext cx="889000" cy="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86111</xdr:rowOff>
    </xdr:from>
    <xdr:to>
      <xdr:col>46</xdr:col>
      <xdr:colOff>38100</xdr:colOff>
      <xdr:row>38</xdr:row>
      <xdr:rowOff>16261</xdr:rowOff>
    </xdr:to>
    <xdr:sp macro="" textlink="">
      <xdr:nvSpPr>
        <xdr:cNvPr id="288" name="フローチャート: 判断 287"/>
        <xdr:cNvSpPr/>
      </xdr:nvSpPr>
      <xdr:spPr>
        <a:xfrm>
          <a:off x="86995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7388</xdr:rowOff>
    </xdr:from>
    <xdr:ext cx="534377" cy="259045"/>
    <xdr:sp macro="" textlink="">
      <xdr:nvSpPr>
        <xdr:cNvPr id="289" name="テキスト ボックス 288"/>
        <xdr:cNvSpPr txBox="1"/>
      </xdr:nvSpPr>
      <xdr:spPr>
        <a:xfrm>
          <a:off x="8483111" y="6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58131</xdr:rowOff>
    </xdr:from>
    <xdr:to>
      <xdr:col>41</xdr:col>
      <xdr:colOff>50800</xdr:colOff>
      <xdr:row>35</xdr:row>
      <xdr:rowOff>77694</xdr:rowOff>
    </xdr:to>
    <xdr:cxnSp macro="">
      <xdr:nvCxnSpPr>
        <xdr:cNvPr id="290" name="直線コネクタ 289"/>
        <xdr:cNvCxnSpPr/>
      </xdr:nvCxnSpPr>
      <xdr:spPr>
        <a:xfrm flipV="1">
          <a:off x="6972300" y="5544531"/>
          <a:ext cx="889000" cy="53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97518</xdr:rowOff>
    </xdr:from>
    <xdr:to>
      <xdr:col>41</xdr:col>
      <xdr:colOff>101600</xdr:colOff>
      <xdr:row>38</xdr:row>
      <xdr:rowOff>27668</xdr:rowOff>
    </xdr:to>
    <xdr:sp macro="" textlink="">
      <xdr:nvSpPr>
        <xdr:cNvPr id="291" name="フローチャート: 判断 290"/>
        <xdr:cNvSpPr/>
      </xdr:nvSpPr>
      <xdr:spPr>
        <a:xfrm>
          <a:off x="7810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18795</xdr:rowOff>
    </xdr:from>
    <xdr:ext cx="534377" cy="259045"/>
    <xdr:sp macro="" textlink="">
      <xdr:nvSpPr>
        <xdr:cNvPr id="292" name="テキスト ボックス 291"/>
        <xdr:cNvSpPr txBox="1"/>
      </xdr:nvSpPr>
      <xdr:spPr>
        <a:xfrm>
          <a:off x="7594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109863</xdr:rowOff>
    </xdr:from>
    <xdr:to>
      <xdr:col>36</xdr:col>
      <xdr:colOff>165100</xdr:colOff>
      <xdr:row>38</xdr:row>
      <xdr:rowOff>40013</xdr:rowOff>
    </xdr:to>
    <xdr:sp macro="" textlink="">
      <xdr:nvSpPr>
        <xdr:cNvPr id="293" name="フローチャート: 判断 292"/>
        <xdr:cNvSpPr/>
      </xdr:nvSpPr>
      <xdr:spPr>
        <a:xfrm>
          <a:off x="6921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31139</xdr:rowOff>
    </xdr:from>
    <xdr:ext cx="534377" cy="259045"/>
    <xdr:sp macro="" textlink="">
      <xdr:nvSpPr>
        <xdr:cNvPr id="294" name="テキスト ボックス 293"/>
        <xdr:cNvSpPr txBox="1"/>
      </xdr:nvSpPr>
      <xdr:spPr>
        <a:xfrm>
          <a:off x="6705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117576</xdr:rowOff>
    </xdr:from>
    <xdr:to>
      <xdr:col>55</xdr:col>
      <xdr:colOff>50800</xdr:colOff>
      <xdr:row>36</xdr:row>
      <xdr:rowOff>47726</xdr:rowOff>
    </xdr:to>
    <xdr:sp macro="" textlink="">
      <xdr:nvSpPr>
        <xdr:cNvPr id="300" name="楕円 299"/>
        <xdr:cNvSpPr/>
      </xdr:nvSpPr>
      <xdr:spPr>
        <a:xfrm>
          <a:off x="10426700" y="61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70603</xdr:rowOff>
    </xdr:from>
    <xdr:ext cx="599010" cy="259045"/>
    <xdr:sp macro="" textlink="">
      <xdr:nvSpPr>
        <xdr:cNvPr id="301" name="補助費等該当値テキスト"/>
        <xdr:cNvSpPr txBox="1"/>
      </xdr:nvSpPr>
      <xdr:spPr>
        <a:xfrm>
          <a:off x="10528300" y="607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117068</xdr:rowOff>
    </xdr:from>
    <xdr:to>
      <xdr:col>50</xdr:col>
      <xdr:colOff>165100</xdr:colOff>
      <xdr:row>34</xdr:row>
      <xdr:rowOff>47218</xdr:rowOff>
    </xdr:to>
    <xdr:sp macro="" textlink="">
      <xdr:nvSpPr>
        <xdr:cNvPr id="302" name="楕円 301"/>
        <xdr:cNvSpPr/>
      </xdr:nvSpPr>
      <xdr:spPr>
        <a:xfrm>
          <a:off x="9588500" y="5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63745</xdr:rowOff>
    </xdr:from>
    <xdr:ext cx="599010" cy="259045"/>
    <xdr:sp macro="" textlink="">
      <xdr:nvSpPr>
        <xdr:cNvPr id="303" name="テキスト ボックス 302"/>
        <xdr:cNvSpPr txBox="1"/>
      </xdr:nvSpPr>
      <xdr:spPr>
        <a:xfrm>
          <a:off x="9339795" y="55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93897</xdr:rowOff>
    </xdr:from>
    <xdr:to>
      <xdr:col>46</xdr:col>
      <xdr:colOff>38100</xdr:colOff>
      <xdr:row>32</xdr:row>
      <xdr:rowOff>24047</xdr:rowOff>
    </xdr:to>
    <xdr:sp macro="" textlink="">
      <xdr:nvSpPr>
        <xdr:cNvPr id="304" name="楕円 303"/>
        <xdr:cNvSpPr/>
      </xdr:nvSpPr>
      <xdr:spPr>
        <a:xfrm>
          <a:off x="8699500" y="54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40574</xdr:rowOff>
    </xdr:from>
    <xdr:ext cx="599010" cy="259045"/>
    <xdr:sp macro="" textlink="">
      <xdr:nvSpPr>
        <xdr:cNvPr id="305" name="テキスト ボックス 304"/>
        <xdr:cNvSpPr txBox="1"/>
      </xdr:nvSpPr>
      <xdr:spPr>
        <a:xfrm>
          <a:off x="8450795" y="518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7331</xdr:rowOff>
    </xdr:from>
    <xdr:to>
      <xdr:col>41</xdr:col>
      <xdr:colOff>101600</xdr:colOff>
      <xdr:row>32</xdr:row>
      <xdr:rowOff>108931</xdr:rowOff>
    </xdr:to>
    <xdr:sp macro="" textlink="">
      <xdr:nvSpPr>
        <xdr:cNvPr id="306" name="楕円 305"/>
        <xdr:cNvSpPr/>
      </xdr:nvSpPr>
      <xdr:spPr>
        <a:xfrm>
          <a:off x="7810500" y="5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125458</xdr:rowOff>
    </xdr:from>
    <xdr:ext cx="599010" cy="259045"/>
    <xdr:sp macro="" textlink="">
      <xdr:nvSpPr>
        <xdr:cNvPr id="307" name="テキスト ボックス 306"/>
        <xdr:cNvSpPr txBox="1"/>
      </xdr:nvSpPr>
      <xdr:spPr>
        <a:xfrm>
          <a:off x="7561795" y="526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26894</xdr:rowOff>
    </xdr:from>
    <xdr:to>
      <xdr:col>36</xdr:col>
      <xdr:colOff>165100</xdr:colOff>
      <xdr:row>35</xdr:row>
      <xdr:rowOff>128494</xdr:rowOff>
    </xdr:to>
    <xdr:sp macro="" textlink="">
      <xdr:nvSpPr>
        <xdr:cNvPr id="308" name="楕円 307"/>
        <xdr:cNvSpPr/>
      </xdr:nvSpPr>
      <xdr:spPr>
        <a:xfrm>
          <a:off x="6921500" y="60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145021</xdr:rowOff>
    </xdr:from>
    <xdr:ext cx="599010" cy="259045"/>
    <xdr:sp macro="" textlink="">
      <xdr:nvSpPr>
        <xdr:cNvPr id="309" name="テキスト ボックス 308"/>
        <xdr:cNvSpPr txBox="1"/>
      </xdr:nvSpPr>
      <xdr:spPr>
        <a:xfrm>
          <a:off x="6672795" y="58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1" name="テキスト ボックス 32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7" name="テキスト ボックス 32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9" name="テキスト ボックス 32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3" name="直線コネクタ 332"/>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4"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5" name="直線コネクタ 334"/>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6"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7" name="直線コネクタ 336"/>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158903</xdr:rowOff>
    </xdr:from>
    <xdr:to>
      <xdr:col>55</xdr:col>
      <xdr:colOff>0</xdr:colOff>
      <xdr:row>57</xdr:row>
      <xdr:rowOff>81269</xdr:rowOff>
    </xdr:to>
    <xdr:cxnSp macro="">
      <xdr:nvCxnSpPr>
        <xdr:cNvPr id="338" name="直線コネクタ 337"/>
        <xdr:cNvCxnSpPr/>
      </xdr:nvCxnSpPr>
      <xdr:spPr>
        <a:xfrm>
          <a:off x="9639300" y="9760103"/>
          <a:ext cx="838200" cy="9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39"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0" name="フローチャート: 判断 339"/>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121221</xdr:rowOff>
    </xdr:from>
    <xdr:to>
      <xdr:col>50</xdr:col>
      <xdr:colOff>114300</xdr:colOff>
      <xdr:row>56</xdr:row>
      <xdr:rowOff>158903</xdr:rowOff>
    </xdr:to>
    <xdr:cxnSp macro="">
      <xdr:nvCxnSpPr>
        <xdr:cNvPr id="341" name="直線コネクタ 340"/>
        <xdr:cNvCxnSpPr/>
      </xdr:nvCxnSpPr>
      <xdr:spPr>
        <a:xfrm>
          <a:off x="8750300" y="9722421"/>
          <a:ext cx="8890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2" name="フローチャート: 判断 341"/>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3" name="テキスト ボックス 342"/>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121221</xdr:rowOff>
    </xdr:from>
    <xdr:to>
      <xdr:col>45</xdr:col>
      <xdr:colOff>177800</xdr:colOff>
      <xdr:row>57</xdr:row>
      <xdr:rowOff>14725</xdr:rowOff>
    </xdr:to>
    <xdr:cxnSp macro="">
      <xdr:nvCxnSpPr>
        <xdr:cNvPr id="344" name="直線コネクタ 343"/>
        <xdr:cNvCxnSpPr/>
      </xdr:nvCxnSpPr>
      <xdr:spPr>
        <a:xfrm flipV="1">
          <a:off x="7861300" y="9722421"/>
          <a:ext cx="8890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5" name="フローチャート: 判断 344"/>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46" name="テキスト ボックス 345"/>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14725</xdr:rowOff>
    </xdr:from>
    <xdr:to>
      <xdr:col>41</xdr:col>
      <xdr:colOff>50800</xdr:colOff>
      <xdr:row>57</xdr:row>
      <xdr:rowOff>35542</xdr:rowOff>
    </xdr:to>
    <xdr:cxnSp macro="">
      <xdr:nvCxnSpPr>
        <xdr:cNvPr id="347" name="直線コネクタ 346"/>
        <xdr:cNvCxnSpPr/>
      </xdr:nvCxnSpPr>
      <xdr:spPr>
        <a:xfrm flipV="1">
          <a:off x="6972300" y="9787375"/>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48" name="フローチャート: 判断 347"/>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49" name="テキスト ボックス 348"/>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0" name="フローチャート: 判断 349"/>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1" name="テキスト ボックス 350"/>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30469</xdr:rowOff>
    </xdr:from>
    <xdr:to>
      <xdr:col>55</xdr:col>
      <xdr:colOff>50800</xdr:colOff>
      <xdr:row>57</xdr:row>
      <xdr:rowOff>132069</xdr:rowOff>
    </xdr:to>
    <xdr:sp macro="" textlink="">
      <xdr:nvSpPr>
        <xdr:cNvPr id="357" name="楕円 356"/>
        <xdr:cNvSpPr/>
      </xdr:nvSpPr>
      <xdr:spPr>
        <a:xfrm>
          <a:off x="10426700" y="98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8896</xdr:rowOff>
    </xdr:from>
    <xdr:ext cx="534377" cy="259045"/>
    <xdr:sp macro="" textlink="">
      <xdr:nvSpPr>
        <xdr:cNvPr id="358" name="普通建設事業費該当値テキスト"/>
        <xdr:cNvSpPr txBox="1"/>
      </xdr:nvSpPr>
      <xdr:spPr>
        <a:xfrm>
          <a:off x="10528300" y="97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108103</xdr:rowOff>
    </xdr:from>
    <xdr:to>
      <xdr:col>50</xdr:col>
      <xdr:colOff>165100</xdr:colOff>
      <xdr:row>57</xdr:row>
      <xdr:rowOff>38253</xdr:rowOff>
    </xdr:to>
    <xdr:sp macro="" textlink="">
      <xdr:nvSpPr>
        <xdr:cNvPr id="359" name="楕円 358"/>
        <xdr:cNvSpPr/>
      </xdr:nvSpPr>
      <xdr:spPr>
        <a:xfrm>
          <a:off x="95885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54780</xdr:rowOff>
    </xdr:from>
    <xdr:ext cx="534377" cy="259045"/>
    <xdr:sp macro="" textlink="">
      <xdr:nvSpPr>
        <xdr:cNvPr id="360" name="テキスト ボックス 359"/>
        <xdr:cNvSpPr txBox="1"/>
      </xdr:nvSpPr>
      <xdr:spPr>
        <a:xfrm>
          <a:off x="9372111" y="94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70421</xdr:rowOff>
    </xdr:from>
    <xdr:to>
      <xdr:col>46</xdr:col>
      <xdr:colOff>38100</xdr:colOff>
      <xdr:row>57</xdr:row>
      <xdr:rowOff>571</xdr:rowOff>
    </xdr:to>
    <xdr:sp macro="" textlink="">
      <xdr:nvSpPr>
        <xdr:cNvPr id="361" name="楕円 360"/>
        <xdr:cNvSpPr/>
      </xdr:nvSpPr>
      <xdr:spPr>
        <a:xfrm>
          <a:off x="8699500" y="96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17098</xdr:rowOff>
    </xdr:from>
    <xdr:ext cx="534377" cy="259045"/>
    <xdr:sp macro="" textlink="">
      <xdr:nvSpPr>
        <xdr:cNvPr id="362" name="テキスト ボックス 361"/>
        <xdr:cNvSpPr txBox="1"/>
      </xdr:nvSpPr>
      <xdr:spPr>
        <a:xfrm>
          <a:off x="8483111" y="94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135375</xdr:rowOff>
    </xdr:from>
    <xdr:to>
      <xdr:col>41</xdr:col>
      <xdr:colOff>101600</xdr:colOff>
      <xdr:row>57</xdr:row>
      <xdr:rowOff>65525</xdr:rowOff>
    </xdr:to>
    <xdr:sp macro="" textlink="">
      <xdr:nvSpPr>
        <xdr:cNvPr id="363" name="楕円 362"/>
        <xdr:cNvSpPr/>
      </xdr:nvSpPr>
      <xdr:spPr>
        <a:xfrm>
          <a:off x="7810500" y="9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82052</xdr:rowOff>
    </xdr:from>
    <xdr:ext cx="534377" cy="259045"/>
    <xdr:sp macro="" textlink="">
      <xdr:nvSpPr>
        <xdr:cNvPr id="364" name="テキスト ボックス 363"/>
        <xdr:cNvSpPr txBox="1"/>
      </xdr:nvSpPr>
      <xdr:spPr>
        <a:xfrm>
          <a:off x="7594111" y="95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156192</xdr:rowOff>
    </xdr:from>
    <xdr:to>
      <xdr:col>36</xdr:col>
      <xdr:colOff>165100</xdr:colOff>
      <xdr:row>57</xdr:row>
      <xdr:rowOff>86342</xdr:rowOff>
    </xdr:to>
    <xdr:sp macro="" textlink="">
      <xdr:nvSpPr>
        <xdr:cNvPr id="365" name="楕円 364"/>
        <xdr:cNvSpPr/>
      </xdr:nvSpPr>
      <xdr:spPr>
        <a:xfrm>
          <a:off x="6921500" y="97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102869</xdr:rowOff>
    </xdr:from>
    <xdr:ext cx="534377" cy="259045"/>
    <xdr:sp macro="" textlink="">
      <xdr:nvSpPr>
        <xdr:cNvPr id="366" name="テキスト ボックス 365"/>
        <xdr:cNvSpPr txBox="1"/>
      </xdr:nvSpPr>
      <xdr:spPr>
        <a:xfrm>
          <a:off x="6705111" y="95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0" name="直線コネクタ 389"/>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1"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2" name="直線コネクタ 391"/>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3"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4" name="直線コネクタ 393"/>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98653</xdr:rowOff>
    </xdr:from>
    <xdr:to>
      <xdr:col>55</xdr:col>
      <xdr:colOff>0</xdr:colOff>
      <xdr:row>78</xdr:row>
      <xdr:rowOff>92863</xdr:rowOff>
    </xdr:to>
    <xdr:cxnSp macro="">
      <xdr:nvCxnSpPr>
        <xdr:cNvPr id="395" name="直線コネクタ 394"/>
        <xdr:cNvCxnSpPr/>
      </xdr:nvCxnSpPr>
      <xdr:spPr>
        <a:xfrm>
          <a:off x="9639300" y="13300303"/>
          <a:ext cx="838200" cy="16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396"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7" name="フローチャート: 判断 396"/>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80671</xdr:rowOff>
    </xdr:from>
    <xdr:to>
      <xdr:col>50</xdr:col>
      <xdr:colOff>114300</xdr:colOff>
      <xdr:row>77</xdr:row>
      <xdr:rowOff>98653</xdr:rowOff>
    </xdr:to>
    <xdr:cxnSp macro="">
      <xdr:nvCxnSpPr>
        <xdr:cNvPr id="398" name="直線コネクタ 397"/>
        <xdr:cNvCxnSpPr/>
      </xdr:nvCxnSpPr>
      <xdr:spPr>
        <a:xfrm>
          <a:off x="8750300" y="13282321"/>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399" name="フローチャート: 判断 398"/>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0" name="テキスト ボックス 399"/>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59220</xdr:rowOff>
    </xdr:from>
    <xdr:to>
      <xdr:col>45</xdr:col>
      <xdr:colOff>177800</xdr:colOff>
      <xdr:row>77</xdr:row>
      <xdr:rowOff>80671</xdr:rowOff>
    </xdr:to>
    <xdr:cxnSp macro="">
      <xdr:nvCxnSpPr>
        <xdr:cNvPr id="401" name="直線コネクタ 400"/>
        <xdr:cNvCxnSpPr/>
      </xdr:nvCxnSpPr>
      <xdr:spPr>
        <a:xfrm>
          <a:off x="7861300" y="13260870"/>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2" name="フローチャート: 判断 401"/>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3" name="テキスト ボックス 402"/>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59220</xdr:rowOff>
    </xdr:from>
    <xdr:to>
      <xdr:col>41</xdr:col>
      <xdr:colOff>50800</xdr:colOff>
      <xdr:row>78</xdr:row>
      <xdr:rowOff>8395</xdr:rowOff>
    </xdr:to>
    <xdr:cxnSp macro="">
      <xdr:nvCxnSpPr>
        <xdr:cNvPr id="404" name="直線コネクタ 403"/>
        <xdr:cNvCxnSpPr/>
      </xdr:nvCxnSpPr>
      <xdr:spPr>
        <a:xfrm flipV="1">
          <a:off x="6972300" y="13260870"/>
          <a:ext cx="8890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5" name="フローチャート: 判断 404"/>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06" name="テキスト ボックス 405"/>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07" name="フローチャート: 判断 406"/>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08" name="テキスト ボックス 407"/>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42063</xdr:rowOff>
    </xdr:from>
    <xdr:to>
      <xdr:col>55</xdr:col>
      <xdr:colOff>50800</xdr:colOff>
      <xdr:row>78</xdr:row>
      <xdr:rowOff>143663</xdr:rowOff>
    </xdr:to>
    <xdr:sp macro="" textlink="">
      <xdr:nvSpPr>
        <xdr:cNvPr id="414" name="楕円 413"/>
        <xdr:cNvSpPr/>
      </xdr:nvSpPr>
      <xdr:spPr>
        <a:xfrm>
          <a:off x="10426700" y="134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15" name="普通建設事業費 （ うち新規整備　）該当値テキスト"/>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47853</xdr:rowOff>
    </xdr:from>
    <xdr:to>
      <xdr:col>50</xdr:col>
      <xdr:colOff>165100</xdr:colOff>
      <xdr:row>77</xdr:row>
      <xdr:rowOff>149453</xdr:rowOff>
    </xdr:to>
    <xdr:sp macro="" textlink="">
      <xdr:nvSpPr>
        <xdr:cNvPr id="416" name="楕円 415"/>
        <xdr:cNvSpPr/>
      </xdr:nvSpPr>
      <xdr:spPr>
        <a:xfrm>
          <a:off x="9588500" y="132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165980</xdr:rowOff>
    </xdr:from>
    <xdr:ext cx="534377" cy="259045"/>
    <xdr:sp macro="" textlink="">
      <xdr:nvSpPr>
        <xdr:cNvPr id="417" name="テキスト ボックス 416"/>
        <xdr:cNvSpPr txBox="1"/>
      </xdr:nvSpPr>
      <xdr:spPr>
        <a:xfrm>
          <a:off x="9372111" y="130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29871</xdr:rowOff>
    </xdr:from>
    <xdr:to>
      <xdr:col>46</xdr:col>
      <xdr:colOff>38100</xdr:colOff>
      <xdr:row>77</xdr:row>
      <xdr:rowOff>131471</xdr:rowOff>
    </xdr:to>
    <xdr:sp macro="" textlink="">
      <xdr:nvSpPr>
        <xdr:cNvPr id="418" name="楕円 417"/>
        <xdr:cNvSpPr/>
      </xdr:nvSpPr>
      <xdr:spPr>
        <a:xfrm>
          <a:off x="8699500" y="132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147998</xdr:rowOff>
    </xdr:from>
    <xdr:ext cx="534377" cy="259045"/>
    <xdr:sp macro="" textlink="">
      <xdr:nvSpPr>
        <xdr:cNvPr id="419" name="テキスト ボックス 418"/>
        <xdr:cNvSpPr txBox="1"/>
      </xdr:nvSpPr>
      <xdr:spPr>
        <a:xfrm>
          <a:off x="8483111" y="130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8420</xdr:rowOff>
    </xdr:from>
    <xdr:to>
      <xdr:col>41</xdr:col>
      <xdr:colOff>101600</xdr:colOff>
      <xdr:row>77</xdr:row>
      <xdr:rowOff>110020</xdr:rowOff>
    </xdr:to>
    <xdr:sp macro="" textlink="">
      <xdr:nvSpPr>
        <xdr:cNvPr id="420" name="楕円 419"/>
        <xdr:cNvSpPr/>
      </xdr:nvSpPr>
      <xdr:spPr>
        <a:xfrm>
          <a:off x="7810500" y="132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126547</xdr:rowOff>
    </xdr:from>
    <xdr:ext cx="534377" cy="259045"/>
    <xdr:sp macro="" textlink="">
      <xdr:nvSpPr>
        <xdr:cNvPr id="421" name="テキスト ボックス 420"/>
        <xdr:cNvSpPr txBox="1"/>
      </xdr:nvSpPr>
      <xdr:spPr>
        <a:xfrm>
          <a:off x="7594111" y="129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129045</xdr:rowOff>
    </xdr:from>
    <xdr:to>
      <xdr:col>36</xdr:col>
      <xdr:colOff>165100</xdr:colOff>
      <xdr:row>78</xdr:row>
      <xdr:rowOff>59195</xdr:rowOff>
    </xdr:to>
    <xdr:sp macro="" textlink="">
      <xdr:nvSpPr>
        <xdr:cNvPr id="422" name="楕円 421"/>
        <xdr:cNvSpPr/>
      </xdr:nvSpPr>
      <xdr:spPr>
        <a:xfrm>
          <a:off x="6921500" y="13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75722</xdr:rowOff>
    </xdr:from>
    <xdr:ext cx="534377" cy="259045"/>
    <xdr:sp macro="" textlink="">
      <xdr:nvSpPr>
        <xdr:cNvPr id="423" name="テキスト ボックス 422"/>
        <xdr:cNvSpPr txBox="1"/>
      </xdr:nvSpPr>
      <xdr:spPr>
        <a:xfrm>
          <a:off x="6705111" y="131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5" name="直線コネクタ 444"/>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46"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47" name="直線コネクタ 446"/>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48"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49" name="直線コネクタ 448"/>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166080</xdr:rowOff>
    </xdr:from>
    <xdr:to>
      <xdr:col>55</xdr:col>
      <xdr:colOff>0</xdr:colOff>
      <xdr:row>96</xdr:row>
      <xdr:rowOff>121252</xdr:rowOff>
    </xdr:to>
    <xdr:cxnSp macro="">
      <xdr:nvCxnSpPr>
        <xdr:cNvPr id="450" name="直線コネクタ 449"/>
        <xdr:cNvCxnSpPr/>
      </xdr:nvCxnSpPr>
      <xdr:spPr>
        <a:xfrm flipV="1">
          <a:off x="9639300" y="16453830"/>
          <a:ext cx="838200" cy="1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1"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2" name="フローチャート: 判断 451"/>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158536</xdr:rowOff>
    </xdr:from>
    <xdr:to>
      <xdr:col>50</xdr:col>
      <xdr:colOff>114300</xdr:colOff>
      <xdr:row>96</xdr:row>
      <xdr:rowOff>121252</xdr:rowOff>
    </xdr:to>
    <xdr:cxnSp macro="">
      <xdr:nvCxnSpPr>
        <xdr:cNvPr id="453" name="直線コネクタ 452"/>
        <xdr:cNvCxnSpPr/>
      </xdr:nvCxnSpPr>
      <xdr:spPr>
        <a:xfrm>
          <a:off x="8750300" y="16446286"/>
          <a:ext cx="889000" cy="1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4" name="フローチャート: 判断 453"/>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5" name="テキスト ボックス 454"/>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158536</xdr:rowOff>
    </xdr:from>
    <xdr:to>
      <xdr:col>45</xdr:col>
      <xdr:colOff>177800</xdr:colOff>
      <xdr:row>96</xdr:row>
      <xdr:rowOff>99946</xdr:rowOff>
    </xdr:to>
    <xdr:cxnSp macro="">
      <xdr:nvCxnSpPr>
        <xdr:cNvPr id="456" name="直線コネクタ 455"/>
        <xdr:cNvCxnSpPr/>
      </xdr:nvCxnSpPr>
      <xdr:spPr>
        <a:xfrm flipV="1">
          <a:off x="7861300" y="16446286"/>
          <a:ext cx="889000" cy="1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57" name="フローチャート: 判断 456"/>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58" name="テキスト ボックス 457"/>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37447</xdr:rowOff>
    </xdr:from>
    <xdr:to>
      <xdr:col>41</xdr:col>
      <xdr:colOff>50800</xdr:colOff>
      <xdr:row>96</xdr:row>
      <xdr:rowOff>99946</xdr:rowOff>
    </xdr:to>
    <xdr:cxnSp macro="">
      <xdr:nvCxnSpPr>
        <xdr:cNvPr id="459" name="直線コネクタ 458"/>
        <xdr:cNvCxnSpPr/>
      </xdr:nvCxnSpPr>
      <xdr:spPr>
        <a:xfrm>
          <a:off x="6972300" y="16496647"/>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0" name="フローチャート: 判断 459"/>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1" name="テキスト ボックス 460"/>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2" name="フローチャート: 判断 461"/>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3" name="テキスト ボックス 462"/>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115280</xdr:rowOff>
    </xdr:from>
    <xdr:to>
      <xdr:col>55</xdr:col>
      <xdr:colOff>50800</xdr:colOff>
      <xdr:row>96</xdr:row>
      <xdr:rowOff>45430</xdr:rowOff>
    </xdr:to>
    <xdr:sp macro="" textlink="">
      <xdr:nvSpPr>
        <xdr:cNvPr id="469" name="楕円 468"/>
        <xdr:cNvSpPr/>
      </xdr:nvSpPr>
      <xdr:spPr>
        <a:xfrm>
          <a:off x="10426700" y="164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93707</xdr:rowOff>
    </xdr:from>
    <xdr:ext cx="534377" cy="259045"/>
    <xdr:sp macro="" textlink="">
      <xdr:nvSpPr>
        <xdr:cNvPr id="470" name="普通建設事業費 （ うち更新整備　）該当値テキスト"/>
        <xdr:cNvSpPr txBox="1"/>
      </xdr:nvSpPr>
      <xdr:spPr>
        <a:xfrm>
          <a:off x="10528300" y="163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70452</xdr:rowOff>
    </xdr:from>
    <xdr:to>
      <xdr:col>50</xdr:col>
      <xdr:colOff>165100</xdr:colOff>
      <xdr:row>97</xdr:row>
      <xdr:rowOff>602</xdr:rowOff>
    </xdr:to>
    <xdr:sp macro="" textlink="">
      <xdr:nvSpPr>
        <xdr:cNvPr id="471" name="楕円 470"/>
        <xdr:cNvSpPr/>
      </xdr:nvSpPr>
      <xdr:spPr>
        <a:xfrm>
          <a:off x="9588500" y="1652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163179</xdr:rowOff>
    </xdr:from>
    <xdr:ext cx="534377" cy="259045"/>
    <xdr:sp macro="" textlink="">
      <xdr:nvSpPr>
        <xdr:cNvPr id="472" name="テキスト ボックス 471"/>
        <xdr:cNvSpPr txBox="1"/>
      </xdr:nvSpPr>
      <xdr:spPr>
        <a:xfrm>
          <a:off x="9372111" y="166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107736</xdr:rowOff>
    </xdr:from>
    <xdr:to>
      <xdr:col>46</xdr:col>
      <xdr:colOff>38100</xdr:colOff>
      <xdr:row>96</xdr:row>
      <xdr:rowOff>37886</xdr:rowOff>
    </xdr:to>
    <xdr:sp macro="" textlink="">
      <xdr:nvSpPr>
        <xdr:cNvPr id="473" name="楕円 472"/>
        <xdr:cNvSpPr/>
      </xdr:nvSpPr>
      <xdr:spPr>
        <a:xfrm>
          <a:off x="8699500" y="163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54413</xdr:rowOff>
    </xdr:from>
    <xdr:ext cx="534377" cy="259045"/>
    <xdr:sp macro="" textlink="">
      <xdr:nvSpPr>
        <xdr:cNvPr id="474" name="テキスト ボックス 473"/>
        <xdr:cNvSpPr txBox="1"/>
      </xdr:nvSpPr>
      <xdr:spPr>
        <a:xfrm>
          <a:off x="8483111" y="161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49146</xdr:rowOff>
    </xdr:from>
    <xdr:to>
      <xdr:col>41</xdr:col>
      <xdr:colOff>101600</xdr:colOff>
      <xdr:row>96</xdr:row>
      <xdr:rowOff>150746</xdr:rowOff>
    </xdr:to>
    <xdr:sp macro="" textlink="">
      <xdr:nvSpPr>
        <xdr:cNvPr id="475" name="楕円 474"/>
        <xdr:cNvSpPr/>
      </xdr:nvSpPr>
      <xdr:spPr>
        <a:xfrm>
          <a:off x="7810500" y="1650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141873</xdr:rowOff>
    </xdr:from>
    <xdr:ext cx="534377" cy="259045"/>
    <xdr:sp macro="" textlink="">
      <xdr:nvSpPr>
        <xdr:cNvPr id="476" name="テキスト ボックス 475"/>
        <xdr:cNvSpPr txBox="1"/>
      </xdr:nvSpPr>
      <xdr:spPr>
        <a:xfrm>
          <a:off x="7594111" y="166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158097</xdr:rowOff>
    </xdr:from>
    <xdr:to>
      <xdr:col>36</xdr:col>
      <xdr:colOff>165100</xdr:colOff>
      <xdr:row>96</xdr:row>
      <xdr:rowOff>88247</xdr:rowOff>
    </xdr:to>
    <xdr:sp macro="" textlink="">
      <xdr:nvSpPr>
        <xdr:cNvPr id="477" name="楕円 476"/>
        <xdr:cNvSpPr/>
      </xdr:nvSpPr>
      <xdr:spPr>
        <a:xfrm>
          <a:off x="6921500" y="164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79374</xdr:rowOff>
    </xdr:from>
    <xdr:ext cx="534377" cy="259045"/>
    <xdr:sp macro="" textlink="">
      <xdr:nvSpPr>
        <xdr:cNvPr id="478" name="テキスト ボックス 477"/>
        <xdr:cNvSpPr txBox="1"/>
      </xdr:nvSpPr>
      <xdr:spPr>
        <a:xfrm>
          <a:off x="6705111" y="165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2" name="テキスト ボックス 49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4" name="テキスト ボックス 49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6" name="テキスト ボックス 49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2" name="直線コネクタ 501"/>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5"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06" name="直線コネクタ 505"/>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43688</xdr:rowOff>
    </xdr:from>
    <xdr:to>
      <xdr:col>85</xdr:col>
      <xdr:colOff>127000</xdr:colOff>
      <xdr:row>39</xdr:row>
      <xdr:rowOff>44450</xdr:rowOff>
    </xdr:to>
    <xdr:cxnSp macro="">
      <xdr:nvCxnSpPr>
        <xdr:cNvPr id="507" name="直線コネクタ 506"/>
        <xdr:cNvCxnSpPr/>
      </xdr:nvCxnSpPr>
      <xdr:spPr>
        <a:xfrm>
          <a:off x="15481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08"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09" name="フローチャート: 判断 508"/>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163449</xdr:rowOff>
    </xdr:from>
    <xdr:to>
      <xdr:col>81</xdr:col>
      <xdr:colOff>50800</xdr:colOff>
      <xdr:row>39</xdr:row>
      <xdr:rowOff>43688</xdr:rowOff>
    </xdr:to>
    <xdr:cxnSp macro="">
      <xdr:nvCxnSpPr>
        <xdr:cNvPr id="510" name="直線コネクタ 509"/>
        <xdr:cNvCxnSpPr/>
      </xdr:nvCxnSpPr>
      <xdr:spPr>
        <a:xfrm>
          <a:off x="14592300" y="6678549"/>
          <a:ext cx="8890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1" name="フローチャート: 判断 510"/>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2" name="テキスト ボックス 511"/>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83566</xdr:rowOff>
    </xdr:from>
    <xdr:to>
      <xdr:col>76</xdr:col>
      <xdr:colOff>114300</xdr:colOff>
      <xdr:row>38</xdr:row>
      <xdr:rowOff>163449</xdr:rowOff>
    </xdr:to>
    <xdr:cxnSp macro="">
      <xdr:nvCxnSpPr>
        <xdr:cNvPr id="513" name="直線コネクタ 512"/>
        <xdr:cNvCxnSpPr/>
      </xdr:nvCxnSpPr>
      <xdr:spPr>
        <a:xfrm>
          <a:off x="13703300" y="6255766"/>
          <a:ext cx="889000" cy="4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4" name="フローチャート: 判断 513"/>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5" name="テキスト ボックス 514"/>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83566</xdr:rowOff>
    </xdr:from>
    <xdr:to>
      <xdr:col>71</xdr:col>
      <xdr:colOff>177800</xdr:colOff>
      <xdr:row>39</xdr:row>
      <xdr:rowOff>42418</xdr:rowOff>
    </xdr:to>
    <xdr:cxnSp macro="">
      <xdr:nvCxnSpPr>
        <xdr:cNvPr id="516" name="直線コネクタ 515"/>
        <xdr:cNvCxnSpPr/>
      </xdr:nvCxnSpPr>
      <xdr:spPr>
        <a:xfrm flipV="1">
          <a:off x="12814300" y="6255766"/>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17" name="フローチャート: 判断 516"/>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18" name="テキスト ボックス 517"/>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19" name="フローチャート: 判断 518"/>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0" name="テキスト ボックス 519"/>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164338</xdr:rowOff>
    </xdr:from>
    <xdr:to>
      <xdr:col>81</xdr:col>
      <xdr:colOff>101600</xdr:colOff>
      <xdr:row>39</xdr:row>
      <xdr:rowOff>94488</xdr:rowOff>
    </xdr:to>
    <xdr:sp macro="" textlink="">
      <xdr:nvSpPr>
        <xdr:cNvPr id="528" name="楕円 527"/>
        <xdr:cNvSpPr/>
      </xdr:nvSpPr>
      <xdr:spPr>
        <a:xfrm>
          <a:off x="1543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85615</xdr:rowOff>
    </xdr:from>
    <xdr:ext cx="249299" cy="259045"/>
    <xdr:sp macro="" textlink="">
      <xdr:nvSpPr>
        <xdr:cNvPr id="529" name="テキスト ボックス 528"/>
        <xdr:cNvSpPr txBox="1"/>
      </xdr:nvSpPr>
      <xdr:spPr>
        <a:xfrm>
          <a:off x="1535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112649</xdr:rowOff>
    </xdr:from>
    <xdr:to>
      <xdr:col>76</xdr:col>
      <xdr:colOff>165100</xdr:colOff>
      <xdr:row>39</xdr:row>
      <xdr:rowOff>42799</xdr:rowOff>
    </xdr:to>
    <xdr:sp macro="" textlink="">
      <xdr:nvSpPr>
        <xdr:cNvPr id="530" name="楕円 529"/>
        <xdr:cNvSpPr/>
      </xdr:nvSpPr>
      <xdr:spPr>
        <a:xfrm>
          <a:off x="14541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33926</xdr:rowOff>
    </xdr:from>
    <xdr:ext cx="378565" cy="259045"/>
    <xdr:sp macro="" textlink="">
      <xdr:nvSpPr>
        <xdr:cNvPr id="531" name="テキスト ボックス 530"/>
        <xdr:cNvSpPr txBox="1"/>
      </xdr:nvSpPr>
      <xdr:spPr>
        <a:xfrm>
          <a:off x="14403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32766</xdr:rowOff>
    </xdr:from>
    <xdr:to>
      <xdr:col>72</xdr:col>
      <xdr:colOff>38100</xdr:colOff>
      <xdr:row>36</xdr:row>
      <xdr:rowOff>134366</xdr:rowOff>
    </xdr:to>
    <xdr:sp macro="" textlink="">
      <xdr:nvSpPr>
        <xdr:cNvPr id="532" name="楕円 531"/>
        <xdr:cNvSpPr/>
      </xdr:nvSpPr>
      <xdr:spPr>
        <a:xfrm>
          <a:off x="13652500" y="62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150893</xdr:rowOff>
    </xdr:from>
    <xdr:ext cx="469744" cy="259045"/>
    <xdr:sp macro="" textlink="">
      <xdr:nvSpPr>
        <xdr:cNvPr id="533" name="テキスト ボックス 532"/>
        <xdr:cNvSpPr txBox="1"/>
      </xdr:nvSpPr>
      <xdr:spPr>
        <a:xfrm>
          <a:off x="13468428" y="598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163068</xdr:rowOff>
    </xdr:from>
    <xdr:to>
      <xdr:col>67</xdr:col>
      <xdr:colOff>101600</xdr:colOff>
      <xdr:row>39</xdr:row>
      <xdr:rowOff>93218</xdr:rowOff>
    </xdr:to>
    <xdr:sp macro="" textlink="">
      <xdr:nvSpPr>
        <xdr:cNvPr id="534" name="楕円 533"/>
        <xdr:cNvSpPr/>
      </xdr:nvSpPr>
      <xdr:spPr>
        <a:xfrm>
          <a:off x="12763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84345</xdr:rowOff>
    </xdr:from>
    <xdr:ext cx="313932" cy="259045"/>
    <xdr:sp macro="" textlink="">
      <xdr:nvSpPr>
        <xdr:cNvPr id="535" name="テキスト ボックス 534"/>
        <xdr:cNvSpPr txBox="1"/>
      </xdr:nvSpPr>
      <xdr:spPr>
        <a:xfrm>
          <a:off x="12657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4" name="テキスト ボックス 60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08" name="直線コネクタ 607"/>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09"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0" name="直線コネクタ 609"/>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1"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2" name="直線コネクタ 611"/>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69786</xdr:rowOff>
    </xdr:from>
    <xdr:to>
      <xdr:col>85</xdr:col>
      <xdr:colOff>127000</xdr:colOff>
      <xdr:row>73</xdr:row>
      <xdr:rowOff>107410</xdr:rowOff>
    </xdr:to>
    <xdr:cxnSp macro="">
      <xdr:nvCxnSpPr>
        <xdr:cNvPr id="613" name="直線コネクタ 612"/>
        <xdr:cNvCxnSpPr/>
      </xdr:nvCxnSpPr>
      <xdr:spPr>
        <a:xfrm>
          <a:off x="15481300" y="12414186"/>
          <a:ext cx="838200" cy="2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4"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5" name="フローチャート: 判断 614"/>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69786</xdr:rowOff>
    </xdr:from>
    <xdr:to>
      <xdr:col>81</xdr:col>
      <xdr:colOff>50800</xdr:colOff>
      <xdr:row>73</xdr:row>
      <xdr:rowOff>38868</xdr:rowOff>
    </xdr:to>
    <xdr:cxnSp macro="">
      <xdr:nvCxnSpPr>
        <xdr:cNvPr id="616" name="直線コネクタ 615"/>
        <xdr:cNvCxnSpPr/>
      </xdr:nvCxnSpPr>
      <xdr:spPr>
        <a:xfrm flipV="1">
          <a:off x="14592300" y="12414186"/>
          <a:ext cx="889000" cy="14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17" name="フローチャート: 判断 616"/>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18" name="テキスト ボックス 617"/>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110420</xdr:rowOff>
    </xdr:from>
    <xdr:to>
      <xdr:col>76</xdr:col>
      <xdr:colOff>114300</xdr:colOff>
      <xdr:row>73</xdr:row>
      <xdr:rowOff>38868</xdr:rowOff>
    </xdr:to>
    <xdr:cxnSp macro="">
      <xdr:nvCxnSpPr>
        <xdr:cNvPr id="619" name="直線コネクタ 618"/>
        <xdr:cNvCxnSpPr/>
      </xdr:nvCxnSpPr>
      <xdr:spPr>
        <a:xfrm>
          <a:off x="13703300" y="12111920"/>
          <a:ext cx="889000" cy="4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0" name="フローチャート: 判断 619"/>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1" name="テキスト ボックス 620"/>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110420</xdr:rowOff>
    </xdr:from>
    <xdr:to>
      <xdr:col>71</xdr:col>
      <xdr:colOff>177800</xdr:colOff>
      <xdr:row>71</xdr:row>
      <xdr:rowOff>162789</xdr:rowOff>
    </xdr:to>
    <xdr:cxnSp macro="">
      <xdr:nvCxnSpPr>
        <xdr:cNvPr id="622" name="直線コネクタ 621"/>
        <xdr:cNvCxnSpPr/>
      </xdr:nvCxnSpPr>
      <xdr:spPr>
        <a:xfrm flipV="1">
          <a:off x="12814300" y="12111920"/>
          <a:ext cx="889000" cy="2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3" name="フローチャート: 判断 622"/>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4" name="テキスト ボックス 623"/>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5" name="フローチャート: 判断 624"/>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26" name="テキスト ボックス 625"/>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56610</xdr:rowOff>
    </xdr:from>
    <xdr:to>
      <xdr:col>85</xdr:col>
      <xdr:colOff>177800</xdr:colOff>
      <xdr:row>73</xdr:row>
      <xdr:rowOff>158210</xdr:rowOff>
    </xdr:to>
    <xdr:sp macro="" textlink="">
      <xdr:nvSpPr>
        <xdr:cNvPr id="632" name="楕円 631"/>
        <xdr:cNvSpPr/>
      </xdr:nvSpPr>
      <xdr:spPr>
        <a:xfrm>
          <a:off x="16268700" y="125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79487</xdr:rowOff>
    </xdr:from>
    <xdr:ext cx="534377" cy="259045"/>
    <xdr:sp macro="" textlink="">
      <xdr:nvSpPr>
        <xdr:cNvPr id="633" name="公債費該当値テキスト"/>
        <xdr:cNvSpPr txBox="1"/>
      </xdr:nvSpPr>
      <xdr:spPr>
        <a:xfrm>
          <a:off x="16370300" y="124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18986</xdr:rowOff>
    </xdr:from>
    <xdr:to>
      <xdr:col>81</xdr:col>
      <xdr:colOff>101600</xdr:colOff>
      <xdr:row>72</xdr:row>
      <xdr:rowOff>120586</xdr:rowOff>
    </xdr:to>
    <xdr:sp macro="" textlink="">
      <xdr:nvSpPr>
        <xdr:cNvPr id="634" name="楕円 633"/>
        <xdr:cNvSpPr/>
      </xdr:nvSpPr>
      <xdr:spPr>
        <a:xfrm>
          <a:off x="15430500" y="123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137113</xdr:rowOff>
    </xdr:from>
    <xdr:ext cx="534377" cy="259045"/>
    <xdr:sp macro="" textlink="">
      <xdr:nvSpPr>
        <xdr:cNvPr id="635" name="テキスト ボックス 634"/>
        <xdr:cNvSpPr txBox="1"/>
      </xdr:nvSpPr>
      <xdr:spPr>
        <a:xfrm>
          <a:off x="15214111" y="121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159518</xdr:rowOff>
    </xdr:from>
    <xdr:to>
      <xdr:col>76</xdr:col>
      <xdr:colOff>165100</xdr:colOff>
      <xdr:row>73</xdr:row>
      <xdr:rowOff>89668</xdr:rowOff>
    </xdr:to>
    <xdr:sp macro="" textlink="">
      <xdr:nvSpPr>
        <xdr:cNvPr id="636" name="楕円 635"/>
        <xdr:cNvSpPr/>
      </xdr:nvSpPr>
      <xdr:spPr>
        <a:xfrm>
          <a:off x="14541500" y="125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106195</xdr:rowOff>
    </xdr:from>
    <xdr:ext cx="534377" cy="259045"/>
    <xdr:sp macro="" textlink="">
      <xdr:nvSpPr>
        <xdr:cNvPr id="637" name="テキスト ボックス 636"/>
        <xdr:cNvSpPr txBox="1"/>
      </xdr:nvSpPr>
      <xdr:spPr>
        <a:xfrm>
          <a:off x="14325111" y="122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59620</xdr:rowOff>
    </xdr:from>
    <xdr:to>
      <xdr:col>72</xdr:col>
      <xdr:colOff>38100</xdr:colOff>
      <xdr:row>70</xdr:row>
      <xdr:rowOff>161220</xdr:rowOff>
    </xdr:to>
    <xdr:sp macro="" textlink="">
      <xdr:nvSpPr>
        <xdr:cNvPr id="638" name="楕円 637"/>
        <xdr:cNvSpPr/>
      </xdr:nvSpPr>
      <xdr:spPr>
        <a:xfrm>
          <a:off x="13652500" y="120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6297</xdr:rowOff>
    </xdr:from>
    <xdr:ext cx="534377" cy="259045"/>
    <xdr:sp macro="" textlink="">
      <xdr:nvSpPr>
        <xdr:cNvPr id="639" name="テキスト ボックス 638"/>
        <xdr:cNvSpPr txBox="1"/>
      </xdr:nvSpPr>
      <xdr:spPr>
        <a:xfrm>
          <a:off x="13436111" y="118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111989</xdr:rowOff>
    </xdr:from>
    <xdr:to>
      <xdr:col>67</xdr:col>
      <xdr:colOff>101600</xdr:colOff>
      <xdr:row>72</xdr:row>
      <xdr:rowOff>42139</xdr:rowOff>
    </xdr:to>
    <xdr:sp macro="" textlink="">
      <xdr:nvSpPr>
        <xdr:cNvPr id="640" name="楕円 639"/>
        <xdr:cNvSpPr/>
      </xdr:nvSpPr>
      <xdr:spPr>
        <a:xfrm>
          <a:off x="12763500" y="122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58666</xdr:rowOff>
    </xdr:from>
    <xdr:ext cx="534377" cy="259045"/>
    <xdr:sp macro="" textlink="">
      <xdr:nvSpPr>
        <xdr:cNvPr id="641" name="テキスト ボックス 640"/>
        <xdr:cNvSpPr txBox="1"/>
      </xdr:nvSpPr>
      <xdr:spPr>
        <a:xfrm>
          <a:off x="12547111" y="120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5" name="テキスト ボックス 65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7" name="テキスト ボックス 65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21489</xdr:rowOff>
    </xdr:from>
    <xdr:to>
      <xdr:col>85</xdr:col>
      <xdr:colOff>126364</xdr:colOff>
      <xdr:row>98</xdr:row>
      <xdr:rowOff>137302</xdr:rowOff>
    </xdr:to>
    <xdr:cxnSp macro="">
      <xdr:nvCxnSpPr>
        <xdr:cNvPr id="663" name="直線コネクタ 662"/>
        <xdr:cNvCxnSpPr/>
      </xdr:nvCxnSpPr>
      <xdr:spPr>
        <a:xfrm flipV="1">
          <a:off x="16317595" y="16652139"/>
          <a:ext cx="1269" cy="287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144863</xdr:rowOff>
    </xdr:from>
    <xdr:ext cx="469744" cy="259045"/>
    <xdr:sp macro="" textlink="">
      <xdr:nvSpPr>
        <xdr:cNvPr id="664" name="積立金最小値テキスト"/>
        <xdr:cNvSpPr txBox="1"/>
      </xdr:nvSpPr>
      <xdr:spPr>
        <a:xfrm>
          <a:off x="16370300"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137302</xdr:rowOff>
    </xdr:from>
    <xdr:to>
      <xdr:col>86</xdr:col>
      <xdr:colOff>25400</xdr:colOff>
      <xdr:row>98</xdr:row>
      <xdr:rowOff>137302</xdr:rowOff>
    </xdr:to>
    <xdr:cxnSp macro="">
      <xdr:nvCxnSpPr>
        <xdr:cNvPr id="665" name="直線コネクタ 664"/>
        <xdr:cNvCxnSpPr/>
      </xdr:nvCxnSpPr>
      <xdr:spPr>
        <a:xfrm>
          <a:off x="16230600" y="1693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139616</xdr:rowOff>
    </xdr:from>
    <xdr:ext cx="599010" cy="259045"/>
    <xdr:sp macro="" textlink="">
      <xdr:nvSpPr>
        <xdr:cNvPr id="666" name="積立金最大値テキスト"/>
        <xdr:cNvSpPr txBox="1"/>
      </xdr:nvSpPr>
      <xdr:spPr>
        <a:xfrm>
          <a:off x="16370300" y="164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21489</xdr:rowOff>
    </xdr:from>
    <xdr:to>
      <xdr:col>86</xdr:col>
      <xdr:colOff>25400</xdr:colOff>
      <xdr:row>97</xdr:row>
      <xdr:rowOff>21489</xdr:rowOff>
    </xdr:to>
    <xdr:cxnSp macro="">
      <xdr:nvCxnSpPr>
        <xdr:cNvPr id="667" name="直線コネクタ 666"/>
        <xdr:cNvCxnSpPr/>
      </xdr:nvCxnSpPr>
      <xdr:spPr>
        <a:xfrm>
          <a:off x="16230600" y="1665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21489</xdr:rowOff>
    </xdr:from>
    <xdr:to>
      <xdr:col>85</xdr:col>
      <xdr:colOff>127000</xdr:colOff>
      <xdr:row>98</xdr:row>
      <xdr:rowOff>63112</xdr:rowOff>
    </xdr:to>
    <xdr:cxnSp macro="">
      <xdr:nvCxnSpPr>
        <xdr:cNvPr id="668" name="直線コネクタ 667"/>
        <xdr:cNvCxnSpPr/>
      </xdr:nvCxnSpPr>
      <xdr:spPr>
        <a:xfrm flipV="1">
          <a:off x="15481300" y="16652139"/>
          <a:ext cx="838200" cy="2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17862</xdr:rowOff>
    </xdr:from>
    <xdr:ext cx="534377" cy="259045"/>
    <xdr:sp macro="" textlink="">
      <xdr:nvSpPr>
        <xdr:cNvPr id="669" name="積立金平均値テキスト"/>
        <xdr:cNvSpPr txBox="1"/>
      </xdr:nvSpPr>
      <xdr:spPr>
        <a:xfrm>
          <a:off x="16370300" y="1681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39435</xdr:rowOff>
    </xdr:from>
    <xdr:to>
      <xdr:col>85</xdr:col>
      <xdr:colOff>177800</xdr:colOff>
      <xdr:row>98</xdr:row>
      <xdr:rowOff>141035</xdr:rowOff>
    </xdr:to>
    <xdr:sp macro="" textlink="">
      <xdr:nvSpPr>
        <xdr:cNvPr id="670" name="フローチャート: 判断 669"/>
        <xdr:cNvSpPr/>
      </xdr:nvSpPr>
      <xdr:spPr>
        <a:xfrm>
          <a:off x="16268700" y="168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44497</xdr:rowOff>
    </xdr:from>
    <xdr:to>
      <xdr:col>81</xdr:col>
      <xdr:colOff>50800</xdr:colOff>
      <xdr:row>98</xdr:row>
      <xdr:rowOff>63112</xdr:rowOff>
    </xdr:to>
    <xdr:cxnSp macro="">
      <xdr:nvCxnSpPr>
        <xdr:cNvPr id="671" name="直線コネクタ 670"/>
        <xdr:cNvCxnSpPr/>
      </xdr:nvCxnSpPr>
      <xdr:spPr>
        <a:xfrm>
          <a:off x="14592300" y="16503697"/>
          <a:ext cx="889000" cy="36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58172</xdr:rowOff>
    </xdr:from>
    <xdr:to>
      <xdr:col>81</xdr:col>
      <xdr:colOff>101600</xdr:colOff>
      <xdr:row>98</xdr:row>
      <xdr:rowOff>159772</xdr:rowOff>
    </xdr:to>
    <xdr:sp macro="" textlink="">
      <xdr:nvSpPr>
        <xdr:cNvPr id="672" name="フローチャート: 判断 671"/>
        <xdr:cNvSpPr/>
      </xdr:nvSpPr>
      <xdr:spPr>
        <a:xfrm>
          <a:off x="15430500" y="168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150899</xdr:rowOff>
    </xdr:from>
    <xdr:ext cx="534377" cy="259045"/>
    <xdr:sp macro="" textlink="">
      <xdr:nvSpPr>
        <xdr:cNvPr id="673" name="テキスト ボックス 672"/>
        <xdr:cNvSpPr txBox="1"/>
      </xdr:nvSpPr>
      <xdr:spPr>
        <a:xfrm>
          <a:off x="15214111" y="169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45127</xdr:rowOff>
    </xdr:from>
    <xdr:to>
      <xdr:col>76</xdr:col>
      <xdr:colOff>114300</xdr:colOff>
      <xdr:row>96</xdr:row>
      <xdr:rowOff>44497</xdr:rowOff>
    </xdr:to>
    <xdr:cxnSp macro="">
      <xdr:nvCxnSpPr>
        <xdr:cNvPr id="674" name="直線コネクタ 673"/>
        <xdr:cNvCxnSpPr/>
      </xdr:nvCxnSpPr>
      <xdr:spPr>
        <a:xfrm>
          <a:off x="13703300" y="15647077"/>
          <a:ext cx="889000" cy="8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57990</xdr:rowOff>
    </xdr:from>
    <xdr:to>
      <xdr:col>76</xdr:col>
      <xdr:colOff>165100</xdr:colOff>
      <xdr:row>98</xdr:row>
      <xdr:rowOff>159590</xdr:rowOff>
    </xdr:to>
    <xdr:sp macro="" textlink="">
      <xdr:nvSpPr>
        <xdr:cNvPr id="675" name="フローチャート: 判断 674"/>
        <xdr:cNvSpPr/>
      </xdr:nvSpPr>
      <xdr:spPr>
        <a:xfrm>
          <a:off x="14541500" y="168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150717</xdr:rowOff>
    </xdr:from>
    <xdr:ext cx="534377" cy="259045"/>
    <xdr:sp macro="" textlink="">
      <xdr:nvSpPr>
        <xdr:cNvPr id="676" name="テキスト ボックス 675"/>
        <xdr:cNvSpPr txBox="1"/>
      </xdr:nvSpPr>
      <xdr:spPr>
        <a:xfrm>
          <a:off x="14325111" y="169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45127</xdr:rowOff>
    </xdr:from>
    <xdr:to>
      <xdr:col>71</xdr:col>
      <xdr:colOff>177800</xdr:colOff>
      <xdr:row>96</xdr:row>
      <xdr:rowOff>96106</xdr:rowOff>
    </xdr:to>
    <xdr:cxnSp macro="">
      <xdr:nvCxnSpPr>
        <xdr:cNvPr id="677" name="直線コネクタ 676"/>
        <xdr:cNvCxnSpPr/>
      </xdr:nvCxnSpPr>
      <xdr:spPr>
        <a:xfrm flipV="1">
          <a:off x="12814300" y="15647077"/>
          <a:ext cx="889000" cy="9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44670</xdr:rowOff>
    </xdr:from>
    <xdr:to>
      <xdr:col>72</xdr:col>
      <xdr:colOff>38100</xdr:colOff>
      <xdr:row>98</xdr:row>
      <xdr:rowOff>146270</xdr:rowOff>
    </xdr:to>
    <xdr:sp macro="" textlink="">
      <xdr:nvSpPr>
        <xdr:cNvPr id="678" name="フローチャート: 判断 677"/>
        <xdr:cNvSpPr/>
      </xdr:nvSpPr>
      <xdr:spPr>
        <a:xfrm>
          <a:off x="136525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137397</xdr:rowOff>
    </xdr:from>
    <xdr:ext cx="534377" cy="259045"/>
    <xdr:sp macro="" textlink="">
      <xdr:nvSpPr>
        <xdr:cNvPr id="679" name="テキスト ボックス 678"/>
        <xdr:cNvSpPr txBox="1"/>
      </xdr:nvSpPr>
      <xdr:spPr>
        <a:xfrm>
          <a:off x="13436111" y="169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58462</xdr:rowOff>
    </xdr:from>
    <xdr:to>
      <xdr:col>67</xdr:col>
      <xdr:colOff>101600</xdr:colOff>
      <xdr:row>98</xdr:row>
      <xdr:rowOff>160062</xdr:rowOff>
    </xdr:to>
    <xdr:sp macro="" textlink="">
      <xdr:nvSpPr>
        <xdr:cNvPr id="680" name="フローチャート: 判断 679"/>
        <xdr:cNvSpPr/>
      </xdr:nvSpPr>
      <xdr:spPr>
        <a:xfrm>
          <a:off x="12763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151189</xdr:rowOff>
    </xdr:from>
    <xdr:ext cx="534377" cy="259045"/>
    <xdr:sp macro="" textlink="">
      <xdr:nvSpPr>
        <xdr:cNvPr id="681" name="テキスト ボックス 680"/>
        <xdr:cNvSpPr txBox="1"/>
      </xdr:nvSpPr>
      <xdr:spPr>
        <a:xfrm>
          <a:off x="12547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142139</xdr:rowOff>
    </xdr:from>
    <xdr:to>
      <xdr:col>85</xdr:col>
      <xdr:colOff>177800</xdr:colOff>
      <xdr:row>97</xdr:row>
      <xdr:rowOff>72289</xdr:rowOff>
    </xdr:to>
    <xdr:sp macro="" textlink="">
      <xdr:nvSpPr>
        <xdr:cNvPr id="687" name="楕円 686"/>
        <xdr:cNvSpPr/>
      </xdr:nvSpPr>
      <xdr:spPr>
        <a:xfrm>
          <a:off x="16268700" y="166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95166</xdr:rowOff>
    </xdr:from>
    <xdr:ext cx="599010" cy="259045"/>
    <xdr:sp macro="" textlink="">
      <xdr:nvSpPr>
        <xdr:cNvPr id="688" name="積立金該当値テキスト"/>
        <xdr:cNvSpPr txBox="1"/>
      </xdr:nvSpPr>
      <xdr:spPr>
        <a:xfrm>
          <a:off x="16370300" y="1655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12312</xdr:rowOff>
    </xdr:from>
    <xdr:to>
      <xdr:col>81</xdr:col>
      <xdr:colOff>101600</xdr:colOff>
      <xdr:row>98</xdr:row>
      <xdr:rowOff>113912</xdr:rowOff>
    </xdr:to>
    <xdr:sp macro="" textlink="">
      <xdr:nvSpPr>
        <xdr:cNvPr id="689" name="楕円 688"/>
        <xdr:cNvSpPr/>
      </xdr:nvSpPr>
      <xdr:spPr>
        <a:xfrm>
          <a:off x="15430500" y="168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130439</xdr:rowOff>
    </xdr:from>
    <xdr:ext cx="534377" cy="259045"/>
    <xdr:sp macro="" textlink="">
      <xdr:nvSpPr>
        <xdr:cNvPr id="690" name="テキスト ボックス 689"/>
        <xdr:cNvSpPr txBox="1"/>
      </xdr:nvSpPr>
      <xdr:spPr>
        <a:xfrm>
          <a:off x="15214111" y="1658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165147</xdr:rowOff>
    </xdr:from>
    <xdr:to>
      <xdr:col>76</xdr:col>
      <xdr:colOff>165100</xdr:colOff>
      <xdr:row>96</xdr:row>
      <xdr:rowOff>95297</xdr:rowOff>
    </xdr:to>
    <xdr:sp macro="" textlink="">
      <xdr:nvSpPr>
        <xdr:cNvPr id="691" name="楕円 690"/>
        <xdr:cNvSpPr/>
      </xdr:nvSpPr>
      <xdr:spPr>
        <a:xfrm>
          <a:off x="14541500" y="164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111824</xdr:rowOff>
    </xdr:from>
    <xdr:ext cx="599010" cy="259045"/>
    <xdr:sp macro="" textlink="">
      <xdr:nvSpPr>
        <xdr:cNvPr id="692" name="テキスト ボックス 691"/>
        <xdr:cNvSpPr txBox="1"/>
      </xdr:nvSpPr>
      <xdr:spPr>
        <a:xfrm>
          <a:off x="14292795" y="162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165777</xdr:rowOff>
    </xdr:from>
    <xdr:to>
      <xdr:col>72</xdr:col>
      <xdr:colOff>38100</xdr:colOff>
      <xdr:row>91</xdr:row>
      <xdr:rowOff>95927</xdr:rowOff>
    </xdr:to>
    <xdr:sp macro="" textlink="">
      <xdr:nvSpPr>
        <xdr:cNvPr id="693" name="楕円 692"/>
        <xdr:cNvSpPr/>
      </xdr:nvSpPr>
      <xdr:spPr>
        <a:xfrm>
          <a:off x="13652500" y="155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112454</xdr:rowOff>
    </xdr:from>
    <xdr:ext cx="599010" cy="259045"/>
    <xdr:sp macro="" textlink="">
      <xdr:nvSpPr>
        <xdr:cNvPr id="694" name="テキスト ボックス 693"/>
        <xdr:cNvSpPr txBox="1"/>
      </xdr:nvSpPr>
      <xdr:spPr>
        <a:xfrm>
          <a:off x="13403795" y="153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45306</xdr:rowOff>
    </xdr:from>
    <xdr:to>
      <xdr:col>67</xdr:col>
      <xdr:colOff>101600</xdr:colOff>
      <xdr:row>96</xdr:row>
      <xdr:rowOff>146906</xdr:rowOff>
    </xdr:to>
    <xdr:sp macro="" textlink="">
      <xdr:nvSpPr>
        <xdr:cNvPr id="695" name="楕円 694"/>
        <xdr:cNvSpPr/>
      </xdr:nvSpPr>
      <xdr:spPr>
        <a:xfrm>
          <a:off x="12763500" y="165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163433</xdr:rowOff>
    </xdr:from>
    <xdr:ext cx="599010" cy="259045"/>
    <xdr:sp macro="" textlink="">
      <xdr:nvSpPr>
        <xdr:cNvPr id="696" name="テキスト ボックス 695"/>
        <xdr:cNvSpPr txBox="1"/>
      </xdr:nvSpPr>
      <xdr:spPr>
        <a:xfrm>
          <a:off x="12514795" y="1627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0" name="直線コネクタ 719"/>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3"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24" name="直線コネクタ 723"/>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12255</xdr:rowOff>
    </xdr:from>
    <xdr:to>
      <xdr:col>116</xdr:col>
      <xdr:colOff>63500</xdr:colOff>
      <xdr:row>36</xdr:row>
      <xdr:rowOff>62166</xdr:rowOff>
    </xdr:to>
    <xdr:cxnSp macro="">
      <xdr:nvCxnSpPr>
        <xdr:cNvPr id="725" name="直線コネクタ 724"/>
        <xdr:cNvCxnSpPr/>
      </xdr:nvCxnSpPr>
      <xdr:spPr>
        <a:xfrm>
          <a:off x="21323300" y="6184455"/>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26" name="投資及び出資金平均値テキスト"/>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27" name="フローチャート: 判断 726"/>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12255</xdr:rowOff>
    </xdr:from>
    <xdr:to>
      <xdr:col>111</xdr:col>
      <xdr:colOff>177800</xdr:colOff>
      <xdr:row>39</xdr:row>
      <xdr:rowOff>35116</xdr:rowOff>
    </xdr:to>
    <xdr:cxnSp macro="">
      <xdr:nvCxnSpPr>
        <xdr:cNvPr id="728" name="直線コネクタ 727"/>
        <xdr:cNvCxnSpPr/>
      </xdr:nvCxnSpPr>
      <xdr:spPr>
        <a:xfrm flipV="1">
          <a:off x="20434300" y="6184455"/>
          <a:ext cx="889000" cy="5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29" name="フローチャート: 判断 728"/>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0" name="テキスト ボックス 729"/>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35116</xdr:rowOff>
    </xdr:from>
    <xdr:to>
      <xdr:col>107</xdr:col>
      <xdr:colOff>50800</xdr:colOff>
      <xdr:row>39</xdr:row>
      <xdr:rowOff>44450</xdr:rowOff>
    </xdr:to>
    <xdr:cxnSp macro="">
      <xdr:nvCxnSpPr>
        <xdr:cNvPr id="731" name="直線コネクタ 730"/>
        <xdr:cNvCxnSpPr/>
      </xdr:nvCxnSpPr>
      <xdr:spPr>
        <a:xfrm flipV="1">
          <a:off x="19545300" y="6721666"/>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2" name="フローチャート: 判断 731"/>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3" name="テキスト ボックス 732"/>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35" name="フローチャート: 判断 734"/>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36" name="テキスト ボックス 735"/>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37" name="フローチャート: 判断 736"/>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38" name="テキスト ボックス 737"/>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11366</xdr:rowOff>
    </xdr:from>
    <xdr:to>
      <xdr:col>116</xdr:col>
      <xdr:colOff>114300</xdr:colOff>
      <xdr:row>36</xdr:row>
      <xdr:rowOff>112966</xdr:rowOff>
    </xdr:to>
    <xdr:sp macro="" textlink="">
      <xdr:nvSpPr>
        <xdr:cNvPr id="744" name="楕円 743"/>
        <xdr:cNvSpPr/>
      </xdr:nvSpPr>
      <xdr:spPr>
        <a:xfrm>
          <a:off x="221107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34243</xdr:rowOff>
    </xdr:from>
    <xdr:ext cx="469744" cy="259045"/>
    <xdr:sp macro="" textlink="">
      <xdr:nvSpPr>
        <xdr:cNvPr id="745" name="投資及び出資金該当値テキスト"/>
        <xdr:cNvSpPr txBox="1"/>
      </xdr:nvSpPr>
      <xdr:spPr>
        <a:xfrm>
          <a:off x="22212300" y="603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132905</xdr:rowOff>
    </xdr:from>
    <xdr:to>
      <xdr:col>112</xdr:col>
      <xdr:colOff>38100</xdr:colOff>
      <xdr:row>36</xdr:row>
      <xdr:rowOff>63055</xdr:rowOff>
    </xdr:to>
    <xdr:sp macro="" textlink="">
      <xdr:nvSpPr>
        <xdr:cNvPr id="746" name="楕円 745"/>
        <xdr:cNvSpPr/>
      </xdr:nvSpPr>
      <xdr:spPr>
        <a:xfrm>
          <a:off x="21272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79582</xdr:rowOff>
    </xdr:from>
    <xdr:ext cx="469744" cy="259045"/>
    <xdr:sp macro="" textlink="">
      <xdr:nvSpPr>
        <xdr:cNvPr id="747" name="テキスト ボックス 746"/>
        <xdr:cNvSpPr txBox="1"/>
      </xdr:nvSpPr>
      <xdr:spPr>
        <a:xfrm>
          <a:off x="21088428" y="590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155766</xdr:rowOff>
    </xdr:from>
    <xdr:to>
      <xdr:col>107</xdr:col>
      <xdr:colOff>101600</xdr:colOff>
      <xdr:row>39</xdr:row>
      <xdr:rowOff>85916</xdr:rowOff>
    </xdr:to>
    <xdr:sp macro="" textlink="">
      <xdr:nvSpPr>
        <xdr:cNvPr id="748" name="楕円 747"/>
        <xdr:cNvSpPr/>
      </xdr:nvSpPr>
      <xdr:spPr>
        <a:xfrm>
          <a:off x="20383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77043</xdr:rowOff>
    </xdr:from>
    <xdr:ext cx="313932" cy="259045"/>
    <xdr:sp macro="" textlink="">
      <xdr:nvSpPr>
        <xdr:cNvPr id="749" name="テキスト ボックス 748"/>
        <xdr:cNvSpPr txBox="1"/>
      </xdr:nvSpPr>
      <xdr:spPr>
        <a:xfrm>
          <a:off x="20277333" y="6763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77" name="直線コネクタ 776"/>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0"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1" name="直線コネクタ 780"/>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97180</xdr:rowOff>
    </xdr:from>
    <xdr:to>
      <xdr:col>116</xdr:col>
      <xdr:colOff>63500</xdr:colOff>
      <xdr:row>57</xdr:row>
      <xdr:rowOff>14275</xdr:rowOff>
    </xdr:to>
    <xdr:cxnSp macro="">
      <xdr:nvCxnSpPr>
        <xdr:cNvPr id="782" name="直線コネクタ 781"/>
        <xdr:cNvCxnSpPr/>
      </xdr:nvCxnSpPr>
      <xdr:spPr>
        <a:xfrm>
          <a:off x="21323300" y="9184030"/>
          <a:ext cx="8382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3"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84" name="フローチャート: 判断 783"/>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97180</xdr:rowOff>
    </xdr:from>
    <xdr:to>
      <xdr:col>111</xdr:col>
      <xdr:colOff>177800</xdr:colOff>
      <xdr:row>54</xdr:row>
      <xdr:rowOff>165418</xdr:rowOff>
    </xdr:to>
    <xdr:cxnSp macro="">
      <xdr:nvCxnSpPr>
        <xdr:cNvPr id="785" name="直線コネクタ 784"/>
        <xdr:cNvCxnSpPr/>
      </xdr:nvCxnSpPr>
      <xdr:spPr>
        <a:xfrm flipV="1">
          <a:off x="20434300" y="9184030"/>
          <a:ext cx="8890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86" name="フローチャート: 判断 785"/>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87" name="テキスト ボックス 786"/>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165418</xdr:rowOff>
    </xdr:from>
    <xdr:to>
      <xdr:col>107</xdr:col>
      <xdr:colOff>50800</xdr:colOff>
      <xdr:row>57</xdr:row>
      <xdr:rowOff>51136</xdr:rowOff>
    </xdr:to>
    <xdr:cxnSp macro="">
      <xdr:nvCxnSpPr>
        <xdr:cNvPr id="788" name="直線コネクタ 787"/>
        <xdr:cNvCxnSpPr/>
      </xdr:nvCxnSpPr>
      <xdr:spPr>
        <a:xfrm flipV="1">
          <a:off x="19545300" y="9423718"/>
          <a:ext cx="889000" cy="4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89" name="フローチャート: 判断 788"/>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0" name="テキスト ボックス 789"/>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160960</xdr:rowOff>
    </xdr:from>
    <xdr:to>
      <xdr:col>102</xdr:col>
      <xdr:colOff>114300</xdr:colOff>
      <xdr:row>57</xdr:row>
      <xdr:rowOff>51136</xdr:rowOff>
    </xdr:to>
    <xdr:cxnSp macro="">
      <xdr:nvCxnSpPr>
        <xdr:cNvPr id="791" name="直線コネクタ 790"/>
        <xdr:cNvCxnSpPr/>
      </xdr:nvCxnSpPr>
      <xdr:spPr>
        <a:xfrm>
          <a:off x="18656300" y="9590710"/>
          <a:ext cx="889000" cy="2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2" name="フローチャート: 判断 791"/>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3" name="テキスト ボックス 792"/>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794" name="フローチャート: 判断 793"/>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795" name="テキスト ボックス 794"/>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134925</xdr:rowOff>
    </xdr:from>
    <xdr:to>
      <xdr:col>116</xdr:col>
      <xdr:colOff>114300</xdr:colOff>
      <xdr:row>57</xdr:row>
      <xdr:rowOff>65075</xdr:rowOff>
    </xdr:to>
    <xdr:sp macro="" textlink="">
      <xdr:nvSpPr>
        <xdr:cNvPr id="801" name="楕円 800"/>
        <xdr:cNvSpPr/>
      </xdr:nvSpPr>
      <xdr:spPr>
        <a:xfrm>
          <a:off x="22110700" y="97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157802</xdr:rowOff>
    </xdr:from>
    <xdr:ext cx="534377" cy="259045"/>
    <xdr:sp macro="" textlink="">
      <xdr:nvSpPr>
        <xdr:cNvPr id="802" name="貸付金該当値テキスト"/>
        <xdr:cNvSpPr txBox="1"/>
      </xdr:nvSpPr>
      <xdr:spPr>
        <a:xfrm>
          <a:off x="22212300" y="95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46380</xdr:rowOff>
    </xdr:from>
    <xdr:to>
      <xdr:col>112</xdr:col>
      <xdr:colOff>38100</xdr:colOff>
      <xdr:row>53</xdr:row>
      <xdr:rowOff>147980</xdr:rowOff>
    </xdr:to>
    <xdr:sp macro="" textlink="">
      <xdr:nvSpPr>
        <xdr:cNvPr id="803" name="楕円 802"/>
        <xdr:cNvSpPr/>
      </xdr:nvSpPr>
      <xdr:spPr>
        <a:xfrm>
          <a:off x="21272500" y="91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164507</xdr:rowOff>
    </xdr:from>
    <xdr:ext cx="534377" cy="259045"/>
    <xdr:sp macro="" textlink="">
      <xdr:nvSpPr>
        <xdr:cNvPr id="804" name="テキスト ボックス 803"/>
        <xdr:cNvSpPr txBox="1"/>
      </xdr:nvSpPr>
      <xdr:spPr>
        <a:xfrm>
          <a:off x="21056111" y="89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114618</xdr:rowOff>
    </xdr:from>
    <xdr:to>
      <xdr:col>107</xdr:col>
      <xdr:colOff>101600</xdr:colOff>
      <xdr:row>55</xdr:row>
      <xdr:rowOff>44768</xdr:rowOff>
    </xdr:to>
    <xdr:sp macro="" textlink="">
      <xdr:nvSpPr>
        <xdr:cNvPr id="805" name="楕円 804"/>
        <xdr:cNvSpPr/>
      </xdr:nvSpPr>
      <xdr:spPr>
        <a:xfrm>
          <a:off x="20383500" y="93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61295</xdr:rowOff>
    </xdr:from>
    <xdr:ext cx="534377" cy="259045"/>
    <xdr:sp macro="" textlink="">
      <xdr:nvSpPr>
        <xdr:cNvPr id="806" name="テキスト ボックス 805"/>
        <xdr:cNvSpPr txBox="1"/>
      </xdr:nvSpPr>
      <xdr:spPr>
        <a:xfrm>
          <a:off x="20167111" y="91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336</xdr:rowOff>
    </xdr:from>
    <xdr:to>
      <xdr:col>102</xdr:col>
      <xdr:colOff>165100</xdr:colOff>
      <xdr:row>57</xdr:row>
      <xdr:rowOff>101936</xdr:rowOff>
    </xdr:to>
    <xdr:sp macro="" textlink="">
      <xdr:nvSpPr>
        <xdr:cNvPr id="807" name="楕円 806"/>
        <xdr:cNvSpPr/>
      </xdr:nvSpPr>
      <xdr:spPr>
        <a:xfrm>
          <a:off x="19494500" y="97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118463</xdr:rowOff>
    </xdr:from>
    <xdr:ext cx="534377" cy="259045"/>
    <xdr:sp macro="" textlink="">
      <xdr:nvSpPr>
        <xdr:cNvPr id="808" name="テキスト ボックス 807"/>
        <xdr:cNvSpPr txBox="1"/>
      </xdr:nvSpPr>
      <xdr:spPr>
        <a:xfrm>
          <a:off x="19278111" y="9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110160</xdr:rowOff>
    </xdr:from>
    <xdr:to>
      <xdr:col>98</xdr:col>
      <xdr:colOff>38100</xdr:colOff>
      <xdr:row>56</xdr:row>
      <xdr:rowOff>40310</xdr:rowOff>
    </xdr:to>
    <xdr:sp macro="" textlink="">
      <xdr:nvSpPr>
        <xdr:cNvPr id="809" name="楕円 808"/>
        <xdr:cNvSpPr/>
      </xdr:nvSpPr>
      <xdr:spPr>
        <a:xfrm>
          <a:off x="18605500" y="95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56837</xdr:rowOff>
    </xdr:from>
    <xdr:ext cx="534377" cy="259045"/>
    <xdr:sp macro="" textlink="">
      <xdr:nvSpPr>
        <xdr:cNvPr id="810" name="テキスト ボックス 809"/>
        <xdr:cNvSpPr txBox="1"/>
      </xdr:nvSpPr>
      <xdr:spPr>
        <a:xfrm>
          <a:off x="18389111" y="93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1" name="テキスト ボックス 82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1" name="テキスト ボックス 83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35" name="直線コネクタ 834"/>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36"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37" name="直線コネクタ 836"/>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38"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39" name="直線コネクタ 838"/>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106591</xdr:rowOff>
    </xdr:from>
    <xdr:to>
      <xdr:col>116</xdr:col>
      <xdr:colOff>63500</xdr:colOff>
      <xdr:row>74</xdr:row>
      <xdr:rowOff>107506</xdr:rowOff>
    </xdr:to>
    <xdr:cxnSp macro="">
      <xdr:nvCxnSpPr>
        <xdr:cNvPr id="840" name="直線コネクタ 839"/>
        <xdr:cNvCxnSpPr/>
      </xdr:nvCxnSpPr>
      <xdr:spPr>
        <a:xfrm flipV="1">
          <a:off x="21323300" y="1279389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1"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2" name="フローチャート: 判断 841"/>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54051</xdr:rowOff>
    </xdr:from>
    <xdr:to>
      <xdr:col>111</xdr:col>
      <xdr:colOff>177800</xdr:colOff>
      <xdr:row>74</xdr:row>
      <xdr:rowOff>107506</xdr:rowOff>
    </xdr:to>
    <xdr:cxnSp macro="">
      <xdr:nvCxnSpPr>
        <xdr:cNvPr id="843" name="直線コネクタ 842"/>
        <xdr:cNvCxnSpPr/>
      </xdr:nvCxnSpPr>
      <xdr:spPr>
        <a:xfrm>
          <a:off x="20434300" y="12227001"/>
          <a:ext cx="889000" cy="5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44" name="フローチャート: 判断 843"/>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45" name="テキスト ボックス 844"/>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54051</xdr:rowOff>
    </xdr:from>
    <xdr:to>
      <xdr:col>107</xdr:col>
      <xdr:colOff>50800</xdr:colOff>
      <xdr:row>71</xdr:row>
      <xdr:rowOff>120574</xdr:rowOff>
    </xdr:to>
    <xdr:cxnSp macro="">
      <xdr:nvCxnSpPr>
        <xdr:cNvPr id="846" name="直線コネクタ 845"/>
        <xdr:cNvCxnSpPr/>
      </xdr:nvCxnSpPr>
      <xdr:spPr>
        <a:xfrm flipV="1">
          <a:off x="19545300" y="12227001"/>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47" name="フローチャート: 判断 846"/>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48" name="テキスト ボックス 847"/>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120574</xdr:rowOff>
    </xdr:from>
    <xdr:to>
      <xdr:col>102</xdr:col>
      <xdr:colOff>114300</xdr:colOff>
      <xdr:row>72</xdr:row>
      <xdr:rowOff>86970</xdr:rowOff>
    </xdr:to>
    <xdr:cxnSp macro="">
      <xdr:nvCxnSpPr>
        <xdr:cNvPr id="849" name="直線コネクタ 848"/>
        <xdr:cNvCxnSpPr/>
      </xdr:nvCxnSpPr>
      <xdr:spPr>
        <a:xfrm flipV="1">
          <a:off x="18656300" y="12293524"/>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0" name="フローチャート: 判断 849"/>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1" name="テキスト ボックス 850"/>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2" name="フローチャート: 判断 851"/>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3" name="テキスト ボックス 852"/>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55791</xdr:rowOff>
    </xdr:from>
    <xdr:to>
      <xdr:col>116</xdr:col>
      <xdr:colOff>114300</xdr:colOff>
      <xdr:row>74</xdr:row>
      <xdr:rowOff>157391</xdr:rowOff>
    </xdr:to>
    <xdr:sp macro="" textlink="">
      <xdr:nvSpPr>
        <xdr:cNvPr id="859" name="楕円 858"/>
        <xdr:cNvSpPr/>
      </xdr:nvSpPr>
      <xdr:spPr>
        <a:xfrm>
          <a:off x="22110700" y="127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78668</xdr:rowOff>
    </xdr:from>
    <xdr:ext cx="534377" cy="259045"/>
    <xdr:sp macro="" textlink="">
      <xdr:nvSpPr>
        <xdr:cNvPr id="860" name="繰出金該当値テキスト"/>
        <xdr:cNvSpPr txBox="1"/>
      </xdr:nvSpPr>
      <xdr:spPr>
        <a:xfrm>
          <a:off x="22212300" y="125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56706</xdr:rowOff>
    </xdr:from>
    <xdr:to>
      <xdr:col>112</xdr:col>
      <xdr:colOff>38100</xdr:colOff>
      <xdr:row>74</xdr:row>
      <xdr:rowOff>158306</xdr:rowOff>
    </xdr:to>
    <xdr:sp macro="" textlink="">
      <xdr:nvSpPr>
        <xdr:cNvPr id="861" name="楕円 860"/>
        <xdr:cNvSpPr/>
      </xdr:nvSpPr>
      <xdr:spPr>
        <a:xfrm>
          <a:off x="21272500" y="127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3383</xdr:rowOff>
    </xdr:from>
    <xdr:ext cx="534377" cy="259045"/>
    <xdr:sp macro="" textlink="">
      <xdr:nvSpPr>
        <xdr:cNvPr id="862" name="テキスト ボックス 861"/>
        <xdr:cNvSpPr txBox="1"/>
      </xdr:nvSpPr>
      <xdr:spPr>
        <a:xfrm>
          <a:off x="21056111" y="125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3251</xdr:rowOff>
    </xdr:from>
    <xdr:to>
      <xdr:col>107</xdr:col>
      <xdr:colOff>101600</xdr:colOff>
      <xdr:row>71</xdr:row>
      <xdr:rowOff>104851</xdr:rowOff>
    </xdr:to>
    <xdr:sp macro="" textlink="">
      <xdr:nvSpPr>
        <xdr:cNvPr id="863" name="楕円 862"/>
        <xdr:cNvSpPr/>
      </xdr:nvSpPr>
      <xdr:spPr>
        <a:xfrm>
          <a:off x="20383500" y="121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121378</xdr:rowOff>
    </xdr:from>
    <xdr:ext cx="534377" cy="259045"/>
    <xdr:sp macro="" textlink="">
      <xdr:nvSpPr>
        <xdr:cNvPr id="864" name="テキスト ボックス 863"/>
        <xdr:cNvSpPr txBox="1"/>
      </xdr:nvSpPr>
      <xdr:spPr>
        <a:xfrm>
          <a:off x="20167111" y="119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69774</xdr:rowOff>
    </xdr:from>
    <xdr:to>
      <xdr:col>102</xdr:col>
      <xdr:colOff>165100</xdr:colOff>
      <xdr:row>71</xdr:row>
      <xdr:rowOff>171374</xdr:rowOff>
    </xdr:to>
    <xdr:sp macro="" textlink="">
      <xdr:nvSpPr>
        <xdr:cNvPr id="865" name="楕円 864"/>
        <xdr:cNvSpPr/>
      </xdr:nvSpPr>
      <xdr:spPr>
        <a:xfrm>
          <a:off x="19494500" y="122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16451</xdr:rowOff>
    </xdr:from>
    <xdr:ext cx="534377" cy="259045"/>
    <xdr:sp macro="" textlink="">
      <xdr:nvSpPr>
        <xdr:cNvPr id="866" name="テキスト ボックス 865"/>
        <xdr:cNvSpPr txBox="1"/>
      </xdr:nvSpPr>
      <xdr:spPr>
        <a:xfrm>
          <a:off x="19278111" y="120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36170</xdr:rowOff>
    </xdr:from>
    <xdr:to>
      <xdr:col>98</xdr:col>
      <xdr:colOff>38100</xdr:colOff>
      <xdr:row>72</xdr:row>
      <xdr:rowOff>137770</xdr:rowOff>
    </xdr:to>
    <xdr:sp macro="" textlink="">
      <xdr:nvSpPr>
        <xdr:cNvPr id="867" name="楕円 866"/>
        <xdr:cNvSpPr/>
      </xdr:nvSpPr>
      <xdr:spPr>
        <a:xfrm>
          <a:off x="18605500" y="123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154297</xdr:rowOff>
    </xdr:from>
    <xdr:ext cx="534377" cy="259045"/>
    <xdr:sp macro="" textlink="">
      <xdr:nvSpPr>
        <xdr:cNvPr id="868" name="テキスト ボックス 867"/>
        <xdr:cNvSpPr txBox="1"/>
      </xdr:nvSpPr>
      <xdr:spPr>
        <a:xfrm>
          <a:off x="18389111" y="12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歳出決算総額は、住民一人当たり</a:t>
          </a:r>
          <a:r>
            <a:rPr kumimoji="1" lang="en-US" altLang="ja-JP" sz="1400">
              <a:latin typeface="ＭＳ Ｐゴシック" panose="020B0600070205080204" pitchFamily="50" charset="-128"/>
              <a:ea typeface="ＭＳ Ｐゴシック" panose="020B0600070205080204" pitchFamily="50" charset="-128"/>
            </a:rPr>
            <a:t>708,905</a:t>
          </a:r>
          <a:r>
            <a:rPr kumimoji="1" lang="ja-JP" altLang="en-US" sz="1400">
              <a:latin typeface="ＭＳ Ｐゴシック" panose="020B0600070205080204" pitchFamily="50" charset="-128"/>
              <a:ea typeface="ＭＳ Ｐゴシック" panose="020B0600070205080204" pitchFamily="50" charset="-128"/>
            </a:rPr>
            <a:t>円となっている。主な構成項目である物件費は、住民一人当たり</a:t>
          </a:r>
          <a:r>
            <a:rPr kumimoji="1" lang="en-US" altLang="ja-JP" sz="1400">
              <a:latin typeface="ＭＳ Ｐゴシック" panose="020B0600070205080204" pitchFamily="50" charset="-128"/>
              <a:ea typeface="ＭＳ Ｐゴシック" panose="020B0600070205080204" pitchFamily="50" charset="-128"/>
            </a:rPr>
            <a:t>110,950</a:t>
          </a:r>
          <a:r>
            <a:rPr kumimoji="1" lang="ja-JP" altLang="en-US" sz="1400">
              <a:latin typeface="ＭＳ Ｐゴシック" panose="020B0600070205080204" pitchFamily="50" charset="-128"/>
              <a:ea typeface="ＭＳ Ｐゴシック" panose="020B0600070205080204" pitchFamily="50" charset="-128"/>
            </a:rPr>
            <a:t>円となっており、平成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年度から</a:t>
          </a:r>
          <a:r>
            <a:rPr kumimoji="1" lang="en-US" altLang="ja-JP" sz="1400">
              <a:latin typeface="ＭＳ Ｐゴシック" panose="020B0600070205080204" pitchFamily="50" charset="-128"/>
              <a:ea typeface="ＭＳ Ｐゴシック" panose="020B0600070205080204" pitchFamily="50" charset="-128"/>
            </a:rPr>
            <a:t>70,000</a:t>
          </a:r>
          <a:r>
            <a:rPr kumimoji="1" lang="ja-JP" altLang="en-US" sz="1400">
              <a:latin typeface="ＭＳ Ｐゴシック" panose="020B0600070205080204" pitchFamily="50" charset="-128"/>
              <a:ea typeface="ＭＳ Ｐゴシック" panose="020B0600070205080204" pitchFamily="50" charset="-128"/>
            </a:rPr>
            <a:t>円を超える高い水準で推移している。さらに、前年度から比較すると</a:t>
          </a:r>
          <a:r>
            <a:rPr kumimoji="1" lang="en-US" altLang="ja-JP" sz="1400">
              <a:latin typeface="ＭＳ Ｐゴシック" panose="020B0600070205080204" pitchFamily="50" charset="-128"/>
              <a:ea typeface="ＭＳ Ｐゴシック" panose="020B0600070205080204" pitchFamily="50" charset="-128"/>
            </a:rPr>
            <a:t>41</a:t>
          </a:r>
          <a:r>
            <a:rPr kumimoji="1" lang="ja-JP" altLang="en-US" sz="1400">
              <a:latin typeface="ＭＳ Ｐゴシック" panose="020B0600070205080204" pitchFamily="50" charset="-128"/>
              <a:ea typeface="ＭＳ Ｐゴシック" panose="020B0600070205080204" pitchFamily="50" charset="-128"/>
            </a:rPr>
            <a:t>％増加していることから類似団体平均と比べて高い水準にある。各種業務の委託料及びふるさと応援寄附金に係る経費が増加したことが主な要因である。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98,840
96,986
56.51
70,520,926
70,068,150
385,001
24,512,912
61,866,870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13513</xdr:rowOff>
    </xdr:from>
    <xdr:to>
      <xdr:col>24</xdr:col>
      <xdr:colOff>63500</xdr:colOff>
      <xdr:row>34</xdr:row>
      <xdr:rowOff>170790</xdr:rowOff>
    </xdr:to>
    <xdr:cxnSp macro="">
      <xdr:nvCxnSpPr>
        <xdr:cNvPr id="59" name="直線コネクタ 58"/>
        <xdr:cNvCxnSpPr/>
      </xdr:nvCxnSpPr>
      <xdr:spPr>
        <a:xfrm>
          <a:off x="3797300" y="5842813"/>
          <a:ext cx="8382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13513</xdr:rowOff>
    </xdr:from>
    <xdr:to>
      <xdr:col>19</xdr:col>
      <xdr:colOff>177800</xdr:colOff>
      <xdr:row>35</xdr:row>
      <xdr:rowOff>95352</xdr:rowOff>
    </xdr:to>
    <xdr:cxnSp macro="">
      <xdr:nvCxnSpPr>
        <xdr:cNvPr id="62" name="直線コネクタ 61"/>
        <xdr:cNvCxnSpPr/>
      </xdr:nvCxnSpPr>
      <xdr:spPr>
        <a:xfrm flipV="1">
          <a:off x="2908300" y="5842813"/>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78892</xdr:rowOff>
    </xdr:from>
    <xdr:to>
      <xdr:col>15</xdr:col>
      <xdr:colOff>50800</xdr:colOff>
      <xdr:row>35</xdr:row>
      <xdr:rowOff>95352</xdr:rowOff>
    </xdr:to>
    <xdr:cxnSp macro="">
      <xdr:nvCxnSpPr>
        <xdr:cNvPr id="65" name="直線コネクタ 64"/>
        <xdr:cNvCxnSpPr/>
      </xdr:nvCxnSpPr>
      <xdr:spPr>
        <a:xfrm>
          <a:off x="2019300" y="607964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147015</xdr:rowOff>
    </xdr:from>
    <xdr:to>
      <xdr:col>10</xdr:col>
      <xdr:colOff>114300</xdr:colOff>
      <xdr:row>35</xdr:row>
      <xdr:rowOff>78892</xdr:rowOff>
    </xdr:to>
    <xdr:cxnSp macro="">
      <xdr:nvCxnSpPr>
        <xdr:cNvPr id="68" name="直線コネクタ 67"/>
        <xdr:cNvCxnSpPr/>
      </xdr:nvCxnSpPr>
      <xdr:spPr>
        <a:xfrm>
          <a:off x="1130300" y="5976315"/>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119990</xdr:rowOff>
    </xdr:from>
    <xdr:to>
      <xdr:col>24</xdr:col>
      <xdr:colOff>114300</xdr:colOff>
      <xdr:row>35</xdr:row>
      <xdr:rowOff>50140</xdr:rowOff>
    </xdr:to>
    <xdr:sp macro="" textlink="">
      <xdr:nvSpPr>
        <xdr:cNvPr id="78" name="楕円 77"/>
        <xdr:cNvSpPr/>
      </xdr:nvSpPr>
      <xdr:spPr>
        <a:xfrm>
          <a:off x="45847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142867</xdr:rowOff>
    </xdr:from>
    <xdr:ext cx="469744" cy="259045"/>
    <xdr:sp macro="" textlink="">
      <xdr:nvSpPr>
        <xdr:cNvPr id="79" name="議会費該当値テキスト"/>
        <xdr:cNvSpPr txBox="1"/>
      </xdr:nvSpPr>
      <xdr:spPr>
        <a:xfrm>
          <a:off x="4686300" y="58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134163</xdr:rowOff>
    </xdr:from>
    <xdr:to>
      <xdr:col>20</xdr:col>
      <xdr:colOff>38100</xdr:colOff>
      <xdr:row>34</xdr:row>
      <xdr:rowOff>64313</xdr:rowOff>
    </xdr:to>
    <xdr:sp macro="" textlink="">
      <xdr:nvSpPr>
        <xdr:cNvPr id="80" name="楕円 79"/>
        <xdr:cNvSpPr/>
      </xdr:nvSpPr>
      <xdr:spPr>
        <a:xfrm>
          <a:off x="3746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80840</xdr:rowOff>
    </xdr:from>
    <xdr:ext cx="469744" cy="259045"/>
    <xdr:sp macro="" textlink="">
      <xdr:nvSpPr>
        <xdr:cNvPr id="81" name="テキスト ボックス 80"/>
        <xdr:cNvSpPr txBox="1"/>
      </xdr:nvSpPr>
      <xdr:spPr>
        <a:xfrm>
          <a:off x="3562428"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44552</xdr:rowOff>
    </xdr:from>
    <xdr:to>
      <xdr:col>15</xdr:col>
      <xdr:colOff>101600</xdr:colOff>
      <xdr:row>35</xdr:row>
      <xdr:rowOff>146152</xdr:rowOff>
    </xdr:to>
    <xdr:sp macro="" textlink="">
      <xdr:nvSpPr>
        <xdr:cNvPr id="82" name="楕円 81"/>
        <xdr:cNvSpPr/>
      </xdr:nvSpPr>
      <xdr:spPr>
        <a:xfrm>
          <a:off x="2857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137279</xdr:rowOff>
    </xdr:from>
    <xdr:ext cx="469744" cy="259045"/>
    <xdr:sp macro="" textlink="">
      <xdr:nvSpPr>
        <xdr:cNvPr id="83" name="テキスト ボックス 82"/>
        <xdr:cNvSpPr txBox="1"/>
      </xdr:nvSpPr>
      <xdr:spPr>
        <a:xfrm>
          <a:off x="2673428"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28092</xdr:rowOff>
    </xdr:from>
    <xdr:to>
      <xdr:col>10</xdr:col>
      <xdr:colOff>165100</xdr:colOff>
      <xdr:row>35</xdr:row>
      <xdr:rowOff>129692</xdr:rowOff>
    </xdr:to>
    <xdr:sp macro="" textlink="">
      <xdr:nvSpPr>
        <xdr:cNvPr id="84" name="楕円 83"/>
        <xdr:cNvSpPr/>
      </xdr:nvSpPr>
      <xdr:spPr>
        <a:xfrm>
          <a:off x="1968500" y="60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120819</xdr:rowOff>
    </xdr:from>
    <xdr:ext cx="469744" cy="259045"/>
    <xdr:sp macro="" textlink="">
      <xdr:nvSpPr>
        <xdr:cNvPr id="85" name="テキスト ボックス 84"/>
        <xdr:cNvSpPr txBox="1"/>
      </xdr:nvSpPr>
      <xdr:spPr>
        <a:xfrm>
          <a:off x="1784428" y="61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96215</xdr:rowOff>
    </xdr:from>
    <xdr:to>
      <xdr:col>6</xdr:col>
      <xdr:colOff>38100</xdr:colOff>
      <xdr:row>35</xdr:row>
      <xdr:rowOff>26365</xdr:rowOff>
    </xdr:to>
    <xdr:sp macro="" textlink="">
      <xdr:nvSpPr>
        <xdr:cNvPr id="86" name="楕円 85"/>
        <xdr:cNvSpPr/>
      </xdr:nvSpPr>
      <xdr:spPr>
        <a:xfrm>
          <a:off x="1079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42892</xdr:rowOff>
    </xdr:from>
    <xdr:ext cx="469744" cy="259045"/>
    <xdr:sp macro="" textlink="">
      <xdr:nvSpPr>
        <xdr:cNvPr id="87" name="テキスト ボックス 86"/>
        <xdr:cNvSpPr txBox="1"/>
      </xdr:nvSpPr>
      <xdr:spPr>
        <a:xfrm>
          <a:off x="895428" y="57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101884</xdr:rowOff>
    </xdr:from>
    <xdr:to>
      <xdr:col>24</xdr:col>
      <xdr:colOff>62865</xdr:colOff>
      <xdr:row>58</xdr:row>
      <xdr:rowOff>149290</xdr:rowOff>
    </xdr:to>
    <xdr:cxnSp macro="">
      <xdr:nvCxnSpPr>
        <xdr:cNvPr id="111" name="直線コネクタ 110"/>
        <xdr:cNvCxnSpPr/>
      </xdr:nvCxnSpPr>
      <xdr:spPr>
        <a:xfrm flipV="1">
          <a:off x="4633595" y="9703084"/>
          <a:ext cx="1270" cy="390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156450</xdr:rowOff>
    </xdr:from>
    <xdr:ext cx="534377" cy="259045"/>
    <xdr:sp macro="" textlink="">
      <xdr:nvSpPr>
        <xdr:cNvPr id="112" name="総務費最小値テキスト"/>
        <xdr:cNvSpPr txBox="1"/>
      </xdr:nvSpPr>
      <xdr:spPr>
        <a:xfrm>
          <a:off x="4686300" y="101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149290</xdr:rowOff>
    </xdr:from>
    <xdr:to>
      <xdr:col>24</xdr:col>
      <xdr:colOff>152400</xdr:colOff>
      <xdr:row>58</xdr:row>
      <xdr:rowOff>149290</xdr:rowOff>
    </xdr:to>
    <xdr:cxnSp macro="">
      <xdr:nvCxnSpPr>
        <xdr:cNvPr id="113" name="直線コネクタ 112"/>
        <xdr:cNvCxnSpPr/>
      </xdr:nvCxnSpPr>
      <xdr:spPr>
        <a:xfrm>
          <a:off x="4546600" y="1009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48561</xdr:rowOff>
    </xdr:from>
    <xdr:ext cx="599010" cy="259045"/>
    <xdr:sp macro="" textlink="">
      <xdr:nvSpPr>
        <xdr:cNvPr id="114" name="総務費最大値テキスト"/>
        <xdr:cNvSpPr txBox="1"/>
      </xdr:nvSpPr>
      <xdr:spPr>
        <a:xfrm>
          <a:off x="4686300" y="947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101884</xdr:rowOff>
    </xdr:from>
    <xdr:to>
      <xdr:col>24</xdr:col>
      <xdr:colOff>152400</xdr:colOff>
      <xdr:row>56</xdr:row>
      <xdr:rowOff>101884</xdr:rowOff>
    </xdr:to>
    <xdr:cxnSp macro="">
      <xdr:nvCxnSpPr>
        <xdr:cNvPr id="115" name="直線コネクタ 114"/>
        <xdr:cNvCxnSpPr/>
      </xdr:nvCxnSpPr>
      <xdr:spPr>
        <a:xfrm>
          <a:off x="4546600" y="970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101884</xdr:rowOff>
    </xdr:from>
    <xdr:to>
      <xdr:col>24</xdr:col>
      <xdr:colOff>63500</xdr:colOff>
      <xdr:row>56</xdr:row>
      <xdr:rowOff>154496</xdr:rowOff>
    </xdr:to>
    <xdr:cxnSp macro="">
      <xdr:nvCxnSpPr>
        <xdr:cNvPr id="116" name="直線コネクタ 115"/>
        <xdr:cNvCxnSpPr/>
      </xdr:nvCxnSpPr>
      <xdr:spPr>
        <a:xfrm flipV="1">
          <a:off x="3797300" y="9703084"/>
          <a:ext cx="838200" cy="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29450</xdr:rowOff>
    </xdr:from>
    <xdr:ext cx="534377" cy="259045"/>
    <xdr:sp macro="" textlink="">
      <xdr:nvSpPr>
        <xdr:cNvPr id="117" name="総務費平均値テキスト"/>
        <xdr:cNvSpPr txBox="1"/>
      </xdr:nvSpPr>
      <xdr:spPr>
        <a:xfrm>
          <a:off x="4686300" y="9973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51023</xdr:rowOff>
    </xdr:from>
    <xdr:to>
      <xdr:col>24</xdr:col>
      <xdr:colOff>114300</xdr:colOff>
      <xdr:row>58</xdr:row>
      <xdr:rowOff>152623</xdr:rowOff>
    </xdr:to>
    <xdr:sp macro="" textlink="">
      <xdr:nvSpPr>
        <xdr:cNvPr id="118" name="フローチャート: 判断 117"/>
        <xdr:cNvSpPr/>
      </xdr:nvSpPr>
      <xdr:spPr>
        <a:xfrm>
          <a:off x="4584700" y="99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102873</xdr:rowOff>
    </xdr:from>
    <xdr:to>
      <xdr:col>19</xdr:col>
      <xdr:colOff>177800</xdr:colOff>
      <xdr:row>56</xdr:row>
      <xdr:rowOff>154496</xdr:rowOff>
    </xdr:to>
    <xdr:cxnSp macro="">
      <xdr:nvCxnSpPr>
        <xdr:cNvPr id="119" name="直線コネクタ 118"/>
        <xdr:cNvCxnSpPr/>
      </xdr:nvCxnSpPr>
      <xdr:spPr>
        <a:xfrm>
          <a:off x="2908300" y="9189723"/>
          <a:ext cx="889000" cy="5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51198</xdr:rowOff>
    </xdr:from>
    <xdr:to>
      <xdr:col>20</xdr:col>
      <xdr:colOff>38100</xdr:colOff>
      <xdr:row>57</xdr:row>
      <xdr:rowOff>152798</xdr:rowOff>
    </xdr:to>
    <xdr:sp macro="" textlink="">
      <xdr:nvSpPr>
        <xdr:cNvPr id="120" name="フローチャート: 判断 119"/>
        <xdr:cNvSpPr/>
      </xdr:nvSpPr>
      <xdr:spPr>
        <a:xfrm>
          <a:off x="3746500" y="982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143925</xdr:rowOff>
    </xdr:from>
    <xdr:ext cx="599010" cy="259045"/>
    <xdr:sp macro="" textlink="">
      <xdr:nvSpPr>
        <xdr:cNvPr id="121" name="テキスト ボックス 120"/>
        <xdr:cNvSpPr txBox="1"/>
      </xdr:nvSpPr>
      <xdr:spPr>
        <a:xfrm>
          <a:off x="3497795" y="991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70589</xdr:rowOff>
    </xdr:from>
    <xdr:to>
      <xdr:col>15</xdr:col>
      <xdr:colOff>50800</xdr:colOff>
      <xdr:row>53</xdr:row>
      <xdr:rowOff>102873</xdr:rowOff>
    </xdr:to>
    <xdr:cxnSp macro="">
      <xdr:nvCxnSpPr>
        <xdr:cNvPr id="122" name="直線コネクタ 121"/>
        <xdr:cNvCxnSpPr/>
      </xdr:nvCxnSpPr>
      <xdr:spPr>
        <a:xfrm>
          <a:off x="2019300" y="8643089"/>
          <a:ext cx="889000" cy="5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66067</xdr:rowOff>
    </xdr:from>
    <xdr:to>
      <xdr:col>15</xdr:col>
      <xdr:colOff>101600</xdr:colOff>
      <xdr:row>58</xdr:row>
      <xdr:rowOff>167667</xdr:rowOff>
    </xdr:to>
    <xdr:sp macro="" textlink="">
      <xdr:nvSpPr>
        <xdr:cNvPr id="123" name="フローチャート: 判断 122"/>
        <xdr:cNvSpPr/>
      </xdr:nvSpPr>
      <xdr:spPr>
        <a:xfrm>
          <a:off x="2857500" y="1001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158794</xdr:rowOff>
    </xdr:from>
    <xdr:ext cx="534377" cy="259045"/>
    <xdr:sp macro="" textlink="">
      <xdr:nvSpPr>
        <xdr:cNvPr id="124" name="テキスト ボックス 123"/>
        <xdr:cNvSpPr txBox="1"/>
      </xdr:nvSpPr>
      <xdr:spPr>
        <a:xfrm>
          <a:off x="2641111" y="101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70589</xdr:rowOff>
    </xdr:from>
    <xdr:to>
      <xdr:col>10</xdr:col>
      <xdr:colOff>114300</xdr:colOff>
      <xdr:row>55</xdr:row>
      <xdr:rowOff>138664</xdr:rowOff>
    </xdr:to>
    <xdr:cxnSp macro="">
      <xdr:nvCxnSpPr>
        <xdr:cNvPr id="125" name="直線コネクタ 124"/>
        <xdr:cNvCxnSpPr/>
      </xdr:nvCxnSpPr>
      <xdr:spPr>
        <a:xfrm flipV="1">
          <a:off x="1130300" y="8643089"/>
          <a:ext cx="889000" cy="9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58782</xdr:rowOff>
    </xdr:from>
    <xdr:to>
      <xdr:col>10</xdr:col>
      <xdr:colOff>165100</xdr:colOff>
      <xdr:row>58</xdr:row>
      <xdr:rowOff>160382</xdr:rowOff>
    </xdr:to>
    <xdr:sp macro="" textlink="">
      <xdr:nvSpPr>
        <xdr:cNvPr id="126" name="フローチャート: 判断 125"/>
        <xdr:cNvSpPr/>
      </xdr:nvSpPr>
      <xdr:spPr>
        <a:xfrm>
          <a:off x="19685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151509</xdr:rowOff>
    </xdr:from>
    <xdr:ext cx="534377" cy="259045"/>
    <xdr:sp macro="" textlink="">
      <xdr:nvSpPr>
        <xdr:cNvPr id="127" name="テキスト ボックス 126"/>
        <xdr:cNvSpPr txBox="1"/>
      </xdr:nvSpPr>
      <xdr:spPr>
        <a:xfrm>
          <a:off x="1752111" y="10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74782</xdr:rowOff>
    </xdr:from>
    <xdr:to>
      <xdr:col>6</xdr:col>
      <xdr:colOff>38100</xdr:colOff>
      <xdr:row>59</xdr:row>
      <xdr:rowOff>4932</xdr:rowOff>
    </xdr:to>
    <xdr:sp macro="" textlink="">
      <xdr:nvSpPr>
        <xdr:cNvPr id="128" name="フローチャート: 判断 127"/>
        <xdr:cNvSpPr/>
      </xdr:nvSpPr>
      <xdr:spPr>
        <a:xfrm>
          <a:off x="1079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167509</xdr:rowOff>
    </xdr:from>
    <xdr:ext cx="534377" cy="259045"/>
    <xdr:sp macro="" textlink="">
      <xdr:nvSpPr>
        <xdr:cNvPr id="129" name="テキスト ボックス 128"/>
        <xdr:cNvSpPr txBox="1"/>
      </xdr:nvSpPr>
      <xdr:spPr>
        <a:xfrm>
          <a:off x="863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51084</xdr:rowOff>
    </xdr:from>
    <xdr:to>
      <xdr:col>24</xdr:col>
      <xdr:colOff>114300</xdr:colOff>
      <xdr:row>56</xdr:row>
      <xdr:rowOff>152684</xdr:rowOff>
    </xdr:to>
    <xdr:sp macro="" textlink="">
      <xdr:nvSpPr>
        <xdr:cNvPr id="135" name="楕円 134"/>
        <xdr:cNvSpPr/>
      </xdr:nvSpPr>
      <xdr:spPr>
        <a:xfrm>
          <a:off x="4584700" y="9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4111</xdr:rowOff>
    </xdr:from>
    <xdr:ext cx="599010" cy="259045"/>
    <xdr:sp macro="" textlink="">
      <xdr:nvSpPr>
        <xdr:cNvPr id="136" name="総務費該当値テキスト"/>
        <xdr:cNvSpPr txBox="1"/>
      </xdr:nvSpPr>
      <xdr:spPr>
        <a:xfrm>
          <a:off x="4686300" y="960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103696</xdr:rowOff>
    </xdr:from>
    <xdr:to>
      <xdr:col>20</xdr:col>
      <xdr:colOff>38100</xdr:colOff>
      <xdr:row>57</xdr:row>
      <xdr:rowOff>33846</xdr:rowOff>
    </xdr:to>
    <xdr:sp macro="" textlink="">
      <xdr:nvSpPr>
        <xdr:cNvPr id="137" name="楕円 136"/>
        <xdr:cNvSpPr/>
      </xdr:nvSpPr>
      <xdr:spPr>
        <a:xfrm>
          <a:off x="3746500" y="97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50373</xdr:rowOff>
    </xdr:from>
    <xdr:ext cx="599010" cy="259045"/>
    <xdr:sp macro="" textlink="">
      <xdr:nvSpPr>
        <xdr:cNvPr id="138" name="テキスト ボックス 137"/>
        <xdr:cNvSpPr txBox="1"/>
      </xdr:nvSpPr>
      <xdr:spPr>
        <a:xfrm>
          <a:off x="3497795" y="94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52073</xdr:rowOff>
    </xdr:from>
    <xdr:to>
      <xdr:col>15</xdr:col>
      <xdr:colOff>101600</xdr:colOff>
      <xdr:row>53</xdr:row>
      <xdr:rowOff>153673</xdr:rowOff>
    </xdr:to>
    <xdr:sp macro="" textlink="">
      <xdr:nvSpPr>
        <xdr:cNvPr id="139" name="楕円 138"/>
        <xdr:cNvSpPr/>
      </xdr:nvSpPr>
      <xdr:spPr>
        <a:xfrm>
          <a:off x="2857500" y="91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170200</xdr:rowOff>
    </xdr:from>
    <xdr:ext cx="599010" cy="259045"/>
    <xdr:sp macro="" textlink="">
      <xdr:nvSpPr>
        <xdr:cNvPr id="140" name="テキスト ボックス 139"/>
        <xdr:cNvSpPr txBox="1"/>
      </xdr:nvSpPr>
      <xdr:spPr>
        <a:xfrm>
          <a:off x="2608795" y="891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19789</xdr:rowOff>
    </xdr:from>
    <xdr:to>
      <xdr:col>10</xdr:col>
      <xdr:colOff>165100</xdr:colOff>
      <xdr:row>50</xdr:row>
      <xdr:rowOff>121389</xdr:rowOff>
    </xdr:to>
    <xdr:sp macro="" textlink="">
      <xdr:nvSpPr>
        <xdr:cNvPr id="141" name="楕円 140"/>
        <xdr:cNvSpPr/>
      </xdr:nvSpPr>
      <xdr:spPr>
        <a:xfrm>
          <a:off x="1968500" y="85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137916</xdr:rowOff>
    </xdr:from>
    <xdr:ext cx="599010" cy="259045"/>
    <xdr:sp macro="" textlink="">
      <xdr:nvSpPr>
        <xdr:cNvPr id="142" name="テキスト ボックス 141"/>
        <xdr:cNvSpPr txBox="1"/>
      </xdr:nvSpPr>
      <xdr:spPr>
        <a:xfrm>
          <a:off x="1719795" y="836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87864</xdr:rowOff>
    </xdr:from>
    <xdr:to>
      <xdr:col>6</xdr:col>
      <xdr:colOff>38100</xdr:colOff>
      <xdr:row>56</xdr:row>
      <xdr:rowOff>18014</xdr:rowOff>
    </xdr:to>
    <xdr:sp macro="" textlink="">
      <xdr:nvSpPr>
        <xdr:cNvPr id="143" name="楕円 142"/>
        <xdr:cNvSpPr/>
      </xdr:nvSpPr>
      <xdr:spPr>
        <a:xfrm>
          <a:off x="1079500" y="9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34541</xdr:rowOff>
    </xdr:from>
    <xdr:ext cx="599010" cy="259045"/>
    <xdr:sp macro="" textlink="">
      <xdr:nvSpPr>
        <xdr:cNvPr id="144" name="テキスト ボックス 143"/>
        <xdr:cNvSpPr txBox="1"/>
      </xdr:nvSpPr>
      <xdr:spPr>
        <a:xfrm>
          <a:off x="830795" y="92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9" name="直線コネクタ 168"/>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70"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71" name="直線コネクタ 170"/>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2"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3" name="直線コネクタ 172"/>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17529</xdr:rowOff>
    </xdr:from>
    <xdr:to>
      <xdr:col>24</xdr:col>
      <xdr:colOff>63500</xdr:colOff>
      <xdr:row>77</xdr:row>
      <xdr:rowOff>132682</xdr:rowOff>
    </xdr:to>
    <xdr:cxnSp macro="">
      <xdr:nvCxnSpPr>
        <xdr:cNvPr id="174" name="直線コネクタ 173"/>
        <xdr:cNvCxnSpPr/>
      </xdr:nvCxnSpPr>
      <xdr:spPr>
        <a:xfrm flipV="1">
          <a:off x="3797300" y="13047729"/>
          <a:ext cx="838200" cy="28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5"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6" name="フローチャート: 判断 175"/>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132682</xdr:rowOff>
    </xdr:from>
    <xdr:to>
      <xdr:col>19</xdr:col>
      <xdr:colOff>177800</xdr:colOff>
      <xdr:row>78</xdr:row>
      <xdr:rowOff>54325</xdr:rowOff>
    </xdr:to>
    <xdr:cxnSp macro="">
      <xdr:nvCxnSpPr>
        <xdr:cNvPr id="177" name="直線コネクタ 176"/>
        <xdr:cNvCxnSpPr/>
      </xdr:nvCxnSpPr>
      <xdr:spPr>
        <a:xfrm flipV="1">
          <a:off x="2908300" y="13334332"/>
          <a:ext cx="889000" cy="9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8" name="フローチャート: 判断 177"/>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9" name="テキスト ボックス 178"/>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122845</xdr:rowOff>
    </xdr:from>
    <xdr:to>
      <xdr:col>15</xdr:col>
      <xdr:colOff>50800</xdr:colOff>
      <xdr:row>78</xdr:row>
      <xdr:rowOff>54325</xdr:rowOff>
    </xdr:to>
    <xdr:cxnSp macro="">
      <xdr:nvCxnSpPr>
        <xdr:cNvPr id="180" name="直線コネクタ 179"/>
        <xdr:cNvCxnSpPr/>
      </xdr:nvCxnSpPr>
      <xdr:spPr>
        <a:xfrm>
          <a:off x="2019300" y="13324495"/>
          <a:ext cx="889000" cy="1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81" name="フローチャート: 判断 180"/>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2" name="テキスト ボックス 181"/>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122845</xdr:rowOff>
    </xdr:from>
    <xdr:to>
      <xdr:col>10</xdr:col>
      <xdr:colOff>114300</xdr:colOff>
      <xdr:row>78</xdr:row>
      <xdr:rowOff>92875</xdr:rowOff>
    </xdr:to>
    <xdr:cxnSp macro="">
      <xdr:nvCxnSpPr>
        <xdr:cNvPr id="183" name="直線コネクタ 182"/>
        <xdr:cNvCxnSpPr/>
      </xdr:nvCxnSpPr>
      <xdr:spPr>
        <a:xfrm flipV="1">
          <a:off x="1130300" y="13324495"/>
          <a:ext cx="889000" cy="1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4" name="フローチャート: 判断 183"/>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5" name="テキスト ボックス 184"/>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6" name="フローチャート: 判断 185"/>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7" name="テキスト ボックス 186"/>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138178</xdr:rowOff>
    </xdr:from>
    <xdr:to>
      <xdr:col>24</xdr:col>
      <xdr:colOff>114300</xdr:colOff>
      <xdr:row>76</xdr:row>
      <xdr:rowOff>68328</xdr:rowOff>
    </xdr:to>
    <xdr:sp macro="" textlink="">
      <xdr:nvSpPr>
        <xdr:cNvPr id="193" name="楕円 192"/>
        <xdr:cNvSpPr/>
      </xdr:nvSpPr>
      <xdr:spPr>
        <a:xfrm>
          <a:off x="4584700" y="129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161055</xdr:rowOff>
    </xdr:from>
    <xdr:ext cx="599010" cy="259045"/>
    <xdr:sp macro="" textlink="">
      <xdr:nvSpPr>
        <xdr:cNvPr id="194" name="民生費該当値テキスト"/>
        <xdr:cNvSpPr txBox="1"/>
      </xdr:nvSpPr>
      <xdr:spPr>
        <a:xfrm>
          <a:off x="4686300" y="1284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81882</xdr:rowOff>
    </xdr:from>
    <xdr:to>
      <xdr:col>20</xdr:col>
      <xdr:colOff>38100</xdr:colOff>
      <xdr:row>78</xdr:row>
      <xdr:rowOff>12032</xdr:rowOff>
    </xdr:to>
    <xdr:sp macro="" textlink="">
      <xdr:nvSpPr>
        <xdr:cNvPr id="195" name="楕円 194"/>
        <xdr:cNvSpPr/>
      </xdr:nvSpPr>
      <xdr:spPr>
        <a:xfrm>
          <a:off x="3746500" y="132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28559</xdr:rowOff>
    </xdr:from>
    <xdr:ext cx="599010" cy="259045"/>
    <xdr:sp macro="" textlink="">
      <xdr:nvSpPr>
        <xdr:cNvPr id="196" name="テキスト ボックス 195"/>
        <xdr:cNvSpPr txBox="1"/>
      </xdr:nvSpPr>
      <xdr:spPr>
        <a:xfrm>
          <a:off x="3497795" y="130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3525</xdr:rowOff>
    </xdr:from>
    <xdr:to>
      <xdr:col>15</xdr:col>
      <xdr:colOff>101600</xdr:colOff>
      <xdr:row>78</xdr:row>
      <xdr:rowOff>105125</xdr:rowOff>
    </xdr:to>
    <xdr:sp macro="" textlink="">
      <xdr:nvSpPr>
        <xdr:cNvPr id="197" name="楕円 196"/>
        <xdr:cNvSpPr/>
      </xdr:nvSpPr>
      <xdr:spPr>
        <a:xfrm>
          <a:off x="2857500" y="133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121652</xdr:rowOff>
    </xdr:from>
    <xdr:ext cx="599010" cy="259045"/>
    <xdr:sp macro="" textlink="">
      <xdr:nvSpPr>
        <xdr:cNvPr id="198" name="テキスト ボックス 197"/>
        <xdr:cNvSpPr txBox="1"/>
      </xdr:nvSpPr>
      <xdr:spPr>
        <a:xfrm>
          <a:off x="2608795" y="1315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72045</xdr:rowOff>
    </xdr:from>
    <xdr:to>
      <xdr:col>10</xdr:col>
      <xdr:colOff>165100</xdr:colOff>
      <xdr:row>78</xdr:row>
      <xdr:rowOff>2195</xdr:rowOff>
    </xdr:to>
    <xdr:sp macro="" textlink="">
      <xdr:nvSpPr>
        <xdr:cNvPr id="199" name="楕円 198"/>
        <xdr:cNvSpPr/>
      </xdr:nvSpPr>
      <xdr:spPr>
        <a:xfrm>
          <a:off x="1968500" y="132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18722</xdr:rowOff>
    </xdr:from>
    <xdr:ext cx="599010" cy="259045"/>
    <xdr:sp macro="" textlink="">
      <xdr:nvSpPr>
        <xdr:cNvPr id="200" name="テキスト ボックス 199"/>
        <xdr:cNvSpPr txBox="1"/>
      </xdr:nvSpPr>
      <xdr:spPr>
        <a:xfrm>
          <a:off x="1719795" y="1304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42075</xdr:rowOff>
    </xdr:from>
    <xdr:to>
      <xdr:col>6</xdr:col>
      <xdr:colOff>38100</xdr:colOff>
      <xdr:row>78</xdr:row>
      <xdr:rowOff>143675</xdr:rowOff>
    </xdr:to>
    <xdr:sp macro="" textlink="">
      <xdr:nvSpPr>
        <xdr:cNvPr id="201" name="楕円 200"/>
        <xdr:cNvSpPr/>
      </xdr:nvSpPr>
      <xdr:spPr>
        <a:xfrm>
          <a:off x="1079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160202</xdr:rowOff>
    </xdr:from>
    <xdr:ext cx="599010" cy="259045"/>
    <xdr:sp macro="" textlink="">
      <xdr:nvSpPr>
        <xdr:cNvPr id="202" name="テキスト ボックス 201"/>
        <xdr:cNvSpPr txBox="1"/>
      </xdr:nvSpPr>
      <xdr:spPr>
        <a:xfrm>
          <a:off x="830795" y="1319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20965</xdr:rowOff>
    </xdr:from>
    <xdr:to>
      <xdr:col>24</xdr:col>
      <xdr:colOff>63500</xdr:colOff>
      <xdr:row>93</xdr:row>
      <xdr:rowOff>52877</xdr:rowOff>
    </xdr:to>
    <xdr:cxnSp macro="">
      <xdr:nvCxnSpPr>
        <xdr:cNvPr id="230" name="直線コネクタ 229"/>
        <xdr:cNvCxnSpPr/>
      </xdr:nvCxnSpPr>
      <xdr:spPr>
        <a:xfrm>
          <a:off x="3797300" y="15622915"/>
          <a:ext cx="838200" cy="37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31"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20965</xdr:rowOff>
    </xdr:from>
    <xdr:to>
      <xdr:col>19</xdr:col>
      <xdr:colOff>177800</xdr:colOff>
      <xdr:row>93</xdr:row>
      <xdr:rowOff>116656</xdr:rowOff>
    </xdr:to>
    <xdr:cxnSp macro="">
      <xdr:nvCxnSpPr>
        <xdr:cNvPr id="233" name="直線コネクタ 232"/>
        <xdr:cNvCxnSpPr/>
      </xdr:nvCxnSpPr>
      <xdr:spPr>
        <a:xfrm flipV="1">
          <a:off x="2908300" y="15622915"/>
          <a:ext cx="889000" cy="4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5" name="テキスト ボックス 234"/>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59576</xdr:rowOff>
    </xdr:from>
    <xdr:to>
      <xdr:col>15</xdr:col>
      <xdr:colOff>50800</xdr:colOff>
      <xdr:row>93</xdr:row>
      <xdr:rowOff>116656</xdr:rowOff>
    </xdr:to>
    <xdr:cxnSp macro="">
      <xdr:nvCxnSpPr>
        <xdr:cNvPr id="236" name="直線コネクタ 235"/>
        <xdr:cNvCxnSpPr/>
      </xdr:nvCxnSpPr>
      <xdr:spPr>
        <a:xfrm>
          <a:off x="2019300" y="15832976"/>
          <a:ext cx="889000" cy="2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7" name="フローチャート: 判断 236"/>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8" name="テキスト ボックス 237"/>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132316</xdr:rowOff>
    </xdr:from>
    <xdr:to>
      <xdr:col>10</xdr:col>
      <xdr:colOff>114300</xdr:colOff>
      <xdr:row>92</xdr:row>
      <xdr:rowOff>59576</xdr:rowOff>
    </xdr:to>
    <xdr:cxnSp macro="">
      <xdr:nvCxnSpPr>
        <xdr:cNvPr id="239" name="直線コネクタ 238"/>
        <xdr:cNvCxnSpPr/>
      </xdr:nvCxnSpPr>
      <xdr:spPr>
        <a:xfrm>
          <a:off x="1130300" y="15734266"/>
          <a:ext cx="8890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0" name="フローチャート: 判断 239"/>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2084</xdr:rowOff>
    </xdr:from>
    <xdr:ext cx="534377" cy="259045"/>
    <xdr:sp macro="" textlink="">
      <xdr:nvSpPr>
        <xdr:cNvPr id="241" name="テキスト ボックス 240"/>
        <xdr:cNvSpPr txBox="1"/>
      </xdr:nvSpPr>
      <xdr:spPr>
        <a:xfrm>
          <a:off x="1752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2" name="フローチャート: 判断 241"/>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3" name="テキスト ボックス 242"/>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2077</xdr:rowOff>
    </xdr:from>
    <xdr:to>
      <xdr:col>24</xdr:col>
      <xdr:colOff>114300</xdr:colOff>
      <xdr:row>93</xdr:row>
      <xdr:rowOff>103677</xdr:rowOff>
    </xdr:to>
    <xdr:sp macro="" textlink="">
      <xdr:nvSpPr>
        <xdr:cNvPr id="249" name="楕円 248"/>
        <xdr:cNvSpPr/>
      </xdr:nvSpPr>
      <xdr:spPr>
        <a:xfrm>
          <a:off x="4584700" y="159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24954</xdr:rowOff>
    </xdr:from>
    <xdr:ext cx="534377" cy="259045"/>
    <xdr:sp macro="" textlink="">
      <xdr:nvSpPr>
        <xdr:cNvPr id="250" name="衛生費該当値テキスト"/>
        <xdr:cNvSpPr txBox="1"/>
      </xdr:nvSpPr>
      <xdr:spPr>
        <a:xfrm>
          <a:off x="4686300" y="157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141615</xdr:rowOff>
    </xdr:from>
    <xdr:to>
      <xdr:col>20</xdr:col>
      <xdr:colOff>38100</xdr:colOff>
      <xdr:row>91</xdr:row>
      <xdr:rowOff>71765</xdr:rowOff>
    </xdr:to>
    <xdr:sp macro="" textlink="">
      <xdr:nvSpPr>
        <xdr:cNvPr id="251" name="楕円 250"/>
        <xdr:cNvSpPr/>
      </xdr:nvSpPr>
      <xdr:spPr>
        <a:xfrm>
          <a:off x="3746500" y="15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88292</xdr:rowOff>
    </xdr:from>
    <xdr:ext cx="534377" cy="259045"/>
    <xdr:sp macro="" textlink="">
      <xdr:nvSpPr>
        <xdr:cNvPr id="252" name="テキスト ボックス 251"/>
        <xdr:cNvSpPr txBox="1"/>
      </xdr:nvSpPr>
      <xdr:spPr>
        <a:xfrm>
          <a:off x="3530111" y="153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65856</xdr:rowOff>
    </xdr:from>
    <xdr:to>
      <xdr:col>15</xdr:col>
      <xdr:colOff>101600</xdr:colOff>
      <xdr:row>93</xdr:row>
      <xdr:rowOff>167456</xdr:rowOff>
    </xdr:to>
    <xdr:sp macro="" textlink="">
      <xdr:nvSpPr>
        <xdr:cNvPr id="253" name="楕円 252"/>
        <xdr:cNvSpPr/>
      </xdr:nvSpPr>
      <xdr:spPr>
        <a:xfrm>
          <a:off x="2857500" y="160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12533</xdr:rowOff>
    </xdr:from>
    <xdr:ext cx="534377" cy="259045"/>
    <xdr:sp macro="" textlink="">
      <xdr:nvSpPr>
        <xdr:cNvPr id="254" name="テキスト ボックス 253"/>
        <xdr:cNvSpPr txBox="1"/>
      </xdr:nvSpPr>
      <xdr:spPr>
        <a:xfrm>
          <a:off x="2641111" y="157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8776</xdr:rowOff>
    </xdr:from>
    <xdr:to>
      <xdr:col>10</xdr:col>
      <xdr:colOff>165100</xdr:colOff>
      <xdr:row>92</xdr:row>
      <xdr:rowOff>110376</xdr:rowOff>
    </xdr:to>
    <xdr:sp macro="" textlink="">
      <xdr:nvSpPr>
        <xdr:cNvPr id="255" name="楕円 254"/>
        <xdr:cNvSpPr/>
      </xdr:nvSpPr>
      <xdr:spPr>
        <a:xfrm>
          <a:off x="1968500" y="157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126903</xdr:rowOff>
    </xdr:from>
    <xdr:ext cx="534377" cy="259045"/>
    <xdr:sp macro="" textlink="">
      <xdr:nvSpPr>
        <xdr:cNvPr id="256" name="テキスト ボックス 255"/>
        <xdr:cNvSpPr txBox="1"/>
      </xdr:nvSpPr>
      <xdr:spPr>
        <a:xfrm>
          <a:off x="1752111" y="155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81516</xdr:rowOff>
    </xdr:from>
    <xdr:to>
      <xdr:col>6</xdr:col>
      <xdr:colOff>38100</xdr:colOff>
      <xdr:row>92</xdr:row>
      <xdr:rowOff>11666</xdr:rowOff>
    </xdr:to>
    <xdr:sp macro="" textlink="">
      <xdr:nvSpPr>
        <xdr:cNvPr id="257" name="楕円 256"/>
        <xdr:cNvSpPr/>
      </xdr:nvSpPr>
      <xdr:spPr>
        <a:xfrm>
          <a:off x="1079500" y="1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28193</xdr:rowOff>
    </xdr:from>
    <xdr:ext cx="534377" cy="259045"/>
    <xdr:sp macro="" textlink="">
      <xdr:nvSpPr>
        <xdr:cNvPr id="258" name="テキスト ボックス 257"/>
        <xdr:cNvSpPr txBox="1"/>
      </xdr:nvSpPr>
      <xdr:spPr>
        <a:xfrm>
          <a:off x="863111" y="15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36</xdr:row>
      <xdr:rowOff>56490</xdr:rowOff>
    </xdr:to>
    <xdr:cxnSp macro="">
      <xdr:nvCxnSpPr>
        <xdr:cNvPr id="285" name="直線コネクタ 284"/>
        <xdr:cNvCxnSpPr/>
      </xdr:nvCxnSpPr>
      <xdr:spPr>
        <a:xfrm>
          <a:off x="9639300" y="62273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6"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36</xdr:row>
      <xdr:rowOff>153416</xdr:rowOff>
    </xdr:to>
    <xdr:cxnSp macro="">
      <xdr:nvCxnSpPr>
        <xdr:cNvPr id="288" name="直線コネクタ 287"/>
        <xdr:cNvCxnSpPr/>
      </xdr:nvCxnSpPr>
      <xdr:spPr>
        <a:xfrm flipV="1">
          <a:off x="8750300" y="622731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90" name="テキスト ボックス 289"/>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149758</xdr:rowOff>
    </xdr:from>
    <xdr:to>
      <xdr:col>45</xdr:col>
      <xdr:colOff>177800</xdr:colOff>
      <xdr:row>36</xdr:row>
      <xdr:rowOff>153416</xdr:rowOff>
    </xdr:to>
    <xdr:cxnSp macro="">
      <xdr:nvCxnSpPr>
        <xdr:cNvPr id="291" name="直線コネクタ 290"/>
        <xdr:cNvCxnSpPr/>
      </xdr:nvCxnSpPr>
      <xdr:spPr>
        <a:xfrm>
          <a:off x="7861300" y="632195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2" name="フローチャート: 判断 291"/>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3" name="テキスト ボックス 292"/>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149301</xdr:rowOff>
    </xdr:from>
    <xdr:to>
      <xdr:col>41</xdr:col>
      <xdr:colOff>50800</xdr:colOff>
      <xdr:row>36</xdr:row>
      <xdr:rowOff>149758</xdr:rowOff>
    </xdr:to>
    <xdr:cxnSp macro="">
      <xdr:nvCxnSpPr>
        <xdr:cNvPr id="294" name="直線コネクタ 293"/>
        <xdr:cNvCxnSpPr/>
      </xdr:nvCxnSpPr>
      <xdr:spPr>
        <a:xfrm>
          <a:off x="6972300" y="63215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5" name="フローチャート: 判断 294"/>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6" name="テキスト ボックス 295"/>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7" name="フローチャート: 判断 296"/>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8" name="テキスト ボックス 297"/>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5690</xdr:rowOff>
    </xdr:from>
    <xdr:to>
      <xdr:col>55</xdr:col>
      <xdr:colOff>50800</xdr:colOff>
      <xdr:row>36</xdr:row>
      <xdr:rowOff>107290</xdr:rowOff>
    </xdr:to>
    <xdr:sp macro="" textlink="">
      <xdr:nvSpPr>
        <xdr:cNvPr id="304" name="楕円 303"/>
        <xdr:cNvSpPr/>
      </xdr:nvSpPr>
      <xdr:spPr>
        <a:xfrm>
          <a:off x="104267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28567</xdr:rowOff>
    </xdr:from>
    <xdr:ext cx="378565" cy="259045"/>
    <xdr:sp macro="" textlink="">
      <xdr:nvSpPr>
        <xdr:cNvPr id="305" name="労働費該当値テキスト"/>
        <xdr:cNvSpPr txBox="1"/>
      </xdr:nvSpPr>
      <xdr:spPr>
        <a:xfrm>
          <a:off x="10528300" y="602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4318</xdr:rowOff>
    </xdr:from>
    <xdr:to>
      <xdr:col>50</xdr:col>
      <xdr:colOff>165100</xdr:colOff>
      <xdr:row>36</xdr:row>
      <xdr:rowOff>105918</xdr:rowOff>
    </xdr:to>
    <xdr:sp macro="" textlink="">
      <xdr:nvSpPr>
        <xdr:cNvPr id="306" name="楕円 305"/>
        <xdr:cNvSpPr/>
      </xdr:nvSpPr>
      <xdr:spPr>
        <a:xfrm>
          <a:off x="9588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122445</xdr:rowOff>
    </xdr:from>
    <xdr:ext cx="378565" cy="259045"/>
    <xdr:sp macro="" textlink="">
      <xdr:nvSpPr>
        <xdr:cNvPr id="307" name="テキスト ボックス 306"/>
        <xdr:cNvSpPr txBox="1"/>
      </xdr:nvSpPr>
      <xdr:spPr>
        <a:xfrm>
          <a:off x="9450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102616</xdr:rowOff>
    </xdr:from>
    <xdr:to>
      <xdr:col>46</xdr:col>
      <xdr:colOff>38100</xdr:colOff>
      <xdr:row>37</xdr:row>
      <xdr:rowOff>32766</xdr:rowOff>
    </xdr:to>
    <xdr:sp macro="" textlink="">
      <xdr:nvSpPr>
        <xdr:cNvPr id="308" name="楕円 307"/>
        <xdr:cNvSpPr/>
      </xdr:nvSpPr>
      <xdr:spPr>
        <a:xfrm>
          <a:off x="869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23893</xdr:rowOff>
    </xdr:from>
    <xdr:ext cx="378565" cy="259045"/>
    <xdr:sp macro="" textlink="">
      <xdr:nvSpPr>
        <xdr:cNvPr id="309" name="テキスト ボックス 308"/>
        <xdr:cNvSpPr txBox="1"/>
      </xdr:nvSpPr>
      <xdr:spPr>
        <a:xfrm>
          <a:off x="8561017" y="636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98958</xdr:rowOff>
    </xdr:from>
    <xdr:to>
      <xdr:col>41</xdr:col>
      <xdr:colOff>101600</xdr:colOff>
      <xdr:row>37</xdr:row>
      <xdr:rowOff>29108</xdr:rowOff>
    </xdr:to>
    <xdr:sp macro="" textlink="">
      <xdr:nvSpPr>
        <xdr:cNvPr id="310" name="楕円 309"/>
        <xdr:cNvSpPr/>
      </xdr:nvSpPr>
      <xdr:spPr>
        <a:xfrm>
          <a:off x="7810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20235</xdr:rowOff>
    </xdr:from>
    <xdr:ext cx="378565" cy="259045"/>
    <xdr:sp macro="" textlink="">
      <xdr:nvSpPr>
        <xdr:cNvPr id="311" name="テキスト ボックス 310"/>
        <xdr:cNvSpPr txBox="1"/>
      </xdr:nvSpPr>
      <xdr:spPr>
        <a:xfrm>
          <a:off x="7672017" y="636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312" name="楕円 311"/>
        <xdr:cNvSpPr/>
      </xdr:nvSpPr>
      <xdr:spPr>
        <a:xfrm>
          <a:off x="6921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19778</xdr:rowOff>
    </xdr:from>
    <xdr:ext cx="378565" cy="259045"/>
    <xdr:sp macro="" textlink="">
      <xdr:nvSpPr>
        <xdr:cNvPr id="313" name="テキスト ボックス 312"/>
        <xdr:cNvSpPr txBox="1"/>
      </xdr:nvSpPr>
      <xdr:spPr>
        <a:xfrm>
          <a:off x="6783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3363</xdr:rowOff>
    </xdr:from>
    <xdr:to>
      <xdr:col>55</xdr:col>
      <xdr:colOff>0</xdr:colOff>
      <xdr:row>58</xdr:row>
      <xdr:rowOff>19410</xdr:rowOff>
    </xdr:to>
    <xdr:cxnSp macro="">
      <xdr:nvCxnSpPr>
        <xdr:cNvPr id="340" name="直線コネクタ 339"/>
        <xdr:cNvCxnSpPr/>
      </xdr:nvCxnSpPr>
      <xdr:spPr>
        <a:xfrm flipV="1">
          <a:off x="9639300" y="9947463"/>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63805</xdr:rowOff>
    </xdr:from>
    <xdr:to>
      <xdr:col>50</xdr:col>
      <xdr:colOff>114300</xdr:colOff>
      <xdr:row>58</xdr:row>
      <xdr:rowOff>19410</xdr:rowOff>
    </xdr:to>
    <xdr:cxnSp macro="">
      <xdr:nvCxnSpPr>
        <xdr:cNvPr id="343" name="直線コネクタ 342"/>
        <xdr:cNvCxnSpPr/>
      </xdr:nvCxnSpPr>
      <xdr:spPr>
        <a:xfrm>
          <a:off x="8750300" y="9836455"/>
          <a:ext cx="889000" cy="1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63805</xdr:rowOff>
    </xdr:from>
    <xdr:to>
      <xdr:col>45</xdr:col>
      <xdr:colOff>177800</xdr:colOff>
      <xdr:row>58</xdr:row>
      <xdr:rowOff>29789</xdr:rowOff>
    </xdr:to>
    <xdr:cxnSp macro="">
      <xdr:nvCxnSpPr>
        <xdr:cNvPr id="346" name="直線コネクタ 345"/>
        <xdr:cNvCxnSpPr/>
      </xdr:nvCxnSpPr>
      <xdr:spPr>
        <a:xfrm flipV="1">
          <a:off x="7861300" y="9836455"/>
          <a:ext cx="889000" cy="1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7" name="フローチャート: 判断 346"/>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8" name="テキスト ボックス 347"/>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29789</xdr:rowOff>
    </xdr:from>
    <xdr:to>
      <xdr:col>41</xdr:col>
      <xdr:colOff>50800</xdr:colOff>
      <xdr:row>58</xdr:row>
      <xdr:rowOff>30658</xdr:rowOff>
    </xdr:to>
    <xdr:cxnSp macro="">
      <xdr:nvCxnSpPr>
        <xdr:cNvPr id="349" name="直線コネクタ 348"/>
        <xdr:cNvCxnSpPr/>
      </xdr:nvCxnSpPr>
      <xdr:spPr>
        <a:xfrm flipV="1">
          <a:off x="6972300" y="997388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50" name="フローチャート: 判断 349"/>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51" name="テキスト ボックス 350"/>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2" name="フローチャート: 判断 351"/>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3" name="テキスト ボックス 352"/>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124013</xdr:rowOff>
    </xdr:from>
    <xdr:to>
      <xdr:col>55</xdr:col>
      <xdr:colOff>50800</xdr:colOff>
      <xdr:row>58</xdr:row>
      <xdr:rowOff>54163</xdr:rowOff>
    </xdr:to>
    <xdr:sp macro="" textlink="">
      <xdr:nvSpPr>
        <xdr:cNvPr id="359" name="楕円 358"/>
        <xdr:cNvSpPr/>
      </xdr:nvSpPr>
      <xdr:spPr>
        <a:xfrm>
          <a:off x="10426700" y="98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102440</xdr:rowOff>
    </xdr:from>
    <xdr:ext cx="469744" cy="259045"/>
    <xdr:sp macro="" textlink="">
      <xdr:nvSpPr>
        <xdr:cNvPr id="360" name="農林水産業費該当値テキスト"/>
        <xdr:cNvSpPr txBox="1"/>
      </xdr:nvSpPr>
      <xdr:spPr>
        <a:xfrm>
          <a:off x="10528300" y="98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140060</xdr:rowOff>
    </xdr:from>
    <xdr:to>
      <xdr:col>50</xdr:col>
      <xdr:colOff>165100</xdr:colOff>
      <xdr:row>58</xdr:row>
      <xdr:rowOff>70210</xdr:rowOff>
    </xdr:to>
    <xdr:sp macro="" textlink="">
      <xdr:nvSpPr>
        <xdr:cNvPr id="361" name="楕円 360"/>
        <xdr:cNvSpPr/>
      </xdr:nvSpPr>
      <xdr:spPr>
        <a:xfrm>
          <a:off x="9588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61337</xdr:rowOff>
    </xdr:from>
    <xdr:ext cx="469744" cy="259045"/>
    <xdr:sp macro="" textlink="">
      <xdr:nvSpPr>
        <xdr:cNvPr id="362" name="テキスト ボックス 361"/>
        <xdr:cNvSpPr txBox="1"/>
      </xdr:nvSpPr>
      <xdr:spPr>
        <a:xfrm>
          <a:off x="9404428"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13005</xdr:rowOff>
    </xdr:from>
    <xdr:to>
      <xdr:col>46</xdr:col>
      <xdr:colOff>38100</xdr:colOff>
      <xdr:row>57</xdr:row>
      <xdr:rowOff>114605</xdr:rowOff>
    </xdr:to>
    <xdr:sp macro="" textlink="">
      <xdr:nvSpPr>
        <xdr:cNvPr id="363" name="楕円 362"/>
        <xdr:cNvSpPr/>
      </xdr:nvSpPr>
      <xdr:spPr>
        <a:xfrm>
          <a:off x="8699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131132</xdr:rowOff>
    </xdr:from>
    <xdr:ext cx="469744" cy="259045"/>
    <xdr:sp macro="" textlink="">
      <xdr:nvSpPr>
        <xdr:cNvPr id="364" name="テキスト ボックス 363"/>
        <xdr:cNvSpPr txBox="1"/>
      </xdr:nvSpPr>
      <xdr:spPr>
        <a:xfrm>
          <a:off x="8515428" y="956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150439</xdr:rowOff>
    </xdr:from>
    <xdr:to>
      <xdr:col>41</xdr:col>
      <xdr:colOff>101600</xdr:colOff>
      <xdr:row>58</xdr:row>
      <xdr:rowOff>80589</xdr:rowOff>
    </xdr:to>
    <xdr:sp macro="" textlink="">
      <xdr:nvSpPr>
        <xdr:cNvPr id="365" name="楕円 364"/>
        <xdr:cNvSpPr/>
      </xdr:nvSpPr>
      <xdr:spPr>
        <a:xfrm>
          <a:off x="78105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71716</xdr:rowOff>
    </xdr:from>
    <xdr:ext cx="469744" cy="259045"/>
    <xdr:sp macro="" textlink="">
      <xdr:nvSpPr>
        <xdr:cNvPr id="366" name="テキスト ボックス 365"/>
        <xdr:cNvSpPr txBox="1"/>
      </xdr:nvSpPr>
      <xdr:spPr>
        <a:xfrm>
          <a:off x="7626428" y="100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151308</xdr:rowOff>
    </xdr:from>
    <xdr:to>
      <xdr:col>36</xdr:col>
      <xdr:colOff>165100</xdr:colOff>
      <xdr:row>58</xdr:row>
      <xdr:rowOff>81458</xdr:rowOff>
    </xdr:to>
    <xdr:sp macro="" textlink="">
      <xdr:nvSpPr>
        <xdr:cNvPr id="367" name="楕円 366"/>
        <xdr:cNvSpPr/>
      </xdr:nvSpPr>
      <xdr:spPr>
        <a:xfrm>
          <a:off x="6921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72585</xdr:rowOff>
    </xdr:from>
    <xdr:ext cx="469744" cy="259045"/>
    <xdr:sp macro="" textlink="">
      <xdr:nvSpPr>
        <xdr:cNvPr id="368" name="テキスト ボックス 367"/>
        <xdr:cNvSpPr txBox="1"/>
      </xdr:nvSpPr>
      <xdr:spPr>
        <a:xfrm>
          <a:off x="6737428" y="1001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164405</xdr:rowOff>
    </xdr:from>
    <xdr:to>
      <xdr:col>55</xdr:col>
      <xdr:colOff>0</xdr:colOff>
      <xdr:row>78</xdr:row>
      <xdr:rowOff>114929</xdr:rowOff>
    </xdr:to>
    <xdr:cxnSp macro="">
      <xdr:nvCxnSpPr>
        <xdr:cNvPr id="399" name="直線コネクタ 398"/>
        <xdr:cNvCxnSpPr/>
      </xdr:nvCxnSpPr>
      <xdr:spPr>
        <a:xfrm flipV="1">
          <a:off x="9639300" y="13366055"/>
          <a:ext cx="8382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400"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114929</xdr:rowOff>
    </xdr:from>
    <xdr:to>
      <xdr:col>50</xdr:col>
      <xdr:colOff>114300</xdr:colOff>
      <xdr:row>78</xdr:row>
      <xdr:rowOff>143342</xdr:rowOff>
    </xdr:to>
    <xdr:cxnSp macro="">
      <xdr:nvCxnSpPr>
        <xdr:cNvPr id="402" name="直線コネクタ 401"/>
        <xdr:cNvCxnSpPr/>
      </xdr:nvCxnSpPr>
      <xdr:spPr>
        <a:xfrm flipV="1">
          <a:off x="8750300" y="13488029"/>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19799</xdr:rowOff>
    </xdr:from>
    <xdr:to>
      <xdr:col>45</xdr:col>
      <xdr:colOff>177800</xdr:colOff>
      <xdr:row>78</xdr:row>
      <xdr:rowOff>143342</xdr:rowOff>
    </xdr:to>
    <xdr:cxnSp macro="">
      <xdr:nvCxnSpPr>
        <xdr:cNvPr id="405" name="直線コネクタ 404"/>
        <xdr:cNvCxnSpPr/>
      </xdr:nvCxnSpPr>
      <xdr:spPr>
        <a:xfrm>
          <a:off x="7861300" y="13392899"/>
          <a:ext cx="889000" cy="1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7" name="テキスト ボックス 406"/>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19799</xdr:rowOff>
    </xdr:from>
    <xdr:to>
      <xdr:col>41</xdr:col>
      <xdr:colOff>50800</xdr:colOff>
      <xdr:row>78</xdr:row>
      <xdr:rowOff>129364</xdr:rowOff>
    </xdr:to>
    <xdr:cxnSp macro="">
      <xdr:nvCxnSpPr>
        <xdr:cNvPr id="408" name="直線コネクタ 407"/>
        <xdr:cNvCxnSpPr/>
      </xdr:nvCxnSpPr>
      <xdr:spPr>
        <a:xfrm flipV="1">
          <a:off x="6972300" y="13392899"/>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10" name="テキスト ボックス 409"/>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2" name="テキスト ボックス 411"/>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113605</xdr:rowOff>
    </xdr:from>
    <xdr:to>
      <xdr:col>55</xdr:col>
      <xdr:colOff>50800</xdr:colOff>
      <xdr:row>78</xdr:row>
      <xdr:rowOff>43755</xdr:rowOff>
    </xdr:to>
    <xdr:sp macro="" textlink="">
      <xdr:nvSpPr>
        <xdr:cNvPr id="418" name="楕円 417"/>
        <xdr:cNvSpPr/>
      </xdr:nvSpPr>
      <xdr:spPr>
        <a:xfrm>
          <a:off x="10426700" y="133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136482</xdr:rowOff>
    </xdr:from>
    <xdr:ext cx="534377" cy="259045"/>
    <xdr:sp macro="" textlink="">
      <xdr:nvSpPr>
        <xdr:cNvPr id="419" name="商工費該当値テキスト"/>
        <xdr:cNvSpPr txBox="1"/>
      </xdr:nvSpPr>
      <xdr:spPr>
        <a:xfrm>
          <a:off x="10528300" y="131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64129</xdr:rowOff>
    </xdr:from>
    <xdr:to>
      <xdr:col>50</xdr:col>
      <xdr:colOff>165100</xdr:colOff>
      <xdr:row>78</xdr:row>
      <xdr:rowOff>165729</xdr:rowOff>
    </xdr:to>
    <xdr:sp macro="" textlink="">
      <xdr:nvSpPr>
        <xdr:cNvPr id="420" name="楕円 419"/>
        <xdr:cNvSpPr/>
      </xdr:nvSpPr>
      <xdr:spPr>
        <a:xfrm>
          <a:off x="9588500" y="134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156856</xdr:rowOff>
    </xdr:from>
    <xdr:ext cx="469744" cy="259045"/>
    <xdr:sp macro="" textlink="">
      <xdr:nvSpPr>
        <xdr:cNvPr id="421" name="テキスト ボックス 420"/>
        <xdr:cNvSpPr txBox="1"/>
      </xdr:nvSpPr>
      <xdr:spPr>
        <a:xfrm>
          <a:off x="9404428" y="1352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92542</xdr:rowOff>
    </xdr:from>
    <xdr:to>
      <xdr:col>46</xdr:col>
      <xdr:colOff>38100</xdr:colOff>
      <xdr:row>79</xdr:row>
      <xdr:rowOff>22692</xdr:rowOff>
    </xdr:to>
    <xdr:sp macro="" textlink="">
      <xdr:nvSpPr>
        <xdr:cNvPr id="422" name="楕円 421"/>
        <xdr:cNvSpPr/>
      </xdr:nvSpPr>
      <xdr:spPr>
        <a:xfrm>
          <a:off x="8699500" y="134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39219</xdr:rowOff>
    </xdr:from>
    <xdr:ext cx="469744" cy="259045"/>
    <xdr:sp macro="" textlink="">
      <xdr:nvSpPr>
        <xdr:cNvPr id="423" name="テキスト ボックス 422"/>
        <xdr:cNvSpPr txBox="1"/>
      </xdr:nvSpPr>
      <xdr:spPr>
        <a:xfrm>
          <a:off x="8515428" y="1324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140449</xdr:rowOff>
    </xdr:from>
    <xdr:to>
      <xdr:col>41</xdr:col>
      <xdr:colOff>101600</xdr:colOff>
      <xdr:row>78</xdr:row>
      <xdr:rowOff>70599</xdr:rowOff>
    </xdr:to>
    <xdr:sp macro="" textlink="">
      <xdr:nvSpPr>
        <xdr:cNvPr id="424" name="楕円 423"/>
        <xdr:cNvSpPr/>
      </xdr:nvSpPr>
      <xdr:spPr>
        <a:xfrm>
          <a:off x="7810500" y="133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87126</xdr:rowOff>
    </xdr:from>
    <xdr:ext cx="534377" cy="259045"/>
    <xdr:sp macro="" textlink="">
      <xdr:nvSpPr>
        <xdr:cNvPr id="425" name="テキスト ボックス 424"/>
        <xdr:cNvSpPr txBox="1"/>
      </xdr:nvSpPr>
      <xdr:spPr>
        <a:xfrm>
          <a:off x="7594111" y="131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78564</xdr:rowOff>
    </xdr:from>
    <xdr:to>
      <xdr:col>36</xdr:col>
      <xdr:colOff>165100</xdr:colOff>
      <xdr:row>79</xdr:row>
      <xdr:rowOff>8714</xdr:rowOff>
    </xdr:to>
    <xdr:sp macro="" textlink="">
      <xdr:nvSpPr>
        <xdr:cNvPr id="426" name="楕円 425"/>
        <xdr:cNvSpPr/>
      </xdr:nvSpPr>
      <xdr:spPr>
        <a:xfrm>
          <a:off x="6921500" y="134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25241</xdr:rowOff>
    </xdr:from>
    <xdr:ext cx="469744" cy="259045"/>
    <xdr:sp macro="" textlink="">
      <xdr:nvSpPr>
        <xdr:cNvPr id="427" name="テキスト ボックス 426"/>
        <xdr:cNvSpPr txBox="1"/>
      </xdr:nvSpPr>
      <xdr:spPr>
        <a:xfrm>
          <a:off x="6737428" y="1322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148668</xdr:rowOff>
    </xdr:from>
    <xdr:to>
      <xdr:col>55</xdr:col>
      <xdr:colOff>0</xdr:colOff>
      <xdr:row>97</xdr:row>
      <xdr:rowOff>21247</xdr:rowOff>
    </xdr:to>
    <xdr:cxnSp macro="">
      <xdr:nvCxnSpPr>
        <xdr:cNvPr id="456" name="直線コネクタ 455"/>
        <xdr:cNvCxnSpPr/>
      </xdr:nvCxnSpPr>
      <xdr:spPr>
        <a:xfrm>
          <a:off x="9639300" y="16607868"/>
          <a:ext cx="8382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7"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101639</xdr:rowOff>
    </xdr:from>
    <xdr:to>
      <xdr:col>50</xdr:col>
      <xdr:colOff>114300</xdr:colOff>
      <xdr:row>96</xdr:row>
      <xdr:rowOff>148668</xdr:rowOff>
    </xdr:to>
    <xdr:cxnSp macro="">
      <xdr:nvCxnSpPr>
        <xdr:cNvPr id="459" name="直線コネクタ 458"/>
        <xdr:cNvCxnSpPr/>
      </xdr:nvCxnSpPr>
      <xdr:spPr>
        <a:xfrm>
          <a:off x="8750300" y="16560839"/>
          <a:ext cx="889000" cy="4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61" name="テキスト ボックス 460"/>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101639</xdr:rowOff>
    </xdr:from>
    <xdr:to>
      <xdr:col>45</xdr:col>
      <xdr:colOff>177800</xdr:colOff>
      <xdr:row>97</xdr:row>
      <xdr:rowOff>4225</xdr:rowOff>
    </xdr:to>
    <xdr:cxnSp macro="">
      <xdr:nvCxnSpPr>
        <xdr:cNvPr id="462" name="直線コネクタ 461"/>
        <xdr:cNvCxnSpPr/>
      </xdr:nvCxnSpPr>
      <xdr:spPr>
        <a:xfrm flipV="1">
          <a:off x="7861300" y="16560839"/>
          <a:ext cx="889000" cy="7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141143</xdr:rowOff>
    </xdr:from>
    <xdr:ext cx="534377" cy="259045"/>
    <xdr:sp macro="" textlink="">
      <xdr:nvSpPr>
        <xdr:cNvPr id="464" name="テキスト ボックス 463"/>
        <xdr:cNvSpPr txBox="1"/>
      </xdr:nvSpPr>
      <xdr:spPr>
        <a:xfrm>
          <a:off x="8483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4225</xdr:rowOff>
    </xdr:from>
    <xdr:to>
      <xdr:col>41</xdr:col>
      <xdr:colOff>50800</xdr:colOff>
      <xdr:row>97</xdr:row>
      <xdr:rowOff>9589</xdr:rowOff>
    </xdr:to>
    <xdr:cxnSp macro="">
      <xdr:nvCxnSpPr>
        <xdr:cNvPr id="465" name="直線コネクタ 464"/>
        <xdr:cNvCxnSpPr/>
      </xdr:nvCxnSpPr>
      <xdr:spPr>
        <a:xfrm flipV="1">
          <a:off x="6972300" y="16634875"/>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7" name="テキスト ボックス 466"/>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9" name="テキスト ボックス 468"/>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141897</xdr:rowOff>
    </xdr:from>
    <xdr:to>
      <xdr:col>55</xdr:col>
      <xdr:colOff>50800</xdr:colOff>
      <xdr:row>97</xdr:row>
      <xdr:rowOff>72047</xdr:rowOff>
    </xdr:to>
    <xdr:sp macro="" textlink="">
      <xdr:nvSpPr>
        <xdr:cNvPr id="475" name="楕円 474"/>
        <xdr:cNvSpPr/>
      </xdr:nvSpPr>
      <xdr:spPr>
        <a:xfrm>
          <a:off x="10426700" y="1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164774</xdr:rowOff>
    </xdr:from>
    <xdr:ext cx="534377" cy="259045"/>
    <xdr:sp macro="" textlink="">
      <xdr:nvSpPr>
        <xdr:cNvPr id="476" name="土木費該当値テキスト"/>
        <xdr:cNvSpPr txBox="1"/>
      </xdr:nvSpPr>
      <xdr:spPr>
        <a:xfrm>
          <a:off x="10528300" y="164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97868</xdr:rowOff>
    </xdr:from>
    <xdr:to>
      <xdr:col>50</xdr:col>
      <xdr:colOff>165100</xdr:colOff>
      <xdr:row>97</xdr:row>
      <xdr:rowOff>28018</xdr:rowOff>
    </xdr:to>
    <xdr:sp macro="" textlink="">
      <xdr:nvSpPr>
        <xdr:cNvPr id="477" name="楕円 476"/>
        <xdr:cNvSpPr/>
      </xdr:nvSpPr>
      <xdr:spPr>
        <a:xfrm>
          <a:off x="9588500" y="165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44545</xdr:rowOff>
    </xdr:from>
    <xdr:ext cx="534377" cy="259045"/>
    <xdr:sp macro="" textlink="">
      <xdr:nvSpPr>
        <xdr:cNvPr id="478" name="テキスト ボックス 477"/>
        <xdr:cNvSpPr txBox="1"/>
      </xdr:nvSpPr>
      <xdr:spPr>
        <a:xfrm>
          <a:off x="9372111" y="163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50839</xdr:rowOff>
    </xdr:from>
    <xdr:to>
      <xdr:col>46</xdr:col>
      <xdr:colOff>38100</xdr:colOff>
      <xdr:row>96</xdr:row>
      <xdr:rowOff>152439</xdr:rowOff>
    </xdr:to>
    <xdr:sp macro="" textlink="">
      <xdr:nvSpPr>
        <xdr:cNvPr id="479" name="楕円 478"/>
        <xdr:cNvSpPr/>
      </xdr:nvSpPr>
      <xdr:spPr>
        <a:xfrm>
          <a:off x="86995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168966</xdr:rowOff>
    </xdr:from>
    <xdr:ext cx="534377" cy="259045"/>
    <xdr:sp macro="" textlink="">
      <xdr:nvSpPr>
        <xdr:cNvPr id="480" name="テキスト ボックス 479"/>
        <xdr:cNvSpPr txBox="1"/>
      </xdr:nvSpPr>
      <xdr:spPr>
        <a:xfrm>
          <a:off x="8483111"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124875</xdr:rowOff>
    </xdr:from>
    <xdr:to>
      <xdr:col>41</xdr:col>
      <xdr:colOff>101600</xdr:colOff>
      <xdr:row>97</xdr:row>
      <xdr:rowOff>55025</xdr:rowOff>
    </xdr:to>
    <xdr:sp macro="" textlink="">
      <xdr:nvSpPr>
        <xdr:cNvPr id="481" name="楕円 480"/>
        <xdr:cNvSpPr/>
      </xdr:nvSpPr>
      <xdr:spPr>
        <a:xfrm>
          <a:off x="7810500" y="165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71552</xdr:rowOff>
    </xdr:from>
    <xdr:ext cx="534377" cy="259045"/>
    <xdr:sp macro="" textlink="">
      <xdr:nvSpPr>
        <xdr:cNvPr id="482" name="テキスト ボックス 481"/>
        <xdr:cNvSpPr txBox="1"/>
      </xdr:nvSpPr>
      <xdr:spPr>
        <a:xfrm>
          <a:off x="7594111" y="163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130239</xdr:rowOff>
    </xdr:from>
    <xdr:to>
      <xdr:col>36</xdr:col>
      <xdr:colOff>165100</xdr:colOff>
      <xdr:row>97</xdr:row>
      <xdr:rowOff>60389</xdr:rowOff>
    </xdr:to>
    <xdr:sp macro="" textlink="">
      <xdr:nvSpPr>
        <xdr:cNvPr id="483" name="楕円 482"/>
        <xdr:cNvSpPr/>
      </xdr:nvSpPr>
      <xdr:spPr>
        <a:xfrm>
          <a:off x="6921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76916</xdr:rowOff>
    </xdr:from>
    <xdr:ext cx="534377" cy="259045"/>
    <xdr:sp macro="" textlink="">
      <xdr:nvSpPr>
        <xdr:cNvPr id="484" name="テキスト ボックス 483"/>
        <xdr:cNvSpPr txBox="1"/>
      </xdr:nvSpPr>
      <xdr:spPr>
        <a:xfrm>
          <a:off x="6705111" y="163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68580</xdr:rowOff>
    </xdr:from>
    <xdr:to>
      <xdr:col>85</xdr:col>
      <xdr:colOff>127000</xdr:colOff>
      <xdr:row>35</xdr:row>
      <xdr:rowOff>160655</xdr:rowOff>
    </xdr:to>
    <xdr:cxnSp macro="">
      <xdr:nvCxnSpPr>
        <xdr:cNvPr id="514" name="直線コネクタ 513"/>
        <xdr:cNvCxnSpPr/>
      </xdr:nvCxnSpPr>
      <xdr:spPr>
        <a:xfrm>
          <a:off x="15481300" y="6069330"/>
          <a:ext cx="8382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68580</xdr:rowOff>
    </xdr:from>
    <xdr:to>
      <xdr:col>81</xdr:col>
      <xdr:colOff>50800</xdr:colOff>
      <xdr:row>36</xdr:row>
      <xdr:rowOff>89916</xdr:rowOff>
    </xdr:to>
    <xdr:cxnSp macro="">
      <xdr:nvCxnSpPr>
        <xdr:cNvPr id="517" name="直線コネクタ 516"/>
        <xdr:cNvCxnSpPr/>
      </xdr:nvCxnSpPr>
      <xdr:spPr>
        <a:xfrm flipV="1">
          <a:off x="14592300" y="6069330"/>
          <a:ext cx="8890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157480</xdr:rowOff>
    </xdr:from>
    <xdr:to>
      <xdr:col>76</xdr:col>
      <xdr:colOff>114300</xdr:colOff>
      <xdr:row>36</xdr:row>
      <xdr:rowOff>89916</xdr:rowOff>
    </xdr:to>
    <xdr:cxnSp macro="">
      <xdr:nvCxnSpPr>
        <xdr:cNvPr id="520" name="直線コネクタ 519"/>
        <xdr:cNvCxnSpPr/>
      </xdr:nvCxnSpPr>
      <xdr:spPr>
        <a:xfrm>
          <a:off x="13703300" y="6158230"/>
          <a:ext cx="889000" cy="10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157480</xdr:rowOff>
    </xdr:from>
    <xdr:to>
      <xdr:col>71</xdr:col>
      <xdr:colOff>177800</xdr:colOff>
      <xdr:row>37</xdr:row>
      <xdr:rowOff>12573</xdr:rowOff>
    </xdr:to>
    <xdr:cxnSp macro="">
      <xdr:nvCxnSpPr>
        <xdr:cNvPr id="523" name="直線コネクタ 522"/>
        <xdr:cNvCxnSpPr/>
      </xdr:nvCxnSpPr>
      <xdr:spPr>
        <a:xfrm flipV="1">
          <a:off x="12814300" y="6158230"/>
          <a:ext cx="889000" cy="1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5" name="テキスト ボックス 524"/>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7" name="テキスト ボックス 526"/>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109855</xdr:rowOff>
    </xdr:from>
    <xdr:to>
      <xdr:col>85</xdr:col>
      <xdr:colOff>177800</xdr:colOff>
      <xdr:row>36</xdr:row>
      <xdr:rowOff>40005</xdr:rowOff>
    </xdr:to>
    <xdr:sp macro="" textlink="">
      <xdr:nvSpPr>
        <xdr:cNvPr id="533" name="楕円 532"/>
        <xdr:cNvSpPr/>
      </xdr:nvSpPr>
      <xdr:spPr>
        <a:xfrm>
          <a:off x="162687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88282</xdr:rowOff>
    </xdr:from>
    <xdr:ext cx="534377" cy="259045"/>
    <xdr:sp macro="" textlink="">
      <xdr:nvSpPr>
        <xdr:cNvPr id="534" name="消防費該当値テキスト"/>
        <xdr:cNvSpPr txBox="1"/>
      </xdr:nvSpPr>
      <xdr:spPr>
        <a:xfrm>
          <a:off x="16370300" y="6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17780</xdr:rowOff>
    </xdr:from>
    <xdr:to>
      <xdr:col>81</xdr:col>
      <xdr:colOff>101600</xdr:colOff>
      <xdr:row>35</xdr:row>
      <xdr:rowOff>119380</xdr:rowOff>
    </xdr:to>
    <xdr:sp macro="" textlink="">
      <xdr:nvSpPr>
        <xdr:cNvPr id="535" name="楕円 534"/>
        <xdr:cNvSpPr/>
      </xdr:nvSpPr>
      <xdr:spPr>
        <a:xfrm>
          <a:off x="15430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110507</xdr:rowOff>
    </xdr:from>
    <xdr:ext cx="534377" cy="259045"/>
    <xdr:sp macro="" textlink="">
      <xdr:nvSpPr>
        <xdr:cNvPr id="536" name="テキスト ボックス 535"/>
        <xdr:cNvSpPr txBox="1"/>
      </xdr:nvSpPr>
      <xdr:spPr>
        <a:xfrm>
          <a:off x="15214111" y="61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39116</xdr:rowOff>
    </xdr:from>
    <xdr:to>
      <xdr:col>76</xdr:col>
      <xdr:colOff>165100</xdr:colOff>
      <xdr:row>36</xdr:row>
      <xdr:rowOff>140716</xdr:rowOff>
    </xdr:to>
    <xdr:sp macro="" textlink="">
      <xdr:nvSpPr>
        <xdr:cNvPr id="537" name="楕円 536"/>
        <xdr:cNvSpPr/>
      </xdr:nvSpPr>
      <xdr:spPr>
        <a:xfrm>
          <a:off x="14541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131843</xdr:rowOff>
    </xdr:from>
    <xdr:ext cx="534377" cy="259045"/>
    <xdr:sp macro="" textlink="">
      <xdr:nvSpPr>
        <xdr:cNvPr id="538" name="テキスト ボックス 537"/>
        <xdr:cNvSpPr txBox="1"/>
      </xdr:nvSpPr>
      <xdr:spPr>
        <a:xfrm>
          <a:off x="14325111" y="63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106680</xdr:rowOff>
    </xdr:from>
    <xdr:to>
      <xdr:col>72</xdr:col>
      <xdr:colOff>38100</xdr:colOff>
      <xdr:row>36</xdr:row>
      <xdr:rowOff>36830</xdr:rowOff>
    </xdr:to>
    <xdr:sp macro="" textlink="">
      <xdr:nvSpPr>
        <xdr:cNvPr id="539" name="楕円 538"/>
        <xdr:cNvSpPr/>
      </xdr:nvSpPr>
      <xdr:spPr>
        <a:xfrm>
          <a:off x="13652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27957</xdr:rowOff>
    </xdr:from>
    <xdr:ext cx="534377" cy="259045"/>
    <xdr:sp macro="" textlink="">
      <xdr:nvSpPr>
        <xdr:cNvPr id="540" name="テキスト ボックス 539"/>
        <xdr:cNvSpPr txBox="1"/>
      </xdr:nvSpPr>
      <xdr:spPr>
        <a:xfrm>
          <a:off x="13436111" y="62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133223</xdr:rowOff>
    </xdr:from>
    <xdr:to>
      <xdr:col>67</xdr:col>
      <xdr:colOff>101600</xdr:colOff>
      <xdr:row>37</xdr:row>
      <xdr:rowOff>63373</xdr:rowOff>
    </xdr:to>
    <xdr:sp macro="" textlink="">
      <xdr:nvSpPr>
        <xdr:cNvPr id="541" name="楕円 540"/>
        <xdr:cNvSpPr/>
      </xdr:nvSpPr>
      <xdr:spPr>
        <a:xfrm>
          <a:off x="1276350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54500</xdr:rowOff>
    </xdr:from>
    <xdr:ext cx="534377" cy="259045"/>
    <xdr:sp macro="" textlink="">
      <xdr:nvSpPr>
        <xdr:cNvPr id="542" name="テキスト ボックス 541"/>
        <xdr:cNvSpPr txBox="1"/>
      </xdr:nvSpPr>
      <xdr:spPr>
        <a:xfrm>
          <a:off x="12547111" y="63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110496</xdr:rowOff>
    </xdr:from>
    <xdr:to>
      <xdr:col>85</xdr:col>
      <xdr:colOff>127000</xdr:colOff>
      <xdr:row>55</xdr:row>
      <xdr:rowOff>142081</xdr:rowOff>
    </xdr:to>
    <xdr:cxnSp macro="">
      <xdr:nvCxnSpPr>
        <xdr:cNvPr id="572" name="直線コネクタ 571"/>
        <xdr:cNvCxnSpPr/>
      </xdr:nvCxnSpPr>
      <xdr:spPr>
        <a:xfrm>
          <a:off x="15481300" y="9368796"/>
          <a:ext cx="838200" cy="2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3"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110496</xdr:rowOff>
    </xdr:from>
    <xdr:to>
      <xdr:col>81</xdr:col>
      <xdr:colOff>50800</xdr:colOff>
      <xdr:row>55</xdr:row>
      <xdr:rowOff>137433</xdr:rowOff>
    </xdr:to>
    <xdr:cxnSp macro="">
      <xdr:nvCxnSpPr>
        <xdr:cNvPr id="575" name="直線コネクタ 574"/>
        <xdr:cNvCxnSpPr/>
      </xdr:nvCxnSpPr>
      <xdr:spPr>
        <a:xfrm flipV="1">
          <a:off x="14592300" y="9368796"/>
          <a:ext cx="889000" cy="19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7" name="テキスト ボックス 576"/>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100076</xdr:rowOff>
    </xdr:from>
    <xdr:to>
      <xdr:col>76</xdr:col>
      <xdr:colOff>114300</xdr:colOff>
      <xdr:row>55</xdr:row>
      <xdr:rowOff>137433</xdr:rowOff>
    </xdr:to>
    <xdr:cxnSp macro="">
      <xdr:nvCxnSpPr>
        <xdr:cNvPr id="578" name="直線コネクタ 577"/>
        <xdr:cNvCxnSpPr/>
      </xdr:nvCxnSpPr>
      <xdr:spPr>
        <a:xfrm>
          <a:off x="13703300" y="8672576"/>
          <a:ext cx="889000" cy="8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80" name="テキスト ボックス 579"/>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100076</xdr:rowOff>
    </xdr:from>
    <xdr:to>
      <xdr:col>71</xdr:col>
      <xdr:colOff>177800</xdr:colOff>
      <xdr:row>57</xdr:row>
      <xdr:rowOff>29572</xdr:rowOff>
    </xdr:to>
    <xdr:cxnSp macro="">
      <xdr:nvCxnSpPr>
        <xdr:cNvPr id="581" name="直線コネクタ 580"/>
        <xdr:cNvCxnSpPr/>
      </xdr:nvCxnSpPr>
      <xdr:spPr>
        <a:xfrm flipV="1">
          <a:off x="12814300" y="8672576"/>
          <a:ext cx="889000" cy="11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3" name="テキスト ボックス 582"/>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5" name="テキスト ボックス 584"/>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91281</xdr:rowOff>
    </xdr:from>
    <xdr:to>
      <xdr:col>85</xdr:col>
      <xdr:colOff>177800</xdr:colOff>
      <xdr:row>56</xdr:row>
      <xdr:rowOff>21431</xdr:rowOff>
    </xdr:to>
    <xdr:sp macro="" textlink="">
      <xdr:nvSpPr>
        <xdr:cNvPr id="591" name="楕円 590"/>
        <xdr:cNvSpPr/>
      </xdr:nvSpPr>
      <xdr:spPr>
        <a:xfrm>
          <a:off x="16268700" y="95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114158</xdr:rowOff>
    </xdr:from>
    <xdr:ext cx="534377" cy="259045"/>
    <xdr:sp macro="" textlink="">
      <xdr:nvSpPr>
        <xdr:cNvPr id="592" name="教育費該当値テキスト"/>
        <xdr:cNvSpPr txBox="1"/>
      </xdr:nvSpPr>
      <xdr:spPr>
        <a:xfrm>
          <a:off x="16370300" y="93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59696</xdr:rowOff>
    </xdr:from>
    <xdr:to>
      <xdr:col>81</xdr:col>
      <xdr:colOff>101600</xdr:colOff>
      <xdr:row>54</xdr:row>
      <xdr:rowOff>161296</xdr:rowOff>
    </xdr:to>
    <xdr:sp macro="" textlink="">
      <xdr:nvSpPr>
        <xdr:cNvPr id="593" name="楕円 592"/>
        <xdr:cNvSpPr/>
      </xdr:nvSpPr>
      <xdr:spPr>
        <a:xfrm>
          <a:off x="15430500" y="93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6373</xdr:rowOff>
    </xdr:from>
    <xdr:ext cx="534377" cy="259045"/>
    <xdr:sp macro="" textlink="">
      <xdr:nvSpPr>
        <xdr:cNvPr id="594" name="テキスト ボックス 593"/>
        <xdr:cNvSpPr txBox="1"/>
      </xdr:nvSpPr>
      <xdr:spPr>
        <a:xfrm>
          <a:off x="15214111" y="909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86633</xdr:rowOff>
    </xdr:from>
    <xdr:to>
      <xdr:col>76</xdr:col>
      <xdr:colOff>165100</xdr:colOff>
      <xdr:row>56</xdr:row>
      <xdr:rowOff>16783</xdr:rowOff>
    </xdr:to>
    <xdr:sp macro="" textlink="">
      <xdr:nvSpPr>
        <xdr:cNvPr id="595" name="楕円 594"/>
        <xdr:cNvSpPr/>
      </xdr:nvSpPr>
      <xdr:spPr>
        <a:xfrm>
          <a:off x="14541500" y="9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33310</xdr:rowOff>
    </xdr:from>
    <xdr:ext cx="534377" cy="259045"/>
    <xdr:sp macro="" textlink="">
      <xdr:nvSpPr>
        <xdr:cNvPr id="596" name="テキスト ボックス 595"/>
        <xdr:cNvSpPr txBox="1"/>
      </xdr:nvSpPr>
      <xdr:spPr>
        <a:xfrm>
          <a:off x="14325111" y="92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49276</xdr:rowOff>
    </xdr:from>
    <xdr:to>
      <xdr:col>72</xdr:col>
      <xdr:colOff>38100</xdr:colOff>
      <xdr:row>50</xdr:row>
      <xdr:rowOff>150876</xdr:rowOff>
    </xdr:to>
    <xdr:sp macro="" textlink="">
      <xdr:nvSpPr>
        <xdr:cNvPr id="597" name="楕円 596"/>
        <xdr:cNvSpPr/>
      </xdr:nvSpPr>
      <xdr:spPr>
        <a:xfrm>
          <a:off x="13652500" y="86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167403</xdr:rowOff>
    </xdr:from>
    <xdr:ext cx="534377" cy="259045"/>
    <xdr:sp macro="" textlink="">
      <xdr:nvSpPr>
        <xdr:cNvPr id="598" name="テキスト ボックス 597"/>
        <xdr:cNvSpPr txBox="1"/>
      </xdr:nvSpPr>
      <xdr:spPr>
        <a:xfrm>
          <a:off x="13436111" y="83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150222</xdr:rowOff>
    </xdr:from>
    <xdr:to>
      <xdr:col>67</xdr:col>
      <xdr:colOff>101600</xdr:colOff>
      <xdr:row>57</xdr:row>
      <xdr:rowOff>80372</xdr:rowOff>
    </xdr:to>
    <xdr:sp macro="" textlink="">
      <xdr:nvSpPr>
        <xdr:cNvPr id="599" name="楕円 598"/>
        <xdr:cNvSpPr/>
      </xdr:nvSpPr>
      <xdr:spPr>
        <a:xfrm>
          <a:off x="12763500" y="97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71499</xdr:rowOff>
    </xdr:from>
    <xdr:ext cx="534377" cy="259045"/>
    <xdr:sp macro="" textlink="">
      <xdr:nvSpPr>
        <xdr:cNvPr id="600" name="テキスト ボックス 599"/>
        <xdr:cNvSpPr txBox="1"/>
      </xdr:nvSpPr>
      <xdr:spPr>
        <a:xfrm>
          <a:off x="12547111" y="9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43687</xdr:rowOff>
    </xdr:from>
    <xdr:to>
      <xdr:col>85</xdr:col>
      <xdr:colOff>127000</xdr:colOff>
      <xdr:row>79</xdr:row>
      <xdr:rowOff>44450</xdr:rowOff>
    </xdr:to>
    <xdr:cxnSp macro="">
      <xdr:nvCxnSpPr>
        <xdr:cNvPr id="629" name="直線コネクタ 628"/>
        <xdr:cNvCxnSpPr/>
      </xdr:nvCxnSpPr>
      <xdr:spPr>
        <a:xfrm>
          <a:off x="15481300" y="1358823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163449</xdr:rowOff>
    </xdr:from>
    <xdr:to>
      <xdr:col>81</xdr:col>
      <xdr:colOff>50800</xdr:colOff>
      <xdr:row>79</xdr:row>
      <xdr:rowOff>43687</xdr:rowOff>
    </xdr:to>
    <xdr:cxnSp macro="">
      <xdr:nvCxnSpPr>
        <xdr:cNvPr id="632" name="直線コネクタ 631"/>
        <xdr:cNvCxnSpPr/>
      </xdr:nvCxnSpPr>
      <xdr:spPr>
        <a:xfrm>
          <a:off x="14592300" y="13536549"/>
          <a:ext cx="889000"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83565</xdr:rowOff>
    </xdr:from>
    <xdr:to>
      <xdr:col>76</xdr:col>
      <xdr:colOff>114300</xdr:colOff>
      <xdr:row>78</xdr:row>
      <xdr:rowOff>163449</xdr:rowOff>
    </xdr:to>
    <xdr:cxnSp macro="">
      <xdr:nvCxnSpPr>
        <xdr:cNvPr id="635" name="直線コネクタ 634"/>
        <xdr:cNvCxnSpPr/>
      </xdr:nvCxnSpPr>
      <xdr:spPr>
        <a:xfrm>
          <a:off x="13703300" y="13113765"/>
          <a:ext cx="889000" cy="4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83565</xdr:rowOff>
    </xdr:from>
    <xdr:to>
      <xdr:col>71</xdr:col>
      <xdr:colOff>177800</xdr:colOff>
      <xdr:row>79</xdr:row>
      <xdr:rowOff>42418</xdr:rowOff>
    </xdr:to>
    <xdr:cxnSp macro="">
      <xdr:nvCxnSpPr>
        <xdr:cNvPr id="638" name="直線コネクタ 637"/>
        <xdr:cNvCxnSpPr/>
      </xdr:nvCxnSpPr>
      <xdr:spPr>
        <a:xfrm flipV="1">
          <a:off x="12814300" y="13113765"/>
          <a:ext cx="889000" cy="4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40" name="テキスト ボックス 639"/>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164337</xdr:rowOff>
    </xdr:from>
    <xdr:to>
      <xdr:col>81</xdr:col>
      <xdr:colOff>101600</xdr:colOff>
      <xdr:row>79</xdr:row>
      <xdr:rowOff>94487</xdr:rowOff>
    </xdr:to>
    <xdr:sp macro="" textlink="">
      <xdr:nvSpPr>
        <xdr:cNvPr id="650" name="楕円 649"/>
        <xdr:cNvSpPr/>
      </xdr:nvSpPr>
      <xdr:spPr>
        <a:xfrm>
          <a:off x="15430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85614</xdr:rowOff>
    </xdr:from>
    <xdr:ext cx="249299" cy="259045"/>
    <xdr:sp macro="" textlink="">
      <xdr:nvSpPr>
        <xdr:cNvPr id="651" name="テキスト ボックス 650"/>
        <xdr:cNvSpPr txBox="1"/>
      </xdr:nvSpPr>
      <xdr:spPr>
        <a:xfrm>
          <a:off x="15356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112649</xdr:rowOff>
    </xdr:from>
    <xdr:to>
      <xdr:col>76</xdr:col>
      <xdr:colOff>165100</xdr:colOff>
      <xdr:row>79</xdr:row>
      <xdr:rowOff>42799</xdr:rowOff>
    </xdr:to>
    <xdr:sp macro="" textlink="">
      <xdr:nvSpPr>
        <xdr:cNvPr id="652" name="楕円 651"/>
        <xdr:cNvSpPr/>
      </xdr:nvSpPr>
      <xdr:spPr>
        <a:xfrm>
          <a:off x="14541500" y="134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33926</xdr:rowOff>
    </xdr:from>
    <xdr:ext cx="378565" cy="259045"/>
    <xdr:sp macro="" textlink="">
      <xdr:nvSpPr>
        <xdr:cNvPr id="653" name="テキスト ボックス 652"/>
        <xdr:cNvSpPr txBox="1"/>
      </xdr:nvSpPr>
      <xdr:spPr>
        <a:xfrm>
          <a:off x="14403017" y="13578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32765</xdr:rowOff>
    </xdr:from>
    <xdr:to>
      <xdr:col>72</xdr:col>
      <xdr:colOff>38100</xdr:colOff>
      <xdr:row>76</xdr:row>
      <xdr:rowOff>134365</xdr:rowOff>
    </xdr:to>
    <xdr:sp macro="" textlink="">
      <xdr:nvSpPr>
        <xdr:cNvPr id="654" name="楕円 653"/>
        <xdr:cNvSpPr/>
      </xdr:nvSpPr>
      <xdr:spPr>
        <a:xfrm>
          <a:off x="136525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150893</xdr:rowOff>
    </xdr:from>
    <xdr:ext cx="469744" cy="259045"/>
    <xdr:sp macro="" textlink="">
      <xdr:nvSpPr>
        <xdr:cNvPr id="655" name="テキスト ボックス 654"/>
        <xdr:cNvSpPr txBox="1"/>
      </xdr:nvSpPr>
      <xdr:spPr>
        <a:xfrm>
          <a:off x="13468428" y="1283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163068</xdr:rowOff>
    </xdr:from>
    <xdr:to>
      <xdr:col>67</xdr:col>
      <xdr:colOff>101600</xdr:colOff>
      <xdr:row>79</xdr:row>
      <xdr:rowOff>93218</xdr:rowOff>
    </xdr:to>
    <xdr:sp macro="" textlink="">
      <xdr:nvSpPr>
        <xdr:cNvPr id="656" name="楕円 655"/>
        <xdr:cNvSpPr/>
      </xdr:nvSpPr>
      <xdr:spPr>
        <a:xfrm>
          <a:off x="12763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84345</xdr:rowOff>
    </xdr:from>
    <xdr:ext cx="313932" cy="259045"/>
    <xdr:sp macro="" textlink="">
      <xdr:nvSpPr>
        <xdr:cNvPr id="657" name="テキスト ボックス 656"/>
        <xdr:cNvSpPr txBox="1"/>
      </xdr:nvSpPr>
      <xdr:spPr>
        <a:xfrm>
          <a:off x="12657333" y="1362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69672</xdr:rowOff>
    </xdr:from>
    <xdr:to>
      <xdr:col>85</xdr:col>
      <xdr:colOff>127000</xdr:colOff>
      <xdr:row>93</xdr:row>
      <xdr:rowOff>107296</xdr:rowOff>
    </xdr:to>
    <xdr:cxnSp macro="">
      <xdr:nvCxnSpPr>
        <xdr:cNvPr id="686" name="直線コネクタ 685"/>
        <xdr:cNvCxnSpPr/>
      </xdr:nvCxnSpPr>
      <xdr:spPr>
        <a:xfrm>
          <a:off x="15481300" y="15843072"/>
          <a:ext cx="838200" cy="2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7"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69672</xdr:rowOff>
    </xdr:from>
    <xdr:to>
      <xdr:col>81</xdr:col>
      <xdr:colOff>50800</xdr:colOff>
      <xdr:row>93</xdr:row>
      <xdr:rowOff>38754</xdr:rowOff>
    </xdr:to>
    <xdr:cxnSp macro="">
      <xdr:nvCxnSpPr>
        <xdr:cNvPr id="689" name="直線コネクタ 688"/>
        <xdr:cNvCxnSpPr/>
      </xdr:nvCxnSpPr>
      <xdr:spPr>
        <a:xfrm flipV="1">
          <a:off x="14592300" y="15843072"/>
          <a:ext cx="889000" cy="14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91" name="テキスト ボックス 690"/>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96095</xdr:rowOff>
    </xdr:from>
    <xdr:to>
      <xdr:col>76</xdr:col>
      <xdr:colOff>114300</xdr:colOff>
      <xdr:row>93</xdr:row>
      <xdr:rowOff>38754</xdr:rowOff>
    </xdr:to>
    <xdr:cxnSp macro="">
      <xdr:nvCxnSpPr>
        <xdr:cNvPr id="692" name="直線コネクタ 691"/>
        <xdr:cNvCxnSpPr/>
      </xdr:nvCxnSpPr>
      <xdr:spPr>
        <a:xfrm>
          <a:off x="13703300" y="15526595"/>
          <a:ext cx="889000" cy="4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4" name="テキスト ボックス 693"/>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96095</xdr:rowOff>
    </xdr:from>
    <xdr:to>
      <xdr:col>71</xdr:col>
      <xdr:colOff>177800</xdr:colOff>
      <xdr:row>91</xdr:row>
      <xdr:rowOff>162789</xdr:rowOff>
    </xdr:to>
    <xdr:cxnSp macro="">
      <xdr:nvCxnSpPr>
        <xdr:cNvPr id="695" name="直線コネクタ 694"/>
        <xdr:cNvCxnSpPr/>
      </xdr:nvCxnSpPr>
      <xdr:spPr>
        <a:xfrm flipV="1">
          <a:off x="12814300" y="15526595"/>
          <a:ext cx="889000" cy="2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7" name="テキスト ボックス 696"/>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9" name="テキスト ボックス 698"/>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56496</xdr:rowOff>
    </xdr:from>
    <xdr:to>
      <xdr:col>85</xdr:col>
      <xdr:colOff>177800</xdr:colOff>
      <xdr:row>93</xdr:row>
      <xdr:rowOff>158096</xdr:rowOff>
    </xdr:to>
    <xdr:sp macro="" textlink="">
      <xdr:nvSpPr>
        <xdr:cNvPr id="705" name="楕円 704"/>
        <xdr:cNvSpPr/>
      </xdr:nvSpPr>
      <xdr:spPr>
        <a:xfrm>
          <a:off x="16268700" y="160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79373</xdr:rowOff>
    </xdr:from>
    <xdr:ext cx="534377" cy="259045"/>
    <xdr:sp macro="" textlink="">
      <xdr:nvSpPr>
        <xdr:cNvPr id="706" name="公債費該当値テキスト"/>
        <xdr:cNvSpPr txBox="1"/>
      </xdr:nvSpPr>
      <xdr:spPr>
        <a:xfrm>
          <a:off x="16370300" y="158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18872</xdr:rowOff>
    </xdr:from>
    <xdr:to>
      <xdr:col>81</xdr:col>
      <xdr:colOff>101600</xdr:colOff>
      <xdr:row>92</xdr:row>
      <xdr:rowOff>120472</xdr:rowOff>
    </xdr:to>
    <xdr:sp macro="" textlink="">
      <xdr:nvSpPr>
        <xdr:cNvPr id="707" name="楕円 706"/>
        <xdr:cNvSpPr/>
      </xdr:nvSpPr>
      <xdr:spPr>
        <a:xfrm>
          <a:off x="15430500" y="157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136999</xdr:rowOff>
    </xdr:from>
    <xdr:ext cx="534377" cy="259045"/>
    <xdr:sp macro="" textlink="">
      <xdr:nvSpPr>
        <xdr:cNvPr id="708" name="テキスト ボックス 707"/>
        <xdr:cNvSpPr txBox="1"/>
      </xdr:nvSpPr>
      <xdr:spPr>
        <a:xfrm>
          <a:off x="15214111" y="155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159404</xdr:rowOff>
    </xdr:from>
    <xdr:to>
      <xdr:col>76</xdr:col>
      <xdr:colOff>165100</xdr:colOff>
      <xdr:row>93</xdr:row>
      <xdr:rowOff>89554</xdr:rowOff>
    </xdr:to>
    <xdr:sp macro="" textlink="">
      <xdr:nvSpPr>
        <xdr:cNvPr id="709" name="楕円 708"/>
        <xdr:cNvSpPr/>
      </xdr:nvSpPr>
      <xdr:spPr>
        <a:xfrm>
          <a:off x="14541500" y="159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106081</xdr:rowOff>
    </xdr:from>
    <xdr:ext cx="534377" cy="259045"/>
    <xdr:sp macro="" textlink="">
      <xdr:nvSpPr>
        <xdr:cNvPr id="710" name="テキスト ボックス 709"/>
        <xdr:cNvSpPr txBox="1"/>
      </xdr:nvSpPr>
      <xdr:spPr>
        <a:xfrm>
          <a:off x="14325111" y="157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45295</xdr:rowOff>
    </xdr:from>
    <xdr:to>
      <xdr:col>72</xdr:col>
      <xdr:colOff>38100</xdr:colOff>
      <xdr:row>90</xdr:row>
      <xdr:rowOff>146895</xdr:rowOff>
    </xdr:to>
    <xdr:sp macro="" textlink="">
      <xdr:nvSpPr>
        <xdr:cNvPr id="711" name="楕円 710"/>
        <xdr:cNvSpPr/>
      </xdr:nvSpPr>
      <xdr:spPr>
        <a:xfrm>
          <a:off x="13652500" y="154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163422</xdr:rowOff>
    </xdr:from>
    <xdr:ext cx="534377" cy="259045"/>
    <xdr:sp macro="" textlink="">
      <xdr:nvSpPr>
        <xdr:cNvPr id="712" name="テキスト ボックス 711"/>
        <xdr:cNvSpPr txBox="1"/>
      </xdr:nvSpPr>
      <xdr:spPr>
        <a:xfrm>
          <a:off x="13436111" y="152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111989</xdr:rowOff>
    </xdr:from>
    <xdr:to>
      <xdr:col>67</xdr:col>
      <xdr:colOff>101600</xdr:colOff>
      <xdr:row>92</xdr:row>
      <xdr:rowOff>42139</xdr:rowOff>
    </xdr:to>
    <xdr:sp macro="" textlink="">
      <xdr:nvSpPr>
        <xdr:cNvPr id="713" name="楕円 712"/>
        <xdr:cNvSpPr/>
      </xdr:nvSpPr>
      <xdr:spPr>
        <a:xfrm>
          <a:off x="12763500" y="157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58666</xdr:rowOff>
    </xdr:from>
    <xdr:ext cx="534377" cy="259045"/>
    <xdr:sp macro="" textlink="">
      <xdr:nvSpPr>
        <xdr:cNvPr id="714" name="テキスト ボックス 713"/>
        <xdr:cNvSpPr txBox="1"/>
      </xdr:nvSpPr>
      <xdr:spPr>
        <a:xfrm>
          <a:off x="12547111" y="154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4499</xdr:rowOff>
    </xdr:from>
    <xdr:to>
      <xdr:col>116</xdr:col>
      <xdr:colOff>63500</xdr:colOff>
      <xdr:row>39</xdr:row>
      <xdr:rowOff>98878</xdr:rowOff>
    </xdr:to>
    <xdr:cxnSp macro="">
      <xdr:nvCxnSpPr>
        <xdr:cNvPr id="745" name="直線コネクタ 744"/>
        <xdr:cNvCxnSpPr/>
      </xdr:nvCxnSpPr>
      <xdr:spPr>
        <a:xfrm>
          <a:off x="21323300" y="6005249"/>
          <a:ext cx="838200" cy="7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4499</xdr:rowOff>
    </xdr:from>
    <xdr:to>
      <xdr:col>111</xdr:col>
      <xdr:colOff>177800</xdr:colOff>
      <xdr:row>36</xdr:row>
      <xdr:rowOff>12990</xdr:rowOff>
    </xdr:to>
    <xdr:cxnSp macro="">
      <xdr:nvCxnSpPr>
        <xdr:cNvPr id="748" name="直線コネクタ 747"/>
        <xdr:cNvCxnSpPr/>
      </xdr:nvCxnSpPr>
      <xdr:spPr>
        <a:xfrm flipV="1">
          <a:off x="20434300" y="6005249"/>
          <a:ext cx="889000" cy="17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119905</xdr:rowOff>
    </xdr:from>
    <xdr:ext cx="313932" cy="259045"/>
    <xdr:sp macro="" textlink="">
      <xdr:nvSpPr>
        <xdr:cNvPr id="750" name="テキスト ボックス 749"/>
        <xdr:cNvSpPr txBox="1"/>
      </xdr:nvSpPr>
      <xdr:spPr>
        <a:xfrm>
          <a:off x="21166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46301</xdr:rowOff>
    </xdr:from>
    <xdr:to>
      <xdr:col>107</xdr:col>
      <xdr:colOff>50800</xdr:colOff>
      <xdr:row>36</xdr:row>
      <xdr:rowOff>12990</xdr:rowOff>
    </xdr:to>
    <xdr:cxnSp macro="">
      <xdr:nvCxnSpPr>
        <xdr:cNvPr id="751" name="直線コネクタ 750"/>
        <xdr:cNvCxnSpPr/>
      </xdr:nvCxnSpPr>
      <xdr:spPr>
        <a:xfrm>
          <a:off x="19545300" y="6047051"/>
          <a:ext cx="889000" cy="1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131008</xdr:rowOff>
    </xdr:from>
    <xdr:ext cx="313932" cy="259045"/>
    <xdr:sp macro="" textlink="">
      <xdr:nvSpPr>
        <xdr:cNvPr id="753" name="テキスト ボックス 752"/>
        <xdr:cNvSpPr txBox="1"/>
      </xdr:nvSpPr>
      <xdr:spPr>
        <a:xfrm>
          <a:off x="20277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62302</xdr:rowOff>
    </xdr:from>
    <xdr:to>
      <xdr:col>102</xdr:col>
      <xdr:colOff>114300</xdr:colOff>
      <xdr:row>35</xdr:row>
      <xdr:rowOff>46301</xdr:rowOff>
    </xdr:to>
    <xdr:cxnSp macro="">
      <xdr:nvCxnSpPr>
        <xdr:cNvPr id="754" name="直線コネクタ 753"/>
        <xdr:cNvCxnSpPr/>
      </xdr:nvCxnSpPr>
      <xdr:spPr>
        <a:xfrm>
          <a:off x="18656300" y="5377252"/>
          <a:ext cx="889000" cy="6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119905</xdr:rowOff>
    </xdr:from>
    <xdr:ext cx="313932" cy="259045"/>
    <xdr:sp macro="" textlink="">
      <xdr:nvSpPr>
        <xdr:cNvPr id="756" name="テキスト ボックス 755"/>
        <xdr:cNvSpPr txBox="1"/>
      </xdr:nvSpPr>
      <xdr:spPr>
        <a:xfrm>
          <a:off x="19388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84635</xdr:rowOff>
    </xdr:from>
    <xdr:ext cx="378565" cy="259045"/>
    <xdr:sp macro="" textlink="">
      <xdr:nvSpPr>
        <xdr:cNvPr id="758" name="テキスト ボックス 757"/>
        <xdr:cNvSpPr txBox="1"/>
      </xdr:nvSpPr>
      <xdr:spPr>
        <a:xfrm>
          <a:off x="18467017" y="677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125149</xdr:rowOff>
    </xdr:from>
    <xdr:to>
      <xdr:col>112</xdr:col>
      <xdr:colOff>38100</xdr:colOff>
      <xdr:row>35</xdr:row>
      <xdr:rowOff>55299</xdr:rowOff>
    </xdr:to>
    <xdr:sp macro="" textlink="">
      <xdr:nvSpPr>
        <xdr:cNvPr id="766" name="楕円 765"/>
        <xdr:cNvSpPr/>
      </xdr:nvSpPr>
      <xdr:spPr>
        <a:xfrm>
          <a:off x="21272500" y="59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71826</xdr:rowOff>
    </xdr:from>
    <xdr:ext cx="469744" cy="259045"/>
    <xdr:sp macro="" textlink="">
      <xdr:nvSpPr>
        <xdr:cNvPr id="767" name="テキスト ボックス 766"/>
        <xdr:cNvSpPr txBox="1"/>
      </xdr:nvSpPr>
      <xdr:spPr>
        <a:xfrm>
          <a:off x="21088428" y="57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133640</xdr:rowOff>
    </xdr:from>
    <xdr:to>
      <xdr:col>107</xdr:col>
      <xdr:colOff>101600</xdr:colOff>
      <xdr:row>36</xdr:row>
      <xdr:rowOff>63790</xdr:rowOff>
    </xdr:to>
    <xdr:sp macro="" textlink="">
      <xdr:nvSpPr>
        <xdr:cNvPr id="768" name="楕円 767"/>
        <xdr:cNvSpPr/>
      </xdr:nvSpPr>
      <xdr:spPr>
        <a:xfrm>
          <a:off x="20383500" y="6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80317</xdr:rowOff>
    </xdr:from>
    <xdr:ext cx="469744" cy="259045"/>
    <xdr:sp macro="" textlink="">
      <xdr:nvSpPr>
        <xdr:cNvPr id="769" name="テキスト ボックス 768"/>
        <xdr:cNvSpPr txBox="1"/>
      </xdr:nvSpPr>
      <xdr:spPr>
        <a:xfrm>
          <a:off x="20199428" y="590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166951</xdr:rowOff>
    </xdr:from>
    <xdr:to>
      <xdr:col>102</xdr:col>
      <xdr:colOff>165100</xdr:colOff>
      <xdr:row>35</xdr:row>
      <xdr:rowOff>97101</xdr:rowOff>
    </xdr:to>
    <xdr:sp macro="" textlink="">
      <xdr:nvSpPr>
        <xdr:cNvPr id="770" name="楕円 769"/>
        <xdr:cNvSpPr/>
      </xdr:nvSpPr>
      <xdr:spPr>
        <a:xfrm>
          <a:off x="19494500" y="59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113628</xdr:rowOff>
    </xdr:from>
    <xdr:ext cx="469744" cy="259045"/>
    <xdr:sp macro="" textlink="">
      <xdr:nvSpPr>
        <xdr:cNvPr id="771" name="テキスト ボックス 770"/>
        <xdr:cNvSpPr txBox="1"/>
      </xdr:nvSpPr>
      <xdr:spPr>
        <a:xfrm>
          <a:off x="19310428" y="57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11502</xdr:rowOff>
    </xdr:from>
    <xdr:to>
      <xdr:col>98</xdr:col>
      <xdr:colOff>38100</xdr:colOff>
      <xdr:row>31</xdr:row>
      <xdr:rowOff>113102</xdr:rowOff>
    </xdr:to>
    <xdr:sp macro="" textlink="">
      <xdr:nvSpPr>
        <xdr:cNvPr id="772" name="楕円 771"/>
        <xdr:cNvSpPr/>
      </xdr:nvSpPr>
      <xdr:spPr>
        <a:xfrm>
          <a:off x="18605500" y="53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129629</xdr:rowOff>
    </xdr:from>
    <xdr:ext cx="469744" cy="259045"/>
    <xdr:sp macro="" textlink="">
      <xdr:nvSpPr>
        <xdr:cNvPr id="773" name="テキスト ボックス 772"/>
        <xdr:cNvSpPr txBox="1"/>
      </xdr:nvSpPr>
      <xdr:spPr>
        <a:xfrm>
          <a:off x="18421428" y="510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総務費は、住民一人当たり</a:t>
          </a:r>
          <a:r>
            <a:rPr kumimoji="1" lang="en-US" altLang="ja-JP" sz="1400">
              <a:latin typeface="ＭＳ Ｐゴシック" panose="020B0600070205080204" pitchFamily="50" charset="-128"/>
              <a:ea typeface="ＭＳ Ｐゴシック" panose="020B0600070205080204" pitchFamily="50" charset="-128"/>
            </a:rPr>
            <a:t>239,851</a:t>
          </a:r>
          <a:r>
            <a:rPr kumimoji="1" lang="ja-JP" altLang="en-US" sz="1400">
              <a:latin typeface="ＭＳ Ｐゴシック" panose="020B0600070205080204" pitchFamily="50" charset="-128"/>
              <a:ea typeface="ＭＳ Ｐゴシック" panose="020B0600070205080204" pitchFamily="50" charset="-128"/>
            </a:rPr>
            <a:t>円となっている。類似団体平均と比べ高止まりしているのは、主にふるさと応援寄附金事業に係る経費の増によるものである。前年度と比べ、住民一人当たり</a:t>
          </a:r>
          <a:r>
            <a:rPr kumimoji="1" lang="en-US" altLang="ja-JP" sz="1400">
              <a:latin typeface="ＭＳ Ｐゴシック" panose="020B0600070205080204" pitchFamily="50" charset="-128"/>
              <a:ea typeface="ＭＳ Ｐゴシック" panose="020B0600070205080204" pitchFamily="50" charset="-128"/>
            </a:rPr>
            <a:t>27,618</a:t>
          </a:r>
          <a:r>
            <a:rPr kumimoji="1" lang="ja-JP" altLang="en-US" sz="1400">
              <a:latin typeface="ＭＳ Ｐゴシック" panose="020B0600070205080204" pitchFamily="50" charset="-128"/>
              <a:ea typeface="ＭＳ Ｐゴシック" panose="020B0600070205080204" pitchFamily="50" charset="-128"/>
            </a:rPr>
            <a:t>円増加し、類似団体平均を大きく上回っている。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050">
              <a:latin typeface="ＭＳ ゴシック" pitchFamily="49" charset="-128"/>
              <a:ea typeface="ＭＳ ゴシック" pitchFamily="49" charset="-128"/>
            </a:rPr>
            <a:t>　また、特別職の給与カット、事業の見直しや中止などによる歳出削減のほか、遊休土地の積極的な売却、ふるさと納税の推進、空港連絡橋利用税の徴収、ネーミングライツなどの歳入確保に努めたことにより、前年度と比較し、実質収支額が約</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億円の増、標準財政規模に占める割合では</a:t>
          </a:r>
          <a:r>
            <a:rPr kumimoji="1" lang="en-US" altLang="ja-JP" sz="1050">
              <a:latin typeface="ＭＳ ゴシック" pitchFamily="49" charset="-128"/>
              <a:ea typeface="ＭＳ ゴシック" pitchFamily="49" charset="-128"/>
            </a:rPr>
            <a:t>0.99</a:t>
          </a:r>
          <a:r>
            <a:rPr kumimoji="1" lang="ja-JP" altLang="en-US" sz="1050">
              <a:latin typeface="ＭＳ ゴシック" pitchFamily="49" charset="-128"/>
              <a:ea typeface="ＭＳ ゴシック" pitchFamily="49" charset="-128"/>
            </a:rPr>
            <a:t>ポイントの増となった。一方で、実質単年度収支の標準財政規模に占める割合では、繰上償還額及び積立金取崩し額が皆減となったことなどから、</a:t>
          </a:r>
          <a:r>
            <a:rPr kumimoji="1" lang="en-US" altLang="ja-JP" sz="1050">
              <a:latin typeface="ＭＳ ゴシック" pitchFamily="49" charset="-128"/>
              <a:ea typeface="ＭＳ ゴシック" pitchFamily="49" charset="-128"/>
            </a:rPr>
            <a:t>2.03</a:t>
          </a:r>
          <a:r>
            <a:rPr kumimoji="1" lang="ja-JP" altLang="en-US" sz="1050">
              <a:latin typeface="ＭＳ ゴシック" pitchFamily="49" charset="-128"/>
              <a:ea typeface="ＭＳ ゴシック" pitchFamily="49" charset="-128"/>
            </a:rPr>
            <a:t>ポイントの減となっている。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今後も令和元年</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月に策定した、中期財政運営方針に基づき、計画的に安定した財政運営を行っていく。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月</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日に施行された財政健全化法に基づく健全化判断比率において、本市は平成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年度決算における連結実質赤字比率が</a:t>
          </a:r>
          <a:r>
            <a:rPr kumimoji="1" lang="en-US" altLang="ja-JP" sz="1050">
              <a:latin typeface="ＭＳ ゴシック" pitchFamily="49" charset="-128"/>
              <a:ea typeface="ＭＳ ゴシック" pitchFamily="49" charset="-128"/>
            </a:rPr>
            <a:t>26.42</a:t>
          </a:r>
          <a:r>
            <a:rPr kumimoji="1" lang="ja-JP" altLang="en-US" sz="1050">
              <a:latin typeface="ＭＳ ゴシック" pitchFamily="49" charset="-128"/>
              <a:ea typeface="ＭＳ ゴシック" pitchFamily="49" charset="-128"/>
            </a:rPr>
            <a:t>％（早期健全化基準</a:t>
          </a:r>
          <a:r>
            <a:rPr kumimoji="1" lang="en-US" altLang="ja-JP" sz="1050">
              <a:latin typeface="ＭＳ ゴシック" pitchFamily="49" charset="-128"/>
              <a:ea typeface="ＭＳ ゴシック" pitchFamily="49" charset="-128"/>
            </a:rPr>
            <a:t>17.44</a:t>
          </a:r>
          <a:r>
            <a:rPr kumimoji="1" lang="ja-JP" altLang="en-US" sz="1050">
              <a:latin typeface="ＭＳ ゴシック" pitchFamily="49" charset="-128"/>
              <a:ea typeface="ＭＳ ゴシック" pitchFamily="49" charset="-128"/>
            </a:rPr>
            <a:t>％）と早期健全化基準以上となった。</a:t>
          </a:r>
        </a:p>
        <a:p>
          <a:r>
            <a:rPr kumimoji="1" lang="ja-JP" altLang="en-US" sz="1050">
              <a:latin typeface="ＭＳ ゴシック" pitchFamily="49" charset="-128"/>
              <a:ea typeface="ＭＳ ゴシック" pitchFamily="49" charset="-128"/>
            </a:rPr>
            <a:t>　本市は、財政健全化法施行前の地方財政再建促進特別措置法に規定する財政再建準用団体に陥らないよう普通会計の収支改善を最優先に取り組んできた結果、平成</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年度に普通会計において実質収支の黒字転換を達成したが、特別会計等の根本的な改善措置を講じるまでは至っていなかった。</a:t>
          </a:r>
        </a:p>
        <a:p>
          <a:r>
            <a:rPr kumimoji="1" lang="ja-JP" altLang="en-US" sz="1050">
              <a:latin typeface="ＭＳ ゴシック" pitchFamily="49" charset="-128"/>
              <a:ea typeface="ＭＳ ゴシック" pitchFamily="49" charset="-128"/>
            </a:rPr>
            <a:t>　そのような状況下、財政健全化法において、新たに設けられた連結実質赤字比率では、宅地造成事業会計における資金不足額約</a:t>
          </a:r>
          <a:r>
            <a:rPr kumimoji="1" lang="en-US" altLang="ja-JP" sz="1050">
              <a:latin typeface="ＭＳ ゴシック" pitchFamily="49" charset="-128"/>
              <a:ea typeface="ＭＳ ゴシック" pitchFamily="49" charset="-128"/>
            </a:rPr>
            <a:t>66</a:t>
          </a:r>
          <a:r>
            <a:rPr kumimoji="1" lang="ja-JP" altLang="en-US" sz="1050">
              <a:latin typeface="ＭＳ ゴシック" pitchFamily="49" charset="-128"/>
              <a:ea typeface="ＭＳ ゴシック" pitchFamily="49" charset="-128"/>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p>
        <a:p>
          <a:r>
            <a:rPr kumimoji="1" lang="ja-JP" altLang="en-US" sz="1050">
              <a:latin typeface="ＭＳ ゴシック" pitchFamily="49" charset="-128"/>
              <a:ea typeface="ＭＳ ゴシック" pitchFamily="49" charset="-128"/>
            </a:rPr>
            <a:t>　なお、同会計は既に役割を終えていることから、平成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年度に第三セクター等改革推進債を活用して、これを廃止し、一般会計の負債として引継ぐことで同年度の決算で連結実質赤字額を解消した。</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年度及び平成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年決算では、一般会計で赤字額が生じたものの、連結実質赤字額は生じておらず、平成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年度決算で早期健全化団体から脱却した。</a:t>
          </a:r>
        </a:p>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決算は、特別職の給与カット、事業の見直しや中止などによる歳出削減のほか、遊休土地の積極的な売却、ふるさと納税の推進、空港連絡橋利用税の徴収、ネーミングライツなどの歳入確保に努めたことにより、普通会計の実質収支額は引き続き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70520926</v>
      </c>
      <c r="BO4" s="410"/>
      <c r="BP4" s="410"/>
      <c r="BQ4" s="410"/>
      <c r="BR4" s="410"/>
      <c r="BS4" s="410"/>
      <c r="BT4" s="410"/>
      <c r="BU4" s="411"/>
      <c r="BV4" s="409">
        <v>68578567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1.6</v>
      </c>
      <c r="CU4" s="416"/>
      <c r="CV4" s="416"/>
      <c r="CW4" s="416"/>
      <c r="CX4" s="416"/>
      <c r="CY4" s="416"/>
      <c r="CZ4" s="416"/>
      <c r="DA4" s="417"/>
      <c r="DB4" s="415">
        <v>0.6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70068150</v>
      </c>
      <c r="BO5" s="447"/>
      <c r="BP5" s="447"/>
      <c r="BQ5" s="447"/>
      <c r="BR5" s="447"/>
      <c r="BS5" s="447"/>
      <c r="BT5" s="447"/>
      <c r="BU5" s="448"/>
      <c r="BV5" s="446">
        <v>68063997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99.5</v>
      </c>
      <c r="CU5" s="444"/>
      <c r="CV5" s="444"/>
      <c r="CW5" s="444"/>
      <c r="CX5" s="444"/>
      <c r="CY5" s="444"/>
      <c r="CZ5" s="444"/>
      <c r="DA5" s="445"/>
      <c r="DB5" s="443">
        <v>109.4</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452776</v>
      </c>
      <c r="BO6" s="447"/>
      <c r="BP6" s="447"/>
      <c r="BQ6" s="447"/>
      <c r="BR6" s="447"/>
      <c r="BS6" s="447"/>
      <c r="BT6" s="447"/>
      <c r="BU6" s="448"/>
      <c r="BV6" s="446">
        <v>514570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107.7</v>
      </c>
      <c r="CU6" s="484"/>
      <c r="CV6" s="484"/>
      <c r="CW6" s="484"/>
      <c r="CX6" s="484"/>
      <c r="CY6" s="484"/>
      <c r="CZ6" s="484"/>
      <c r="DA6" s="485"/>
      <c r="DB6" s="483">
        <v>115.3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67775</v>
      </c>
      <c r="BO7" s="447"/>
      <c r="BP7" s="447"/>
      <c r="BQ7" s="447"/>
      <c r="BR7" s="447"/>
      <c r="BS7" s="447"/>
      <c r="BT7" s="447"/>
      <c r="BU7" s="448"/>
      <c r="BV7" s="446">
        <v>378858</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24512912</v>
      </c>
      <c r="CU7" s="447"/>
      <c r="CV7" s="447"/>
      <c r="CW7" s="447"/>
      <c r="CX7" s="447"/>
      <c r="CY7" s="447"/>
      <c r="CZ7" s="447"/>
      <c r="DA7" s="448"/>
      <c r="DB7" s="446">
        <v>23556856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385001</v>
      </c>
      <c r="BO8" s="447"/>
      <c r="BP8" s="447"/>
      <c r="BQ8" s="447"/>
      <c r="BR8" s="447"/>
      <c r="BS8" s="447"/>
      <c r="BT8" s="447"/>
      <c r="BU8" s="448"/>
      <c r="BV8" s="446">
        <v>135712</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0.95</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100131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249289</v>
      </c>
      <c r="BO9" s="447"/>
      <c r="BP9" s="447"/>
      <c r="BQ9" s="447"/>
      <c r="BR9" s="447"/>
      <c r="BS9" s="447"/>
      <c r="BT9" s="447"/>
      <c r="BU9" s="448"/>
      <c r="BV9" s="446">
        <v>2541</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17.399999999999999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100966</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94</v>
      </c>
      <c r="AV10" s="479"/>
      <c r="AW10" s="479"/>
      <c r="AX10" s="479"/>
      <c r="AY10" s="480" t="s">
        <v>120</v>
      </c>
      <c r="AZ10" s="481"/>
      <c r="BA10" s="481"/>
      <c r="BB10" s="481"/>
      <c r="BC10" s="481"/>
      <c r="BD10" s="481"/>
      <c r="BE10" s="481"/>
      <c r="BF10" s="481"/>
      <c r="BG10" s="481"/>
      <c r="BH10" s="481"/>
      <c r="BI10" s="481"/>
      <c r="BJ10" s="481"/>
      <c r="BK10" s="481"/>
      <c r="BL10" s="481"/>
      <c r="BM10" s="482"/>
      <c r="BN10" s="446">
        <v>68050</v>
      </c>
      <c r="BO10" s="447"/>
      <c r="BP10" s="447"/>
      <c r="BQ10" s="447"/>
      <c r="BR10" s="447"/>
      <c r="BS10" s="447"/>
      <c r="BT10" s="447"/>
      <c r="BU10" s="448"/>
      <c r="BV10" s="446">
        <v>67181</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1010000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98840</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298433</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96986</v>
      </c>
      <c r="S13" s="531"/>
      <c r="T13" s="531"/>
      <c r="U13" s="531"/>
      <c r="V13" s="532"/>
      <c r="W13" s="462" t="s">
        <v>139</v>
      </c>
      <c r="X13" s="463"/>
      <c r="Y13" s="463"/>
      <c r="Z13" s="463"/>
      <c r="AA13" s="463"/>
      <c r="AB13" s="453"/>
      <c r="AC13" s="497">
        <v>845</v>
      </c>
      <c r="AD13" s="498"/>
      <c r="AE13" s="498"/>
      <c r="AF13" s="498"/>
      <c r="AG13" s="540"/>
      <c r="AH13" s="497">
        <v>1006</v>
      </c>
      <c r="AI13" s="498"/>
      <c r="AJ13" s="498"/>
      <c r="AK13" s="498"/>
      <c r="AL13" s="499"/>
      <c r="AM13" s="475" t="s">
        <v>140</v>
      </c>
      <c r="AN13" s="476"/>
      <c r="AO13" s="476"/>
      <c r="AP13" s="476"/>
      <c r="AQ13" s="476"/>
      <c r="AR13" s="476"/>
      <c r="AS13" s="476"/>
      <c r="AT13" s="477"/>
      <c r="AU13" s="478" t="s">
        <v>108</v>
      </c>
      <c r="AV13" s="479"/>
      <c r="AW13" s="479"/>
      <c r="AX13" s="479"/>
      <c r="AY13" s="480" t="s">
        <v>141</v>
      </c>
      <c r="AZ13" s="481"/>
      <c r="BA13" s="481"/>
      <c r="BB13" s="481"/>
      <c r="BC13" s="481"/>
      <c r="BD13" s="481"/>
      <c r="BE13" s="481"/>
      <c r="BF13" s="481"/>
      <c r="BG13" s="481"/>
      <c r="BH13" s="481"/>
      <c r="BI13" s="481"/>
      <c r="BJ13" s="481"/>
      <c r="BK13" s="481"/>
      <c r="BL13" s="481"/>
      <c r="BM13" s="482"/>
      <c r="BN13" s="446">
        <v>317339</v>
      </c>
      <c r="BO13" s="447"/>
      <c r="BP13" s="447"/>
      <c r="BQ13" s="447"/>
      <c r="BR13" s="447"/>
      <c r="BS13" s="447"/>
      <c r="BT13" s="447"/>
      <c r="BU13" s="448"/>
      <c r="BV13" s="446">
        <v>781289</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12</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99661</v>
      </c>
      <c r="S14" s="531"/>
      <c r="T14" s="531"/>
      <c r="U14" s="531"/>
      <c r="V14" s="532"/>
      <c r="W14" s="436"/>
      <c r="X14" s="437"/>
      <c r="Y14" s="437"/>
      <c r="Z14" s="437"/>
      <c r="AA14" s="437"/>
      <c r="AB14" s="426"/>
      <c r="AC14" s="533">
        <v>1.9</v>
      </c>
      <c r="AD14" s="534"/>
      <c r="AE14" s="534"/>
      <c r="AF14" s="534"/>
      <c r="AG14" s="535"/>
      <c r="AH14" s="533">
        <v>2.2999999999999998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42.8</v>
      </c>
      <c r="CU14" s="545"/>
      <c r="CV14" s="545"/>
      <c r="CW14" s="545"/>
      <c r="CX14" s="545"/>
      <c r="CY14" s="545"/>
      <c r="CZ14" s="545"/>
      <c r="DA14" s="546"/>
      <c r="DB14" s="544">
        <v>83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97689</v>
      </c>
      <c r="S15" s="531"/>
      <c r="T15" s="531"/>
      <c r="U15" s="531"/>
      <c r="V15" s="532"/>
      <c r="W15" s="462" t="s">
        <v>146</v>
      </c>
      <c r="X15" s="463"/>
      <c r="Y15" s="463"/>
      <c r="Z15" s="463"/>
      <c r="AA15" s="463"/>
      <c r="AB15" s="453"/>
      <c r="AC15" s="497">
        <v>9839</v>
      </c>
      <c r="AD15" s="498"/>
      <c r="AE15" s="498"/>
      <c r="AF15" s="498"/>
      <c r="AG15" s="540"/>
      <c r="AH15" s="497">
        <v>10292</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16003053</v>
      </c>
      <c r="BO15" s="410"/>
      <c r="BP15" s="410"/>
      <c r="BQ15" s="410"/>
      <c r="BR15" s="410"/>
      <c r="BS15" s="410"/>
      <c r="BT15" s="410"/>
      <c r="BU15" s="411"/>
      <c r="BV15" s="409">
        <v>17081791</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22</v>
      </c>
      <c r="AD16" s="534"/>
      <c r="AE16" s="534"/>
      <c r="AF16" s="534"/>
      <c r="AG16" s="535"/>
      <c r="AH16" s="533">
        <v>23.8</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17988995</v>
      </c>
      <c r="BO16" s="447"/>
      <c r="BP16" s="447"/>
      <c r="BQ16" s="447"/>
      <c r="BR16" s="447"/>
      <c r="BS16" s="447"/>
      <c r="BT16" s="447"/>
      <c r="BU16" s="448"/>
      <c r="BV16" s="446">
        <v>17866203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33943</v>
      </c>
      <c r="AD17" s="498"/>
      <c r="AE17" s="498"/>
      <c r="AF17" s="498"/>
      <c r="AG17" s="540"/>
      <c r="AH17" s="497">
        <v>31934</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20561623</v>
      </c>
      <c r="BO17" s="447"/>
      <c r="BP17" s="447"/>
      <c r="BQ17" s="447"/>
      <c r="BR17" s="447"/>
      <c r="BS17" s="447"/>
      <c r="BT17" s="447"/>
      <c r="BU17" s="448"/>
      <c r="BV17" s="446">
        <v>22027164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56.51</v>
      </c>
      <c r="M18" s="570"/>
      <c r="N18" s="570"/>
      <c r="O18" s="570"/>
      <c r="P18" s="570"/>
      <c r="Q18" s="570"/>
      <c r="R18" s="571"/>
      <c r="S18" s="571"/>
      <c r="T18" s="571"/>
      <c r="U18" s="571"/>
      <c r="V18" s="572"/>
      <c r="W18" s="464"/>
      <c r="X18" s="465"/>
      <c r="Y18" s="465"/>
      <c r="Z18" s="465"/>
      <c r="AA18" s="465"/>
      <c r="AB18" s="456"/>
      <c r="AC18" s="573">
        <v>76.099999999999994</v>
      </c>
      <c r="AD18" s="574"/>
      <c r="AE18" s="574"/>
      <c r="AF18" s="574"/>
      <c r="AG18" s="575"/>
      <c r="AH18" s="573">
        <v>73.900000000000006</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25876200</v>
      </c>
      <c r="BO18" s="447"/>
      <c r="BP18" s="447"/>
      <c r="BQ18" s="447"/>
      <c r="BR18" s="447"/>
      <c r="BS18" s="447"/>
      <c r="BT18" s="447"/>
      <c r="BU18" s="448"/>
      <c r="BV18" s="446">
        <v>25199723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1772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31200946</v>
      </c>
      <c r="BO19" s="447"/>
      <c r="BP19" s="447"/>
      <c r="BQ19" s="447"/>
      <c r="BR19" s="447"/>
      <c r="BS19" s="447"/>
      <c r="BT19" s="447"/>
      <c r="BU19" s="448"/>
      <c r="BV19" s="446">
        <v>32922509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43864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61866870</v>
      </c>
      <c r="BO22" s="410"/>
      <c r="BP22" s="410"/>
      <c r="BQ22" s="410"/>
      <c r="BR22" s="410"/>
      <c r="BS22" s="410"/>
      <c r="BT22" s="410"/>
      <c r="BU22" s="411"/>
      <c r="BV22" s="409">
        <v>62555299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39485156</v>
      </c>
      <c r="BO23" s="447"/>
      <c r="BP23" s="447"/>
      <c r="BQ23" s="447"/>
      <c r="BR23" s="447"/>
      <c r="BS23" s="447"/>
      <c r="BT23" s="447"/>
      <c r="BU23" s="448"/>
      <c r="BV23" s="446">
        <v>39853384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5934</v>
      </c>
      <c r="R24" s="498"/>
      <c r="S24" s="498"/>
      <c r="T24" s="498"/>
      <c r="U24" s="498"/>
      <c r="V24" s="540"/>
      <c r="W24" s="592"/>
      <c r="X24" s="593"/>
      <c r="Y24" s="594"/>
      <c r="Z24" s="496" t="s">
        <v>171</v>
      </c>
      <c r="AA24" s="476"/>
      <c r="AB24" s="476"/>
      <c r="AC24" s="476"/>
      <c r="AD24" s="476"/>
      <c r="AE24" s="476"/>
      <c r="AF24" s="476"/>
      <c r="AG24" s="477"/>
      <c r="AH24" s="497">
        <v>486</v>
      </c>
      <c r="AI24" s="498"/>
      <c r="AJ24" s="498"/>
      <c r="AK24" s="498"/>
      <c r="AL24" s="540"/>
      <c r="AM24" s="497">
        <v>1616436</v>
      </c>
      <c r="AN24" s="498"/>
      <c r="AO24" s="498"/>
      <c r="AP24" s="498"/>
      <c r="AQ24" s="498"/>
      <c r="AR24" s="540"/>
      <c r="AS24" s="497">
        <v>3326</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46389543</v>
      </c>
      <c r="BO24" s="447"/>
      <c r="BP24" s="447"/>
      <c r="BQ24" s="447"/>
      <c r="BR24" s="447"/>
      <c r="BS24" s="447"/>
      <c r="BT24" s="447"/>
      <c r="BU24" s="448"/>
      <c r="BV24" s="446">
        <v>47801611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2</v>
      </c>
      <c r="M25" s="498"/>
      <c r="N25" s="498"/>
      <c r="O25" s="498"/>
      <c r="P25" s="540"/>
      <c r="Q25" s="497">
        <v>5476</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175</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24673871</v>
      </c>
      <c r="BO25" s="410"/>
      <c r="BP25" s="410"/>
      <c r="BQ25" s="410"/>
      <c r="BR25" s="410"/>
      <c r="BS25" s="410"/>
      <c r="BT25" s="410"/>
      <c r="BU25" s="411"/>
      <c r="BV25" s="409">
        <v>24260109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5214</v>
      </c>
      <c r="R26" s="498"/>
      <c r="S26" s="498"/>
      <c r="T26" s="498"/>
      <c r="U26" s="498"/>
      <c r="V26" s="540"/>
      <c r="W26" s="592"/>
      <c r="X26" s="593"/>
      <c r="Y26" s="594"/>
      <c r="Z26" s="496" t="s">
        <v>178</v>
      </c>
      <c r="AA26" s="598"/>
      <c r="AB26" s="598"/>
      <c r="AC26" s="598"/>
      <c r="AD26" s="598"/>
      <c r="AE26" s="598"/>
      <c r="AF26" s="598"/>
      <c r="AG26" s="599"/>
      <c r="AH26" s="497">
        <v>13</v>
      </c>
      <c r="AI26" s="498"/>
      <c r="AJ26" s="498"/>
      <c r="AK26" s="498"/>
      <c r="AL26" s="540"/>
      <c r="AM26" s="497">
        <v>42302</v>
      </c>
      <c r="AN26" s="498"/>
      <c r="AO26" s="498"/>
      <c r="AP26" s="498"/>
      <c r="AQ26" s="498"/>
      <c r="AR26" s="540"/>
      <c r="AS26" s="497">
        <v>3254</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v>233883</v>
      </c>
      <c r="BO26" s="447"/>
      <c r="BP26" s="447"/>
      <c r="BQ26" s="447"/>
      <c r="BR26" s="447"/>
      <c r="BS26" s="447"/>
      <c r="BT26" s="447"/>
      <c r="BU26" s="448"/>
      <c r="BV26" s="446">
        <v>132222</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5890</v>
      </c>
      <c r="R27" s="498"/>
      <c r="S27" s="498"/>
      <c r="T27" s="498"/>
      <c r="U27" s="498"/>
      <c r="V27" s="540"/>
      <c r="W27" s="592"/>
      <c r="X27" s="593"/>
      <c r="Y27" s="594"/>
      <c r="Z27" s="496" t="s">
        <v>181</v>
      </c>
      <c r="AA27" s="476"/>
      <c r="AB27" s="476"/>
      <c r="AC27" s="476"/>
      <c r="AD27" s="476"/>
      <c r="AE27" s="476"/>
      <c r="AF27" s="476"/>
      <c r="AG27" s="477"/>
      <c r="AH27" s="497">
        <v>26</v>
      </c>
      <c r="AI27" s="498"/>
      <c r="AJ27" s="498"/>
      <c r="AK27" s="498"/>
      <c r="AL27" s="540"/>
      <c r="AM27" s="497">
        <v>78416</v>
      </c>
      <c r="AN27" s="498"/>
      <c r="AO27" s="498"/>
      <c r="AP27" s="498"/>
      <c r="AQ27" s="498"/>
      <c r="AR27" s="540"/>
      <c r="AS27" s="497">
        <v>3016</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t="s">
        <v>175</v>
      </c>
      <c r="BO27" s="566"/>
      <c r="BP27" s="566"/>
      <c r="BQ27" s="566"/>
      <c r="BR27" s="566"/>
      <c r="BS27" s="566"/>
      <c r="BT27" s="566"/>
      <c r="BU27" s="567"/>
      <c r="BV27" s="565" t="s">
        <v>175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5510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175</v>
      </c>
      <c r="AN28" s="498"/>
      <c r="AO28" s="498"/>
      <c r="AP28" s="498"/>
      <c r="AQ28" s="498"/>
      <c r="AR28" s="540"/>
      <c r="AS28" s="497" t="s">
        <v>185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1695999</v>
      </c>
      <c r="BO28" s="410"/>
      <c r="BP28" s="410"/>
      <c r="BQ28" s="410"/>
      <c r="BR28" s="410"/>
      <c r="BS28" s="410"/>
      <c r="BT28" s="410"/>
      <c r="BU28" s="411"/>
      <c r="BV28" s="409">
        <v>1627949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16</v>
      </c>
      <c r="M29" s="498"/>
      <c r="N29" s="498"/>
      <c r="O29" s="498"/>
      <c r="P29" s="540"/>
      <c r="Q29" s="497">
        <v>5225</v>
      </c>
      <c r="R29" s="498"/>
      <c r="S29" s="498"/>
      <c r="T29" s="498"/>
      <c r="U29" s="498"/>
      <c r="V29" s="540"/>
      <c r="W29" s="595"/>
      <c r="X29" s="596"/>
      <c r="Y29" s="597"/>
      <c r="Z29" s="496" t="s">
        <v>188</v>
      </c>
      <c r="AA29" s="476"/>
      <c r="AB29" s="476"/>
      <c r="AC29" s="476"/>
      <c r="AD29" s="476"/>
      <c r="AE29" s="476"/>
      <c r="AF29" s="476"/>
      <c r="AG29" s="477"/>
      <c r="AH29" s="497">
        <v>512</v>
      </c>
      <c r="AI29" s="498"/>
      <c r="AJ29" s="498"/>
      <c r="AK29" s="498"/>
      <c r="AL29" s="540"/>
      <c r="AM29" s="497">
        <v>1694852</v>
      </c>
      <c r="AN29" s="498"/>
      <c r="AO29" s="498"/>
      <c r="AP29" s="498"/>
      <c r="AQ29" s="498"/>
      <c r="AR29" s="540"/>
      <c r="AS29" s="497">
        <v>3310</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935600</v>
      </c>
      <c r="BO29" s="447"/>
      <c r="BP29" s="447"/>
      <c r="BQ29" s="447"/>
      <c r="BR29" s="447"/>
      <c r="BS29" s="447"/>
      <c r="BT29" s="447"/>
      <c r="BU29" s="448"/>
      <c r="BV29" s="446">
        <v>2741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95.2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14297758</v>
      </c>
      <c r="BO30" s="566"/>
      <c r="BP30" s="566"/>
      <c r="BQ30" s="566"/>
      <c r="BR30" s="566"/>
      <c r="BS30" s="566"/>
      <c r="BT30" s="566"/>
      <c r="BU30" s="567"/>
      <c r="BV30" s="565">
        <v>11563482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泉佐野市田尻町清掃施設組合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泉佐野市土地開発公社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公共用地先行取得事業特別会計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泉州南消防組合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泉佐野市文化振興財団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病院事業債管理特別会計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大阪府都市競艇企業団</v>
      </c>
      <c r="BZ36" s="637"/>
      <c r="CA36" s="637"/>
      <c r="CB36" s="637"/>
      <c r="CC36" s="637"/>
      <c r="CD36" s="637"/>
      <c r="CE36" s="637"/>
      <c r="CF36" s="637"/>
      <c r="CG36" s="637"/>
      <c r="CH36" s="637"/>
      <c r="CI36" s="637"/>
      <c r="CJ36" s="637"/>
      <c r="CK36" s="637"/>
      <c r="CL36" s="637"/>
      <c r="CM36" s="637"/>
      <c r="CN36" s="178"/>
      <c r="CO36" s="636">
        <f t="shared" si="3"/>
        <v>19</v>
      </c>
      <c r="CP36" s="636"/>
      <c r="CQ36" s="637" t="str">
        <f>IF('各会計、関係団体の財政状況及び健全化判断比率'!BS9="","",'各会計、関係団体の財政状況及び健全化判断比率'!BS9)</f>
        <v>泉佐野市ウォーターフロント</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f>IF(E37="","",C36+1)</f>
        <v>4</v>
      </c>
      <c r="D37" s="636"/>
      <c r="E37" s="637" t="str">
        <f>IF('各会計、関係団体の財政状況及び健全化判断比率'!B10="","",'各会計、関係団体の財政状況及び健全化判断比率'!B10)</f>
        <v>りんくう公園事業特別会計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大阪府後期高齢者医療広域連合（一般会計）</v>
      </c>
      <c r="BZ37" s="637"/>
      <c r="CA37" s="637"/>
      <c r="CB37" s="637"/>
      <c r="CC37" s="637"/>
      <c r="CD37" s="637"/>
      <c r="CE37" s="637"/>
      <c r="CF37" s="637"/>
      <c r="CG37" s="637"/>
      <c r="CH37" s="637"/>
      <c r="CI37" s="637"/>
      <c r="CJ37" s="637"/>
      <c r="CK37" s="637"/>
      <c r="CL37" s="637"/>
      <c r="CM37" s="637"/>
      <c r="CN37" s="178"/>
      <c r="CO37" s="636">
        <f t="shared" si="3"/>
        <v>20</v>
      </c>
      <c r="CP37" s="636"/>
      <c r="CQ37" s="637" t="str">
        <f>IF('各会計、関係団体の財政状況及び健全化判断比率'!BS10="","",'各会計、関係団体の財政状況及び健全化判断比率'!BS10)</f>
        <v>地方独立行政法人りんくう総合医療センター</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大阪府後期高齢者医療広域連合（後期高齢者医療特別会計）</v>
      </c>
      <c r="BZ38" s="637"/>
      <c r="CA38" s="637"/>
      <c r="CB38" s="637"/>
      <c r="CC38" s="637"/>
      <c r="CD38" s="637"/>
      <c r="CE38" s="637"/>
      <c r="CF38" s="637"/>
      <c r="CG38" s="637"/>
      <c r="CH38" s="637"/>
      <c r="CI38" s="637"/>
      <c r="CJ38" s="637"/>
      <c r="CK38" s="637"/>
      <c r="CL38" s="637"/>
      <c r="CM38" s="637"/>
      <c r="CN38" s="178"/>
      <c r="CO38" s="636">
        <f t="shared" si="3"/>
        <v>21</v>
      </c>
      <c r="CP38" s="636"/>
      <c r="CQ38" s="637" t="str">
        <f>IF('各会計、関係団体の財政状況及び健全化判断比率'!BS11="","",'各会計、関係団体の財政状況及び健全化判断比率'!BS11)</f>
        <v>泉佐野電力</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大阪広域水道企業団（水道事業会計）</v>
      </c>
      <c r="BZ39" s="637"/>
      <c r="CA39" s="637"/>
      <c r="CB39" s="637"/>
      <c r="CC39" s="637"/>
      <c r="CD39" s="637"/>
      <c r="CE39" s="637"/>
      <c r="CF39" s="637"/>
      <c r="CG39" s="637"/>
      <c r="CH39" s="637"/>
      <c r="CI39" s="637"/>
      <c r="CJ39" s="637"/>
      <c r="CK39" s="637"/>
      <c r="CL39" s="637"/>
      <c r="CM39" s="637"/>
      <c r="CN39" s="178"/>
      <c r="CO39" s="636">
        <f t="shared" si="3"/>
        <v>22</v>
      </c>
      <c r="CP39" s="636"/>
      <c r="CQ39" s="637" t="str">
        <f>IF('各会計、関係団体の財政状況及び健全化判断比率'!BS12="","",'各会計、関係団体の財政状況及び健全化判断比率'!BS12)</f>
        <v>泉佐野ガス</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大阪広域水道企業団（工業用水道事業会計）</v>
      </c>
      <c r="BZ40" s="637"/>
      <c r="CA40" s="637"/>
      <c r="CB40" s="637"/>
      <c r="CC40" s="637"/>
      <c r="CD40" s="637"/>
      <c r="CE40" s="637"/>
      <c r="CF40" s="637"/>
      <c r="CG40" s="637"/>
      <c r="CH40" s="637"/>
      <c r="CI40" s="637"/>
      <c r="CJ40" s="637"/>
      <c r="CK40" s="637"/>
      <c r="CL40" s="637"/>
      <c r="CM40" s="637"/>
      <c r="CN40" s="178"/>
      <c r="CO40" s="636">
        <f t="shared" si="3"/>
        <v>23</v>
      </c>
      <c r="CP40" s="636"/>
      <c r="CQ40" s="637" t="str">
        <f>IF('各会計、関係団体の財政状況及び健全化判断比率'!BS13="","",'各会計、関係団体の財政状況及び健全化判断比率'!BS13)</f>
        <v>株式会社さのたす</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613</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5" t="s">
        <v>571</v>
      </c>
      <c r="D34" s="1215"/>
      <c r="E34" s="1216"/>
      <c r="F34" s="32" t="s">
        <v>525</v>
      </c>
      <c r="G34" s="33" t="s">
        <v>525</v>
      </c>
      <c r="H34" s="33" t="s">
        <v>525</v>
      </c>
      <c r="I34" s="33">
        <v>3.21</v>
      </c>
      <c r="J34" s="34">
        <v>3.05</v>
      </c>
      <c r="K34" s="22"/>
      <c r="L34" s="22"/>
      <c r="M34" s="22"/>
      <c r="N34" s="22"/>
      <c r="O34" s="22"/>
      <c r="P34" s="22"/>
    </row>
    <row r="35" spans="1:16" ht="39" customHeight="1" x14ac:dyDescent="0.15">
      <c r="A35" s="22"/>
      <c r="B35" s="35"/>
      <c r="C35" s="1209" t="s">
        <v>572</v>
      </c>
      <c r="D35" s="1210"/>
      <c r="E35" s="1211"/>
      <c r="F35" s="36">
        <v>1.57</v>
      </c>
      <c r="G35" s="37">
        <v>1.76</v>
      </c>
      <c r="H35" s="37">
        <v>2.5299999999999998</v>
      </c>
      <c r="I35" s="37">
        <v>2.87</v>
      </c>
      <c r="J35" s="38">
        <v>2.8</v>
      </c>
      <c r="K35" s="22"/>
      <c r="L35" s="22"/>
      <c r="M35" s="22"/>
      <c r="N35" s="22"/>
      <c r="O35" s="22"/>
      <c r="P35" s="22"/>
    </row>
    <row r="36" spans="1:16" ht="39" customHeight="1" x14ac:dyDescent="0.15">
      <c r="A36" s="22"/>
      <c r="B36" s="35"/>
      <c r="C36" s="1209" t="s">
        <v>573</v>
      </c>
      <c r="D36" s="1210"/>
      <c r="E36" s="1211"/>
      <c r="F36" s="36">
        <v>6.07</v>
      </c>
      <c r="G36" s="37">
        <v>2.19</v>
      </c>
      <c r="H36" s="37">
        <v>3.02</v>
      </c>
      <c r="I36" s="37">
        <v>2.3199999999999998</v>
      </c>
      <c r="J36" s="38">
        <v>2.0499999999999998</v>
      </c>
      <c r="K36" s="22"/>
      <c r="L36" s="22"/>
      <c r="M36" s="22"/>
      <c r="N36" s="22"/>
      <c r="O36" s="22"/>
      <c r="P36" s="22"/>
    </row>
    <row r="37" spans="1:16" ht="39" customHeight="1" x14ac:dyDescent="0.15">
      <c r="A37" s="22"/>
      <c r="B37" s="35"/>
      <c r="C37" s="1209" t="s">
        <v>574</v>
      </c>
      <c r="D37" s="1210"/>
      <c r="E37" s="1211"/>
      <c r="F37" s="36">
        <v>0.25</v>
      </c>
      <c r="G37" s="37">
        <v>0.26</v>
      </c>
      <c r="H37" s="37">
        <v>0.56999999999999995</v>
      </c>
      <c r="I37" s="37">
        <v>0.56999999999999995</v>
      </c>
      <c r="J37" s="38">
        <v>1.57</v>
      </c>
      <c r="K37" s="22"/>
      <c r="L37" s="22"/>
      <c r="M37" s="22"/>
      <c r="N37" s="22"/>
      <c r="O37" s="22"/>
      <c r="P37" s="22"/>
    </row>
    <row r="38" spans="1:16" ht="39" customHeight="1" x14ac:dyDescent="0.15">
      <c r="A38" s="22"/>
      <c r="B38" s="35"/>
      <c r="C38" s="1209" t="s">
        <v>575</v>
      </c>
      <c r="D38" s="1210"/>
      <c r="E38" s="1211"/>
      <c r="F38" s="36">
        <v>1.08</v>
      </c>
      <c r="G38" s="37">
        <v>0.54</v>
      </c>
      <c r="H38" s="37">
        <v>0.41</v>
      </c>
      <c r="I38" s="37">
        <v>1.17</v>
      </c>
      <c r="J38" s="38">
        <v>1.0900000000000001</v>
      </c>
      <c r="K38" s="22"/>
      <c r="L38" s="22"/>
      <c r="M38" s="22"/>
      <c r="N38" s="22"/>
      <c r="O38" s="22"/>
      <c r="P38" s="22"/>
    </row>
    <row r="39" spans="1:16" ht="39" customHeight="1" x14ac:dyDescent="0.15">
      <c r="A39" s="22"/>
      <c r="B39" s="35"/>
      <c r="C39" s="1209" t="s">
        <v>576</v>
      </c>
      <c r="D39" s="1210"/>
      <c r="E39" s="1211"/>
      <c r="F39" s="36">
        <v>0.03</v>
      </c>
      <c r="G39" s="37">
        <v>0.03</v>
      </c>
      <c r="H39" s="37">
        <v>0.02</v>
      </c>
      <c r="I39" s="37">
        <v>0.02</v>
      </c>
      <c r="J39" s="38">
        <v>0.03</v>
      </c>
      <c r="K39" s="22"/>
      <c r="L39" s="22"/>
      <c r="M39" s="22"/>
      <c r="N39" s="22"/>
      <c r="O39" s="22"/>
      <c r="P39" s="22"/>
    </row>
    <row r="40" spans="1:16" ht="39" customHeight="1" x14ac:dyDescent="0.15">
      <c r="A40" s="22"/>
      <c r="B40" s="35"/>
      <c r="C40" s="1209" t="s">
        <v>577</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579</v>
      </c>
      <c r="D42" s="1210"/>
      <c r="E42" s="1211"/>
      <c r="F42" s="36" t="s">
        <v>525</v>
      </c>
      <c r="G42" s="37" t="s">
        <v>525</v>
      </c>
      <c r="H42" s="37" t="s">
        <v>525</v>
      </c>
      <c r="I42" s="37" t="s">
        <v>525</v>
      </c>
      <c r="J42" s="38" t="s">
        <v>525</v>
      </c>
      <c r="K42" s="22"/>
      <c r="L42" s="22"/>
      <c r="M42" s="22"/>
      <c r="N42" s="22"/>
      <c r="O42" s="22"/>
      <c r="P42" s="22"/>
    </row>
    <row r="43" spans="1:16" ht="39" customHeight="1" thickBot="1" x14ac:dyDescent="0.2">
      <c r="A43" s="22"/>
      <c r="B43" s="40"/>
      <c r="C43" s="1212" t="s">
        <v>580</v>
      </c>
      <c r="D43" s="1213"/>
      <c r="E43" s="1214"/>
      <c r="F43" s="41">
        <v>0</v>
      </c>
      <c r="G43" s="42">
        <v>1.1100000000000001</v>
      </c>
      <c r="H43" s="42">
        <v>2.52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F2PNBWsPj101FiN6GTZ5TZJHSrqS2zCkZFPH13UUHM8vUjYf3PCqpUbgb081zw++u3vNAKqJ9QJC0blUtpyAA==" saltValue="n2TFT9uSAeZgw+UMOLll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7107</v>
      </c>
      <c r="L45" s="60">
        <v>6922</v>
      </c>
      <c r="M45" s="60">
        <v>6341</v>
      </c>
      <c r="N45" s="60">
        <v>6262</v>
      </c>
      <c r="O45" s="61">
        <v>6139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525</v>
      </c>
      <c r="L46" s="64" t="s">
        <v>525</v>
      </c>
      <c r="M46" s="64" t="s">
        <v>525</v>
      </c>
      <c r="N46" s="64" t="s">
        <v>525</v>
      </c>
      <c r="O46" s="65" t="s">
        <v>525</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525</v>
      </c>
      <c r="L47" s="64" t="s">
        <v>525</v>
      </c>
      <c r="M47" s="64" t="s">
        <v>525</v>
      </c>
      <c r="N47" s="64" t="s">
        <v>525</v>
      </c>
      <c r="O47" s="65" t="s">
        <v>525</v>
      </c>
      <c r="P47" s="48"/>
      <c r="Q47" s="48"/>
      <c r="R47" s="48"/>
      <c r="S47" s="48"/>
      <c r="T47" s="48"/>
      <c r="U47" s="48"/>
    </row>
    <row r="48" spans="1:21" ht="30.75" customHeight="1" x14ac:dyDescent="0.15">
      <c r="A48" s="48"/>
      <c r="B48" s="1219"/>
      <c r="C48" s="1220"/>
      <c r="D48" s="62"/>
      <c r="E48" s="1225" t="s">
        <v>15</v>
      </c>
      <c r="F48" s="1225"/>
      <c r="G48" s="1225"/>
      <c r="H48" s="1225"/>
      <c r="I48" s="1225"/>
      <c r="J48" s="1226"/>
      <c r="K48" s="63">
        <v>1320</v>
      </c>
      <c r="L48" s="64">
        <v>1352</v>
      </c>
      <c r="M48" s="64">
        <v>1378</v>
      </c>
      <c r="N48" s="64">
        <v>1155</v>
      </c>
      <c r="O48" s="65">
        <v>1002</v>
      </c>
      <c r="P48" s="48"/>
      <c r="Q48" s="48"/>
      <c r="R48" s="48"/>
      <c r="S48" s="48"/>
      <c r="T48" s="48"/>
      <c r="U48" s="48"/>
    </row>
    <row r="49" spans="1:21" ht="30.75" customHeight="1" x14ac:dyDescent="0.15">
      <c r="A49" s="48"/>
      <c r="B49" s="1219"/>
      <c r="C49" s="1220"/>
      <c r="D49" s="62"/>
      <c r="E49" s="1225" t="s">
        <v>16</v>
      </c>
      <c r="F49" s="1225"/>
      <c r="G49" s="1225"/>
      <c r="H49" s="1225"/>
      <c r="I49" s="1225"/>
      <c r="J49" s="1226"/>
      <c r="K49" s="63">
        <v>67</v>
      </c>
      <c r="L49" s="64">
        <v>84</v>
      </c>
      <c r="M49" s="64">
        <v>84</v>
      </c>
      <c r="N49" s="64">
        <v>77</v>
      </c>
      <c r="O49" s="65">
        <v>89</v>
      </c>
      <c r="P49" s="48"/>
      <c r="Q49" s="48"/>
      <c r="R49" s="48"/>
      <c r="S49" s="48"/>
      <c r="T49" s="48"/>
      <c r="U49" s="48"/>
    </row>
    <row r="50" spans="1:21" ht="30.75" customHeight="1" x14ac:dyDescent="0.15">
      <c r="A50" s="48"/>
      <c r="B50" s="1219"/>
      <c r="C50" s="1220"/>
      <c r="D50" s="62"/>
      <c r="E50" s="1225" t="s">
        <v>17</v>
      </c>
      <c r="F50" s="1225"/>
      <c r="G50" s="1225"/>
      <c r="H50" s="1225"/>
      <c r="I50" s="1225"/>
      <c r="J50" s="1226"/>
      <c r="K50" s="63">
        <v>31</v>
      </c>
      <c r="L50" s="64">
        <v>31</v>
      </c>
      <c r="M50" s="64">
        <v>31</v>
      </c>
      <c r="N50" s="64">
        <v>31</v>
      </c>
      <c r="O50" s="65">
        <v>32</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t="s">
        <v>525</v>
      </c>
      <c r="M51" s="64" t="s">
        <v>525</v>
      </c>
      <c r="N51" s="64">
        <v>0</v>
      </c>
      <c r="O51" s="65" t="s">
        <v>525</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5655</v>
      </c>
      <c r="L52" s="64">
        <v>5567</v>
      </c>
      <c r="M52" s="64">
        <v>5539</v>
      </c>
      <c r="N52" s="64">
        <v>5470</v>
      </c>
      <c r="O52" s="65">
        <v>5548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2870</v>
      </c>
      <c r="L53" s="69">
        <v>2822</v>
      </c>
      <c r="M53" s="69">
        <v>2295</v>
      </c>
      <c r="N53" s="69">
        <v>2055</v>
      </c>
      <c r="O53" s="70">
        <v>1714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607</v>
      </c>
      <c r="L57" s="84" t="s">
        <v>525</v>
      </c>
      <c r="M57" s="84" t="s">
        <v>525</v>
      </c>
      <c r="N57" s="84" t="s">
        <v>525</v>
      </c>
      <c r="O57" s="85" t="s">
        <v>525</v>
      </c>
    </row>
    <row r="58" spans="1:21" ht="31.5" customHeight="1" thickBot="1" x14ac:dyDescent="0.2">
      <c r="B58" s="1235"/>
      <c r="C58" s="1236"/>
      <c r="D58" s="1240" t="s">
        <v>27</v>
      </c>
      <c r="E58" s="1241"/>
      <c r="F58" s="1241"/>
      <c r="G58" s="1241"/>
      <c r="H58" s="1241"/>
      <c r="I58" s="1241"/>
      <c r="J58" s="1242"/>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7hCKhY7lxbL2g7XxktTeCMZU/ag6xOLHhsVsZmSVnP2OoDE7xeVivR8W3V3usClMZlGdsuj/N8d4M87d6kGEw==" saltValue="rSNMuKlYr80gDts2EYFy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3" t="s">
        <v>30</v>
      </c>
      <c r="C41" s="1244"/>
      <c r="D41" s="102"/>
      <c r="E41" s="1249" t="s">
        <v>31</v>
      </c>
      <c r="F41" s="1249"/>
      <c r="G41" s="1249"/>
      <c r="H41" s="1250"/>
      <c r="I41" s="358">
        <v>75754</v>
      </c>
      <c r="J41" s="359">
        <v>72426</v>
      </c>
      <c r="K41" s="359">
        <v>70320</v>
      </c>
      <c r="L41" s="359">
        <v>68842</v>
      </c>
      <c r="M41" s="360">
        <v>67182</v>
      </c>
    </row>
    <row r="42" spans="2:13" ht="27.75" customHeight="1" x14ac:dyDescent="0.15">
      <c r="B42" s="1245"/>
      <c r="C42" s="1246"/>
      <c r="D42" s="103"/>
      <c r="E42" s="1251" t="s">
        <v>32</v>
      </c>
      <c r="F42" s="1251"/>
      <c r="G42" s="1251"/>
      <c r="H42" s="1252"/>
      <c r="I42" s="361">
        <v>197</v>
      </c>
      <c r="J42" s="362">
        <v>170</v>
      </c>
      <c r="K42" s="362">
        <v>141</v>
      </c>
      <c r="L42" s="362">
        <v>112</v>
      </c>
      <c r="M42" s="363">
        <v>104</v>
      </c>
    </row>
    <row r="43" spans="2:13" ht="27.75" customHeight="1" x14ac:dyDescent="0.15">
      <c r="B43" s="1245"/>
      <c r="C43" s="1246"/>
      <c r="D43" s="103"/>
      <c r="E43" s="1251" t="s">
        <v>33</v>
      </c>
      <c r="F43" s="1251"/>
      <c r="G43" s="1251"/>
      <c r="H43" s="1252"/>
      <c r="I43" s="361">
        <v>17858</v>
      </c>
      <c r="J43" s="362">
        <v>17328</v>
      </c>
      <c r="K43" s="362">
        <v>16873</v>
      </c>
      <c r="L43" s="362">
        <v>14567</v>
      </c>
      <c r="M43" s="363">
        <v>12788</v>
      </c>
    </row>
    <row r="44" spans="2:13" ht="27.75" customHeight="1" x14ac:dyDescent="0.15">
      <c r="B44" s="1245"/>
      <c r="C44" s="1246"/>
      <c r="D44" s="103"/>
      <c r="E44" s="1251" t="s">
        <v>34</v>
      </c>
      <c r="F44" s="1251"/>
      <c r="G44" s="1251"/>
      <c r="H44" s="1252"/>
      <c r="I44" s="361">
        <v>667</v>
      </c>
      <c r="J44" s="362">
        <v>660</v>
      </c>
      <c r="K44" s="362">
        <v>616</v>
      </c>
      <c r="L44" s="362">
        <v>574</v>
      </c>
      <c r="M44" s="363">
        <v>519</v>
      </c>
    </row>
    <row r="45" spans="2:13" ht="27.75" customHeight="1" x14ac:dyDescent="0.15">
      <c r="B45" s="1245"/>
      <c r="C45" s="1246"/>
      <c r="D45" s="103"/>
      <c r="E45" s="1251" t="s">
        <v>35</v>
      </c>
      <c r="F45" s="1251"/>
      <c r="G45" s="1251"/>
      <c r="H45" s="1252"/>
      <c r="I45" s="361">
        <v>5470</v>
      </c>
      <c r="J45" s="362">
        <v>5102</v>
      </c>
      <c r="K45" s="362">
        <v>5214</v>
      </c>
      <c r="L45" s="362">
        <v>5259</v>
      </c>
      <c r="M45" s="363">
        <v>5074</v>
      </c>
    </row>
    <row r="46" spans="2:13" ht="27.75" customHeight="1" x14ac:dyDescent="0.15">
      <c r="B46" s="1245"/>
      <c r="C46" s="1246"/>
      <c r="D46" s="104"/>
      <c r="E46" s="1251" t="s">
        <v>36</v>
      </c>
      <c r="F46" s="1251"/>
      <c r="G46" s="1251"/>
      <c r="H46" s="1252"/>
      <c r="I46" s="361">
        <v>4405</v>
      </c>
      <c r="J46" s="362">
        <v>3825</v>
      </c>
      <c r="K46" s="362">
        <v>3446</v>
      </c>
      <c r="L46" s="362">
        <v>2366</v>
      </c>
      <c r="M46" s="363">
        <v>1209</v>
      </c>
    </row>
    <row r="47" spans="2:13" ht="27.75" customHeight="1" x14ac:dyDescent="0.15">
      <c r="B47" s="1245"/>
      <c r="C47" s="1246"/>
      <c r="D47" s="105"/>
      <c r="E47" s="1253" t="s">
        <v>37</v>
      </c>
      <c r="F47" s="1254"/>
      <c r="G47" s="1254"/>
      <c r="H47" s="1255"/>
      <c r="I47" s="361" t="s">
        <v>525</v>
      </c>
      <c r="J47" s="362" t="s">
        <v>525</v>
      </c>
      <c r="K47" s="362" t="s">
        <v>525</v>
      </c>
      <c r="L47" s="362" t="s">
        <v>525</v>
      </c>
      <c r="M47" s="363" t="s">
        <v>525</v>
      </c>
    </row>
    <row r="48" spans="2:13" ht="27.75" customHeight="1" x14ac:dyDescent="0.15">
      <c r="B48" s="1245"/>
      <c r="C48" s="1246"/>
      <c r="D48" s="103"/>
      <c r="E48" s="1251" t="s">
        <v>38</v>
      </c>
      <c r="F48" s="1251"/>
      <c r="G48" s="1251"/>
      <c r="H48" s="1252"/>
      <c r="I48" s="361" t="s">
        <v>525</v>
      </c>
      <c r="J48" s="362" t="s">
        <v>525</v>
      </c>
      <c r="K48" s="362" t="s">
        <v>525</v>
      </c>
      <c r="L48" s="362" t="s">
        <v>525</v>
      </c>
      <c r="M48" s="363" t="s">
        <v>525</v>
      </c>
    </row>
    <row r="49" spans="2:13" ht="27.75" customHeight="1" x14ac:dyDescent="0.15">
      <c r="B49" s="1247"/>
      <c r="C49" s="1248"/>
      <c r="D49" s="103"/>
      <c r="E49" s="1251" t="s">
        <v>39</v>
      </c>
      <c r="F49" s="1251"/>
      <c r="G49" s="1251"/>
      <c r="H49" s="1252"/>
      <c r="I49" s="361" t="s">
        <v>525</v>
      </c>
      <c r="J49" s="362" t="s">
        <v>525</v>
      </c>
      <c r="K49" s="362" t="s">
        <v>525</v>
      </c>
      <c r="L49" s="362" t="s">
        <v>525</v>
      </c>
      <c r="M49" s="363" t="s">
        <v>525</v>
      </c>
    </row>
    <row r="50" spans="2:13" ht="27.75" customHeight="1" x14ac:dyDescent="0.15">
      <c r="B50" s="1256" t="s">
        <v>40</v>
      </c>
      <c r="C50" s="1257"/>
      <c r="D50" s="106"/>
      <c r="E50" s="1251" t="s">
        <v>41</v>
      </c>
      <c r="F50" s="1251"/>
      <c r="G50" s="1251"/>
      <c r="H50" s="1252"/>
      <c r="I50" s="361">
        <v>11497</v>
      </c>
      <c r="J50" s="362">
        <v>29836</v>
      </c>
      <c r="K50" s="362">
        <v>19220</v>
      </c>
      <c r="L50" s="362">
        <v>14410</v>
      </c>
      <c r="M50" s="363">
        <v>18425</v>
      </c>
    </row>
    <row r="51" spans="2:13" ht="27.75" customHeight="1" x14ac:dyDescent="0.15">
      <c r="B51" s="1245"/>
      <c r="C51" s="1246"/>
      <c r="D51" s="103"/>
      <c r="E51" s="1251" t="s">
        <v>42</v>
      </c>
      <c r="F51" s="1251"/>
      <c r="G51" s="1251"/>
      <c r="H51" s="1252"/>
      <c r="I51" s="361">
        <v>22256</v>
      </c>
      <c r="J51" s="362">
        <v>21414</v>
      </c>
      <c r="K51" s="362">
        <v>21172</v>
      </c>
      <c r="L51" s="362">
        <v>21368</v>
      </c>
      <c r="M51" s="363">
        <v>20529</v>
      </c>
    </row>
    <row r="52" spans="2:13" ht="27.75" customHeight="1" x14ac:dyDescent="0.15">
      <c r="B52" s="1247"/>
      <c r="C52" s="1248"/>
      <c r="D52" s="103"/>
      <c r="E52" s="1251" t="s">
        <v>43</v>
      </c>
      <c r="F52" s="1251"/>
      <c r="G52" s="1251"/>
      <c r="H52" s="1252"/>
      <c r="I52" s="361">
        <v>41664</v>
      </c>
      <c r="J52" s="362">
        <v>41293</v>
      </c>
      <c r="K52" s="362">
        <v>40327</v>
      </c>
      <c r="L52" s="362">
        <v>39119</v>
      </c>
      <c r="M52" s="363">
        <v>38858</v>
      </c>
    </row>
    <row r="53" spans="2:13" ht="27.75" customHeight="1" thickBot="1" x14ac:dyDescent="0.2">
      <c r="B53" s="1258" t="s">
        <v>44</v>
      </c>
      <c r="C53" s="1259"/>
      <c r="D53" s="107"/>
      <c r="E53" s="1260" t="s">
        <v>45</v>
      </c>
      <c r="F53" s="1260"/>
      <c r="G53" s="1260"/>
      <c r="H53" s="1261"/>
      <c r="I53" s="364">
        <v>28934</v>
      </c>
      <c r="J53" s="365">
        <v>6967</v>
      </c>
      <c r="K53" s="365">
        <v>15892</v>
      </c>
      <c r="L53" s="365">
        <v>16824</v>
      </c>
      <c r="M53" s="366">
        <v>9063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4cLo+FNVH6/ea8GUPjGDQTDQr8S0+ZnIFfvW/MWQwJnw3bdRFeRiNUy0cHq/oxT2HGxY9oDRM80TENbZd0OFQ==" saltValue="c3RscjofMQSFpn3tDXgu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70" t="s">
        <v>48</v>
      </c>
      <c r="D55" s="1270"/>
      <c r="E55" s="1271"/>
      <c r="F55" s="119">
        <v>1859</v>
      </c>
      <c r="G55" s="119">
        <v>1628</v>
      </c>
      <c r="H55" s="120">
        <v>1696</v>
      </c>
    </row>
    <row r="56" spans="2:8" ht="52.5" customHeight="1" x14ac:dyDescent="0.15">
      <c r="B56" s="121"/>
      <c r="C56" s="1272" t="s">
        <v>49</v>
      </c>
      <c r="D56" s="1272"/>
      <c r="E56" s="1273"/>
      <c r="F56" s="122">
        <v>566</v>
      </c>
      <c r="G56" s="122">
        <v>3</v>
      </c>
      <c r="H56" s="123">
        <v>936</v>
      </c>
    </row>
    <row r="57" spans="2:8" ht="53.25" customHeight="1" x14ac:dyDescent="0.15">
      <c r="B57" s="121"/>
      <c r="C57" s="1274" t="s">
        <v>50</v>
      </c>
      <c r="D57" s="1274"/>
      <c r="E57" s="1275"/>
      <c r="F57" s="124">
        <v>15555</v>
      </c>
      <c r="G57" s="124">
        <v>11563</v>
      </c>
      <c r="H57" s="125">
        <v>14298</v>
      </c>
    </row>
    <row r="58" spans="2:8" ht="45.75" customHeight="1" x14ac:dyDescent="0.15">
      <c r="B58" s="126"/>
      <c r="C58" s="1262" t="s">
        <v>608</v>
      </c>
      <c r="D58" s="1263"/>
      <c r="E58" s="1264"/>
      <c r="F58" s="127">
        <v>6312</v>
      </c>
      <c r="G58" s="127">
        <v>4014</v>
      </c>
      <c r="H58" s="128">
        <v>5985</v>
      </c>
    </row>
    <row r="59" spans="2:8" ht="45.75" customHeight="1" x14ac:dyDescent="0.15">
      <c r="B59" s="126"/>
      <c r="C59" s="1262" t="s">
        <v>609</v>
      </c>
      <c r="D59" s="1263"/>
      <c r="E59" s="1264"/>
      <c r="F59" s="127">
        <v>4166</v>
      </c>
      <c r="G59" s="127">
        <v>2757</v>
      </c>
      <c r="H59" s="128">
        <v>2393</v>
      </c>
    </row>
    <row r="60" spans="2:8" ht="45.75" customHeight="1" x14ac:dyDescent="0.15">
      <c r="B60" s="126"/>
      <c r="C60" s="1262" t="s">
        <v>610</v>
      </c>
      <c r="D60" s="1263"/>
      <c r="E60" s="1264"/>
      <c r="F60" s="127">
        <v>1970</v>
      </c>
      <c r="G60" s="127">
        <v>1853</v>
      </c>
      <c r="H60" s="128">
        <v>2257</v>
      </c>
    </row>
    <row r="61" spans="2:8" ht="45.75" customHeight="1" x14ac:dyDescent="0.15">
      <c r="B61" s="126"/>
      <c r="C61" s="1262" t="s">
        <v>611</v>
      </c>
      <c r="D61" s="1263"/>
      <c r="E61" s="1264"/>
      <c r="F61" s="127">
        <v>986</v>
      </c>
      <c r="G61" s="127">
        <v>898</v>
      </c>
      <c r="H61" s="128">
        <v>1384</v>
      </c>
    </row>
    <row r="62" spans="2:8" ht="45.75" customHeight="1" thickBot="1" x14ac:dyDescent="0.2">
      <c r="B62" s="129"/>
      <c r="C62" s="1265" t="s">
        <v>612</v>
      </c>
      <c r="D62" s="1266"/>
      <c r="E62" s="1267"/>
      <c r="F62" s="130">
        <v>553</v>
      </c>
      <c r="G62" s="130">
        <v>546</v>
      </c>
      <c r="H62" s="131">
        <v>574</v>
      </c>
    </row>
    <row r="63" spans="2:8" ht="52.5" customHeight="1" thickBot="1" x14ac:dyDescent="0.2">
      <c r="B63" s="132"/>
      <c r="C63" s="1268" t="s">
        <v>51</v>
      </c>
      <c r="D63" s="1268"/>
      <c r="E63" s="1269"/>
      <c r="F63" s="133">
        <v>17980</v>
      </c>
      <c r="G63" s="133">
        <v>13194</v>
      </c>
      <c r="H63" s="134">
        <v>16929</v>
      </c>
    </row>
    <row r="64" spans="2:8" x14ac:dyDescent="0.15"/>
  </sheetData>
  <sheetProtection algorithmName="SHA-512" hashValue="HSh7GtA+Dg+dm/QHnGd5XGMZH/JtbbessO6cMrtlnEd68cHP/6IQ8pNykJZw6UEK2GmkgNVU22gz0Aj6gYOdIw==" saltValue="m2ndAQbGl28/u4Nf8zRM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618</v>
      </c>
      <c r="AO51" s="1279"/>
      <c r="AP51" s="1279"/>
      <c r="AQ51" s="1279"/>
      <c r="AR51" s="1279"/>
      <c r="AS51" s="1279"/>
      <c r="AT51" s="1279"/>
      <c r="AU51" s="1279"/>
      <c r="AV51" s="1279"/>
      <c r="AW51" s="1279"/>
      <c r="AX51" s="1279"/>
      <c r="AY51" s="1279"/>
      <c r="AZ51" s="1279"/>
      <c r="BA51" s="1279"/>
      <c r="BB51" s="1279" t="s">
        <v>619</v>
      </c>
      <c r="BC51" s="1279"/>
      <c r="BD51" s="1279"/>
      <c r="BE51" s="1279"/>
      <c r="BF51" s="1279"/>
      <c r="BG51" s="1279"/>
      <c r="BH51" s="1279"/>
      <c r="BI51" s="1279"/>
      <c r="BJ51" s="1279"/>
      <c r="BK51" s="1279"/>
      <c r="BL51" s="1279"/>
      <c r="BM51" s="1279"/>
      <c r="BN51" s="1279"/>
      <c r="BO51" s="1279"/>
      <c r="BP51" s="1276">
        <v>149.1</v>
      </c>
      <c r="BQ51" s="1276"/>
      <c r="BR51" s="1276"/>
      <c r="BS51" s="1276"/>
      <c r="BT51" s="1276"/>
      <c r="BU51" s="1276"/>
      <c r="BV51" s="1276"/>
      <c r="BW51" s="1276"/>
      <c r="BX51" s="1276">
        <v>35.700000000000003</v>
      </c>
      <c r="BY51" s="1276"/>
      <c r="BZ51" s="1276"/>
      <c r="CA51" s="1276"/>
      <c r="CB51" s="1276"/>
      <c r="CC51" s="1276"/>
      <c r="CD51" s="1276"/>
      <c r="CE51" s="1276"/>
      <c r="CF51" s="1276">
        <v>79.3</v>
      </c>
      <c r="CG51" s="1276"/>
      <c r="CH51" s="1276"/>
      <c r="CI51" s="1276"/>
      <c r="CJ51" s="1276"/>
      <c r="CK51" s="1276"/>
      <c r="CL51" s="1276"/>
      <c r="CM51" s="1276"/>
      <c r="CN51" s="1276">
        <v>83</v>
      </c>
      <c r="CO51" s="1276"/>
      <c r="CP51" s="1276"/>
      <c r="CQ51" s="1276"/>
      <c r="CR51" s="1276"/>
      <c r="CS51" s="1276"/>
      <c r="CT51" s="1276"/>
      <c r="CU51" s="1276"/>
      <c r="CV51" s="1288"/>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620</v>
      </c>
      <c r="BC53" s="1279"/>
      <c r="BD53" s="1279"/>
      <c r="BE53" s="1279"/>
      <c r="BF53" s="1279"/>
      <c r="BG53" s="1279"/>
      <c r="BH53" s="1279"/>
      <c r="BI53" s="1279"/>
      <c r="BJ53" s="1279"/>
      <c r="BK53" s="1279"/>
      <c r="BL53" s="1279"/>
      <c r="BM53" s="1279"/>
      <c r="BN53" s="1279"/>
      <c r="BO53" s="1279"/>
      <c r="BP53" s="1276">
        <v>55.9</v>
      </c>
      <c r="BQ53" s="1276"/>
      <c r="BR53" s="1276"/>
      <c r="BS53" s="1276"/>
      <c r="BT53" s="1276"/>
      <c r="BU53" s="1276"/>
      <c r="BV53" s="1276"/>
      <c r="BW53" s="1276"/>
      <c r="BX53" s="1276">
        <v>55.9</v>
      </c>
      <c r="BY53" s="1276"/>
      <c r="BZ53" s="1276"/>
      <c r="CA53" s="1276"/>
      <c r="CB53" s="1276"/>
      <c r="CC53" s="1276"/>
      <c r="CD53" s="1276"/>
      <c r="CE53" s="1276"/>
      <c r="CF53" s="1276">
        <v>55.9</v>
      </c>
      <c r="CG53" s="1276"/>
      <c r="CH53" s="1276"/>
      <c r="CI53" s="1276"/>
      <c r="CJ53" s="1276"/>
      <c r="CK53" s="1276"/>
      <c r="CL53" s="1276"/>
      <c r="CM53" s="1276"/>
      <c r="CN53" s="1276">
        <v>56.4</v>
      </c>
      <c r="CO53" s="1276"/>
      <c r="CP53" s="1276"/>
      <c r="CQ53" s="1276"/>
      <c r="CR53" s="1276"/>
      <c r="CS53" s="1276"/>
      <c r="CT53" s="1276"/>
      <c r="CU53" s="1276"/>
      <c r="CV53" s="1288"/>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621</v>
      </c>
      <c r="AO55" s="1281"/>
      <c r="AP55" s="1281"/>
      <c r="AQ55" s="1281"/>
      <c r="AR55" s="1281"/>
      <c r="AS55" s="1281"/>
      <c r="AT55" s="1281"/>
      <c r="AU55" s="1281"/>
      <c r="AV55" s="1281"/>
      <c r="AW55" s="1281"/>
      <c r="AX55" s="1281"/>
      <c r="AY55" s="1281"/>
      <c r="AZ55" s="1281"/>
      <c r="BA55" s="1281"/>
      <c r="BB55" s="1279" t="s">
        <v>619</v>
      </c>
      <c r="BC55" s="1279"/>
      <c r="BD55" s="1279"/>
      <c r="BE55" s="1279"/>
      <c r="BF55" s="1279"/>
      <c r="BG55" s="1279"/>
      <c r="BH55" s="1279"/>
      <c r="BI55" s="1279"/>
      <c r="BJ55" s="1279"/>
      <c r="BK55" s="1279"/>
      <c r="BL55" s="1279"/>
      <c r="BM55" s="1279"/>
      <c r="BN55" s="1279"/>
      <c r="BO55" s="1279"/>
      <c r="BP55" s="1276">
        <v>12.2</v>
      </c>
      <c r="BQ55" s="1276"/>
      <c r="BR55" s="1276"/>
      <c r="BS55" s="1276"/>
      <c r="BT55" s="1276"/>
      <c r="BU55" s="1276"/>
      <c r="BV55" s="1276"/>
      <c r="BW55" s="1276"/>
      <c r="BX55" s="1276">
        <v>5</v>
      </c>
      <c r="BY55" s="1276"/>
      <c r="BZ55" s="1276"/>
      <c r="CA55" s="1276"/>
      <c r="CB55" s="1276"/>
      <c r="CC55" s="1276"/>
      <c r="CD55" s="1276"/>
      <c r="CE55" s="1276"/>
      <c r="CF55" s="1276">
        <v>5.4</v>
      </c>
      <c r="CG55" s="1276"/>
      <c r="CH55" s="1276"/>
      <c r="CI55" s="1276"/>
      <c r="CJ55" s="1276"/>
      <c r="CK55" s="1276"/>
      <c r="CL55" s="1276"/>
      <c r="CM55" s="1276"/>
      <c r="CN55" s="1276">
        <v>3.9</v>
      </c>
      <c r="CO55" s="1276"/>
      <c r="CP55" s="1276"/>
      <c r="CQ55" s="1276"/>
      <c r="CR55" s="1276"/>
      <c r="CS55" s="1276"/>
      <c r="CT55" s="1276"/>
      <c r="CU55" s="1276"/>
      <c r="CV55" s="1288"/>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620</v>
      </c>
      <c r="BC57" s="1279"/>
      <c r="BD57" s="1279"/>
      <c r="BE57" s="1279"/>
      <c r="BF57" s="1279"/>
      <c r="BG57" s="1279"/>
      <c r="BH57" s="1279"/>
      <c r="BI57" s="1279"/>
      <c r="BJ57" s="1279"/>
      <c r="BK57" s="1279"/>
      <c r="BL57" s="1279"/>
      <c r="BM57" s="1279"/>
      <c r="BN57" s="1279"/>
      <c r="BO57" s="1279"/>
      <c r="BP57" s="1276">
        <v>61.2</v>
      </c>
      <c r="BQ57" s="1276"/>
      <c r="BR57" s="1276"/>
      <c r="BS57" s="1276"/>
      <c r="BT57" s="1276"/>
      <c r="BU57" s="1276"/>
      <c r="BV57" s="1276"/>
      <c r="BW57" s="1276"/>
      <c r="BX57" s="1276">
        <v>61.6</v>
      </c>
      <c r="BY57" s="1276"/>
      <c r="BZ57" s="1276"/>
      <c r="CA57" s="1276"/>
      <c r="CB57" s="1276"/>
      <c r="CC57" s="1276"/>
      <c r="CD57" s="1276"/>
      <c r="CE57" s="1276"/>
      <c r="CF57" s="1276">
        <v>62.5</v>
      </c>
      <c r="CG57" s="1276"/>
      <c r="CH57" s="1276"/>
      <c r="CI57" s="1276"/>
      <c r="CJ57" s="1276"/>
      <c r="CK57" s="1276"/>
      <c r="CL57" s="1276"/>
      <c r="CM57" s="1276"/>
      <c r="CN57" s="1276">
        <v>63.1</v>
      </c>
      <c r="CO57" s="1276"/>
      <c r="CP57" s="1276"/>
      <c r="CQ57" s="1276"/>
      <c r="CR57" s="1276"/>
      <c r="CS57" s="1276"/>
      <c r="CT57" s="1276"/>
      <c r="CU57" s="1276"/>
      <c r="CV57" s="1288"/>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622</v>
      </c>
    </row>
    <row r="64" spans="1:109" x14ac:dyDescent="0.15">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618</v>
      </c>
      <c r="AO73" s="1279"/>
      <c r="AP73" s="1279"/>
      <c r="AQ73" s="1279"/>
      <c r="AR73" s="1279"/>
      <c r="AS73" s="1279"/>
      <c r="AT73" s="1279"/>
      <c r="AU73" s="1279"/>
      <c r="AV73" s="1279"/>
      <c r="AW73" s="1279"/>
      <c r="AX73" s="1279"/>
      <c r="AY73" s="1279"/>
      <c r="AZ73" s="1279"/>
      <c r="BA73" s="1279"/>
      <c r="BB73" s="1279" t="s">
        <v>619</v>
      </c>
      <c r="BC73" s="1279"/>
      <c r="BD73" s="1279"/>
      <c r="BE73" s="1279"/>
      <c r="BF73" s="1279"/>
      <c r="BG73" s="1279"/>
      <c r="BH73" s="1279"/>
      <c r="BI73" s="1279"/>
      <c r="BJ73" s="1279"/>
      <c r="BK73" s="1279"/>
      <c r="BL73" s="1279"/>
      <c r="BM73" s="1279"/>
      <c r="BN73" s="1279"/>
      <c r="BO73" s="1279"/>
      <c r="BP73" s="1276">
        <v>149.1</v>
      </c>
      <c r="BQ73" s="1276"/>
      <c r="BR73" s="1276"/>
      <c r="BS73" s="1276"/>
      <c r="BT73" s="1276"/>
      <c r="BU73" s="1276"/>
      <c r="BV73" s="1276"/>
      <c r="BW73" s="1276"/>
      <c r="BX73" s="1276">
        <v>35.700000000000003</v>
      </c>
      <c r="BY73" s="1276"/>
      <c r="BZ73" s="1276"/>
      <c r="CA73" s="1276"/>
      <c r="CB73" s="1276"/>
      <c r="CC73" s="1276"/>
      <c r="CD73" s="1276"/>
      <c r="CE73" s="1276"/>
      <c r="CF73" s="1276">
        <v>79.3</v>
      </c>
      <c r="CG73" s="1276"/>
      <c r="CH73" s="1276"/>
      <c r="CI73" s="1276"/>
      <c r="CJ73" s="1276"/>
      <c r="CK73" s="1276"/>
      <c r="CL73" s="1276"/>
      <c r="CM73" s="1276"/>
      <c r="CN73" s="1276">
        <v>83</v>
      </c>
      <c r="CO73" s="1276"/>
      <c r="CP73" s="1276"/>
      <c r="CQ73" s="1276"/>
      <c r="CR73" s="1276"/>
      <c r="CS73" s="1276"/>
      <c r="CT73" s="1276"/>
      <c r="CU73" s="1276"/>
      <c r="CV73" s="1276">
        <v>42.8</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624</v>
      </c>
      <c r="BC75" s="1279"/>
      <c r="BD75" s="1279"/>
      <c r="BE75" s="1279"/>
      <c r="BF75" s="1279"/>
      <c r="BG75" s="1279"/>
      <c r="BH75" s="1279"/>
      <c r="BI75" s="1279"/>
      <c r="BJ75" s="1279"/>
      <c r="BK75" s="1279"/>
      <c r="BL75" s="1279"/>
      <c r="BM75" s="1279"/>
      <c r="BN75" s="1279"/>
      <c r="BO75" s="1279"/>
      <c r="BP75" s="1276">
        <v>18.2</v>
      </c>
      <c r="BQ75" s="1276"/>
      <c r="BR75" s="1276"/>
      <c r="BS75" s="1276"/>
      <c r="BT75" s="1276"/>
      <c r="BU75" s="1276"/>
      <c r="BV75" s="1276"/>
      <c r="BW75" s="1276"/>
      <c r="BX75" s="1276">
        <v>16</v>
      </c>
      <c r="BY75" s="1276"/>
      <c r="BZ75" s="1276"/>
      <c r="CA75" s="1276"/>
      <c r="CB75" s="1276"/>
      <c r="CC75" s="1276"/>
      <c r="CD75" s="1276"/>
      <c r="CE75" s="1276"/>
      <c r="CF75" s="1276">
        <v>13.5</v>
      </c>
      <c r="CG75" s="1276"/>
      <c r="CH75" s="1276"/>
      <c r="CI75" s="1276"/>
      <c r="CJ75" s="1276"/>
      <c r="CK75" s="1276"/>
      <c r="CL75" s="1276"/>
      <c r="CM75" s="1276"/>
      <c r="CN75" s="1276">
        <v>12</v>
      </c>
      <c r="CO75" s="1276"/>
      <c r="CP75" s="1276"/>
      <c r="CQ75" s="1276"/>
      <c r="CR75" s="1276"/>
      <c r="CS75" s="1276"/>
      <c r="CT75" s="1276"/>
      <c r="CU75" s="1276"/>
      <c r="CV75" s="1276">
        <v>9.9</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621</v>
      </c>
      <c r="AO77" s="1281"/>
      <c r="AP77" s="1281"/>
      <c r="AQ77" s="1281"/>
      <c r="AR77" s="1281"/>
      <c r="AS77" s="1281"/>
      <c r="AT77" s="1281"/>
      <c r="AU77" s="1281"/>
      <c r="AV77" s="1281"/>
      <c r="AW77" s="1281"/>
      <c r="AX77" s="1281"/>
      <c r="AY77" s="1281"/>
      <c r="AZ77" s="1281"/>
      <c r="BA77" s="1281"/>
      <c r="BB77" s="1279" t="s">
        <v>619</v>
      </c>
      <c r="BC77" s="1279"/>
      <c r="BD77" s="1279"/>
      <c r="BE77" s="1279"/>
      <c r="BF77" s="1279"/>
      <c r="BG77" s="1279"/>
      <c r="BH77" s="1279"/>
      <c r="BI77" s="1279"/>
      <c r="BJ77" s="1279"/>
      <c r="BK77" s="1279"/>
      <c r="BL77" s="1279"/>
      <c r="BM77" s="1279"/>
      <c r="BN77" s="1279"/>
      <c r="BO77" s="1279"/>
      <c r="BP77" s="1276">
        <v>12.2</v>
      </c>
      <c r="BQ77" s="1276"/>
      <c r="BR77" s="1276"/>
      <c r="BS77" s="1276"/>
      <c r="BT77" s="1276"/>
      <c r="BU77" s="1276"/>
      <c r="BV77" s="1276"/>
      <c r="BW77" s="1276"/>
      <c r="BX77" s="1276">
        <v>5</v>
      </c>
      <c r="BY77" s="1276"/>
      <c r="BZ77" s="1276"/>
      <c r="CA77" s="1276"/>
      <c r="CB77" s="1276"/>
      <c r="CC77" s="1276"/>
      <c r="CD77" s="1276"/>
      <c r="CE77" s="1276"/>
      <c r="CF77" s="1276">
        <v>5.4</v>
      </c>
      <c r="CG77" s="1276"/>
      <c r="CH77" s="1276"/>
      <c r="CI77" s="1276"/>
      <c r="CJ77" s="1276"/>
      <c r="CK77" s="1276"/>
      <c r="CL77" s="1276"/>
      <c r="CM77" s="1276"/>
      <c r="CN77" s="1276">
        <v>3.9</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624</v>
      </c>
      <c r="BC79" s="1279"/>
      <c r="BD79" s="1279"/>
      <c r="BE79" s="1279"/>
      <c r="BF79" s="1279"/>
      <c r="BG79" s="1279"/>
      <c r="BH79" s="1279"/>
      <c r="BI79" s="1279"/>
      <c r="BJ79" s="1279"/>
      <c r="BK79" s="1279"/>
      <c r="BL79" s="1279"/>
      <c r="BM79" s="1279"/>
      <c r="BN79" s="1279"/>
      <c r="BO79" s="1279"/>
      <c r="BP79" s="1276">
        <v>4.8</v>
      </c>
      <c r="BQ79" s="1276"/>
      <c r="BR79" s="1276"/>
      <c r="BS79" s="1276"/>
      <c r="BT79" s="1276"/>
      <c r="BU79" s="1276"/>
      <c r="BV79" s="1276"/>
      <c r="BW79" s="1276"/>
      <c r="BX79" s="1276">
        <v>4.5</v>
      </c>
      <c r="BY79" s="1276"/>
      <c r="BZ79" s="1276"/>
      <c r="CA79" s="1276"/>
      <c r="CB79" s="1276"/>
      <c r="CC79" s="1276"/>
      <c r="CD79" s="1276"/>
      <c r="CE79" s="1276"/>
      <c r="CF79" s="1276">
        <v>4.2</v>
      </c>
      <c r="CG79" s="1276"/>
      <c r="CH79" s="1276"/>
      <c r="CI79" s="1276"/>
      <c r="CJ79" s="1276"/>
      <c r="CK79" s="1276"/>
      <c r="CL79" s="1276"/>
      <c r="CM79" s="1276"/>
      <c r="CN79" s="1276">
        <v>4.2</v>
      </c>
      <c r="CO79" s="1276"/>
      <c r="CP79" s="1276"/>
      <c r="CQ79" s="1276"/>
      <c r="CR79" s="1276"/>
      <c r="CS79" s="1276"/>
      <c r="CT79" s="1276"/>
      <c r="CU79" s="1276"/>
      <c r="CV79" s="1276">
        <v>4.5</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o1oHM/k/IWxguBjpDbGcYOjtktQkGU+Y/rLDYHngarnHc1c8f2NDzx4grgX7FvioLPp9gOe0l0R02v2URngRQ==" saltValue="JP+qT7Y1srxV45Mta+5Z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KH8jq4khl2/uKvR772Wt5IeOCypqImuhdY6baf4+evStYSCLtrjEbVsmvWIvqJDZQnJKgcug8yug2FHxxAubTQ==" saltValue="Em3QDvq3NWhDOMXBb+HB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p/FftfBZwcQpn/0VS0IDLgyRAUMZsF2pkURdfEf5O/rQLg/D7CNfbne/PIWXAklVZPK7JEyLvgTEk7G8NNC0YA==" saltValue="32IodVvO5W0nS1GbRvrg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46169</v>
      </c>
      <c r="E3" s="153"/>
      <c r="F3" s="154">
        <v>42651</v>
      </c>
      <c r="G3" s="155"/>
      <c r="H3" s="156"/>
    </row>
    <row r="4" spans="1:8" x14ac:dyDescent="0.15">
      <c r="A4" s="157"/>
      <c r="B4" s="158"/>
      <c r="C4" s="159"/>
      <c r="D4" s="160">
        <v>39449</v>
      </c>
      <c r="E4" s="161"/>
      <c r="F4" s="162">
        <v>22675</v>
      </c>
      <c r="G4" s="163"/>
      <c r="H4" s="164"/>
    </row>
    <row r="5" spans="1:8" x14ac:dyDescent="0.15">
      <c r="A5" s="145" t="s">
        <v>558</v>
      </c>
      <c r="B5" s="150"/>
      <c r="C5" s="151"/>
      <c r="D5" s="152">
        <v>48901</v>
      </c>
      <c r="E5" s="153"/>
      <c r="F5" s="154">
        <v>43226</v>
      </c>
      <c r="G5" s="155"/>
      <c r="H5" s="156"/>
    </row>
    <row r="6" spans="1:8" x14ac:dyDescent="0.15">
      <c r="A6" s="157"/>
      <c r="B6" s="158"/>
      <c r="C6" s="159"/>
      <c r="D6" s="160">
        <v>39462</v>
      </c>
      <c r="E6" s="161"/>
      <c r="F6" s="162">
        <v>22622</v>
      </c>
      <c r="G6" s="163"/>
      <c r="H6" s="164"/>
    </row>
    <row r="7" spans="1:8" x14ac:dyDescent="0.15">
      <c r="A7" s="145" t="s">
        <v>559</v>
      </c>
      <c r="B7" s="150"/>
      <c r="C7" s="151"/>
      <c r="D7" s="152">
        <v>57425</v>
      </c>
      <c r="E7" s="153"/>
      <c r="F7" s="154">
        <v>42836</v>
      </c>
      <c r="G7" s="155"/>
      <c r="H7" s="156"/>
    </row>
    <row r="8" spans="1:8" x14ac:dyDescent="0.15">
      <c r="A8" s="157"/>
      <c r="B8" s="158"/>
      <c r="C8" s="159"/>
      <c r="D8" s="160">
        <v>48853</v>
      </c>
      <c r="E8" s="161"/>
      <c r="F8" s="162">
        <v>22936</v>
      </c>
      <c r="G8" s="163"/>
      <c r="H8" s="164"/>
    </row>
    <row r="9" spans="1:8" x14ac:dyDescent="0.15">
      <c r="A9" s="145" t="s">
        <v>560</v>
      </c>
      <c r="B9" s="150"/>
      <c r="C9" s="151"/>
      <c r="D9" s="152">
        <v>52480</v>
      </c>
      <c r="E9" s="153"/>
      <c r="F9" s="154">
        <v>44161</v>
      </c>
      <c r="G9" s="155"/>
      <c r="H9" s="156"/>
    </row>
    <row r="10" spans="1:8" x14ac:dyDescent="0.15">
      <c r="A10" s="157"/>
      <c r="B10" s="158"/>
      <c r="C10" s="159"/>
      <c r="D10" s="160">
        <v>32249</v>
      </c>
      <c r="E10" s="161"/>
      <c r="F10" s="162">
        <v>23644</v>
      </c>
      <c r="G10" s="163"/>
      <c r="H10" s="164"/>
    </row>
    <row r="11" spans="1:8" x14ac:dyDescent="0.15">
      <c r="A11" s="145" t="s">
        <v>561</v>
      </c>
      <c r="B11" s="150"/>
      <c r="C11" s="151"/>
      <c r="D11" s="152">
        <v>40168</v>
      </c>
      <c r="E11" s="153"/>
      <c r="F11" s="154">
        <v>43955</v>
      </c>
      <c r="G11" s="155"/>
      <c r="H11" s="156"/>
    </row>
    <row r="12" spans="1:8" x14ac:dyDescent="0.15">
      <c r="A12" s="157"/>
      <c r="B12" s="158"/>
      <c r="C12" s="165"/>
      <c r="D12" s="160">
        <v>29040</v>
      </c>
      <c r="E12" s="161"/>
      <c r="F12" s="162">
        <v>21318</v>
      </c>
      <c r="G12" s="163"/>
      <c r="H12" s="164"/>
    </row>
    <row r="13" spans="1:8" x14ac:dyDescent="0.15">
      <c r="A13" s="145"/>
      <c r="B13" s="150"/>
      <c r="C13" s="166"/>
      <c r="D13" s="167">
        <v>49029</v>
      </c>
      <c r="E13" s="168"/>
      <c r="F13" s="169">
        <v>43366</v>
      </c>
      <c r="G13" s="170"/>
      <c r="H13" s="156"/>
    </row>
    <row r="14" spans="1:8" x14ac:dyDescent="0.15">
      <c r="A14" s="157"/>
      <c r="B14" s="158"/>
      <c r="C14" s="159"/>
      <c r="D14" s="160">
        <v>37811</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0.25</v>
      </c>
      <c r="C19" s="171">
        <f>ROUND(VALUE(SUBSTITUTE(実質収支比率等に係る経年分析!G$48,"▲","-")),2)</f>
        <v>0.27</v>
      </c>
      <c r="D19" s="171">
        <f>ROUND(VALUE(SUBSTITUTE(実質収支比率等に係る経年分析!H$48,"▲","-")),2)</f>
        <v>0.56999999999999995</v>
      </c>
      <c r="E19" s="171">
        <f>ROUND(VALUE(SUBSTITUTE(実質収支比率等に係る経年分析!I$48,"▲","-")),2)</f>
        <v>0.57999999999999996</v>
      </c>
      <c r="F19" s="171">
        <f>ROUND(VALUE(SUBSTITUTE(実質収支比率等に係る経年分析!J$48,"▲","-")),2)</f>
        <v>1.57</v>
      </c>
    </row>
    <row r="20" spans="1:11" x14ac:dyDescent="0.15">
      <c r="A20" s="171" t="s">
        <v>55</v>
      </c>
      <c r="B20" s="171">
        <f>ROUND(VALUE(SUBSTITUTE(実質収支比率等に係る経年分析!F$47,"▲","-")),2)</f>
        <v>6.1</v>
      </c>
      <c r="C20" s="171">
        <f>ROUND(VALUE(SUBSTITUTE(実質収支比率等に係る経年分析!G$47,"▲","-")),2)</f>
        <v>7.02</v>
      </c>
      <c r="D20" s="171">
        <f>ROUND(VALUE(SUBSTITUTE(実質収支比率等に係る経年分析!H$47,"▲","-")),2)</f>
        <v>7.99</v>
      </c>
      <c r="E20" s="171">
        <f>ROUND(VALUE(SUBSTITUTE(実質収支比率等に係る経年分析!I$47,"▲","-")),2)</f>
        <v>6.91</v>
      </c>
      <c r="F20" s="171">
        <f>ROUND(VALUE(SUBSTITUTE(実質収支比率等に係る経年分析!J$47,"▲","-")),2)</f>
        <v>6.92</v>
      </c>
    </row>
    <row r="21" spans="1:11" x14ac:dyDescent="0.15">
      <c r="A21" s="171" t="s">
        <v>56</v>
      </c>
      <c r="B21" s="171">
        <f>IF(ISNUMBER(VALUE(SUBSTITUTE(実質収支比率等に係る経年分析!F$49,"▲","-"))),ROUND(VALUE(SUBSTITUTE(実質収支比率等に係る経年分析!F$49,"▲","-")),2),NA())</f>
        <v>3.12</v>
      </c>
      <c r="C21" s="171">
        <f>IF(ISNUMBER(VALUE(SUBSTITUTE(実質収支比率等に係る経年分析!G$49,"▲","-"))),ROUND(VALUE(SUBSTITUTE(実質収支比率等に係る経年分析!G$49,"▲","-")),2),NA())</f>
        <v>10.18</v>
      </c>
      <c r="D21" s="171">
        <f>IF(ISNUMBER(VALUE(SUBSTITUTE(実質収支比率等に係る経年分析!H$49,"▲","-"))),ROUND(VALUE(SUBSTITUTE(実質収支比率等に係る経年分析!H$49,"▲","-")),2),NA())</f>
        <v>2.4900000000000002</v>
      </c>
      <c r="E21" s="171">
        <f>IF(ISNUMBER(VALUE(SUBSTITUTE(実質収支比率等に係る経年分析!I$49,"▲","-"))),ROUND(VALUE(SUBSTITUTE(実質収支比率等に係る経年分析!I$49,"▲","-")),2),NA())</f>
        <v>3.32</v>
      </c>
      <c r="F21" s="171">
        <f>IF(ISNUMBER(VALUE(SUBSTITUTE(実質収支比率等に係る経年分析!J$49,"▲","-"))),ROUND(VALUE(SUBSTITUTE(実質収支比率等に係る経年分析!J$49,"▲","-")),2),NA())</f>
        <v>1.29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1.1100000000000001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2.52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病院事業債管理特別会計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公共用地先行取得事業特別会計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1.0900000000000001</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1.57</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2.3199999999999998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2.0499999999999998</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2.5299999999999998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5655</v>
      </c>
      <c r="E42" s="173"/>
      <c r="F42" s="173"/>
      <c r="G42" s="173">
        <f>'実質公債費比率（分子）の構造'!L$52</f>
        <v>5567</v>
      </c>
      <c r="H42" s="173"/>
      <c r="I42" s="173"/>
      <c r="J42" s="173">
        <f>'実質公債費比率（分子）の構造'!M$52</f>
        <v>5539</v>
      </c>
      <c r="K42" s="173"/>
      <c r="L42" s="173"/>
      <c r="M42" s="173">
        <f>'実質公債費比率（分子）の構造'!N$52</f>
        <v>5470</v>
      </c>
      <c r="N42" s="173"/>
      <c r="O42" s="173"/>
      <c r="P42" s="173">
        <f>'実質公債費比率（分子）の構造'!O$52</f>
        <v>5548</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31</v>
      </c>
      <c r="C44" s="173"/>
      <c r="D44" s="173"/>
      <c r="E44" s="173">
        <f>'実質公債費比率（分子）の構造'!L$50</f>
        <v>31</v>
      </c>
      <c r="F44" s="173"/>
      <c r="G44" s="173"/>
      <c r="H44" s="173">
        <f>'実質公債費比率（分子）の構造'!M$50</f>
        <v>31</v>
      </c>
      <c r="I44" s="173"/>
      <c r="J44" s="173"/>
      <c r="K44" s="173">
        <f>'実質公債費比率（分子）の構造'!N$50</f>
        <v>31</v>
      </c>
      <c r="L44" s="173"/>
      <c r="M44" s="173"/>
      <c r="N44" s="173">
        <f>'実質公債費比率（分子）の構造'!O$50</f>
        <v>32</v>
      </c>
      <c r="O44" s="173"/>
      <c r="P44" s="173"/>
    </row>
    <row r="45" spans="1:16" x14ac:dyDescent="0.15">
      <c r="A45" s="173" t="s">
        <v>66</v>
      </c>
      <c r="B45" s="173">
        <f>'実質公債費比率（分子）の構造'!K$49</f>
        <v>67</v>
      </c>
      <c r="C45" s="173"/>
      <c r="D45" s="173"/>
      <c r="E45" s="173">
        <f>'実質公債費比率（分子）の構造'!L$49</f>
        <v>84</v>
      </c>
      <c r="F45" s="173"/>
      <c r="G45" s="173"/>
      <c r="H45" s="173">
        <f>'実質公債費比率（分子）の構造'!M$49</f>
        <v>84</v>
      </c>
      <c r="I45" s="173"/>
      <c r="J45" s="173"/>
      <c r="K45" s="173">
        <f>'実質公債費比率（分子）の構造'!N$49</f>
        <v>77</v>
      </c>
      <c r="L45" s="173"/>
      <c r="M45" s="173"/>
      <c r="N45" s="173">
        <f>'実質公債費比率（分子）の構造'!O$49</f>
        <v>89</v>
      </c>
      <c r="O45" s="173"/>
      <c r="P45" s="173"/>
    </row>
    <row r="46" spans="1:16" x14ac:dyDescent="0.15">
      <c r="A46" s="173" t="s">
        <v>67</v>
      </c>
      <c r="B46" s="173">
        <f>'実質公債費比率（分子）の構造'!K$48</f>
        <v>1320</v>
      </c>
      <c r="C46" s="173"/>
      <c r="D46" s="173"/>
      <c r="E46" s="173">
        <f>'実質公債費比率（分子）の構造'!L$48</f>
        <v>1352</v>
      </c>
      <c r="F46" s="173"/>
      <c r="G46" s="173"/>
      <c r="H46" s="173">
        <f>'実質公債費比率（分子）の構造'!M$48</f>
        <v>1378</v>
      </c>
      <c r="I46" s="173"/>
      <c r="J46" s="173"/>
      <c r="K46" s="173">
        <f>'実質公債費比率（分子）の構造'!N$48</f>
        <v>1155</v>
      </c>
      <c r="L46" s="173"/>
      <c r="M46" s="173"/>
      <c r="N46" s="173">
        <f>'実質公債費比率（分子）の構造'!O$48</f>
        <v>1002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7107</v>
      </c>
      <c r="C49" s="173"/>
      <c r="D49" s="173"/>
      <c r="E49" s="173">
        <f>'実質公債費比率（分子）の構造'!L$45</f>
        <v>6922</v>
      </c>
      <c r="F49" s="173"/>
      <c r="G49" s="173"/>
      <c r="H49" s="173">
        <f>'実質公債費比率（分子）の構造'!M$45</f>
        <v>6341</v>
      </c>
      <c r="I49" s="173"/>
      <c r="J49" s="173"/>
      <c r="K49" s="173">
        <f>'実質公債費比率（分子）の構造'!N$45</f>
        <v>6262</v>
      </c>
      <c r="L49" s="173"/>
      <c r="M49" s="173"/>
      <c r="N49" s="173">
        <f>'実質公債費比率（分子）の構造'!O$45</f>
        <v>6139</v>
      </c>
      <c r="O49" s="173"/>
      <c r="P49" s="173"/>
    </row>
    <row r="50" spans="1:16" x14ac:dyDescent="0.15">
      <c r="A50" s="173" t="s">
        <v>71</v>
      </c>
      <c r="B50" s="173" t="e">
        <f>NA()</f>
        <v>#N/A</v>
      </c>
      <c r="C50" s="173">
        <f>IF(ISNUMBER('実質公債費比率（分子）の構造'!K$53),'実質公債費比率（分子）の構造'!K$53,NA())</f>
        <v>2870</v>
      </c>
      <c r="D50" s="173" t="e">
        <f>NA()</f>
        <v>#N/A</v>
      </c>
      <c r="E50" s="173" t="e">
        <f>NA()</f>
        <v>#N/A</v>
      </c>
      <c r="F50" s="173">
        <f>IF(ISNUMBER('実質公債費比率（分子）の構造'!L$53),'実質公債費比率（分子）の構造'!L$53,NA())</f>
        <v>2822</v>
      </c>
      <c r="G50" s="173" t="e">
        <f>NA()</f>
        <v>#N/A</v>
      </c>
      <c r="H50" s="173" t="e">
        <f>NA()</f>
        <v>#N/A</v>
      </c>
      <c r="I50" s="173">
        <f>IF(ISNUMBER('実質公債費比率（分子）の構造'!M$53),'実質公債費比率（分子）の構造'!M$53,NA())</f>
        <v>2295</v>
      </c>
      <c r="J50" s="173" t="e">
        <f>NA()</f>
        <v>#N/A</v>
      </c>
      <c r="K50" s="173" t="e">
        <f>NA()</f>
        <v>#N/A</v>
      </c>
      <c r="L50" s="173">
        <f>IF(ISNUMBER('実質公債費比率（分子）の構造'!N$53),'実質公債費比率（分子）の構造'!N$53,NA())</f>
        <v>2055</v>
      </c>
      <c r="M50" s="173" t="e">
        <f>NA()</f>
        <v>#N/A</v>
      </c>
      <c r="N50" s="173" t="e">
        <f>NA()</f>
        <v>#N/A</v>
      </c>
      <c r="O50" s="173">
        <f>IF(ISNUMBER('実質公債費比率（分子）の構造'!O$53),'実質公債費比率（分子）の構造'!O$53,NA())</f>
        <v>1714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41664</v>
      </c>
      <c r="E56" s="172"/>
      <c r="F56" s="172"/>
      <c r="G56" s="172">
        <f>'将来負担比率（分子）の構造'!J$52</f>
        <v>41293</v>
      </c>
      <c r="H56" s="172"/>
      <c r="I56" s="172"/>
      <c r="J56" s="172">
        <f>'将来負担比率（分子）の構造'!K$52</f>
        <v>40327</v>
      </c>
      <c r="K56" s="172"/>
      <c r="L56" s="172"/>
      <c r="M56" s="172">
        <f>'将来負担比率（分子）の構造'!L$52</f>
        <v>39119</v>
      </c>
      <c r="N56" s="172"/>
      <c r="O56" s="172"/>
      <c r="P56" s="172">
        <f>'将来負担比率（分子）の構造'!M$52</f>
        <v>38858</v>
      </c>
    </row>
    <row r="57" spans="1:16" x14ac:dyDescent="0.15">
      <c r="A57" s="172" t="s">
        <v>42</v>
      </c>
      <c r="B57" s="172"/>
      <c r="C57" s="172"/>
      <c r="D57" s="172">
        <f>'将来負担比率（分子）の構造'!I$51</f>
        <v>22256</v>
      </c>
      <c r="E57" s="172"/>
      <c r="F57" s="172"/>
      <c r="G57" s="172">
        <f>'将来負担比率（分子）の構造'!J$51</f>
        <v>21414</v>
      </c>
      <c r="H57" s="172"/>
      <c r="I57" s="172"/>
      <c r="J57" s="172">
        <f>'将来負担比率（分子）の構造'!K$51</f>
        <v>21172</v>
      </c>
      <c r="K57" s="172"/>
      <c r="L57" s="172"/>
      <c r="M57" s="172">
        <f>'将来負担比率（分子）の構造'!L$51</f>
        <v>21368</v>
      </c>
      <c r="N57" s="172"/>
      <c r="O57" s="172"/>
      <c r="P57" s="172">
        <f>'将来負担比率（分子）の構造'!M$51</f>
        <v>20529</v>
      </c>
    </row>
    <row r="58" spans="1:16" x14ac:dyDescent="0.15">
      <c r="A58" s="172" t="s">
        <v>41</v>
      </c>
      <c r="B58" s="172"/>
      <c r="C58" s="172"/>
      <c r="D58" s="172">
        <f>'将来負担比率（分子）の構造'!I$50</f>
        <v>11497</v>
      </c>
      <c r="E58" s="172"/>
      <c r="F58" s="172"/>
      <c r="G58" s="172">
        <f>'将来負担比率（分子）の構造'!J$50</f>
        <v>29836</v>
      </c>
      <c r="H58" s="172"/>
      <c r="I58" s="172"/>
      <c r="J58" s="172">
        <f>'将来負担比率（分子）の構造'!K$50</f>
        <v>19220</v>
      </c>
      <c r="K58" s="172"/>
      <c r="L58" s="172"/>
      <c r="M58" s="172">
        <f>'将来負担比率（分子）の構造'!L$50</f>
        <v>14410</v>
      </c>
      <c r="N58" s="172"/>
      <c r="O58" s="172"/>
      <c r="P58" s="172">
        <f>'将来負担比率（分子）の構造'!M$50</f>
        <v>18425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4405</v>
      </c>
      <c r="C61" s="172"/>
      <c r="D61" s="172"/>
      <c r="E61" s="172">
        <f>'将来負担比率（分子）の構造'!J$46</f>
        <v>3825</v>
      </c>
      <c r="F61" s="172"/>
      <c r="G61" s="172"/>
      <c r="H61" s="172">
        <f>'将来負担比率（分子）の構造'!K$46</f>
        <v>3446</v>
      </c>
      <c r="I61" s="172"/>
      <c r="J61" s="172"/>
      <c r="K61" s="172">
        <f>'将来負担比率（分子）の構造'!L$46</f>
        <v>2366</v>
      </c>
      <c r="L61" s="172"/>
      <c r="M61" s="172"/>
      <c r="N61" s="172">
        <f>'将来負担比率（分子）の構造'!M$46</f>
        <v>1209</v>
      </c>
      <c r="O61" s="172"/>
      <c r="P61" s="172"/>
    </row>
    <row r="62" spans="1:16" x14ac:dyDescent="0.15">
      <c r="A62" s="172" t="s">
        <v>35</v>
      </c>
      <c r="B62" s="172">
        <f>'将来負担比率（分子）の構造'!I$45</f>
        <v>5470</v>
      </c>
      <c r="C62" s="172"/>
      <c r="D62" s="172"/>
      <c r="E62" s="172">
        <f>'将来負担比率（分子）の構造'!J$45</f>
        <v>5102</v>
      </c>
      <c r="F62" s="172"/>
      <c r="G62" s="172"/>
      <c r="H62" s="172">
        <f>'将来負担比率（分子）の構造'!K$45</f>
        <v>5214</v>
      </c>
      <c r="I62" s="172"/>
      <c r="J62" s="172"/>
      <c r="K62" s="172">
        <f>'将来負担比率（分子）の構造'!L$45</f>
        <v>5259</v>
      </c>
      <c r="L62" s="172"/>
      <c r="M62" s="172"/>
      <c r="N62" s="172">
        <f>'将来負担比率（分子）の構造'!M$45</f>
        <v>5074</v>
      </c>
      <c r="O62" s="172"/>
      <c r="P62" s="172"/>
    </row>
    <row r="63" spans="1:16" x14ac:dyDescent="0.15">
      <c r="A63" s="172" t="s">
        <v>34</v>
      </c>
      <c r="B63" s="172">
        <f>'将来負担比率（分子）の構造'!I$44</f>
        <v>667</v>
      </c>
      <c r="C63" s="172"/>
      <c r="D63" s="172"/>
      <c r="E63" s="172">
        <f>'将来負担比率（分子）の構造'!J$44</f>
        <v>660</v>
      </c>
      <c r="F63" s="172"/>
      <c r="G63" s="172"/>
      <c r="H63" s="172">
        <f>'将来負担比率（分子）の構造'!K$44</f>
        <v>616</v>
      </c>
      <c r="I63" s="172"/>
      <c r="J63" s="172"/>
      <c r="K63" s="172">
        <f>'将来負担比率（分子）の構造'!L$44</f>
        <v>574</v>
      </c>
      <c r="L63" s="172"/>
      <c r="M63" s="172"/>
      <c r="N63" s="172">
        <f>'将来負担比率（分子）の構造'!M$44</f>
        <v>519</v>
      </c>
      <c r="O63" s="172"/>
      <c r="P63" s="172"/>
    </row>
    <row r="64" spans="1:16" x14ac:dyDescent="0.15">
      <c r="A64" s="172" t="s">
        <v>33</v>
      </c>
      <c r="B64" s="172">
        <f>'将来負担比率（分子）の構造'!I$43</f>
        <v>17858</v>
      </c>
      <c r="C64" s="172"/>
      <c r="D64" s="172"/>
      <c r="E64" s="172">
        <f>'将来負担比率（分子）の構造'!J$43</f>
        <v>17328</v>
      </c>
      <c r="F64" s="172"/>
      <c r="G64" s="172"/>
      <c r="H64" s="172">
        <f>'将来負担比率（分子）の構造'!K$43</f>
        <v>16873</v>
      </c>
      <c r="I64" s="172"/>
      <c r="J64" s="172"/>
      <c r="K64" s="172">
        <f>'将来負担比率（分子）の構造'!L$43</f>
        <v>14567</v>
      </c>
      <c r="L64" s="172"/>
      <c r="M64" s="172"/>
      <c r="N64" s="172">
        <f>'将来負担比率（分子）の構造'!M$43</f>
        <v>12788</v>
      </c>
      <c r="O64" s="172"/>
      <c r="P64" s="172"/>
    </row>
    <row r="65" spans="1:16" x14ac:dyDescent="0.15">
      <c r="A65" s="172" t="s">
        <v>32</v>
      </c>
      <c r="B65" s="172">
        <f>'将来負担比率（分子）の構造'!I$42</f>
        <v>197</v>
      </c>
      <c r="C65" s="172"/>
      <c r="D65" s="172"/>
      <c r="E65" s="172">
        <f>'将来負担比率（分子）の構造'!J$42</f>
        <v>170</v>
      </c>
      <c r="F65" s="172"/>
      <c r="G65" s="172"/>
      <c r="H65" s="172">
        <f>'将来負担比率（分子）の構造'!K$42</f>
        <v>141</v>
      </c>
      <c r="I65" s="172"/>
      <c r="J65" s="172"/>
      <c r="K65" s="172">
        <f>'将来負担比率（分子）の構造'!L$42</f>
        <v>112</v>
      </c>
      <c r="L65" s="172"/>
      <c r="M65" s="172"/>
      <c r="N65" s="172">
        <f>'将来負担比率（分子）の構造'!M$42</f>
        <v>104</v>
      </c>
      <c r="O65" s="172"/>
      <c r="P65" s="172"/>
    </row>
    <row r="66" spans="1:16" x14ac:dyDescent="0.15">
      <c r="A66" s="172" t="s">
        <v>31</v>
      </c>
      <c r="B66" s="172">
        <f>'将来負担比率（分子）の構造'!I$41</f>
        <v>75754</v>
      </c>
      <c r="C66" s="172"/>
      <c r="D66" s="172"/>
      <c r="E66" s="172">
        <f>'将来負担比率（分子）の構造'!J$41</f>
        <v>72426</v>
      </c>
      <c r="F66" s="172"/>
      <c r="G66" s="172"/>
      <c r="H66" s="172">
        <f>'将来負担比率（分子）の構造'!K$41</f>
        <v>70320</v>
      </c>
      <c r="I66" s="172"/>
      <c r="J66" s="172"/>
      <c r="K66" s="172">
        <f>'将来負担比率（分子）の構造'!L$41</f>
        <v>68842</v>
      </c>
      <c r="L66" s="172"/>
      <c r="M66" s="172"/>
      <c r="N66" s="172">
        <f>'将来負担比率（分子）の構造'!M$41</f>
        <v>67182</v>
      </c>
      <c r="O66" s="172"/>
      <c r="P66" s="172"/>
    </row>
    <row r="67" spans="1:16" x14ac:dyDescent="0.15">
      <c r="A67" s="172" t="s">
        <v>75</v>
      </c>
      <c r="B67" s="172" t="e">
        <f>NA()</f>
        <v>#N/A</v>
      </c>
      <c r="C67" s="172">
        <f>IF(ISNUMBER('将来負担比率（分子）の構造'!I$53), IF('将来負担比率（分子）の構造'!I$53 &lt; 0, 0, '将来負担比率（分子）の構造'!I$53), NA())</f>
        <v>28934</v>
      </c>
      <c r="D67" s="172" t="e">
        <f>NA()</f>
        <v>#N/A</v>
      </c>
      <c r="E67" s="172" t="e">
        <f>NA()</f>
        <v>#N/A</v>
      </c>
      <c r="F67" s="172">
        <f>IF(ISNUMBER('将来負担比率（分子）の構造'!J$53), IF('将来負担比率（分子）の構造'!J$53 &lt; 0, 0, '将来負担比率（分子）の構造'!J$53), NA())</f>
        <v>6967</v>
      </c>
      <c r="G67" s="172" t="e">
        <f>NA()</f>
        <v>#N/A</v>
      </c>
      <c r="H67" s="172" t="e">
        <f>NA()</f>
        <v>#N/A</v>
      </c>
      <c r="I67" s="172">
        <f>IF(ISNUMBER('将来負担比率（分子）の構造'!K$53), IF('将来負担比率（分子）の構造'!K$53 &lt; 0, 0, '将来負担比率（分子）の構造'!K$53), NA())</f>
        <v>15892</v>
      </c>
      <c r="J67" s="172" t="e">
        <f>NA()</f>
        <v>#N/A</v>
      </c>
      <c r="K67" s="172" t="e">
        <f>NA()</f>
        <v>#N/A</v>
      </c>
      <c r="L67" s="172">
        <f>IF(ISNUMBER('将来負担比率（分子）の構造'!L$53), IF('将来負担比率（分子）の構造'!L$53 &lt; 0, 0, '将来負担比率（分子）の構造'!L$53), NA())</f>
        <v>16824</v>
      </c>
      <c r="M67" s="172" t="e">
        <f>NA()</f>
        <v>#N/A</v>
      </c>
      <c r="N67" s="172" t="e">
        <f>NA()</f>
        <v>#N/A</v>
      </c>
      <c r="O67" s="172">
        <f>IF(ISNUMBER('将来負担比率（分子）の構造'!M$53), IF('将来負担比率（分子）の構造'!M$53 &lt; 0, 0, '将来負担比率（分子）の構造'!M$53), NA())</f>
        <v>9063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1859</v>
      </c>
      <c r="C72" s="176">
        <f>基金残高に係る経年分析!G55</f>
        <v>1628</v>
      </c>
      <c r="D72" s="176">
        <f>基金残高に係る経年分析!H55</f>
        <v>1696</v>
      </c>
    </row>
    <row r="73" spans="1:16" x14ac:dyDescent="0.15">
      <c r="A73" s="175" t="s">
        <v>78</v>
      </c>
      <c r="B73" s="176">
        <f>基金残高に係る経年分析!F56</f>
        <v>566</v>
      </c>
      <c r="C73" s="176">
        <f>基金残高に係る経年分析!G56</f>
        <v>3</v>
      </c>
      <c r="D73" s="176">
        <f>基金残高に係る経年分析!H56</f>
        <v>936</v>
      </c>
    </row>
    <row r="74" spans="1:16" x14ac:dyDescent="0.15">
      <c r="A74" s="175" t="s">
        <v>79</v>
      </c>
      <c r="B74" s="176">
        <f>基金残高に係る経年分析!F57</f>
        <v>15555</v>
      </c>
      <c r="C74" s="176">
        <f>基金残高に係る経年分析!G57</f>
        <v>11563</v>
      </c>
      <c r="D74" s="176">
        <f>基金残高に係る経年分析!H57</f>
        <v>14298</v>
      </c>
    </row>
  </sheetData>
  <sheetProtection algorithmName="SHA-512" hashValue="b2kiSNXeyvzhyIv8fc2gH5zN+QxZkQGFhSy2/Ecv1IEA8hsqTLkeJtMQDKwHHkXtMWE/yXEJYN9Z4GhXQQa87w==" saltValue="Z5gVPNVXuKzkE9xdmu3k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227</v>
      </c>
      <c r="C5" s="652"/>
      <c r="D5" s="652"/>
      <c r="E5" s="652"/>
      <c r="F5" s="652"/>
      <c r="G5" s="652"/>
      <c r="H5" s="652"/>
      <c r="I5" s="652"/>
      <c r="J5" s="652"/>
      <c r="K5" s="652"/>
      <c r="L5" s="652"/>
      <c r="M5" s="652"/>
      <c r="N5" s="652"/>
      <c r="O5" s="652"/>
      <c r="P5" s="652"/>
      <c r="Q5" s="653"/>
      <c r="R5" s="654">
        <v>19949656</v>
      </c>
      <c r="S5" s="655"/>
      <c r="T5" s="655"/>
      <c r="U5" s="655"/>
      <c r="V5" s="655"/>
      <c r="W5" s="655"/>
      <c r="X5" s="655"/>
      <c r="Y5" s="656"/>
      <c r="Z5" s="657">
        <v>28.3</v>
      </c>
      <c r="AA5" s="657"/>
      <c r="AB5" s="657"/>
      <c r="AC5" s="657"/>
      <c r="AD5" s="658">
        <v>18282423</v>
      </c>
      <c r="AE5" s="658"/>
      <c r="AF5" s="658"/>
      <c r="AG5" s="658"/>
      <c r="AH5" s="658"/>
      <c r="AI5" s="658"/>
      <c r="AJ5" s="658"/>
      <c r="AK5" s="658"/>
      <c r="AL5" s="659">
        <v>76.099999999999994</v>
      </c>
      <c r="AM5" s="660"/>
      <c r="AN5" s="660"/>
      <c r="AO5" s="661"/>
      <c r="AP5" s="651" t="s">
        <v>228</v>
      </c>
      <c r="AQ5" s="652"/>
      <c r="AR5" s="652"/>
      <c r="AS5" s="652"/>
      <c r="AT5" s="652"/>
      <c r="AU5" s="652"/>
      <c r="AV5" s="652"/>
      <c r="AW5" s="652"/>
      <c r="AX5" s="652"/>
      <c r="AY5" s="652"/>
      <c r="AZ5" s="652"/>
      <c r="BA5" s="652"/>
      <c r="BB5" s="652"/>
      <c r="BC5" s="652"/>
      <c r="BD5" s="652"/>
      <c r="BE5" s="652"/>
      <c r="BF5" s="653"/>
      <c r="BG5" s="665">
        <v>18487404</v>
      </c>
      <c r="BH5" s="666"/>
      <c r="BI5" s="666"/>
      <c r="BJ5" s="666"/>
      <c r="BK5" s="666"/>
      <c r="BL5" s="666"/>
      <c r="BM5" s="666"/>
      <c r="BN5" s="667"/>
      <c r="BO5" s="668">
        <v>92.7</v>
      </c>
      <c r="BP5" s="668"/>
      <c r="BQ5" s="668"/>
      <c r="BR5" s="668"/>
      <c r="BS5" s="669">
        <v>247427</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15">
      <c r="B6" s="662" t="s">
        <v>232</v>
      </c>
      <c r="C6" s="663"/>
      <c r="D6" s="663"/>
      <c r="E6" s="663"/>
      <c r="F6" s="663"/>
      <c r="G6" s="663"/>
      <c r="H6" s="663"/>
      <c r="I6" s="663"/>
      <c r="J6" s="663"/>
      <c r="K6" s="663"/>
      <c r="L6" s="663"/>
      <c r="M6" s="663"/>
      <c r="N6" s="663"/>
      <c r="O6" s="663"/>
      <c r="P6" s="663"/>
      <c r="Q6" s="664"/>
      <c r="R6" s="665">
        <v>215871</v>
      </c>
      <c r="S6" s="666"/>
      <c r="T6" s="666"/>
      <c r="U6" s="666"/>
      <c r="V6" s="666"/>
      <c r="W6" s="666"/>
      <c r="X6" s="666"/>
      <c r="Y6" s="667"/>
      <c r="Z6" s="668">
        <v>0.3</v>
      </c>
      <c r="AA6" s="668"/>
      <c r="AB6" s="668"/>
      <c r="AC6" s="668"/>
      <c r="AD6" s="669">
        <v>215871</v>
      </c>
      <c r="AE6" s="669"/>
      <c r="AF6" s="669"/>
      <c r="AG6" s="669"/>
      <c r="AH6" s="669"/>
      <c r="AI6" s="669"/>
      <c r="AJ6" s="669"/>
      <c r="AK6" s="669"/>
      <c r="AL6" s="670">
        <v>0.9</v>
      </c>
      <c r="AM6" s="671"/>
      <c r="AN6" s="671"/>
      <c r="AO6" s="672"/>
      <c r="AP6" s="662" t="s">
        <v>233</v>
      </c>
      <c r="AQ6" s="663"/>
      <c r="AR6" s="663"/>
      <c r="AS6" s="663"/>
      <c r="AT6" s="663"/>
      <c r="AU6" s="663"/>
      <c r="AV6" s="663"/>
      <c r="AW6" s="663"/>
      <c r="AX6" s="663"/>
      <c r="AY6" s="663"/>
      <c r="AZ6" s="663"/>
      <c r="BA6" s="663"/>
      <c r="BB6" s="663"/>
      <c r="BC6" s="663"/>
      <c r="BD6" s="663"/>
      <c r="BE6" s="663"/>
      <c r="BF6" s="664"/>
      <c r="BG6" s="665">
        <v>18274031</v>
      </c>
      <c r="BH6" s="666"/>
      <c r="BI6" s="666"/>
      <c r="BJ6" s="666"/>
      <c r="BK6" s="666"/>
      <c r="BL6" s="666"/>
      <c r="BM6" s="666"/>
      <c r="BN6" s="667"/>
      <c r="BO6" s="668">
        <v>91.6</v>
      </c>
      <c r="BP6" s="668"/>
      <c r="BQ6" s="668"/>
      <c r="BR6" s="668"/>
      <c r="BS6" s="669">
        <v>247427</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268443</v>
      </c>
      <c r="CS6" s="666"/>
      <c r="CT6" s="666"/>
      <c r="CU6" s="666"/>
      <c r="CV6" s="666"/>
      <c r="CW6" s="666"/>
      <c r="CX6" s="666"/>
      <c r="CY6" s="667"/>
      <c r="CZ6" s="659">
        <v>0.4</v>
      </c>
      <c r="DA6" s="660"/>
      <c r="DB6" s="660"/>
      <c r="DC6" s="679"/>
      <c r="DD6" s="674" t="s">
        <v>127</v>
      </c>
      <c r="DE6" s="666"/>
      <c r="DF6" s="666"/>
      <c r="DG6" s="666"/>
      <c r="DH6" s="666"/>
      <c r="DI6" s="666"/>
      <c r="DJ6" s="666"/>
      <c r="DK6" s="666"/>
      <c r="DL6" s="666"/>
      <c r="DM6" s="666"/>
      <c r="DN6" s="666"/>
      <c r="DO6" s="666"/>
      <c r="DP6" s="667"/>
      <c r="DQ6" s="674">
        <v>268443</v>
      </c>
      <c r="DR6" s="666"/>
      <c r="DS6" s="666"/>
      <c r="DT6" s="666"/>
      <c r="DU6" s="666"/>
      <c r="DV6" s="666"/>
      <c r="DW6" s="666"/>
      <c r="DX6" s="666"/>
      <c r="DY6" s="666"/>
      <c r="DZ6" s="666"/>
      <c r="EA6" s="666"/>
      <c r="EB6" s="666"/>
      <c r="EC6" s="675"/>
    </row>
    <row r="7" spans="2:143" ht="11.25" customHeight="1" x14ac:dyDescent="0.15">
      <c r="B7" s="662" t="s">
        <v>235</v>
      </c>
      <c r="C7" s="663"/>
      <c r="D7" s="663"/>
      <c r="E7" s="663"/>
      <c r="F7" s="663"/>
      <c r="G7" s="663"/>
      <c r="H7" s="663"/>
      <c r="I7" s="663"/>
      <c r="J7" s="663"/>
      <c r="K7" s="663"/>
      <c r="L7" s="663"/>
      <c r="M7" s="663"/>
      <c r="N7" s="663"/>
      <c r="O7" s="663"/>
      <c r="P7" s="663"/>
      <c r="Q7" s="664"/>
      <c r="R7" s="665">
        <v>13976</v>
      </c>
      <c r="S7" s="666"/>
      <c r="T7" s="666"/>
      <c r="U7" s="666"/>
      <c r="V7" s="666"/>
      <c r="W7" s="666"/>
      <c r="X7" s="666"/>
      <c r="Y7" s="667"/>
      <c r="Z7" s="668">
        <v>0</v>
      </c>
      <c r="AA7" s="668"/>
      <c r="AB7" s="668"/>
      <c r="AC7" s="668"/>
      <c r="AD7" s="669">
        <v>13976</v>
      </c>
      <c r="AE7" s="669"/>
      <c r="AF7" s="669"/>
      <c r="AG7" s="669"/>
      <c r="AH7" s="669"/>
      <c r="AI7" s="669"/>
      <c r="AJ7" s="669"/>
      <c r="AK7" s="669"/>
      <c r="AL7" s="670">
        <v>0.1</v>
      </c>
      <c r="AM7" s="671"/>
      <c r="AN7" s="671"/>
      <c r="AO7" s="672"/>
      <c r="AP7" s="662" t="s">
        <v>236</v>
      </c>
      <c r="AQ7" s="663"/>
      <c r="AR7" s="663"/>
      <c r="AS7" s="663"/>
      <c r="AT7" s="663"/>
      <c r="AU7" s="663"/>
      <c r="AV7" s="663"/>
      <c r="AW7" s="663"/>
      <c r="AX7" s="663"/>
      <c r="AY7" s="663"/>
      <c r="AZ7" s="663"/>
      <c r="BA7" s="663"/>
      <c r="BB7" s="663"/>
      <c r="BC7" s="663"/>
      <c r="BD7" s="663"/>
      <c r="BE7" s="663"/>
      <c r="BF7" s="664"/>
      <c r="BG7" s="665">
        <v>6604814</v>
      </c>
      <c r="BH7" s="666"/>
      <c r="BI7" s="666"/>
      <c r="BJ7" s="666"/>
      <c r="BK7" s="666"/>
      <c r="BL7" s="666"/>
      <c r="BM7" s="666"/>
      <c r="BN7" s="667"/>
      <c r="BO7" s="668">
        <v>33.1</v>
      </c>
      <c r="BP7" s="668"/>
      <c r="BQ7" s="668"/>
      <c r="BR7" s="668"/>
      <c r="BS7" s="669">
        <v>247427</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23706858</v>
      </c>
      <c r="CS7" s="666"/>
      <c r="CT7" s="666"/>
      <c r="CU7" s="666"/>
      <c r="CV7" s="666"/>
      <c r="CW7" s="666"/>
      <c r="CX7" s="666"/>
      <c r="CY7" s="667"/>
      <c r="CZ7" s="668">
        <v>33.799999999999997</v>
      </c>
      <c r="DA7" s="668"/>
      <c r="DB7" s="668"/>
      <c r="DC7" s="668"/>
      <c r="DD7" s="674">
        <v>399331</v>
      </c>
      <c r="DE7" s="666"/>
      <c r="DF7" s="666"/>
      <c r="DG7" s="666"/>
      <c r="DH7" s="666"/>
      <c r="DI7" s="666"/>
      <c r="DJ7" s="666"/>
      <c r="DK7" s="666"/>
      <c r="DL7" s="666"/>
      <c r="DM7" s="666"/>
      <c r="DN7" s="666"/>
      <c r="DO7" s="666"/>
      <c r="DP7" s="667"/>
      <c r="DQ7" s="674">
        <v>5870753</v>
      </c>
      <c r="DR7" s="666"/>
      <c r="DS7" s="666"/>
      <c r="DT7" s="666"/>
      <c r="DU7" s="666"/>
      <c r="DV7" s="666"/>
      <c r="DW7" s="666"/>
      <c r="DX7" s="666"/>
      <c r="DY7" s="666"/>
      <c r="DZ7" s="666"/>
      <c r="EA7" s="666"/>
      <c r="EB7" s="666"/>
      <c r="EC7" s="675"/>
    </row>
    <row r="8" spans="2:143" ht="11.25" customHeight="1" x14ac:dyDescent="0.15">
      <c r="B8" s="662" t="s">
        <v>238</v>
      </c>
      <c r="C8" s="663"/>
      <c r="D8" s="663"/>
      <c r="E8" s="663"/>
      <c r="F8" s="663"/>
      <c r="G8" s="663"/>
      <c r="H8" s="663"/>
      <c r="I8" s="663"/>
      <c r="J8" s="663"/>
      <c r="K8" s="663"/>
      <c r="L8" s="663"/>
      <c r="M8" s="663"/>
      <c r="N8" s="663"/>
      <c r="O8" s="663"/>
      <c r="P8" s="663"/>
      <c r="Q8" s="664"/>
      <c r="R8" s="665">
        <v>110879</v>
      </c>
      <c r="S8" s="666"/>
      <c r="T8" s="666"/>
      <c r="U8" s="666"/>
      <c r="V8" s="666"/>
      <c r="W8" s="666"/>
      <c r="X8" s="666"/>
      <c r="Y8" s="667"/>
      <c r="Z8" s="668">
        <v>0.2</v>
      </c>
      <c r="AA8" s="668"/>
      <c r="AB8" s="668"/>
      <c r="AC8" s="668"/>
      <c r="AD8" s="669">
        <v>110879</v>
      </c>
      <c r="AE8" s="669"/>
      <c r="AF8" s="669"/>
      <c r="AG8" s="669"/>
      <c r="AH8" s="669"/>
      <c r="AI8" s="669"/>
      <c r="AJ8" s="669"/>
      <c r="AK8" s="669"/>
      <c r="AL8" s="670">
        <v>0.5</v>
      </c>
      <c r="AM8" s="671"/>
      <c r="AN8" s="671"/>
      <c r="AO8" s="672"/>
      <c r="AP8" s="662" t="s">
        <v>239</v>
      </c>
      <c r="AQ8" s="663"/>
      <c r="AR8" s="663"/>
      <c r="AS8" s="663"/>
      <c r="AT8" s="663"/>
      <c r="AU8" s="663"/>
      <c r="AV8" s="663"/>
      <c r="AW8" s="663"/>
      <c r="AX8" s="663"/>
      <c r="AY8" s="663"/>
      <c r="AZ8" s="663"/>
      <c r="BA8" s="663"/>
      <c r="BB8" s="663"/>
      <c r="BC8" s="663"/>
      <c r="BD8" s="663"/>
      <c r="BE8" s="663"/>
      <c r="BF8" s="664"/>
      <c r="BG8" s="665">
        <v>169522</v>
      </c>
      <c r="BH8" s="666"/>
      <c r="BI8" s="666"/>
      <c r="BJ8" s="666"/>
      <c r="BK8" s="666"/>
      <c r="BL8" s="666"/>
      <c r="BM8" s="666"/>
      <c r="BN8" s="667"/>
      <c r="BO8" s="668">
        <v>0.8</v>
      </c>
      <c r="BP8" s="668"/>
      <c r="BQ8" s="668"/>
      <c r="BR8" s="668"/>
      <c r="BS8" s="669" t="s">
        <v>127</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21846923</v>
      </c>
      <c r="CS8" s="666"/>
      <c r="CT8" s="666"/>
      <c r="CU8" s="666"/>
      <c r="CV8" s="666"/>
      <c r="CW8" s="666"/>
      <c r="CX8" s="666"/>
      <c r="CY8" s="667"/>
      <c r="CZ8" s="668">
        <v>31.2</v>
      </c>
      <c r="DA8" s="668"/>
      <c r="DB8" s="668"/>
      <c r="DC8" s="668"/>
      <c r="DD8" s="674">
        <v>263772</v>
      </c>
      <c r="DE8" s="666"/>
      <c r="DF8" s="666"/>
      <c r="DG8" s="666"/>
      <c r="DH8" s="666"/>
      <c r="DI8" s="666"/>
      <c r="DJ8" s="666"/>
      <c r="DK8" s="666"/>
      <c r="DL8" s="666"/>
      <c r="DM8" s="666"/>
      <c r="DN8" s="666"/>
      <c r="DO8" s="666"/>
      <c r="DP8" s="667"/>
      <c r="DQ8" s="674">
        <v>8237742</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124973</v>
      </c>
      <c r="S9" s="666"/>
      <c r="T9" s="666"/>
      <c r="U9" s="666"/>
      <c r="V9" s="666"/>
      <c r="W9" s="666"/>
      <c r="X9" s="666"/>
      <c r="Y9" s="667"/>
      <c r="Z9" s="668">
        <v>0.2</v>
      </c>
      <c r="AA9" s="668"/>
      <c r="AB9" s="668"/>
      <c r="AC9" s="668"/>
      <c r="AD9" s="669">
        <v>124973</v>
      </c>
      <c r="AE9" s="669"/>
      <c r="AF9" s="669"/>
      <c r="AG9" s="669"/>
      <c r="AH9" s="669"/>
      <c r="AI9" s="669"/>
      <c r="AJ9" s="669"/>
      <c r="AK9" s="669"/>
      <c r="AL9" s="670">
        <v>0.5</v>
      </c>
      <c r="AM9" s="671"/>
      <c r="AN9" s="671"/>
      <c r="AO9" s="672"/>
      <c r="AP9" s="662" t="s">
        <v>242</v>
      </c>
      <c r="AQ9" s="663"/>
      <c r="AR9" s="663"/>
      <c r="AS9" s="663"/>
      <c r="AT9" s="663"/>
      <c r="AU9" s="663"/>
      <c r="AV9" s="663"/>
      <c r="AW9" s="663"/>
      <c r="AX9" s="663"/>
      <c r="AY9" s="663"/>
      <c r="AZ9" s="663"/>
      <c r="BA9" s="663"/>
      <c r="BB9" s="663"/>
      <c r="BC9" s="663"/>
      <c r="BD9" s="663"/>
      <c r="BE9" s="663"/>
      <c r="BF9" s="664"/>
      <c r="BG9" s="665">
        <v>4775928</v>
      </c>
      <c r="BH9" s="666"/>
      <c r="BI9" s="666"/>
      <c r="BJ9" s="666"/>
      <c r="BK9" s="666"/>
      <c r="BL9" s="666"/>
      <c r="BM9" s="666"/>
      <c r="BN9" s="667"/>
      <c r="BO9" s="668">
        <v>23.9</v>
      </c>
      <c r="BP9" s="668"/>
      <c r="BQ9" s="668"/>
      <c r="BR9" s="668"/>
      <c r="BS9" s="669" t="s">
        <v>243</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6058666</v>
      </c>
      <c r="CS9" s="666"/>
      <c r="CT9" s="666"/>
      <c r="CU9" s="666"/>
      <c r="CV9" s="666"/>
      <c r="CW9" s="666"/>
      <c r="CX9" s="666"/>
      <c r="CY9" s="667"/>
      <c r="CZ9" s="668">
        <v>8.6</v>
      </c>
      <c r="DA9" s="668"/>
      <c r="DB9" s="668"/>
      <c r="DC9" s="668"/>
      <c r="DD9" s="674">
        <v>38067</v>
      </c>
      <c r="DE9" s="666"/>
      <c r="DF9" s="666"/>
      <c r="DG9" s="666"/>
      <c r="DH9" s="666"/>
      <c r="DI9" s="666"/>
      <c r="DJ9" s="666"/>
      <c r="DK9" s="666"/>
      <c r="DL9" s="666"/>
      <c r="DM9" s="666"/>
      <c r="DN9" s="666"/>
      <c r="DO9" s="666"/>
      <c r="DP9" s="667"/>
      <c r="DQ9" s="674">
        <v>4224970</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243</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480876</v>
      </c>
      <c r="BH10" s="666"/>
      <c r="BI10" s="666"/>
      <c r="BJ10" s="666"/>
      <c r="BK10" s="666"/>
      <c r="BL10" s="666"/>
      <c r="BM10" s="666"/>
      <c r="BN10" s="667"/>
      <c r="BO10" s="668">
        <v>2.4</v>
      </c>
      <c r="BP10" s="668"/>
      <c r="BQ10" s="668"/>
      <c r="BR10" s="668"/>
      <c r="BS10" s="669">
        <v>80176</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92093</v>
      </c>
      <c r="CS10" s="666"/>
      <c r="CT10" s="666"/>
      <c r="CU10" s="666"/>
      <c r="CV10" s="666"/>
      <c r="CW10" s="666"/>
      <c r="CX10" s="666"/>
      <c r="CY10" s="667"/>
      <c r="CZ10" s="668">
        <v>0.1</v>
      </c>
      <c r="DA10" s="668"/>
      <c r="DB10" s="668"/>
      <c r="DC10" s="668"/>
      <c r="DD10" s="674">
        <v>12590</v>
      </c>
      <c r="DE10" s="666"/>
      <c r="DF10" s="666"/>
      <c r="DG10" s="666"/>
      <c r="DH10" s="666"/>
      <c r="DI10" s="666"/>
      <c r="DJ10" s="666"/>
      <c r="DK10" s="666"/>
      <c r="DL10" s="666"/>
      <c r="DM10" s="666"/>
      <c r="DN10" s="666"/>
      <c r="DO10" s="666"/>
      <c r="DP10" s="667"/>
      <c r="DQ10" s="674">
        <v>41661</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2371182</v>
      </c>
      <c r="S11" s="666"/>
      <c r="T11" s="666"/>
      <c r="U11" s="666"/>
      <c r="V11" s="666"/>
      <c r="W11" s="666"/>
      <c r="X11" s="666"/>
      <c r="Y11" s="667"/>
      <c r="Z11" s="670">
        <v>3.4</v>
      </c>
      <c r="AA11" s="671"/>
      <c r="AB11" s="671"/>
      <c r="AC11" s="683"/>
      <c r="AD11" s="674">
        <v>2371182</v>
      </c>
      <c r="AE11" s="666"/>
      <c r="AF11" s="666"/>
      <c r="AG11" s="666"/>
      <c r="AH11" s="666"/>
      <c r="AI11" s="666"/>
      <c r="AJ11" s="666"/>
      <c r="AK11" s="667"/>
      <c r="AL11" s="670">
        <v>9.9</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1178488</v>
      </c>
      <c r="BH11" s="666"/>
      <c r="BI11" s="666"/>
      <c r="BJ11" s="666"/>
      <c r="BK11" s="666"/>
      <c r="BL11" s="666"/>
      <c r="BM11" s="666"/>
      <c r="BN11" s="667"/>
      <c r="BO11" s="668">
        <v>5.9</v>
      </c>
      <c r="BP11" s="668"/>
      <c r="BQ11" s="668"/>
      <c r="BR11" s="668"/>
      <c r="BS11" s="669">
        <v>167251</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294785</v>
      </c>
      <c r="CS11" s="666"/>
      <c r="CT11" s="666"/>
      <c r="CU11" s="666"/>
      <c r="CV11" s="666"/>
      <c r="CW11" s="666"/>
      <c r="CX11" s="666"/>
      <c r="CY11" s="667"/>
      <c r="CZ11" s="668">
        <v>0.4</v>
      </c>
      <c r="DA11" s="668"/>
      <c r="DB11" s="668"/>
      <c r="DC11" s="668"/>
      <c r="DD11" s="674">
        <v>55489</v>
      </c>
      <c r="DE11" s="666"/>
      <c r="DF11" s="666"/>
      <c r="DG11" s="666"/>
      <c r="DH11" s="666"/>
      <c r="DI11" s="666"/>
      <c r="DJ11" s="666"/>
      <c r="DK11" s="666"/>
      <c r="DL11" s="666"/>
      <c r="DM11" s="666"/>
      <c r="DN11" s="666"/>
      <c r="DO11" s="666"/>
      <c r="DP11" s="667"/>
      <c r="DQ11" s="674">
        <v>206649</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v>48003</v>
      </c>
      <c r="S12" s="666"/>
      <c r="T12" s="666"/>
      <c r="U12" s="666"/>
      <c r="V12" s="666"/>
      <c r="W12" s="666"/>
      <c r="X12" s="666"/>
      <c r="Y12" s="667"/>
      <c r="Z12" s="668">
        <v>0.1</v>
      </c>
      <c r="AA12" s="668"/>
      <c r="AB12" s="668"/>
      <c r="AC12" s="668"/>
      <c r="AD12" s="669">
        <v>48003</v>
      </c>
      <c r="AE12" s="669"/>
      <c r="AF12" s="669"/>
      <c r="AG12" s="669"/>
      <c r="AH12" s="669"/>
      <c r="AI12" s="669"/>
      <c r="AJ12" s="669"/>
      <c r="AK12" s="669"/>
      <c r="AL12" s="670">
        <v>0.2</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10177477</v>
      </c>
      <c r="BH12" s="666"/>
      <c r="BI12" s="666"/>
      <c r="BJ12" s="666"/>
      <c r="BK12" s="666"/>
      <c r="BL12" s="666"/>
      <c r="BM12" s="666"/>
      <c r="BN12" s="667"/>
      <c r="BO12" s="668">
        <v>51</v>
      </c>
      <c r="BP12" s="668"/>
      <c r="BQ12" s="668"/>
      <c r="BR12" s="668"/>
      <c r="BS12" s="669" t="s">
        <v>127</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1678959</v>
      </c>
      <c r="CS12" s="666"/>
      <c r="CT12" s="666"/>
      <c r="CU12" s="666"/>
      <c r="CV12" s="666"/>
      <c r="CW12" s="666"/>
      <c r="CX12" s="666"/>
      <c r="CY12" s="667"/>
      <c r="CZ12" s="668">
        <v>2.4</v>
      </c>
      <c r="DA12" s="668"/>
      <c r="DB12" s="668"/>
      <c r="DC12" s="668"/>
      <c r="DD12" s="674">
        <v>100543</v>
      </c>
      <c r="DE12" s="666"/>
      <c r="DF12" s="666"/>
      <c r="DG12" s="666"/>
      <c r="DH12" s="666"/>
      <c r="DI12" s="666"/>
      <c r="DJ12" s="666"/>
      <c r="DK12" s="666"/>
      <c r="DL12" s="666"/>
      <c r="DM12" s="666"/>
      <c r="DN12" s="666"/>
      <c r="DO12" s="666"/>
      <c r="DP12" s="667"/>
      <c r="DQ12" s="674">
        <v>548758</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243</v>
      </c>
      <c r="S13" s="666"/>
      <c r="T13" s="666"/>
      <c r="U13" s="666"/>
      <c r="V13" s="666"/>
      <c r="W13" s="666"/>
      <c r="X13" s="666"/>
      <c r="Y13" s="667"/>
      <c r="Z13" s="668" t="s">
        <v>243</v>
      </c>
      <c r="AA13" s="668"/>
      <c r="AB13" s="668"/>
      <c r="AC13" s="668"/>
      <c r="AD13" s="669" t="s">
        <v>127</v>
      </c>
      <c r="AE13" s="669"/>
      <c r="AF13" s="669"/>
      <c r="AG13" s="669"/>
      <c r="AH13" s="669"/>
      <c r="AI13" s="669"/>
      <c r="AJ13" s="669"/>
      <c r="AK13" s="669"/>
      <c r="AL13" s="670" t="s">
        <v>127</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9708078</v>
      </c>
      <c r="BH13" s="666"/>
      <c r="BI13" s="666"/>
      <c r="BJ13" s="666"/>
      <c r="BK13" s="666"/>
      <c r="BL13" s="666"/>
      <c r="BM13" s="666"/>
      <c r="BN13" s="667"/>
      <c r="BO13" s="668">
        <v>48.7</v>
      </c>
      <c r="BP13" s="668"/>
      <c r="BQ13" s="668"/>
      <c r="BR13" s="668"/>
      <c r="BS13" s="669" t="s">
        <v>127</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4748802</v>
      </c>
      <c r="CS13" s="666"/>
      <c r="CT13" s="666"/>
      <c r="CU13" s="666"/>
      <c r="CV13" s="666"/>
      <c r="CW13" s="666"/>
      <c r="CX13" s="666"/>
      <c r="CY13" s="667"/>
      <c r="CZ13" s="668">
        <v>6.8</v>
      </c>
      <c r="DA13" s="668"/>
      <c r="DB13" s="668"/>
      <c r="DC13" s="668"/>
      <c r="DD13" s="674">
        <v>1897261</v>
      </c>
      <c r="DE13" s="666"/>
      <c r="DF13" s="666"/>
      <c r="DG13" s="666"/>
      <c r="DH13" s="666"/>
      <c r="DI13" s="666"/>
      <c r="DJ13" s="666"/>
      <c r="DK13" s="666"/>
      <c r="DL13" s="666"/>
      <c r="DM13" s="666"/>
      <c r="DN13" s="666"/>
      <c r="DO13" s="666"/>
      <c r="DP13" s="667"/>
      <c r="DQ13" s="674">
        <v>3012446</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243</v>
      </c>
      <c r="AA14" s="668"/>
      <c r="AB14" s="668"/>
      <c r="AC14" s="668"/>
      <c r="AD14" s="669" t="s">
        <v>127</v>
      </c>
      <c r="AE14" s="669"/>
      <c r="AF14" s="669"/>
      <c r="AG14" s="669"/>
      <c r="AH14" s="669"/>
      <c r="AI14" s="669"/>
      <c r="AJ14" s="669"/>
      <c r="AK14" s="669"/>
      <c r="AL14" s="670" t="s">
        <v>127</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274087</v>
      </c>
      <c r="BH14" s="666"/>
      <c r="BI14" s="666"/>
      <c r="BJ14" s="666"/>
      <c r="BK14" s="666"/>
      <c r="BL14" s="666"/>
      <c r="BM14" s="666"/>
      <c r="BN14" s="667"/>
      <c r="BO14" s="668">
        <v>1.4</v>
      </c>
      <c r="BP14" s="668"/>
      <c r="BQ14" s="668"/>
      <c r="BR14" s="668"/>
      <c r="BS14" s="669" t="s">
        <v>127</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1332875</v>
      </c>
      <c r="CS14" s="666"/>
      <c r="CT14" s="666"/>
      <c r="CU14" s="666"/>
      <c r="CV14" s="666"/>
      <c r="CW14" s="666"/>
      <c r="CX14" s="666"/>
      <c r="CY14" s="667"/>
      <c r="CZ14" s="668">
        <v>1.9</v>
      </c>
      <c r="DA14" s="668"/>
      <c r="DB14" s="668"/>
      <c r="DC14" s="668"/>
      <c r="DD14" s="674">
        <v>12603</v>
      </c>
      <c r="DE14" s="666"/>
      <c r="DF14" s="666"/>
      <c r="DG14" s="666"/>
      <c r="DH14" s="666"/>
      <c r="DI14" s="666"/>
      <c r="DJ14" s="666"/>
      <c r="DK14" s="666"/>
      <c r="DL14" s="666"/>
      <c r="DM14" s="666"/>
      <c r="DN14" s="666"/>
      <c r="DO14" s="666"/>
      <c r="DP14" s="667"/>
      <c r="DQ14" s="674">
        <v>1252054</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243</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1217653</v>
      </c>
      <c r="BH15" s="666"/>
      <c r="BI15" s="666"/>
      <c r="BJ15" s="666"/>
      <c r="BK15" s="666"/>
      <c r="BL15" s="666"/>
      <c r="BM15" s="666"/>
      <c r="BN15" s="667"/>
      <c r="BO15" s="668">
        <v>6.1</v>
      </c>
      <c r="BP15" s="668"/>
      <c r="BQ15" s="668"/>
      <c r="BR15" s="668"/>
      <c r="BS15" s="669" t="s">
        <v>127</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5028468</v>
      </c>
      <c r="CS15" s="666"/>
      <c r="CT15" s="666"/>
      <c r="CU15" s="666"/>
      <c r="CV15" s="666"/>
      <c r="CW15" s="666"/>
      <c r="CX15" s="666"/>
      <c r="CY15" s="667"/>
      <c r="CZ15" s="668">
        <v>7.2</v>
      </c>
      <c r="DA15" s="668"/>
      <c r="DB15" s="668"/>
      <c r="DC15" s="668"/>
      <c r="DD15" s="674">
        <v>1190519</v>
      </c>
      <c r="DE15" s="666"/>
      <c r="DF15" s="666"/>
      <c r="DG15" s="666"/>
      <c r="DH15" s="666"/>
      <c r="DI15" s="666"/>
      <c r="DJ15" s="666"/>
      <c r="DK15" s="666"/>
      <c r="DL15" s="666"/>
      <c r="DM15" s="666"/>
      <c r="DN15" s="666"/>
      <c r="DO15" s="666"/>
      <c r="DP15" s="667"/>
      <c r="DQ15" s="674">
        <v>2578490</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34726</v>
      </c>
      <c r="S16" s="666"/>
      <c r="T16" s="666"/>
      <c r="U16" s="666"/>
      <c r="V16" s="666"/>
      <c r="W16" s="666"/>
      <c r="X16" s="666"/>
      <c r="Y16" s="667"/>
      <c r="Z16" s="668">
        <v>0</v>
      </c>
      <c r="AA16" s="668"/>
      <c r="AB16" s="668"/>
      <c r="AC16" s="668"/>
      <c r="AD16" s="669">
        <v>34726</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243</v>
      </c>
      <c r="BH16" s="666"/>
      <c r="BI16" s="666"/>
      <c r="BJ16" s="666"/>
      <c r="BK16" s="666"/>
      <c r="BL16" s="666"/>
      <c r="BM16" s="666"/>
      <c r="BN16" s="667"/>
      <c r="BO16" s="668" t="s">
        <v>243</v>
      </c>
      <c r="BP16" s="668"/>
      <c r="BQ16" s="668"/>
      <c r="BR16" s="668"/>
      <c r="BS16" s="669" t="s">
        <v>243</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21</v>
      </c>
      <c r="CS16" s="666"/>
      <c r="CT16" s="666"/>
      <c r="CU16" s="666"/>
      <c r="CV16" s="666"/>
      <c r="CW16" s="666"/>
      <c r="CX16" s="666"/>
      <c r="CY16" s="667"/>
      <c r="CZ16" s="668">
        <v>0</v>
      </c>
      <c r="DA16" s="668"/>
      <c r="DB16" s="668"/>
      <c r="DC16" s="668"/>
      <c r="DD16" s="674" t="s">
        <v>127</v>
      </c>
      <c r="DE16" s="666"/>
      <c r="DF16" s="666"/>
      <c r="DG16" s="666"/>
      <c r="DH16" s="666"/>
      <c r="DI16" s="666"/>
      <c r="DJ16" s="666"/>
      <c r="DK16" s="666"/>
      <c r="DL16" s="666"/>
      <c r="DM16" s="666"/>
      <c r="DN16" s="666"/>
      <c r="DO16" s="666"/>
      <c r="DP16" s="667"/>
      <c r="DQ16" s="674">
        <v>21</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309969</v>
      </c>
      <c r="S17" s="666"/>
      <c r="T17" s="666"/>
      <c r="U17" s="666"/>
      <c r="V17" s="666"/>
      <c r="W17" s="666"/>
      <c r="X17" s="666"/>
      <c r="Y17" s="667"/>
      <c r="Z17" s="668">
        <v>0.4</v>
      </c>
      <c r="AA17" s="668"/>
      <c r="AB17" s="668"/>
      <c r="AC17" s="668"/>
      <c r="AD17" s="669">
        <v>309969</v>
      </c>
      <c r="AE17" s="669"/>
      <c r="AF17" s="669"/>
      <c r="AG17" s="669"/>
      <c r="AH17" s="669"/>
      <c r="AI17" s="669"/>
      <c r="AJ17" s="669"/>
      <c r="AK17" s="669"/>
      <c r="AL17" s="670">
        <v>1.3</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243</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5011257</v>
      </c>
      <c r="CS17" s="666"/>
      <c r="CT17" s="666"/>
      <c r="CU17" s="666"/>
      <c r="CV17" s="666"/>
      <c r="CW17" s="666"/>
      <c r="CX17" s="666"/>
      <c r="CY17" s="667"/>
      <c r="CZ17" s="668">
        <v>7.2</v>
      </c>
      <c r="DA17" s="668"/>
      <c r="DB17" s="668"/>
      <c r="DC17" s="668"/>
      <c r="DD17" s="674" t="s">
        <v>127</v>
      </c>
      <c r="DE17" s="666"/>
      <c r="DF17" s="666"/>
      <c r="DG17" s="666"/>
      <c r="DH17" s="666"/>
      <c r="DI17" s="666"/>
      <c r="DJ17" s="666"/>
      <c r="DK17" s="666"/>
      <c r="DL17" s="666"/>
      <c r="DM17" s="666"/>
      <c r="DN17" s="666"/>
      <c r="DO17" s="666"/>
      <c r="DP17" s="667"/>
      <c r="DQ17" s="674">
        <v>4506183</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364181</v>
      </c>
      <c r="S18" s="666"/>
      <c r="T18" s="666"/>
      <c r="U18" s="666"/>
      <c r="V18" s="666"/>
      <c r="W18" s="666"/>
      <c r="X18" s="666"/>
      <c r="Y18" s="667"/>
      <c r="Z18" s="668">
        <v>0.5</v>
      </c>
      <c r="AA18" s="668"/>
      <c r="AB18" s="668"/>
      <c r="AC18" s="668"/>
      <c r="AD18" s="669">
        <v>329043</v>
      </c>
      <c r="AE18" s="669"/>
      <c r="AF18" s="669"/>
      <c r="AG18" s="669"/>
      <c r="AH18" s="669"/>
      <c r="AI18" s="669"/>
      <c r="AJ18" s="669"/>
      <c r="AK18" s="669"/>
      <c r="AL18" s="670">
        <v>1.5</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v>213373</v>
      </c>
      <c r="BH18" s="666"/>
      <c r="BI18" s="666"/>
      <c r="BJ18" s="666"/>
      <c r="BK18" s="666"/>
      <c r="BL18" s="666"/>
      <c r="BM18" s="666"/>
      <c r="BN18" s="667"/>
      <c r="BO18" s="668">
        <v>1.1000000000000001</v>
      </c>
      <c r="BP18" s="668"/>
      <c r="BQ18" s="668"/>
      <c r="BR18" s="668"/>
      <c r="BS18" s="669" t="s">
        <v>127</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243</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85707</v>
      </c>
      <c r="S19" s="666"/>
      <c r="T19" s="666"/>
      <c r="U19" s="666"/>
      <c r="V19" s="666"/>
      <c r="W19" s="666"/>
      <c r="X19" s="666"/>
      <c r="Y19" s="667"/>
      <c r="Z19" s="668">
        <v>0.1</v>
      </c>
      <c r="AA19" s="668"/>
      <c r="AB19" s="668"/>
      <c r="AC19" s="668"/>
      <c r="AD19" s="669">
        <v>85707</v>
      </c>
      <c r="AE19" s="669"/>
      <c r="AF19" s="669"/>
      <c r="AG19" s="669"/>
      <c r="AH19" s="669"/>
      <c r="AI19" s="669"/>
      <c r="AJ19" s="669"/>
      <c r="AK19" s="669"/>
      <c r="AL19" s="670">
        <v>0.4</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1462252</v>
      </c>
      <c r="BH19" s="666"/>
      <c r="BI19" s="666"/>
      <c r="BJ19" s="666"/>
      <c r="BK19" s="666"/>
      <c r="BL19" s="666"/>
      <c r="BM19" s="666"/>
      <c r="BN19" s="667"/>
      <c r="BO19" s="668">
        <v>7.3</v>
      </c>
      <c r="BP19" s="668"/>
      <c r="BQ19" s="668"/>
      <c r="BR19" s="668"/>
      <c r="BS19" s="669" t="s">
        <v>127</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243</v>
      </c>
      <c r="DA19" s="668"/>
      <c r="DB19" s="668"/>
      <c r="DC19" s="668"/>
      <c r="DD19" s="674" t="s">
        <v>243</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10255</v>
      </c>
      <c r="S20" s="666"/>
      <c r="T20" s="666"/>
      <c r="U20" s="666"/>
      <c r="V20" s="666"/>
      <c r="W20" s="666"/>
      <c r="X20" s="666"/>
      <c r="Y20" s="667"/>
      <c r="Z20" s="668">
        <v>0</v>
      </c>
      <c r="AA20" s="668"/>
      <c r="AB20" s="668"/>
      <c r="AC20" s="668"/>
      <c r="AD20" s="669">
        <v>10255</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1462252</v>
      </c>
      <c r="BH20" s="666"/>
      <c r="BI20" s="666"/>
      <c r="BJ20" s="666"/>
      <c r="BK20" s="666"/>
      <c r="BL20" s="666"/>
      <c r="BM20" s="666"/>
      <c r="BN20" s="667"/>
      <c r="BO20" s="668">
        <v>7.3</v>
      </c>
      <c r="BP20" s="668"/>
      <c r="BQ20" s="668"/>
      <c r="BR20" s="668"/>
      <c r="BS20" s="669" t="s">
        <v>127</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70068150</v>
      </c>
      <c r="CS20" s="666"/>
      <c r="CT20" s="666"/>
      <c r="CU20" s="666"/>
      <c r="CV20" s="666"/>
      <c r="CW20" s="666"/>
      <c r="CX20" s="666"/>
      <c r="CY20" s="667"/>
      <c r="CZ20" s="668">
        <v>100</v>
      </c>
      <c r="DA20" s="668"/>
      <c r="DB20" s="668"/>
      <c r="DC20" s="668"/>
      <c r="DD20" s="674">
        <v>3970175</v>
      </c>
      <c r="DE20" s="666"/>
      <c r="DF20" s="666"/>
      <c r="DG20" s="666"/>
      <c r="DH20" s="666"/>
      <c r="DI20" s="666"/>
      <c r="DJ20" s="666"/>
      <c r="DK20" s="666"/>
      <c r="DL20" s="666"/>
      <c r="DM20" s="666"/>
      <c r="DN20" s="666"/>
      <c r="DO20" s="666"/>
      <c r="DP20" s="667"/>
      <c r="DQ20" s="674">
        <v>30748170</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6533</v>
      </c>
      <c r="S21" s="666"/>
      <c r="T21" s="666"/>
      <c r="U21" s="666"/>
      <c r="V21" s="666"/>
      <c r="W21" s="666"/>
      <c r="X21" s="666"/>
      <c r="Y21" s="667"/>
      <c r="Z21" s="668">
        <v>0</v>
      </c>
      <c r="AA21" s="668"/>
      <c r="AB21" s="668"/>
      <c r="AC21" s="668"/>
      <c r="AD21" s="669">
        <v>6533</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8392</v>
      </c>
      <c r="BH21" s="666"/>
      <c r="BI21" s="666"/>
      <c r="BJ21" s="666"/>
      <c r="BK21" s="666"/>
      <c r="BL21" s="666"/>
      <c r="BM21" s="666"/>
      <c r="BN21" s="667"/>
      <c r="BO21" s="668">
        <v>0</v>
      </c>
      <c r="BP21" s="668"/>
      <c r="BQ21" s="668"/>
      <c r="BR21" s="668"/>
      <c r="BS21" s="669" t="s">
        <v>243</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261686</v>
      </c>
      <c r="S22" s="666"/>
      <c r="T22" s="666"/>
      <c r="U22" s="666"/>
      <c r="V22" s="666"/>
      <c r="W22" s="666"/>
      <c r="X22" s="666"/>
      <c r="Y22" s="667"/>
      <c r="Z22" s="668">
        <v>0.4</v>
      </c>
      <c r="AA22" s="668"/>
      <c r="AB22" s="668"/>
      <c r="AC22" s="668"/>
      <c r="AD22" s="669">
        <v>226548</v>
      </c>
      <c r="AE22" s="669"/>
      <c r="AF22" s="669"/>
      <c r="AG22" s="669"/>
      <c r="AH22" s="669"/>
      <c r="AI22" s="669"/>
      <c r="AJ22" s="669"/>
      <c r="AK22" s="669"/>
      <c r="AL22" s="670">
        <v>0.9</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2445052</v>
      </c>
      <c r="S23" s="666"/>
      <c r="T23" s="666"/>
      <c r="U23" s="666"/>
      <c r="V23" s="666"/>
      <c r="W23" s="666"/>
      <c r="X23" s="666"/>
      <c r="Y23" s="667"/>
      <c r="Z23" s="668">
        <v>3.5</v>
      </c>
      <c r="AA23" s="668"/>
      <c r="AB23" s="668"/>
      <c r="AC23" s="668"/>
      <c r="AD23" s="669">
        <v>1986442</v>
      </c>
      <c r="AE23" s="669"/>
      <c r="AF23" s="669"/>
      <c r="AG23" s="669"/>
      <c r="AH23" s="669"/>
      <c r="AI23" s="669"/>
      <c r="AJ23" s="669"/>
      <c r="AK23" s="669"/>
      <c r="AL23" s="670">
        <v>8.3000000000000007</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v>1453860</v>
      </c>
      <c r="BH23" s="666"/>
      <c r="BI23" s="666"/>
      <c r="BJ23" s="666"/>
      <c r="BK23" s="666"/>
      <c r="BL23" s="666"/>
      <c r="BM23" s="666"/>
      <c r="BN23" s="667"/>
      <c r="BO23" s="668">
        <v>7.3</v>
      </c>
      <c r="BP23" s="668"/>
      <c r="BQ23" s="668"/>
      <c r="BR23" s="668"/>
      <c r="BS23" s="669" t="s">
        <v>127</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1986442</v>
      </c>
      <c r="S24" s="666"/>
      <c r="T24" s="666"/>
      <c r="U24" s="666"/>
      <c r="V24" s="666"/>
      <c r="W24" s="666"/>
      <c r="X24" s="666"/>
      <c r="Y24" s="667"/>
      <c r="Z24" s="668">
        <v>2.8</v>
      </c>
      <c r="AA24" s="668"/>
      <c r="AB24" s="668"/>
      <c r="AC24" s="668"/>
      <c r="AD24" s="669">
        <v>1986442</v>
      </c>
      <c r="AE24" s="669"/>
      <c r="AF24" s="669"/>
      <c r="AG24" s="669"/>
      <c r="AH24" s="669"/>
      <c r="AI24" s="669"/>
      <c r="AJ24" s="669"/>
      <c r="AK24" s="669"/>
      <c r="AL24" s="670">
        <v>8.3000000000000007</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25760862</v>
      </c>
      <c r="CS24" s="655"/>
      <c r="CT24" s="655"/>
      <c r="CU24" s="655"/>
      <c r="CV24" s="655"/>
      <c r="CW24" s="655"/>
      <c r="CX24" s="655"/>
      <c r="CY24" s="656"/>
      <c r="CZ24" s="659">
        <v>36.799999999999997</v>
      </c>
      <c r="DA24" s="660"/>
      <c r="DB24" s="660"/>
      <c r="DC24" s="679"/>
      <c r="DD24" s="707">
        <v>13201567</v>
      </c>
      <c r="DE24" s="655"/>
      <c r="DF24" s="655"/>
      <c r="DG24" s="655"/>
      <c r="DH24" s="655"/>
      <c r="DI24" s="655"/>
      <c r="DJ24" s="655"/>
      <c r="DK24" s="656"/>
      <c r="DL24" s="707">
        <v>12817043</v>
      </c>
      <c r="DM24" s="655"/>
      <c r="DN24" s="655"/>
      <c r="DO24" s="655"/>
      <c r="DP24" s="655"/>
      <c r="DQ24" s="655"/>
      <c r="DR24" s="655"/>
      <c r="DS24" s="655"/>
      <c r="DT24" s="655"/>
      <c r="DU24" s="655"/>
      <c r="DV24" s="656"/>
      <c r="DW24" s="659">
        <v>49.3</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458610</v>
      </c>
      <c r="S25" s="666"/>
      <c r="T25" s="666"/>
      <c r="U25" s="666"/>
      <c r="V25" s="666"/>
      <c r="W25" s="666"/>
      <c r="X25" s="666"/>
      <c r="Y25" s="667"/>
      <c r="Z25" s="668">
        <v>0.7</v>
      </c>
      <c r="AA25" s="668"/>
      <c r="AB25" s="668"/>
      <c r="AC25" s="668"/>
      <c r="AD25" s="669" t="s">
        <v>127</v>
      </c>
      <c r="AE25" s="669"/>
      <c r="AF25" s="669"/>
      <c r="AG25" s="669"/>
      <c r="AH25" s="669"/>
      <c r="AI25" s="669"/>
      <c r="AJ25" s="669"/>
      <c r="AK25" s="669"/>
      <c r="AL25" s="670" t="s">
        <v>127</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243</v>
      </c>
      <c r="BH25" s="666"/>
      <c r="BI25" s="666"/>
      <c r="BJ25" s="666"/>
      <c r="BK25" s="666"/>
      <c r="BL25" s="666"/>
      <c r="BM25" s="666"/>
      <c r="BN25" s="667"/>
      <c r="BO25" s="668" t="s">
        <v>243</v>
      </c>
      <c r="BP25" s="668"/>
      <c r="BQ25" s="668"/>
      <c r="BR25" s="668"/>
      <c r="BS25" s="669" t="s">
        <v>127</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6072818</v>
      </c>
      <c r="CS25" s="704"/>
      <c r="CT25" s="704"/>
      <c r="CU25" s="704"/>
      <c r="CV25" s="704"/>
      <c r="CW25" s="704"/>
      <c r="CX25" s="704"/>
      <c r="CY25" s="705"/>
      <c r="CZ25" s="670">
        <v>8.6999999999999993</v>
      </c>
      <c r="DA25" s="699"/>
      <c r="DB25" s="699"/>
      <c r="DC25" s="706"/>
      <c r="DD25" s="674">
        <v>5338815</v>
      </c>
      <c r="DE25" s="704"/>
      <c r="DF25" s="704"/>
      <c r="DG25" s="704"/>
      <c r="DH25" s="704"/>
      <c r="DI25" s="704"/>
      <c r="DJ25" s="704"/>
      <c r="DK25" s="705"/>
      <c r="DL25" s="674">
        <v>5097840</v>
      </c>
      <c r="DM25" s="704"/>
      <c r="DN25" s="704"/>
      <c r="DO25" s="704"/>
      <c r="DP25" s="704"/>
      <c r="DQ25" s="704"/>
      <c r="DR25" s="704"/>
      <c r="DS25" s="704"/>
      <c r="DT25" s="704"/>
      <c r="DU25" s="704"/>
      <c r="DV25" s="705"/>
      <c r="DW25" s="670">
        <v>19.600000000000001</v>
      </c>
      <c r="DX25" s="699"/>
      <c r="DY25" s="699"/>
      <c r="DZ25" s="699"/>
      <c r="EA25" s="699"/>
      <c r="EB25" s="699"/>
      <c r="EC25" s="700"/>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243</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3736769</v>
      </c>
      <c r="CS26" s="666"/>
      <c r="CT26" s="666"/>
      <c r="CU26" s="666"/>
      <c r="CV26" s="666"/>
      <c r="CW26" s="666"/>
      <c r="CX26" s="666"/>
      <c r="CY26" s="667"/>
      <c r="CZ26" s="670">
        <v>5.3</v>
      </c>
      <c r="DA26" s="699"/>
      <c r="DB26" s="699"/>
      <c r="DC26" s="706"/>
      <c r="DD26" s="674">
        <v>3114568</v>
      </c>
      <c r="DE26" s="666"/>
      <c r="DF26" s="666"/>
      <c r="DG26" s="666"/>
      <c r="DH26" s="666"/>
      <c r="DI26" s="666"/>
      <c r="DJ26" s="666"/>
      <c r="DK26" s="667"/>
      <c r="DL26" s="674" t="s">
        <v>243</v>
      </c>
      <c r="DM26" s="666"/>
      <c r="DN26" s="666"/>
      <c r="DO26" s="666"/>
      <c r="DP26" s="666"/>
      <c r="DQ26" s="666"/>
      <c r="DR26" s="666"/>
      <c r="DS26" s="666"/>
      <c r="DT26" s="666"/>
      <c r="DU26" s="666"/>
      <c r="DV26" s="667"/>
      <c r="DW26" s="670" t="s">
        <v>127</v>
      </c>
      <c r="DX26" s="699"/>
      <c r="DY26" s="699"/>
      <c r="DZ26" s="699"/>
      <c r="EA26" s="699"/>
      <c r="EB26" s="699"/>
      <c r="EC26" s="700"/>
    </row>
    <row r="27" spans="2:133" ht="11.25" customHeight="1" x14ac:dyDescent="0.15">
      <c r="B27" s="662" t="s">
        <v>299</v>
      </c>
      <c r="C27" s="663"/>
      <c r="D27" s="663"/>
      <c r="E27" s="663"/>
      <c r="F27" s="663"/>
      <c r="G27" s="663"/>
      <c r="H27" s="663"/>
      <c r="I27" s="663"/>
      <c r="J27" s="663"/>
      <c r="K27" s="663"/>
      <c r="L27" s="663"/>
      <c r="M27" s="663"/>
      <c r="N27" s="663"/>
      <c r="O27" s="663"/>
      <c r="P27" s="663"/>
      <c r="Q27" s="664"/>
      <c r="R27" s="665">
        <v>25988468</v>
      </c>
      <c r="S27" s="666"/>
      <c r="T27" s="666"/>
      <c r="U27" s="666"/>
      <c r="V27" s="666"/>
      <c r="W27" s="666"/>
      <c r="X27" s="666"/>
      <c r="Y27" s="667"/>
      <c r="Z27" s="668">
        <v>36.9</v>
      </c>
      <c r="AA27" s="668"/>
      <c r="AB27" s="668"/>
      <c r="AC27" s="668"/>
      <c r="AD27" s="669">
        <v>23827487</v>
      </c>
      <c r="AE27" s="669"/>
      <c r="AF27" s="669"/>
      <c r="AG27" s="669"/>
      <c r="AH27" s="669"/>
      <c r="AI27" s="669"/>
      <c r="AJ27" s="669"/>
      <c r="AK27" s="669"/>
      <c r="AL27" s="670">
        <v>99.1</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19949656</v>
      </c>
      <c r="BH27" s="666"/>
      <c r="BI27" s="666"/>
      <c r="BJ27" s="666"/>
      <c r="BK27" s="666"/>
      <c r="BL27" s="666"/>
      <c r="BM27" s="666"/>
      <c r="BN27" s="667"/>
      <c r="BO27" s="668">
        <v>100</v>
      </c>
      <c r="BP27" s="668"/>
      <c r="BQ27" s="668"/>
      <c r="BR27" s="668"/>
      <c r="BS27" s="669">
        <v>247427</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14677337</v>
      </c>
      <c r="CS27" s="704"/>
      <c r="CT27" s="704"/>
      <c r="CU27" s="704"/>
      <c r="CV27" s="704"/>
      <c r="CW27" s="704"/>
      <c r="CX27" s="704"/>
      <c r="CY27" s="705"/>
      <c r="CZ27" s="670">
        <v>20.9</v>
      </c>
      <c r="DA27" s="699"/>
      <c r="DB27" s="699"/>
      <c r="DC27" s="706"/>
      <c r="DD27" s="674">
        <v>3356569</v>
      </c>
      <c r="DE27" s="704"/>
      <c r="DF27" s="704"/>
      <c r="DG27" s="704"/>
      <c r="DH27" s="704"/>
      <c r="DI27" s="704"/>
      <c r="DJ27" s="704"/>
      <c r="DK27" s="705"/>
      <c r="DL27" s="674">
        <v>3213020</v>
      </c>
      <c r="DM27" s="704"/>
      <c r="DN27" s="704"/>
      <c r="DO27" s="704"/>
      <c r="DP27" s="704"/>
      <c r="DQ27" s="704"/>
      <c r="DR27" s="704"/>
      <c r="DS27" s="704"/>
      <c r="DT27" s="704"/>
      <c r="DU27" s="704"/>
      <c r="DV27" s="705"/>
      <c r="DW27" s="670">
        <v>12.4</v>
      </c>
      <c r="DX27" s="699"/>
      <c r="DY27" s="699"/>
      <c r="DZ27" s="699"/>
      <c r="EA27" s="699"/>
      <c r="EB27" s="699"/>
      <c r="EC27" s="700"/>
    </row>
    <row r="28" spans="2:133" ht="11.25" customHeight="1" x14ac:dyDescent="0.15">
      <c r="B28" s="662" t="s">
        <v>302</v>
      </c>
      <c r="C28" s="663"/>
      <c r="D28" s="663"/>
      <c r="E28" s="663"/>
      <c r="F28" s="663"/>
      <c r="G28" s="663"/>
      <c r="H28" s="663"/>
      <c r="I28" s="663"/>
      <c r="J28" s="663"/>
      <c r="K28" s="663"/>
      <c r="L28" s="663"/>
      <c r="M28" s="663"/>
      <c r="N28" s="663"/>
      <c r="O28" s="663"/>
      <c r="P28" s="663"/>
      <c r="Q28" s="664"/>
      <c r="R28" s="665">
        <v>17119</v>
      </c>
      <c r="S28" s="666"/>
      <c r="T28" s="666"/>
      <c r="U28" s="666"/>
      <c r="V28" s="666"/>
      <c r="W28" s="666"/>
      <c r="X28" s="666"/>
      <c r="Y28" s="667"/>
      <c r="Z28" s="668">
        <v>0</v>
      </c>
      <c r="AA28" s="668"/>
      <c r="AB28" s="668"/>
      <c r="AC28" s="668"/>
      <c r="AD28" s="669">
        <v>17119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5010707</v>
      </c>
      <c r="CS28" s="666"/>
      <c r="CT28" s="666"/>
      <c r="CU28" s="666"/>
      <c r="CV28" s="666"/>
      <c r="CW28" s="666"/>
      <c r="CX28" s="666"/>
      <c r="CY28" s="667"/>
      <c r="CZ28" s="670">
        <v>7.2</v>
      </c>
      <c r="DA28" s="699"/>
      <c r="DB28" s="699"/>
      <c r="DC28" s="706"/>
      <c r="DD28" s="674">
        <v>4506183</v>
      </c>
      <c r="DE28" s="666"/>
      <c r="DF28" s="666"/>
      <c r="DG28" s="666"/>
      <c r="DH28" s="666"/>
      <c r="DI28" s="666"/>
      <c r="DJ28" s="666"/>
      <c r="DK28" s="667"/>
      <c r="DL28" s="674">
        <v>4506183</v>
      </c>
      <c r="DM28" s="666"/>
      <c r="DN28" s="666"/>
      <c r="DO28" s="666"/>
      <c r="DP28" s="666"/>
      <c r="DQ28" s="666"/>
      <c r="DR28" s="666"/>
      <c r="DS28" s="666"/>
      <c r="DT28" s="666"/>
      <c r="DU28" s="666"/>
      <c r="DV28" s="667"/>
      <c r="DW28" s="670">
        <v>17.3</v>
      </c>
      <c r="DX28" s="699"/>
      <c r="DY28" s="699"/>
      <c r="DZ28" s="699"/>
      <c r="EA28" s="699"/>
      <c r="EB28" s="699"/>
      <c r="EC28" s="700"/>
    </row>
    <row r="29" spans="2:133" ht="11.25" customHeight="1" x14ac:dyDescent="0.15">
      <c r="B29" s="662" t="s">
        <v>304</v>
      </c>
      <c r="C29" s="663"/>
      <c r="D29" s="663"/>
      <c r="E29" s="663"/>
      <c r="F29" s="663"/>
      <c r="G29" s="663"/>
      <c r="H29" s="663"/>
      <c r="I29" s="663"/>
      <c r="J29" s="663"/>
      <c r="K29" s="663"/>
      <c r="L29" s="663"/>
      <c r="M29" s="663"/>
      <c r="N29" s="663"/>
      <c r="O29" s="663"/>
      <c r="P29" s="663"/>
      <c r="Q29" s="664"/>
      <c r="R29" s="665">
        <v>215576</v>
      </c>
      <c r="S29" s="666"/>
      <c r="T29" s="666"/>
      <c r="U29" s="666"/>
      <c r="V29" s="666"/>
      <c r="W29" s="666"/>
      <c r="X29" s="666"/>
      <c r="Y29" s="667"/>
      <c r="Z29" s="668">
        <v>0.3</v>
      </c>
      <c r="AA29" s="668"/>
      <c r="AB29" s="668"/>
      <c r="AC29" s="668"/>
      <c r="AD29" s="669" t="s">
        <v>243</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305</v>
      </c>
      <c r="CE29" s="713"/>
      <c r="CF29" s="680" t="s">
        <v>306</v>
      </c>
      <c r="CG29" s="681"/>
      <c r="CH29" s="681"/>
      <c r="CI29" s="681"/>
      <c r="CJ29" s="681"/>
      <c r="CK29" s="681"/>
      <c r="CL29" s="681"/>
      <c r="CM29" s="681"/>
      <c r="CN29" s="681"/>
      <c r="CO29" s="681"/>
      <c r="CP29" s="681"/>
      <c r="CQ29" s="682"/>
      <c r="CR29" s="665">
        <v>5010284</v>
      </c>
      <c r="CS29" s="704"/>
      <c r="CT29" s="704"/>
      <c r="CU29" s="704"/>
      <c r="CV29" s="704"/>
      <c r="CW29" s="704"/>
      <c r="CX29" s="704"/>
      <c r="CY29" s="705"/>
      <c r="CZ29" s="670">
        <v>7.2</v>
      </c>
      <c r="DA29" s="699"/>
      <c r="DB29" s="699"/>
      <c r="DC29" s="706"/>
      <c r="DD29" s="674">
        <v>4505760</v>
      </c>
      <c r="DE29" s="704"/>
      <c r="DF29" s="704"/>
      <c r="DG29" s="704"/>
      <c r="DH29" s="704"/>
      <c r="DI29" s="704"/>
      <c r="DJ29" s="704"/>
      <c r="DK29" s="705"/>
      <c r="DL29" s="674">
        <v>4505760</v>
      </c>
      <c r="DM29" s="704"/>
      <c r="DN29" s="704"/>
      <c r="DO29" s="704"/>
      <c r="DP29" s="704"/>
      <c r="DQ29" s="704"/>
      <c r="DR29" s="704"/>
      <c r="DS29" s="704"/>
      <c r="DT29" s="704"/>
      <c r="DU29" s="704"/>
      <c r="DV29" s="705"/>
      <c r="DW29" s="670">
        <v>17.3</v>
      </c>
      <c r="DX29" s="699"/>
      <c r="DY29" s="699"/>
      <c r="DZ29" s="699"/>
      <c r="EA29" s="699"/>
      <c r="EB29" s="699"/>
      <c r="EC29" s="700"/>
    </row>
    <row r="30" spans="2:133" ht="11.25" customHeight="1" x14ac:dyDescent="0.15">
      <c r="B30" s="662" t="s">
        <v>307</v>
      </c>
      <c r="C30" s="663"/>
      <c r="D30" s="663"/>
      <c r="E30" s="663"/>
      <c r="F30" s="663"/>
      <c r="G30" s="663"/>
      <c r="H30" s="663"/>
      <c r="I30" s="663"/>
      <c r="J30" s="663"/>
      <c r="K30" s="663"/>
      <c r="L30" s="663"/>
      <c r="M30" s="663"/>
      <c r="N30" s="663"/>
      <c r="O30" s="663"/>
      <c r="P30" s="663"/>
      <c r="Q30" s="664"/>
      <c r="R30" s="665">
        <v>518067</v>
      </c>
      <c r="S30" s="666"/>
      <c r="T30" s="666"/>
      <c r="U30" s="666"/>
      <c r="V30" s="666"/>
      <c r="W30" s="666"/>
      <c r="X30" s="666"/>
      <c r="Y30" s="667"/>
      <c r="Z30" s="668">
        <v>0.7</v>
      </c>
      <c r="AA30" s="668"/>
      <c r="AB30" s="668"/>
      <c r="AC30" s="668"/>
      <c r="AD30" s="669">
        <v>137290</v>
      </c>
      <c r="AE30" s="669"/>
      <c r="AF30" s="669"/>
      <c r="AG30" s="669"/>
      <c r="AH30" s="669"/>
      <c r="AI30" s="669"/>
      <c r="AJ30" s="669"/>
      <c r="AK30" s="669"/>
      <c r="AL30" s="670">
        <v>0.6</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308</v>
      </c>
      <c r="BH30" s="718"/>
      <c r="BI30" s="718"/>
      <c r="BJ30" s="718"/>
      <c r="BK30" s="718"/>
      <c r="BL30" s="718"/>
      <c r="BM30" s="718"/>
      <c r="BN30" s="718"/>
      <c r="BO30" s="718"/>
      <c r="BP30" s="718"/>
      <c r="BQ30" s="719"/>
      <c r="BR30" s="644" t="s">
        <v>309</v>
      </c>
      <c r="BS30" s="718"/>
      <c r="BT30" s="718"/>
      <c r="BU30" s="718"/>
      <c r="BV30" s="718"/>
      <c r="BW30" s="718"/>
      <c r="BX30" s="718"/>
      <c r="BY30" s="718"/>
      <c r="BZ30" s="718"/>
      <c r="CA30" s="718"/>
      <c r="CB30" s="719"/>
      <c r="CD30" s="714"/>
      <c r="CE30" s="715"/>
      <c r="CF30" s="680" t="s">
        <v>310</v>
      </c>
      <c r="CG30" s="681"/>
      <c r="CH30" s="681"/>
      <c r="CI30" s="681"/>
      <c r="CJ30" s="681"/>
      <c r="CK30" s="681"/>
      <c r="CL30" s="681"/>
      <c r="CM30" s="681"/>
      <c r="CN30" s="681"/>
      <c r="CO30" s="681"/>
      <c r="CP30" s="681"/>
      <c r="CQ30" s="682"/>
      <c r="CR30" s="665">
        <v>4575829</v>
      </c>
      <c r="CS30" s="666"/>
      <c r="CT30" s="666"/>
      <c r="CU30" s="666"/>
      <c r="CV30" s="666"/>
      <c r="CW30" s="666"/>
      <c r="CX30" s="666"/>
      <c r="CY30" s="667"/>
      <c r="CZ30" s="670">
        <v>6.5</v>
      </c>
      <c r="DA30" s="699"/>
      <c r="DB30" s="699"/>
      <c r="DC30" s="706"/>
      <c r="DD30" s="674">
        <v>4091575</v>
      </c>
      <c r="DE30" s="666"/>
      <c r="DF30" s="666"/>
      <c r="DG30" s="666"/>
      <c r="DH30" s="666"/>
      <c r="DI30" s="666"/>
      <c r="DJ30" s="666"/>
      <c r="DK30" s="667"/>
      <c r="DL30" s="674">
        <v>4091575</v>
      </c>
      <c r="DM30" s="666"/>
      <c r="DN30" s="666"/>
      <c r="DO30" s="666"/>
      <c r="DP30" s="666"/>
      <c r="DQ30" s="666"/>
      <c r="DR30" s="666"/>
      <c r="DS30" s="666"/>
      <c r="DT30" s="666"/>
      <c r="DU30" s="666"/>
      <c r="DV30" s="667"/>
      <c r="DW30" s="670">
        <v>15.7</v>
      </c>
      <c r="DX30" s="699"/>
      <c r="DY30" s="699"/>
      <c r="DZ30" s="699"/>
      <c r="EA30" s="699"/>
      <c r="EB30" s="699"/>
      <c r="EC30" s="700"/>
    </row>
    <row r="31" spans="2:133" ht="11.25" customHeight="1" x14ac:dyDescent="0.15">
      <c r="B31" s="662" t="s">
        <v>311</v>
      </c>
      <c r="C31" s="663"/>
      <c r="D31" s="663"/>
      <c r="E31" s="663"/>
      <c r="F31" s="663"/>
      <c r="G31" s="663"/>
      <c r="H31" s="663"/>
      <c r="I31" s="663"/>
      <c r="J31" s="663"/>
      <c r="K31" s="663"/>
      <c r="L31" s="663"/>
      <c r="M31" s="663"/>
      <c r="N31" s="663"/>
      <c r="O31" s="663"/>
      <c r="P31" s="663"/>
      <c r="Q31" s="664"/>
      <c r="R31" s="665">
        <v>231772</v>
      </c>
      <c r="S31" s="666"/>
      <c r="T31" s="666"/>
      <c r="U31" s="666"/>
      <c r="V31" s="666"/>
      <c r="W31" s="666"/>
      <c r="X31" s="666"/>
      <c r="Y31" s="667"/>
      <c r="Z31" s="668">
        <v>0.3</v>
      </c>
      <c r="AA31" s="668"/>
      <c r="AB31" s="668"/>
      <c r="AC31" s="668"/>
      <c r="AD31" s="669" t="s">
        <v>243</v>
      </c>
      <c r="AE31" s="669"/>
      <c r="AF31" s="669"/>
      <c r="AG31" s="669"/>
      <c r="AH31" s="669"/>
      <c r="AI31" s="669"/>
      <c r="AJ31" s="669"/>
      <c r="AK31" s="669"/>
      <c r="AL31" s="670" t="s">
        <v>127</v>
      </c>
      <c r="AM31" s="671"/>
      <c r="AN31" s="671"/>
      <c r="AO31" s="672"/>
      <c r="AP31" s="722" t="s">
        <v>312</v>
      </c>
      <c r="AQ31" s="723"/>
      <c r="AR31" s="723"/>
      <c r="AS31" s="723"/>
      <c r="AT31" s="728" t="s">
        <v>313</v>
      </c>
      <c r="AU31" s="217"/>
      <c r="AV31" s="217"/>
      <c r="AW31" s="217"/>
      <c r="AX31" s="651" t="s">
        <v>188</v>
      </c>
      <c r="AY31" s="652"/>
      <c r="AZ31" s="652"/>
      <c r="BA31" s="652"/>
      <c r="BB31" s="652"/>
      <c r="BC31" s="652"/>
      <c r="BD31" s="652"/>
      <c r="BE31" s="652"/>
      <c r="BF31" s="653"/>
      <c r="BG31" s="733">
        <v>99.6</v>
      </c>
      <c r="BH31" s="720"/>
      <c r="BI31" s="720"/>
      <c r="BJ31" s="720"/>
      <c r="BK31" s="720"/>
      <c r="BL31" s="720"/>
      <c r="BM31" s="660">
        <v>99.1</v>
      </c>
      <c r="BN31" s="720"/>
      <c r="BO31" s="720"/>
      <c r="BP31" s="720"/>
      <c r="BQ31" s="721"/>
      <c r="BR31" s="733">
        <v>96.3</v>
      </c>
      <c r="BS31" s="720"/>
      <c r="BT31" s="720"/>
      <c r="BU31" s="720"/>
      <c r="BV31" s="720"/>
      <c r="BW31" s="720"/>
      <c r="BX31" s="660">
        <v>95.8</v>
      </c>
      <c r="BY31" s="720"/>
      <c r="BZ31" s="720"/>
      <c r="CA31" s="720"/>
      <c r="CB31" s="721"/>
      <c r="CD31" s="714"/>
      <c r="CE31" s="715"/>
      <c r="CF31" s="680" t="s">
        <v>314</v>
      </c>
      <c r="CG31" s="681"/>
      <c r="CH31" s="681"/>
      <c r="CI31" s="681"/>
      <c r="CJ31" s="681"/>
      <c r="CK31" s="681"/>
      <c r="CL31" s="681"/>
      <c r="CM31" s="681"/>
      <c r="CN31" s="681"/>
      <c r="CO31" s="681"/>
      <c r="CP31" s="681"/>
      <c r="CQ31" s="682"/>
      <c r="CR31" s="665">
        <v>434455</v>
      </c>
      <c r="CS31" s="704"/>
      <c r="CT31" s="704"/>
      <c r="CU31" s="704"/>
      <c r="CV31" s="704"/>
      <c r="CW31" s="704"/>
      <c r="CX31" s="704"/>
      <c r="CY31" s="705"/>
      <c r="CZ31" s="670">
        <v>0.6</v>
      </c>
      <c r="DA31" s="699"/>
      <c r="DB31" s="699"/>
      <c r="DC31" s="706"/>
      <c r="DD31" s="674">
        <v>414185</v>
      </c>
      <c r="DE31" s="704"/>
      <c r="DF31" s="704"/>
      <c r="DG31" s="704"/>
      <c r="DH31" s="704"/>
      <c r="DI31" s="704"/>
      <c r="DJ31" s="704"/>
      <c r="DK31" s="705"/>
      <c r="DL31" s="674">
        <v>414185</v>
      </c>
      <c r="DM31" s="704"/>
      <c r="DN31" s="704"/>
      <c r="DO31" s="704"/>
      <c r="DP31" s="704"/>
      <c r="DQ31" s="704"/>
      <c r="DR31" s="704"/>
      <c r="DS31" s="704"/>
      <c r="DT31" s="704"/>
      <c r="DU31" s="704"/>
      <c r="DV31" s="705"/>
      <c r="DW31" s="670">
        <v>1.6</v>
      </c>
      <c r="DX31" s="699"/>
      <c r="DY31" s="699"/>
      <c r="DZ31" s="699"/>
      <c r="EA31" s="699"/>
      <c r="EB31" s="699"/>
      <c r="EC31" s="700"/>
    </row>
    <row r="32" spans="2:133" ht="11.25" customHeight="1" x14ac:dyDescent="0.15">
      <c r="B32" s="662" t="s">
        <v>315</v>
      </c>
      <c r="C32" s="663"/>
      <c r="D32" s="663"/>
      <c r="E32" s="663"/>
      <c r="F32" s="663"/>
      <c r="G32" s="663"/>
      <c r="H32" s="663"/>
      <c r="I32" s="663"/>
      <c r="J32" s="663"/>
      <c r="K32" s="663"/>
      <c r="L32" s="663"/>
      <c r="M32" s="663"/>
      <c r="N32" s="663"/>
      <c r="O32" s="663"/>
      <c r="P32" s="663"/>
      <c r="Q32" s="664"/>
      <c r="R32" s="665">
        <v>12313360</v>
      </c>
      <c r="S32" s="666"/>
      <c r="T32" s="666"/>
      <c r="U32" s="666"/>
      <c r="V32" s="666"/>
      <c r="W32" s="666"/>
      <c r="X32" s="666"/>
      <c r="Y32" s="667"/>
      <c r="Z32" s="668">
        <v>17.5</v>
      </c>
      <c r="AA32" s="668"/>
      <c r="AB32" s="668"/>
      <c r="AC32" s="668"/>
      <c r="AD32" s="669" t="s">
        <v>127</v>
      </c>
      <c r="AE32" s="669"/>
      <c r="AF32" s="669"/>
      <c r="AG32" s="669"/>
      <c r="AH32" s="669"/>
      <c r="AI32" s="669"/>
      <c r="AJ32" s="669"/>
      <c r="AK32" s="669"/>
      <c r="AL32" s="670" t="s">
        <v>127</v>
      </c>
      <c r="AM32" s="671"/>
      <c r="AN32" s="671"/>
      <c r="AO32" s="672"/>
      <c r="AP32" s="724"/>
      <c r="AQ32" s="725"/>
      <c r="AR32" s="725"/>
      <c r="AS32" s="725"/>
      <c r="AT32" s="729"/>
      <c r="AU32" s="216" t="s">
        <v>316</v>
      </c>
      <c r="AV32" s="216"/>
      <c r="AW32" s="216"/>
      <c r="AX32" s="662" t="s">
        <v>317</v>
      </c>
      <c r="AY32" s="663"/>
      <c r="AZ32" s="663"/>
      <c r="BA32" s="663"/>
      <c r="BB32" s="663"/>
      <c r="BC32" s="663"/>
      <c r="BD32" s="663"/>
      <c r="BE32" s="663"/>
      <c r="BF32" s="664"/>
      <c r="BG32" s="734">
        <v>99.5</v>
      </c>
      <c r="BH32" s="704"/>
      <c r="BI32" s="704"/>
      <c r="BJ32" s="704"/>
      <c r="BK32" s="704"/>
      <c r="BL32" s="704"/>
      <c r="BM32" s="671">
        <v>98.7</v>
      </c>
      <c r="BN32" s="731"/>
      <c r="BO32" s="731"/>
      <c r="BP32" s="731"/>
      <c r="BQ32" s="732"/>
      <c r="BR32" s="734">
        <v>93.9</v>
      </c>
      <c r="BS32" s="704"/>
      <c r="BT32" s="704"/>
      <c r="BU32" s="704"/>
      <c r="BV32" s="704"/>
      <c r="BW32" s="704"/>
      <c r="BX32" s="671">
        <v>93.1</v>
      </c>
      <c r="BY32" s="731"/>
      <c r="BZ32" s="731"/>
      <c r="CA32" s="731"/>
      <c r="CB32" s="732"/>
      <c r="CD32" s="716"/>
      <c r="CE32" s="717"/>
      <c r="CF32" s="680" t="s">
        <v>318</v>
      </c>
      <c r="CG32" s="681"/>
      <c r="CH32" s="681"/>
      <c r="CI32" s="681"/>
      <c r="CJ32" s="681"/>
      <c r="CK32" s="681"/>
      <c r="CL32" s="681"/>
      <c r="CM32" s="681"/>
      <c r="CN32" s="681"/>
      <c r="CO32" s="681"/>
      <c r="CP32" s="681"/>
      <c r="CQ32" s="682"/>
      <c r="CR32" s="665">
        <v>423</v>
      </c>
      <c r="CS32" s="666"/>
      <c r="CT32" s="666"/>
      <c r="CU32" s="666"/>
      <c r="CV32" s="666"/>
      <c r="CW32" s="666"/>
      <c r="CX32" s="666"/>
      <c r="CY32" s="667"/>
      <c r="CZ32" s="670">
        <v>0</v>
      </c>
      <c r="DA32" s="699"/>
      <c r="DB32" s="699"/>
      <c r="DC32" s="706"/>
      <c r="DD32" s="674">
        <v>423</v>
      </c>
      <c r="DE32" s="666"/>
      <c r="DF32" s="666"/>
      <c r="DG32" s="666"/>
      <c r="DH32" s="666"/>
      <c r="DI32" s="666"/>
      <c r="DJ32" s="666"/>
      <c r="DK32" s="667"/>
      <c r="DL32" s="674">
        <v>423</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319</v>
      </c>
      <c r="C33" s="702"/>
      <c r="D33" s="702"/>
      <c r="E33" s="702"/>
      <c r="F33" s="702"/>
      <c r="G33" s="702"/>
      <c r="H33" s="702"/>
      <c r="I33" s="702"/>
      <c r="J33" s="702"/>
      <c r="K33" s="702"/>
      <c r="L33" s="702"/>
      <c r="M33" s="702"/>
      <c r="N33" s="702"/>
      <c r="O33" s="702"/>
      <c r="P33" s="702"/>
      <c r="Q33" s="703"/>
      <c r="R33" s="665" t="s">
        <v>243</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6"/>
      <c r="AQ33" s="727"/>
      <c r="AR33" s="727"/>
      <c r="AS33" s="727"/>
      <c r="AT33" s="730"/>
      <c r="AU33" s="218"/>
      <c r="AV33" s="218"/>
      <c r="AW33" s="218"/>
      <c r="AX33" s="709" t="s">
        <v>320</v>
      </c>
      <c r="AY33" s="710"/>
      <c r="AZ33" s="710"/>
      <c r="BA33" s="710"/>
      <c r="BB33" s="710"/>
      <c r="BC33" s="710"/>
      <c r="BD33" s="710"/>
      <c r="BE33" s="710"/>
      <c r="BF33" s="711"/>
      <c r="BG33" s="735">
        <v>99.7</v>
      </c>
      <c r="BH33" s="736"/>
      <c r="BI33" s="736"/>
      <c r="BJ33" s="736"/>
      <c r="BK33" s="736"/>
      <c r="BL33" s="736"/>
      <c r="BM33" s="737">
        <v>99.4</v>
      </c>
      <c r="BN33" s="736"/>
      <c r="BO33" s="736"/>
      <c r="BP33" s="736"/>
      <c r="BQ33" s="738"/>
      <c r="BR33" s="735">
        <v>96.8</v>
      </c>
      <c r="BS33" s="736"/>
      <c r="BT33" s="736"/>
      <c r="BU33" s="736"/>
      <c r="BV33" s="736"/>
      <c r="BW33" s="736"/>
      <c r="BX33" s="737">
        <v>96.4</v>
      </c>
      <c r="BY33" s="736"/>
      <c r="BZ33" s="736"/>
      <c r="CA33" s="736"/>
      <c r="CB33" s="738"/>
      <c r="CD33" s="680" t="s">
        <v>321</v>
      </c>
      <c r="CE33" s="681"/>
      <c r="CF33" s="681"/>
      <c r="CG33" s="681"/>
      <c r="CH33" s="681"/>
      <c r="CI33" s="681"/>
      <c r="CJ33" s="681"/>
      <c r="CK33" s="681"/>
      <c r="CL33" s="681"/>
      <c r="CM33" s="681"/>
      <c r="CN33" s="681"/>
      <c r="CO33" s="681"/>
      <c r="CP33" s="681"/>
      <c r="CQ33" s="682"/>
      <c r="CR33" s="665">
        <v>40337092</v>
      </c>
      <c r="CS33" s="704"/>
      <c r="CT33" s="704"/>
      <c r="CU33" s="704"/>
      <c r="CV33" s="704"/>
      <c r="CW33" s="704"/>
      <c r="CX33" s="704"/>
      <c r="CY33" s="705"/>
      <c r="CZ33" s="670">
        <v>57.6</v>
      </c>
      <c r="DA33" s="699"/>
      <c r="DB33" s="699"/>
      <c r="DC33" s="706"/>
      <c r="DD33" s="674">
        <v>16758620</v>
      </c>
      <c r="DE33" s="704"/>
      <c r="DF33" s="704"/>
      <c r="DG33" s="704"/>
      <c r="DH33" s="704"/>
      <c r="DI33" s="704"/>
      <c r="DJ33" s="704"/>
      <c r="DK33" s="705"/>
      <c r="DL33" s="674">
        <v>13059157</v>
      </c>
      <c r="DM33" s="704"/>
      <c r="DN33" s="704"/>
      <c r="DO33" s="704"/>
      <c r="DP33" s="704"/>
      <c r="DQ33" s="704"/>
      <c r="DR33" s="704"/>
      <c r="DS33" s="704"/>
      <c r="DT33" s="704"/>
      <c r="DU33" s="704"/>
      <c r="DV33" s="705"/>
      <c r="DW33" s="670">
        <v>50.2</v>
      </c>
      <c r="DX33" s="699"/>
      <c r="DY33" s="699"/>
      <c r="DZ33" s="699"/>
      <c r="EA33" s="699"/>
      <c r="EB33" s="699"/>
      <c r="EC33" s="700"/>
    </row>
    <row r="34" spans="2:133" ht="11.25" customHeight="1" x14ac:dyDescent="0.15">
      <c r="B34" s="662" t="s">
        <v>322</v>
      </c>
      <c r="C34" s="663"/>
      <c r="D34" s="663"/>
      <c r="E34" s="663"/>
      <c r="F34" s="663"/>
      <c r="G34" s="663"/>
      <c r="H34" s="663"/>
      <c r="I34" s="663"/>
      <c r="J34" s="663"/>
      <c r="K34" s="663"/>
      <c r="L34" s="663"/>
      <c r="M34" s="663"/>
      <c r="N34" s="663"/>
      <c r="O34" s="663"/>
      <c r="P34" s="663"/>
      <c r="Q34" s="664"/>
      <c r="R34" s="665">
        <v>3281908</v>
      </c>
      <c r="S34" s="666"/>
      <c r="T34" s="666"/>
      <c r="U34" s="666"/>
      <c r="V34" s="666"/>
      <c r="W34" s="666"/>
      <c r="X34" s="666"/>
      <c r="Y34" s="667"/>
      <c r="Z34" s="668">
        <v>4.7</v>
      </c>
      <c r="AA34" s="668"/>
      <c r="AB34" s="668"/>
      <c r="AC34" s="668"/>
      <c r="AD34" s="669" t="s">
        <v>243</v>
      </c>
      <c r="AE34" s="669"/>
      <c r="AF34" s="669"/>
      <c r="AG34" s="669"/>
      <c r="AH34" s="669"/>
      <c r="AI34" s="669"/>
      <c r="AJ34" s="669"/>
      <c r="AK34" s="669"/>
      <c r="AL34" s="670" t="s">
        <v>243</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323</v>
      </c>
      <c r="CE34" s="681"/>
      <c r="CF34" s="681"/>
      <c r="CG34" s="681"/>
      <c r="CH34" s="681"/>
      <c r="CI34" s="681"/>
      <c r="CJ34" s="681"/>
      <c r="CK34" s="681"/>
      <c r="CL34" s="681"/>
      <c r="CM34" s="681"/>
      <c r="CN34" s="681"/>
      <c r="CO34" s="681"/>
      <c r="CP34" s="681"/>
      <c r="CQ34" s="682"/>
      <c r="CR34" s="665">
        <v>10966342</v>
      </c>
      <c r="CS34" s="666"/>
      <c r="CT34" s="666"/>
      <c r="CU34" s="666"/>
      <c r="CV34" s="666"/>
      <c r="CW34" s="666"/>
      <c r="CX34" s="666"/>
      <c r="CY34" s="667"/>
      <c r="CZ34" s="670">
        <v>15.7</v>
      </c>
      <c r="DA34" s="699"/>
      <c r="DB34" s="699"/>
      <c r="DC34" s="706"/>
      <c r="DD34" s="674">
        <v>5478980</v>
      </c>
      <c r="DE34" s="666"/>
      <c r="DF34" s="666"/>
      <c r="DG34" s="666"/>
      <c r="DH34" s="666"/>
      <c r="DI34" s="666"/>
      <c r="DJ34" s="666"/>
      <c r="DK34" s="667"/>
      <c r="DL34" s="674">
        <v>4611917</v>
      </c>
      <c r="DM34" s="666"/>
      <c r="DN34" s="666"/>
      <c r="DO34" s="666"/>
      <c r="DP34" s="666"/>
      <c r="DQ34" s="666"/>
      <c r="DR34" s="666"/>
      <c r="DS34" s="666"/>
      <c r="DT34" s="666"/>
      <c r="DU34" s="666"/>
      <c r="DV34" s="667"/>
      <c r="DW34" s="670">
        <v>17.7</v>
      </c>
      <c r="DX34" s="699"/>
      <c r="DY34" s="699"/>
      <c r="DZ34" s="699"/>
      <c r="EA34" s="699"/>
      <c r="EB34" s="699"/>
      <c r="EC34" s="700"/>
    </row>
    <row r="35" spans="2:133" ht="11.25" customHeight="1" x14ac:dyDescent="0.15">
      <c r="B35" s="662" t="s">
        <v>324</v>
      </c>
      <c r="C35" s="663"/>
      <c r="D35" s="663"/>
      <c r="E35" s="663"/>
      <c r="F35" s="663"/>
      <c r="G35" s="663"/>
      <c r="H35" s="663"/>
      <c r="I35" s="663"/>
      <c r="J35" s="663"/>
      <c r="K35" s="663"/>
      <c r="L35" s="663"/>
      <c r="M35" s="663"/>
      <c r="N35" s="663"/>
      <c r="O35" s="663"/>
      <c r="P35" s="663"/>
      <c r="Q35" s="664"/>
      <c r="R35" s="665">
        <v>404613</v>
      </c>
      <c r="S35" s="666"/>
      <c r="T35" s="666"/>
      <c r="U35" s="666"/>
      <c r="V35" s="666"/>
      <c r="W35" s="666"/>
      <c r="X35" s="666"/>
      <c r="Y35" s="667"/>
      <c r="Z35" s="668">
        <v>0.6</v>
      </c>
      <c r="AA35" s="668"/>
      <c r="AB35" s="668"/>
      <c r="AC35" s="668"/>
      <c r="AD35" s="669">
        <v>6316</v>
      </c>
      <c r="AE35" s="669"/>
      <c r="AF35" s="669"/>
      <c r="AG35" s="669"/>
      <c r="AH35" s="669"/>
      <c r="AI35" s="669"/>
      <c r="AJ35" s="669"/>
      <c r="AK35" s="669"/>
      <c r="AL35" s="670">
        <v>0</v>
      </c>
      <c r="AM35" s="671"/>
      <c r="AN35" s="671"/>
      <c r="AO35" s="672"/>
      <c r="AP35" s="221"/>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114141</v>
      </c>
      <c r="CS35" s="704"/>
      <c r="CT35" s="704"/>
      <c r="CU35" s="704"/>
      <c r="CV35" s="704"/>
      <c r="CW35" s="704"/>
      <c r="CX35" s="704"/>
      <c r="CY35" s="705"/>
      <c r="CZ35" s="670">
        <v>0.2</v>
      </c>
      <c r="DA35" s="699"/>
      <c r="DB35" s="699"/>
      <c r="DC35" s="706"/>
      <c r="DD35" s="674">
        <v>104222</v>
      </c>
      <c r="DE35" s="704"/>
      <c r="DF35" s="704"/>
      <c r="DG35" s="704"/>
      <c r="DH35" s="704"/>
      <c r="DI35" s="704"/>
      <c r="DJ35" s="704"/>
      <c r="DK35" s="705"/>
      <c r="DL35" s="674">
        <v>104222</v>
      </c>
      <c r="DM35" s="704"/>
      <c r="DN35" s="704"/>
      <c r="DO35" s="704"/>
      <c r="DP35" s="704"/>
      <c r="DQ35" s="704"/>
      <c r="DR35" s="704"/>
      <c r="DS35" s="704"/>
      <c r="DT35" s="704"/>
      <c r="DU35" s="704"/>
      <c r="DV35" s="705"/>
      <c r="DW35" s="670">
        <v>0.4</v>
      </c>
      <c r="DX35" s="699"/>
      <c r="DY35" s="699"/>
      <c r="DZ35" s="699"/>
      <c r="EA35" s="699"/>
      <c r="EB35" s="699"/>
      <c r="EC35" s="700"/>
    </row>
    <row r="36" spans="2:133" ht="11.25" customHeight="1" x14ac:dyDescent="0.15">
      <c r="B36" s="662" t="s">
        <v>328</v>
      </c>
      <c r="C36" s="663"/>
      <c r="D36" s="663"/>
      <c r="E36" s="663"/>
      <c r="F36" s="663"/>
      <c r="G36" s="663"/>
      <c r="H36" s="663"/>
      <c r="I36" s="663"/>
      <c r="J36" s="663"/>
      <c r="K36" s="663"/>
      <c r="L36" s="663"/>
      <c r="M36" s="663"/>
      <c r="N36" s="663"/>
      <c r="O36" s="663"/>
      <c r="P36" s="663"/>
      <c r="Q36" s="664"/>
      <c r="R36" s="665">
        <v>11414458</v>
      </c>
      <c r="S36" s="666"/>
      <c r="T36" s="666"/>
      <c r="U36" s="666"/>
      <c r="V36" s="666"/>
      <c r="W36" s="666"/>
      <c r="X36" s="666"/>
      <c r="Y36" s="667"/>
      <c r="Z36" s="668">
        <v>16.2</v>
      </c>
      <c r="AA36" s="668"/>
      <c r="AB36" s="668"/>
      <c r="AC36" s="668"/>
      <c r="AD36" s="669" t="s">
        <v>127</v>
      </c>
      <c r="AE36" s="669"/>
      <c r="AF36" s="669"/>
      <c r="AG36" s="669"/>
      <c r="AH36" s="669"/>
      <c r="AI36" s="669"/>
      <c r="AJ36" s="669"/>
      <c r="AK36" s="669"/>
      <c r="AL36" s="670" t="s">
        <v>127</v>
      </c>
      <c r="AM36" s="671"/>
      <c r="AN36" s="671"/>
      <c r="AO36" s="672"/>
      <c r="AP36" s="221"/>
      <c r="AQ36" s="739" t="s">
        <v>329</v>
      </c>
      <c r="AR36" s="740"/>
      <c r="AS36" s="740"/>
      <c r="AT36" s="740"/>
      <c r="AU36" s="740"/>
      <c r="AV36" s="740"/>
      <c r="AW36" s="740"/>
      <c r="AX36" s="740"/>
      <c r="AY36" s="741"/>
      <c r="AZ36" s="654">
        <v>5539253</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686364</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10499603</v>
      </c>
      <c r="CS36" s="666"/>
      <c r="CT36" s="666"/>
      <c r="CU36" s="666"/>
      <c r="CV36" s="666"/>
      <c r="CW36" s="666"/>
      <c r="CX36" s="666"/>
      <c r="CY36" s="667"/>
      <c r="CZ36" s="670">
        <v>15</v>
      </c>
      <c r="DA36" s="699"/>
      <c r="DB36" s="699"/>
      <c r="DC36" s="706"/>
      <c r="DD36" s="674">
        <v>6501454</v>
      </c>
      <c r="DE36" s="666"/>
      <c r="DF36" s="666"/>
      <c r="DG36" s="666"/>
      <c r="DH36" s="666"/>
      <c r="DI36" s="666"/>
      <c r="DJ36" s="666"/>
      <c r="DK36" s="667"/>
      <c r="DL36" s="674">
        <v>5074851</v>
      </c>
      <c r="DM36" s="666"/>
      <c r="DN36" s="666"/>
      <c r="DO36" s="666"/>
      <c r="DP36" s="666"/>
      <c r="DQ36" s="666"/>
      <c r="DR36" s="666"/>
      <c r="DS36" s="666"/>
      <c r="DT36" s="666"/>
      <c r="DU36" s="666"/>
      <c r="DV36" s="667"/>
      <c r="DW36" s="670">
        <v>19.5</v>
      </c>
      <c r="DX36" s="699"/>
      <c r="DY36" s="699"/>
      <c r="DZ36" s="699"/>
      <c r="EA36" s="699"/>
      <c r="EB36" s="699"/>
      <c r="EC36" s="700"/>
    </row>
    <row r="37" spans="2:133" ht="11.25" customHeight="1" x14ac:dyDescent="0.15">
      <c r="B37" s="662" t="s">
        <v>332</v>
      </c>
      <c r="C37" s="663"/>
      <c r="D37" s="663"/>
      <c r="E37" s="663"/>
      <c r="F37" s="663"/>
      <c r="G37" s="663"/>
      <c r="H37" s="663"/>
      <c r="I37" s="663"/>
      <c r="J37" s="663"/>
      <c r="K37" s="663"/>
      <c r="L37" s="663"/>
      <c r="M37" s="663"/>
      <c r="N37" s="663"/>
      <c r="O37" s="663"/>
      <c r="P37" s="663"/>
      <c r="Q37" s="664"/>
      <c r="R37" s="665">
        <v>8850530</v>
      </c>
      <c r="S37" s="666"/>
      <c r="T37" s="666"/>
      <c r="U37" s="666"/>
      <c r="V37" s="666"/>
      <c r="W37" s="666"/>
      <c r="X37" s="666"/>
      <c r="Y37" s="667"/>
      <c r="Z37" s="668">
        <v>12.6</v>
      </c>
      <c r="AA37" s="668"/>
      <c r="AB37" s="668"/>
      <c r="AC37" s="668"/>
      <c r="AD37" s="669" t="s">
        <v>127</v>
      </c>
      <c r="AE37" s="669"/>
      <c r="AF37" s="669"/>
      <c r="AG37" s="669"/>
      <c r="AH37" s="669"/>
      <c r="AI37" s="669"/>
      <c r="AJ37" s="669"/>
      <c r="AK37" s="669"/>
      <c r="AL37" s="670" t="s">
        <v>243</v>
      </c>
      <c r="AM37" s="671"/>
      <c r="AN37" s="671"/>
      <c r="AO37" s="672"/>
      <c r="AQ37" s="743" t="s">
        <v>333</v>
      </c>
      <c r="AR37" s="744"/>
      <c r="AS37" s="744"/>
      <c r="AT37" s="744"/>
      <c r="AU37" s="744"/>
      <c r="AV37" s="744"/>
      <c r="AW37" s="744"/>
      <c r="AX37" s="744"/>
      <c r="AY37" s="745"/>
      <c r="AZ37" s="665">
        <v>1495512</v>
      </c>
      <c r="BA37" s="666"/>
      <c r="BB37" s="666"/>
      <c r="BC37" s="666"/>
      <c r="BD37" s="704"/>
      <c r="BE37" s="704"/>
      <c r="BF37" s="732"/>
      <c r="BG37" s="680" t="s">
        <v>334</v>
      </c>
      <c r="BH37" s="681"/>
      <c r="BI37" s="681"/>
      <c r="BJ37" s="681"/>
      <c r="BK37" s="681"/>
      <c r="BL37" s="681"/>
      <c r="BM37" s="681"/>
      <c r="BN37" s="681"/>
      <c r="BO37" s="681"/>
      <c r="BP37" s="681"/>
      <c r="BQ37" s="681"/>
      <c r="BR37" s="681"/>
      <c r="BS37" s="681"/>
      <c r="BT37" s="681"/>
      <c r="BU37" s="682"/>
      <c r="BV37" s="665">
        <v>603091</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2311281</v>
      </c>
      <c r="CS37" s="704"/>
      <c r="CT37" s="704"/>
      <c r="CU37" s="704"/>
      <c r="CV37" s="704"/>
      <c r="CW37" s="704"/>
      <c r="CX37" s="704"/>
      <c r="CY37" s="705"/>
      <c r="CZ37" s="670">
        <v>3.3</v>
      </c>
      <c r="DA37" s="699"/>
      <c r="DB37" s="699"/>
      <c r="DC37" s="706"/>
      <c r="DD37" s="674">
        <v>2311163</v>
      </c>
      <c r="DE37" s="704"/>
      <c r="DF37" s="704"/>
      <c r="DG37" s="704"/>
      <c r="DH37" s="704"/>
      <c r="DI37" s="704"/>
      <c r="DJ37" s="704"/>
      <c r="DK37" s="705"/>
      <c r="DL37" s="674">
        <v>1922001</v>
      </c>
      <c r="DM37" s="704"/>
      <c r="DN37" s="704"/>
      <c r="DO37" s="704"/>
      <c r="DP37" s="704"/>
      <c r="DQ37" s="704"/>
      <c r="DR37" s="704"/>
      <c r="DS37" s="704"/>
      <c r="DT37" s="704"/>
      <c r="DU37" s="704"/>
      <c r="DV37" s="705"/>
      <c r="DW37" s="670">
        <v>7.4</v>
      </c>
      <c r="DX37" s="699"/>
      <c r="DY37" s="699"/>
      <c r="DZ37" s="699"/>
      <c r="EA37" s="699"/>
      <c r="EB37" s="699"/>
      <c r="EC37" s="700"/>
    </row>
    <row r="38" spans="2:133" ht="11.25" customHeight="1" x14ac:dyDescent="0.15">
      <c r="B38" s="662" t="s">
        <v>336</v>
      </c>
      <c r="C38" s="663"/>
      <c r="D38" s="663"/>
      <c r="E38" s="663"/>
      <c r="F38" s="663"/>
      <c r="G38" s="663"/>
      <c r="H38" s="663"/>
      <c r="I38" s="663"/>
      <c r="J38" s="663"/>
      <c r="K38" s="663"/>
      <c r="L38" s="663"/>
      <c r="M38" s="663"/>
      <c r="N38" s="663"/>
      <c r="O38" s="663"/>
      <c r="P38" s="663"/>
      <c r="Q38" s="664"/>
      <c r="R38" s="665">
        <v>514570</v>
      </c>
      <c r="S38" s="666"/>
      <c r="T38" s="666"/>
      <c r="U38" s="666"/>
      <c r="V38" s="666"/>
      <c r="W38" s="666"/>
      <c r="X38" s="666"/>
      <c r="Y38" s="667"/>
      <c r="Z38" s="668">
        <v>0.7</v>
      </c>
      <c r="AA38" s="668"/>
      <c r="AB38" s="668"/>
      <c r="AC38" s="668"/>
      <c r="AD38" s="669" t="s">
        <v>243</v>
      </c>
      <c r="AE38" s="669"/>
      <c r="AF38" s="669"/>
      <c r="AG38" s="669"/>
      <c r="AH38" s="669"/>
      <c r="AI38" s="669"/>
      <c r="AJ38" s="669"/>
      <c r="AK38" s="669"/>
      <c r="AL38" s="670" t="s">
        <v>127</v>
      </c>
      <c r="AM38" s="671"/>
      <c r="AN38" s="671"/>
      <c r="AO38" s="672"/>
      <c r="AQ38" s="743" t="s">
        <v>337</v>
      </c>
      <c r="AR38" s="744"/>
      <c r="AS38" s="744"/>
      <c r="AT38" s="744"/>
      <c r="AU38" s="744"/>
      <c r="AV38" s="744"/>
      <c r="AW38" s="744"/>
      <c r="AX38" s="744"/>
      <c r="AY38" s="745"/>
      <c r="AZ38" s="665">
        <v>4200</v>
      </c>
      <c r="BA38" s="666"/>
      <c r="BB38" s="666"/>
      <c r="BC38" s="666"/>
      <c r="BD38" s="704"/>
      <c r="BE38" s="704"/>
      <c r="BF38" s="732"/>
      <c r="BG38" s="680" t="s">
        <v>338</v>
      </c>
      <c r="BH38" s="681"/>
      <c r="BI38" s="681"/>
      <c r="BJ38" s="681"/>
      <c r="BK38" s="681"/>
      <c r="BL38" s="681"/>
      <c r="BM38" s="681"/>
      <c r="BN38" s="681"/>
      <c r="BO38" s="681"/>
      <c r="BP38" s="681"/>
      <c r="BQ38" s="681"/>
      <c r="BR38" s="681"/>
      <c r="BS38" s="681"/>
      <c r="BT38" s="681"/>
      <c r="BU38" s="682"/>
      <c r="BV38" s="665">
        <v>12856</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4039541</v>
      </c>
      <c r="CS38" s="666"/>
      <c r="CT38" s="666"/>
      <c r="CU38" s="666"/>
      <c r="CV38" s="666"/>
      <c r="CW38" s="666"/>
      <c r="CX38" s="666"/>
      <c r="CY38" s="667"/>
      <c r="CZ38" s="670">
        <v>5.8</v>
      </c>
      <c r="DA38" s="699"/>
      <c r="DB38" s="699"/>
      <c r="DC38" s="706"/>
      <c r="DD38" s="674">
        <v>3110255</v>
      </c>
      <c r="DE38" s="666"/>
      <c r="DF38" s="666"/>
      <c r="DG38" s="666"/>
      <c r="DH38" s="666"/>
      <c r="DI38" s="666"/>
      <c r="DJ38" s="666"/>
      <c r="DK38" s="667"/>
      <c r="DL38" s="674">
        <v>3010478</v>
      </c>
      <c r="DM38" s="666"/>
      <c r="DN38" s="666"/>
      <c r="DO38" s="666"/>
      <c r="DP38" s="666"/>
      <c r="DQ38" s="666"/>
      <c r="DR38" s="666"/>
      <c r="DS38" s="666"/>
      <c r="DT38" s="666"/>
      <c r="DU38" s="666"/>
      <c r="DV38" s="667"/>
      <c r="DW38" s="670">
        <v>11.6</v>
      </c>
      <c r="DX38" s="699"/>
      <c r="DY38" s="699"/>
      <c r="DZ38" s="699"/>
      <c r="EA38" s="699"/>
      <c r="EB38" s="699"/>
      <c r="EC38" s="700"/>
    </row>
    <row r="39" spans="2:133" ht="11.25" customHeight="1" x14ac:dyDescent="0.15">
      <c r="B39" s="662" t="s">
        <v>340</v>
      </c>
      <c r="C39" s="663"/>
      <c r="D39" s="663"/>
      <c r="E39" s="663"/>
      <c r="F39" s="663"/>
      <c r="G39" s="663"/>
      <c r="H39" s="663"/>
      <c r="I39" s="663"/>
      <c r="J39" s="663"/>
      <c r="K39" s="663"/>
      <c r="L39" s="663"/>
      <c r="M39" s="663"/>
      <c r="N39" s="663"/>
      <c r="O39" s="663"/>
      <c r="P39" s="663"/>
      <c r="Q39" s="664"/>
      <c r="R39" s="665">
        <v>2883085</v>
      </c>
      <c r="S39" s="666"/>
      <c r="T39" s="666"/>
      <c r="U39" s="666"/>
      <c r="V39" s="666"/>
      <c r="W39" s="666"/>
      <c r="X39" s="666"/>
      <c r="Y39" s="667"/>
      <c r="Z39" s="668">
        <v>4.0999999999999996</v>
      </c>
      <c r="AA39" s="668"/>
      <c r="AB39" s="668"/>
      <c r="AC39" s="668"/>
      <c r="AD39" s="669">
        <v>46632</v>
      </c>
      <c r="AE39" s="669"/>
      <c r="AF39" s="669"/>
      <c r="AG39" s="669"/>
      <c r="AH39" s="669"/>
      <c r="AI39" s="669"/>
      <c r="AJ39" s="669"/>
      <c r="AK39" s="669"/>
      <c r="AL39" s="670">
        <v>0.2</v>
      </c>
      <c r="AM39" s="671"/>
      <c r="AN39" s="671"/>
      <c r="AO39" s="672"/>
      <c r="AQ39" s="743" t="s">
        <v>341</v>
      </c>
      <c r="AR39" s="744"/>
      <c r="AS39" s="744"/>
      <c r="AT39" s="744"/>
      <c r="AU39" s="744"/>
      <c r="AV39" s="744"/>
      <c r="AW39" s="744"/>
      <c r="AX39" s="744"/>
      <c r="AY39" s="745"/>
      <c r="AZ39" s="665" t="s">
        <v>127</v>
      </c>
      <c r="BA39" s="666"/>
      <c r="BB39" s="666"/>
      <c r="BC39" s="666"/>
      <c r="BD39" s="704"/>
      <c r="BE39" s="704"/>
      <c r="BF39" s="732"/>
      <c r="BG39" s="680" t="s">
        <v>342</v>
      </c>
      <c r="BH39" s="681"/>
      <c r="BI39" s="681"/>
      <c r="BJ39" s="681"/>
      <c r="BK39" s="681"/>
      <c r="BL39" s="681"/>
      <c r="BM39" s="681"/>
      <c r="BN39" s="681"/>
      <c r="BO39" s="681"/>
      <c r="BP39" s="681"/>
      <c r="BQ39" s="681"/>
      <c r="BR39" s="681"/>
      <c r="BS39" s="681"/>
      <c r="BT39" s="681"/>
      <c r="BU39" s="682"/>
      <c r="BV39" s="665">
        <v>19877</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12524076</v>
      </c>
      <c r="CS39" s="704"/>
      <c r="CT39" s="704"/>
      <c r="CU39" s="704"/>
      <c r="CV39" s="704"/>
      <c r="CW39" s="704"/>
      <c r="CX39" s="704"/>
      <c r="CY39" s="705"/>
      <c r="CZ39" s="670">
        <v>17.899999999999999</v>
      </c>
      <c r="DA39" s="699"/>
      <c r="DB39" s="699"/>
      <c r="DC39" s="706"/>
      <c r="DD39" s="674">
        <v>1306020</v>
      </c>
      <c r="DE39" s="704"/>
      <c r="DF39" s="704"/>
      <c r="DG39" s="704"/>
      <c r="DH39" s="704"/>
      <c r="DI39" s="704"/>
      <c r="DJ39" s="704"/>
      <c r="DK39" s="705"/>
      <c r="DL39" s="674" t="s">
        <v>243</v>
      </c>
      <c r="DM39" s="704"/>
      <c r="DN39" s="704"/>
      <c r="DO39" s="704"/>
      <c r="DP39" s="704"/>
      <c r="DQ39" s="704"/>
      <c r="DR39" s="704"/>
      <c r="DS39" s="704"/>
      <c r="DT39" s="704"/>
      <c r="DU39" s="704"/>
      <c r="DV39" s="705"/>
      <c r="DW39" s="670" t="s">
        <v>127</v>
      </c>
      <c r="DX39" s="699"/>
      <c r="DY39" s="699"/>
      <c r="DZ39" s="699"/>
      <c r="EA39" s="699"/>
      <c r="EB39" s="699"/>
      <c r="EC39" s="700"/>
    </row>
    <row r="40" spans="2:133" ht="11.25" customHeight="1" x14ac:dyDescent="0.15">
      <c r="B40" s="662" t="s">
        <v>344</v>
      </c>
      <c r="C40" s="663"/>
      <c r="D40" s="663"/>
      <c r="E40" s="663"/>
      <c r="F40" s="663"/>
      <c r="G40" s="663"/>
      <c r="H40" s="663"/>
      <c r="I40" s="663"/>
      <c r="J40" s="663"/>
      <c r="K40" s="663"/>
      <c r="L40" s="663"/>
      <c r="M40" s="663"/>
      <c r="N40" s="663"/>
      <c r="O40" s="663"/>
      <c r="P40" s="663"/>
      <c r="Q40" s="664"/>
      <c r="R40" s="665">
        <v>3887400</v>
      </c>
      <c r="S40" s="666"/>
      <c r="T40" s="666"/>
      <c r="U40" s="666"/>
      <c r="V40" s="666"/>
      <c r="W40" s="666"/>
      <c r="X40" s="666"/>
      <c r="Y40" s="667"/>
      <c r="Z40" s="668">
        <v>5.5</v>
      </c>
      <c r="AA40" s="668"/>
      <c r="AB40" s="668"/>
      <c r="AC40" s="668"/>
      <c r="AD40" s="669" t="s">
        <v>127</v>
      </c>
      <c r="AE40" s="669"/>
      <c r="AF40" s="669"/>
      <c r="AG40" s="669"/>
      <c r="AH40" s="669"/>
      <c r="AI40" s="669"/>
      <c r="AJ40" s="669"/>
      <c r="AK40" s="669"/>
      <c r="AL40" s="670" t="s">
        <v>127</v>
      </c>
      <c r="AM40" s="671"/>
      <c r="AN40" s="671"/>
      <c r="AO40" s="672"/>
      <c r="AQ40" s="743" t="s">
        <v>345</v>
      </c>
      <c r="AR40" s="744"/>
      <c r="AS40" s="744"/>
      <c r="AT40" s="744"/>
      <c r="AU40" s="744"/>
      <c r="AV40" s="744"/>
      <c r="AW40" s="744"/>
      <c r="AX40" s="744"/>
      <c r="AY40" s="745"/>
      <c r="AZ40" s="665" t="s">
        <v>243</v>
      </c>
      <c r="BA40" s="666"/>
      <c r="BB40" s="666"/>
      <c r="BC40" s="666"/>
      <c r="BD40" s="704"/>
      <c r="BE40" s="704"/>
      <c r="BF40" s="732"/>
      <c r="BG40" s="746" t="s">
        <v>346</v>
      </c>
      <c r="BH40" s="747"/>
      <c r="BI40" s="747"/>
      <c r="BJ40" s="747"/>
      <c r="BK40" s="747"/>
      <c r="BL40" s="222"/>
      <c r="BM40" s="681" t="s">
        <v>347</v>
      </c>
      <c r="BN40" s="681"/>
      <c r="BO40" s="681"/>
      <c r="BP40" s="681"/>
      <c r="BQ40" s="681"/>
      <c r="BR40" s="681"/>
      <c r="BS40" s="681"/>
      <c r="BT40" s="681"/>
      <c r="BU40" s="682"/>
      <c r="BV40" s="665">
        <v>99</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2193389</v>
      </c>
      <c r="CS40" s="666"/>
      <c r="CT40" s="666"/>
      <c r="CU40" s="666"/>
      <c r="CV40" s="666"/>
      <c r="CW40" s="666"/>
      <c r="CX40" s="666"/>
      <c r="CY40" s="667"/>
      <c r="CZ40" s="670">
        <v>3.1</v>
      </c>
      <c r="DA40" s="699"/>
      <c r="DB40" s="699"/>
      <c r="DC40" s="706"/>
      <c r="DD40" s="674">
        <v>257689</v>
      </c>
      <c r="DE40" s="666"/>
      <c r="DF40" s="666"/>
      <c r="DG40" s="666"/>
      <c r="DH40" s="666"/>
      <c r="DI40" s="666"/>
      <c r="DJ40" s="666"/>
      <c r="DK40" s="667"/>
      <c r="DL40" s="674">
        <v>257689</v>
      </c>
      <c r="DM40" s="666"/>
      <c r="DN40" s="666"/>
      <c r="DO40" s="666"/>
      <c r="DP40" s="666"/>
      <c r="DQ40" s="666"/>
      <c r="DR40" s="666"/>
      <c r="DS40" s="666"/>
      <c r="DT40" s="666"/>
      <c r="DU40" s="666"/>
      <c r="DV40" s="667"/>
      <c r="DW40" s="670">
        <v>1</v>
      </c>
      <c r="DX40" s="699"/>
      <c r="DY40" s="699"/>
      <c r="DZ40" s="699"/>
      <c r="EA40" s="699"/>
      <c r="EB40" s="699"/>
      <c r="EC40" s="700"/>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350</v>
      </c>
      <c r="AR41" s="744"/>
      <c r="AS41" s="744"/>
      <c r="AT41" s="744"/>
      <c r="AU41" s="744"/>
      <c r="AV41" s="744"/>
      <c r="AW41" s="744"/>
      <c r="AX41" s="744"/>
      <c r="AY41" s="745"/>
      <c r="AZ41" s="665">
        <v>1079734</v>
      </c>
      <c r="BA41" s="666"/>
      <c r="BB41" s="666"/>
      <c r="BC41" s="666"/>
      <c r="BD41" s="704"/>
      <c r="BE41" s="704"/>
      <c r="BF41" s="732"/>
      <c r="BG41" s="746"/>
      <c r="BH41" s="747"/>
      <c r="BI41" s="747"/>
      <c r="BJ41" s="747"/>
      <c r="BK41" s="747"/>
      <c r="BL41" s="222"/>
      <c r="BM41" s="681" t="s">
        <v>351</v>
      </c>
      <c r="BN41" s="681"/>
      <c r="BO41" s="681"/>
      <c r="BP41" s="681"/>
      <c r="BQ41" s="681"/>
      <c r="BR41" s="681"/>
      <c r="BS41" s="681"/>
      <c r="BT41" s="681"/>
      <c r="BU41" s="682"/>
      <c r="BV41" s="665">
        <v>1</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127</v>
      </c>
      <c r="CS41" s="704"/>
      <c r="CT41" s="704"/>
      <c r="CU41" s="704"/>
      <c r="CV41" s="704"/>
      <c r="CW41" s="704"/>
      <c r="CX41" s="704"/>
      <c r="CY41" s="705"/>
      <c r="CZ41" s="670" t="s">
        <v>127</v>
      </c>
      <c r="DA41" s="699"/>
      <c r="DB41" s="699"/>
      <c r="DC41" s="706"/>
      <c r="DD41" s="674" t="s">
        <v>127</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243</v>
      </c>
      <c r="AE42" s="669"/>
      <c r="AF42" s="669"/>
      <c r="AG42" s="669"/>
      <c r="AH42" s="669"/>
      <c r="AI42" s="669"/>
      <c r="AJ42" s="669"/>
      <c r="AK42" s="669"/>
      <c r="AL42" s="670" t="s">
        <v>127</v>
      </c>
      <c r="AM42" s="671"/>
      <c r="AN42" s="671"/>
      <c r="AO42" s="672"/>
      <c r="AQ42" s="750" t="s">
        <v>354</v>
      </c>
      <c r="AR42" s="751"/>
      <c r="AS42" s="751"/>
      <c r="AT42" s="751"/>
      <c r="AU42" s="751"/>
      <c r="AV42" s="751"/>
      <c r="AW42" s="751"/>
      <c r="AX42" s="751"/>
      <c r="AY42" s="752"/>
      <c r="AZ42" s="759">
        <v>2959807</v>
      </c>
      <c r="BA42" s="760"/>
      <c r="BB42" s="760"/>
      <c r="BC42" s="760"/>
      <c r="BD42" s="736"/>
      <c r="BE42" s="736"/>
      <c r="BF42" s="738"/>
      <c r="BG42" s="748"/>
      <c r="BH42" s="749"/>
      <c r="BI42" s="749"/>
      <c r="BJ42" s="749"/>
      <c r="BK42" s="749"/>
      <c r="BL42" s="223"/>
      <c r="BM42" s="691" t="s">
        <v>355</v>
      </c>
      <c r="BN42" s="691"/>
      <c r="BO42" s="691"/>
      <c r="BP42" s="691"/>
      <c r="BQ42" s="691"/>
      <c r="BR42" s="691"/>
      <c r="BS42" s="691"/>
      <c r="BT42" s="691"/>
      <c r="BU42" s="692"/>
      <c r="BV42" s="759">
        <v>374</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3970196</v>
      </c>
      <c r="CS42" s="704"/>
      <c r="CT42" s="704"/>
      <c r="CU42" s="704"/>
      <c r="CV42" s="704"/>
      <c r="CW42" s="704"/>
      <c r="CX42" s="704"/>
      <c r="CY42" s="705"/>
      <c r="CZ42" s="670">
        <v>5.7</v>
      </c>
      <c r="DA42" s="699"/>
      <c r="DB42" s="699"/>
      <c r="DC42" s="706"/>
      <c r="DD42" s="674">
        <v>787983</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1964800</v>
      </c>
      <c r="S43" s="666"/>
      <c r="T43" s="666"/>
      <c r="U43" s="666"/>
      <c r="V43" s="666"/>
      <c r="W43" s="666"/>
      <c r="X43" s="666"/>
      <c r="Y43" s="667"/>
      <c r="Z43" s="668">
        <v>2.8</v>
      </c>
      <c r="AA43" s="668"/>
      <c r="AB43" s="668"/>
      <c r="AC43" s="668"/>
      <c r="AD43" s="669" t="s">
        <v>127</v>
      </c>
      <c r="AE43" s="669"/>
      <c r="AF43" s="669"/>
      <c r="AG43" s="669"/>
      <c r="AH43" s="669"/>
      <c r="AI43" s="669"/>
      <c r="AJ43" s="669"/>
      <c r="AK43" s="669"/>
      <c r="AL43" s="670" t="s">
        <v>127</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93285</v>
      </c>
      <c r="CS43" s="704"/>
      <c r="CT43" s="704"/>
      <c r="CU43" s="704"/>
      <c r="CV43" s="704"/>
      <c r="CW43" s="704"/>
      <c r="CX43" s="704"/>
      <c r="CY43" s="705"/>
      <c r="CZ43" s="670">
        <v>0.1</v>
      </c>
      <c r="DA43" s="699"/>
      <c r="DB43" s="699"/>
      <c r="DC43" s="706"/>
      <c r="DD43" s="674">
        <v>93285</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359</v>
      </c>
      <c r="C44" s="710"/>
      <c r="D44" s="710"/>
      <c r="E44" s="710"/>
      <c r="F44" s="710"/>
      <c r="G44" s="710"/>
      <c r="H44" s="710"/>
      <c r="I44" s="710"/>
      <c r="J44" s="710"/>
      <c r="K44" s="710"/>
      <c r="L44" s="710"/>
      <c r="M44" s="710"/>
      <c r="N44" s="710"/>
      <c r="O44" s="710"/>
      <c r="P44" s="710"/>
      <c r="Q44" s="711"/>
      <c r="R44" s="759">
        <v>70520926</v>
      </c>
      <c r="S44" s="760"/>
      <c r="T44" s="760"/>
      <c r="U44" s="760"/>
      <c r="V44" s="760"/>
      <c r="W44" s="760"/>
      <c r="X44" s="760"/>
      <c r="Y44" s="761"/>
      <c r="Z44" s="762">
        <v>100</v>
      </c>
      <c r="AA44" s="762"/>
      <c r="AB44" s="762"/>
      <c r="AC44" s="762"/>
      <c r="AD44" s="763">
        <v>24034844</v>
      </c>
      <c r="AE44" s="763"/>
      <c r="AF44" s="763"/>
      <c r="AG44" s="763"/>
      <c r="AH44" s="763"/>
      <c r="AI44" s="763"/>
      <c r="AJ44" s="763"/>
      <c r="AK44" s="763"/>
      <c r="AL44" s="764">
        <v>100</v>
      </c>
      <c r="AM44" s="737"/>
      <c r="AN44" s="737"/>
      <c r="AO44" s="765"/>
      <c r="CD44" s="766" t="s">
        <v>305</v>
      </c>
      <c r="CE44" s="767"/>
      <c r="CF44" s="662" t="s">
        <v>360</v>
      </c>
      <c r="CG44" s="663"/>
      <c r="CH44" s="663"/>
      <c r="CI44" s="663"/>
      <c r="CJ44" s="663"/>
      <c r="CK44" s="663"/>
      <c r="CL44" s="663"/>
      <c r="CM44" s="663"/>
      <c r="CN44" s="663"/>
      <c r="CO44" s="663"/>
      <c r="CP44" s="663"/>
      <c r="CQ44" s="664"/>
      <c r="CR44" s="665">
        <v>3970175</v>
      </c>
      <c r="CS44" s="666"/>
      <c r="CT44" s="666"/>
      <c r="CU44" s="666"/>
      <c r="CV44" s="666"/>
      <c r="CW44" s="666"/>
      <c r="CX44" s="666"/>
      <c r="CY44" s="667"/>
      <c r="CZ44" s="670">
        <v>5.7</v>
      </c>
      <c r="DA44" s="671"/>
      <c r="DB44" s="671"/>
      <c r="DC44" s="683"/>
      <c r="DD44" s="674">
        <v>787962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1077910</v>
      </c>
      <c r="CS45" s="704"/>
      <c r="CT45" s="704"/>
      <c r="CU45" s="704"/>
      <c r="CV45" s="704"/>
      <c r="CW45" s="704"/>
      <c r="CX45" s="704"/>
      <c r="CY45" s="705"/>
      <c r="CZ45" s="670">
        <v>1.5</v>
      </c>
      <c r="DA45" s="699"/>
      <c r="DB45" s="699"/>
      <c r="DC45" s="706"/>
      <c r="DD45" s="674">
        <v>46345</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2870291</v>
      </c>
      <c r="CS46" s="666"/>
      <c r="CT46" s="666"/>
      <c r="CU46" s="666"/>
      <c r="CV46" s="666"/>
      <c r="CW46" s="666"/>
      <c r="CX46" s="666"/>
      <c r="CY46" s="667"/>
      <c r="CZ46" s="670">
        <v>4.0999999999999996</v>
      </c>
      <c r="DA46" s="671"/>
      <c r="DB46" s="671"/>
      <c r="DC46" s="683"/>
      <c r="DD46" s="674">
        <v>737051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21</v>
      </c>
      <c r="CS47" s="704"/>
      <c r="CT47" s="704"/>
      <c r="CU47" s="704"/>
      <c r="CV47" s="704"/>
      <c r="CW47" s="704"/>
      <c r="CX47" s="704"/>
      <c r="CY47" s="705"/>
      <c r="CZ47" s="670">
        <v>0</v>
      </c>
      <c r="DA47" s="699"/>
      <c r="DB47" s="699"/>
      <c r="DC47" s="706"/>
      <c r="DD47" s="674">
        <v>21</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368</v>
      </c>
      <c r="CE49" s="710"/>
      <c r="CF49" s="710"/>
      <c r="CG49" s="710"/>
      <c r="CH49" s="710"/>
      <c r="CI49" s="710"/>
      <c r="CJ49" s="710"/>
      <c r="CK49" s="710"/>
      <c r="CL49" s="710"/>
      <c r="CM49" s="710"/>
      <c r="CN49" s="710"/>
      <c r="CO49" s="710"/>
      <c r="CP49" s="710"/>
      <c r="CQ49" s="711"/>
      <c r="CR49" s="759">
        <v>70068150</v>
      </c>
      <c r="CS49" s="736"/>
      <c r="CT49" s="736"/>
      <c r="CU49" s="736"/>
      <c r="CV49" s="736"/>
      <c r="CW49" s="736"/>
      <c r="CX49" s="736"/>
      <c r="CY49" s="773"/>
      <c r="CZ49" s="764">
        <v>100</v>
      </c>
      <c r="DA49" s="774"/>
      <c r="DB49" s="774"/>
      <c r="DC49" s="775"/>
      <c r="DD49" s="776">
        <v>30748170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69923</v>
      </c>
      <c r="R7" s="817"/>
      <c r="S7" s="817"/>
      <c r="T7" s="817"/>
      <c r="U7" s="817"/>
      <c r="V7" s="817">
        <v>69470</v>
      </c>
      <c r="W7" s="817"/>
      <c r="X7" s="817"/>
      <c r="Y7" s="817"/>
      <c r="Z7" s="817"/>
      <c r="AA7" s="817">
        <v>453</v>
      </c>
      <c r="AB7" s="817"/>
      <c r="AC7" s="817"/>
      <c r="AD7" s="817"/>
      <c r="AE7" s="818"/>
      <c r="AF7" s="819">
        <v>385</v>
      </c>
      <c r="AG7" s="820"/>
      <c r="AH7" s="820"/>
      <c r="AI7" s="820"/>
      <c r="AJ7" s="821"/>
      <c r="AK7" s="822">
        <v>447</v>
      </c>
      <c r="AL7" s="823"/>
      <c r="AM7" s="823"/>
      <c r="AN7" s="823"/>
      <c r="AO7" s="823"/>
      <c r="AP7" s="823">
        <v>52810</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594</v>
      </c>
      <c r="BT7" s="811"/>
      <c r="BU7" s="811"/>
      <c r="BV7" s="811"/>
      <c r="BW7" s="811"/>
      <c r="BX7" s="811"/>
      <c r="BY7" s="811"/>
      <c r="BZ7" s="811"/>
      <c r="CA7" s="811"/>
      <c r="CB7" s="811"/>
      <c r="CC7" s="811"/>
      <c r="CD7" s="811"/>
      <c r="CE7" s="811"/>
      <c r="CF7" s="811"/>
      <c r="CG7" s="826"/>
      <c r="CH7" s="807">
        <v>1</v>
      </c>
      <c r="CI7" s="808"/>
      <c r="CJ7" s="808"/>
      <c r="CK7" s="808"/>
      <c r="CL7" s="809"/>
      <c r="CM7" s="807">
        <v>386</v>
      </c>
      <c r="CN7" s="808"/>
      <c r="CO7" s="808"/>
      <c r="CP7" s="808"/>
      <c r="CQ7" s="809"/>
      <c r="CR7" s="807">
        <v>5</v>
      </c>
      <c r="CS7" s="808"/>
      <c r="CT7" s="808"/>
      <c r="CU7" s="808"/>
      <c r="CV7" s="809"/>
      <c r="CW7" s="807" t="s">
        <v>601</v>
      </c>
      <c r="CX7" s="808"/>
      <c r="CY7" s="808"/>
      <c r="CZ7" s="808"/>
      <c r="DA7" s="809"/>
      <c r="DB7" s="807" t="s">
        <v>601</v>
      </c>
      <c r="DC7" s="808"/>
      <c r="DD7" s="808"/>
      <c r="DE7" s="808"/>
      <c r="DF7" s="809"/>
      <c r="DG7" s="807">
        <v>1206</v>
      </c>
      <c r="DH7" s="808"/>
      <c r="DI7" s="808"/>
      <c r="DJ7" s="808"/>
      <c r="DK7" s="809"/>
      <c r="DL7" s="807" t="s">
        <v>605</v>
      </c>
      <c r="DM7" s="808"/>
      <c r="DN7" s="808"/>
      <c r="DO7" s="808"/>
      <c r="DP7" s="809"/>
      <c r="DQ7" s="807">
        <v>1209</v>
      </c>
      <c r="DR7" s="808"/>
      <c r="DS7" s="808"/>
      <c r="DT7" s="808"/>
      <c r="DU7" s="809"/>
      <c r="DV7" s="810"/>
      <c r="DW7" s="811"/>
      <c r="DX7" s="811"/>
      <c r="DY7" s="811"/>
      <c r="DZ7" s="812"/>
      <c r="EA7" s="237"/>
    </row>
    <row r="8" spans="1:131" s="238" customFormat="1" ht="26.25" customHeight="1" x14ac:dyDescent="0.15">
      <c r="A8" s="241">
        <v>2</v>
      </c>
      <c r="B8" s="844" t="s">
        <v>392</v>
      </c>
      <c r="C8" s="845"/>
      <c r="D8" s="845"/>
      <c r="E8" s="845"/>
      <c r="F8" s="845"/>
      <c r="G8" s="845"/>
      <c r="H8" s="845"/>
      <c r="I8" s="845"/>
      <c r="J8" s="845"/>
      <c r="K8" s="845"/>
      <c r="L8" s="845"/>
      <c r="M8" s="845"/>
      <c r="N8" s="845"/>
      <c r="O8" s="845"/>
      <c r="P8" s="846"/>
      <c r="Q8" s="847">
        <v>979</v>
      </c>
      <c r="R8" s="848"/>
      <c r="S8" s="848"/>
      <c r="T8" s="848"/>
      <c r="U8" s="848"/>
      <c r="V8" s="848">
        <v>979</v>
      </c>
      <c r="W8" s="848"/>
      <c r="X8" s="848"/>
      <c r="Y8" s="848"/>
      <c r="Z8" s="848"/>
      <c r="AA8" s="848" t="s">
        <v>601</v>
      </c>
      <c r="AB8" s="848"/>
      <c r="AC8" s="848"/>
      <c r="AD8" s="848"/>
      <c r="AE8" s="849"/>
      <c r="AF8" s="850" t="s">
        <v>393</v>
      </c>
      <c r="AG8" s="851"/>
      <c r="AH8" s="851"/>
      <c r="AI8" s="851"/>
      <c r="AJ8" s="852"/>
      <c r="AK8" s="833">
        <v>214</v>
      </c>
      <c r="AL8" s="834"/>
      <c r="AM8" s="834"/>
      <c r="AN8" s="834"/>
      <c r="AO8" s="834"/>
      <c r="AP8" s="834">
        <v>2948</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595</v>
      </c>
      <c r="BT8" s="838"/>
      <c r="BU8" s="838"/>
      <c r="BV8" s="838"/>
      <c r="BW8" s="838"/>
      <c r="BX8" s="838"/>
      <c r="BY8" s="838"/>
      <c r="BZ8" s="838"/>
      <c r="CA8" s="838"/>
      <c r="CB8" s="838"/>
      <c r="CC8" s="838"/>
      <c r="CD8" s="838"/>
      <c r="CE8" s="838"/>
      <c r="CF8" s="838"/>
      <c r="CG8" s="839"/>
      <c r="CH8" s="840">
        <v>345</v>
      </c>
      <c r="CI8" s="841"/>
      <c r="CJ8" s="841"/>
      <c r="CK8" s="841"/>
      <c r="CL8" s="842"/>
      <c r="CM8" s="840">
        <v>56</v>
      </c>
      <c r="CN8" s="841"/>
      <c r="CO8" s="841"/>
      <c r="CP8" s="841"/>
      <c r="CQ8" s="842"/>
      <c r="CR8" s="840">
        <v>3</v>
      </c>
      <c r="CS8" s="841"/>
      <c r="CT8" s="841"/>
      <c r="CU8" s="841"/>
      <c r="CV8" s="842"/>
      <c r="CW8" s="840" t="s">
        <v>525</v>
      </c>
      <c r="CX8" s="841"/>
      <c r="CY8" s="841"/>
      <c r="CZ8" s="841"/>
      <c r="DA8" s="842"/>
      <c r="DB8" s="840" t="s">
        <v>525</v>
      </c>
      <c r="DC8" s="841"/>
      <c r="DD8" s="841"/>
      <c r="DE8" s="841"/>
      <c r="DF8" s="842"/>
      <c r="DG8" s="840" t="s">
        <v>525</v>
      </c>
      <c r="DH8" s="841"/>
      <c r="DI8" s="841"/>
      <c r="DJ8" s="841"/>
      <c r="DK8" s="842"/>
      <c r="DL8" s="840" t="s">
        <v>525</v>
      </c>
      <c r="DM8" s="841"/>
      <c r="DN8" s="841"/>
      <c r="DO8" s="841"/>
      <c r="DP8" s="842"/>
      <c r="DQ8" s="840" t="s">
        <v>525</v>
      </c>
      <c r="DR8" s="841"/>
      <c r="DS8" s="841"/>
      <c r="DT8" s="841"/>
      <c r="DU8" s="842"/>
      <c r="DV8" s="837"/>
      <c r="DW8" s="838"/>
      <c r="DX8" s="838"/>
      <c r="DY8" s="838"/>
      <c r="DZ8" s="843"/>
      <c r="EA8" s="237"/>
    </row>
    <row r="9" spans="1:131" s="238" customFormat="1" ht="26.25" customHeight="1" x14ac:dyDescent="0.15">
      <c r="A9" s="241">
        <v>3</v>
      </c>
      <c r="B9" s="844" t="s">
        <v>394</v>
      </c>
      <c r="C9" s="845"/>
      <c r="D9" s="845"/>
      <c r="E9" s="845"/>
      <c r="F9" s="845"/>
      <c r="G9" s="845"/>
      <c r="H9" s="845"/>
      <c r="I9" s="845"/>
      <c r="J9" s="845"/>
      <c r="K9" s="845"/>
      <c r="L9" s="845"/>
      <c r="M9" s="845"/>
      <c r="N9" s="845"/>
      <c r="O9" s="845"/>
      <c r="P9" s="846"/>
      <c r="Q9" s="847">
        <v>1872</v>
      </c>
      <c r="R9" s="848"/>
      <c r="S9" s="848"/>
      <c r="T9" s="848"/>
      <c r="U9" s="848"/>
      <c r="V9" s="848">
        <v>1872</v>
      </c>
      <c r="W9" s="848"/>
      <c r="X9" s="848"/>
      <c r="Y9" s="848"/>
      <c r="Z9" s="848"/>
      <c r="AA9" s="848" t="s">
        <v>601</v>
      </c>
      <c r="AB9" s="848"/>
      <c r="AC9" s="848"/>
      <c r="AD9" s="848"/>
      <c r="AE9" s="849"/>
      <c r="AF9" s="850" t="s">
        <v>395</v>
      </c>
      <c r="AG9" s="851"/>
      <c r="AH9" s="851"/>
      <c r="AI9" s="851"/>
      <c r="AJ9" s="852"/>
      <c r="AK9" s="833" t="s">
        <v>601</v>
      </c>
      <c r="AL9" s="834"/>
      <c r="AM9" s="834"/>
      <c r="AN9" s="834"/>
      <c r="AO9" s="834"/>
      <c r="AP9" s="834">
        <v>11365</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596</v>
      </c>
      <c r="BT9" s="838"/>
      <c r="BU9" s="838"/>
      <c r="BV9" s="838"/>
      <c r="BW9" s="838"/>
      <c r="BX9" s="838"/>
      <c r="BY9" s="838"/>
      <c r="BZ9" s="838"/>
      <c r="CA9" s="838"/>
      <c r="CB9" s="838"/>
      <c r="CC9" s="838"/>
      <c r="CD9" s="838"/>
      <c r="CE9" s="838"/>
      <c r="CF9" s="838"/>
      <c r="CG9" s="839"/>
      <c r="CH9" s="840">
        <v>65</v>
      </c>
      <c r="CI9" s="841"/>
      <c r="CJ9" s="841"/>
      <c r="CK9" s="841"/>
      <c r="CL9" s="842"/>
      <c r="CM9" s="840">
        <v>730</v>
      </c>
      <c r="CN9" s="841"/>
      <c r="CO9" s="841"/>
      <c r="CP9" s="841"/>
      <c r="CQ9" s="842"/>
      <c r="CR9" s="840">
        <v>122</v>
      </c>
      <c r="CS9" s="841"/>
      <c r="CT9" s="841"/>
      <c r="CU9" s="841"/>
      <c r="CV9" s="842"/>
      <c r="CW9" s="840" t="s">
        <v>525</v>
      </c>
      <c r="CX9" s="841"/>
      <c r="CY9" s="841"/>
      <c r="CZ9" s="841"/>
      <c r="DA9" s="842"/>
      <c r="DB9" s="840" t="s">
        <v>525</v>
      </c>
      <c r="DC9" s="841"/>
      <c r="DD9" s="841"/>
      <c r="DE9" s="841"/>
      <c r="DF9" s="842"/>
      <c r="DG9" s="840" t="s">
        <v>525</v>
      </c>
      <c r="DH9" s="841"/>
      <c r="DI9" s="841"/>
      <c r="DJ9" s="841"/>
      <c r="DK9" s="842"/>
      <c r="DL9" s="840" t="s">
        <v>525</v>
      </c>
      <c r="DM9" s="841"/>
      <c r="DN9" s="841"/>
      <c r="DO9" s="841"/>
      <c r="DP9" s="842"/>
      <c r="DQ9" s="840" t="s">
        <v>525</v>
      </c>
      <c r="DR9" s="841"/>
      <c r="DS9" s="841"/>
      <c r="DT9" s="841"/>
      <c r="DU9" s="842"/>
      <c r="DV9" s="837"/>
      <c r="DW9" s="838"/>
      <c r="DX9" s="838"/>
      <c r="DY9" s="838"/>
      <c r="DZ9" s="843"/>
      <c r="EA9" s="237"/>
    </row>
    <row r="10" spans="1:131" s="238" customFormat="1" ht="26.25" customHeight="1" x14ac:dyDescent="0.15">
      <c r="A10" s="241">
        <v>4</v>
      </c>
      <c r="B10" s="844" t="s">
        <v>396</v>
      </c>
      <c r="C10" s="845"/>
      <c r="D10" s="845"/>
      <c r="E10" s="845"/>
      <c r="F10" s="845"/>
      <c r="G10" s="845"/>
      <c r="H10" s="845"/>
      <c r="I10" s="845"/>
      <c r="J10" s="845"/>
      <c r="K10" s="845"/>
      <c r="L10" s="845"/>
      <c r="M10" s="845"/>
      <c r="N10" s="845"/>
      <c r="O10" s="845"/>
      <c r="P10" s="846"/>
      <c r="Q10" s="847">
        <v>201</v>
      </c>
      <c r="R10" s="848"/>
      <c r="S10" s="848"/>
      <c r="T10" s="848"/>
      <c r="U10" s="848"/>
      <c r="V10" s="848">
        <v>201</v>
      </c>
      <c r="W10" s="848"/>
      <c r="X10" s="848"/>
      <c r="Y10" s="848"/>
      <c r="Z10" s="848"/>
      <c r="AA10" s="848" t="s">
        <v>602</v>
      </c>
      <c r="AB10" s="848"/>
      <c r="AC10" s="848"/>
      <c r="AD10" s="848"/>
      <c r="AE10" s="849"/>
      <c r="AF10" s="850" t="s">
        <v>397</v>
      </c>
      <c r="AG10" s="851"/>
      <c r="AH10" s="851"/>
      <c r="AI10" s="851"/>
      <c r="AJ10" s="852"/>
      <c r="AK10" s="833">
        <v>87</v>
      </c>
      <c r="AL10" s="834"/>
      <c r="AM10" s="834"/>
      <c r="AN10" s="834"/>
      <c r="AO10" s="834"/>
      <c r="AP10" s="834">
        <v>59</v>
      </c>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t="s">
        <v>597</v>
      </c>
      <c r="BT10" s="838"/>
      <c r="BU10" s="838"/>
      <c r="BV10" s="838"/>
      <c r="BW10" s="838"/>
      <c r="BX10" s="838"/>
      <c r="BY10" s="838"/>
      <c r="BZ10" s="838"/>
      <c r="CA10" s="838"/>
      <c r="CB10" s="838"/>
      <c r="CC10" s="838"/>
      <c r="CD10" s="838"/>
      <c r="CE10" s="838"/>
      <c r="CF10" s="838"/>
      <c r="CG10" s="839"/>
      <c r="CH10" s="840">
        <v>1874</v>
      </c>
      <c r="CI10" s="841"/>
      <c r="CJ10" s="841"/>
      <c r="CK10" s="841"/>
      <c r="CL10" s="842"/>
      <c r="CM10" s="840">
        <v>1283</v>
      </c>
      <c r="CN10" s="841"/>
      <c r="CO10" s="841"/>
      <c r="CP10" s="841"/>
      <c r="CQ10" s="842"/>
      <c r="CR10" s="840">
        <v>157</v>
      </c>
      <c r="CS10" s="841"/>
      <c r="CT10" s="841"/>
      <c r="CU10" s="841"/>
      <c r="CV10" s="842"/>
      <c r="CW10" s="840">
        <v>1289</v>
      </c>
      <c r="CX10" s="841"/>
      <c r="CY10" s="841"/>
      <c r="CZ10" s="841"/>
      <c r="DA10" s="842"/>
      <c r="DB10" s="840">
        <v>12265</v>
      </c>
      <c r="DC10" s="841"/>
      <c r="DD10" s="841"/>
      <c r="DE10" s="841"/>
      <c r="DF10" s="842"/>
      <c r="DG10" s="840" t="s">
        <v>604</v>
      </c>
      <c r="DH10" s="841"/>
      <c r="DI10" s="841"/>
      <c r="DJ10" s="841"/>
      <c r="DK10" s="842"/>
      <c r="DL10" s="840" t="s">
        <v>601</v>
      </c>
      <c r="DM10" s="841"/>
      <c r="DN10" s="841"/>
      <c r="DO10" s="841"/>
      <c r="DP10" s="842"/>
      <c r="DQ10" s="840" t="s">
        <v>606</v>
      </c>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t="s">
        <v>598</v>
      </c>
      <c r="BT11" s="838"/>
      <c r="BU11" s="838"/>
      <c r="BV11" s="838"/>
      <c r="BW11" s="838"/>
      <c r="BX11" s="838"/>
      <c r="BY11" s="838"/>
      <c r="BZ11" s="838"/>
      <c r="CA11" s="838"/>
      <c r="CB11" s="838"/>
      <c r="CC11" s="838"/>
      <c r="CD11" s="838"/>
      <c r="CE11" s="838"/>
      <c r="CF11" s="838"/>
      <c r="CG11" s="839"/>
      <c r="CH11" s="840">
        <v>6</v>
      </c>
      <c r="CI11" s="841"/>
      <c r="CJ11" s="841"/>
      <c r="CK11" s="841"/>
      <c r="CL11" s="842"/>
      <c r="CM11" s="840">
        <v>88</v>
      </c>
      <c r="CN11" s="841"/>
      <c r="CO11" s="841"/>
      <c r="CP11" s="841"/>
      <c r="CQ11" s="842"/>
      <c r="CR11" s="840">
        <v>2</v>
      </c>
      <c r="CS11" s="841"/>
      <c r="CT11" s="841"/>
      <c r="CU11" s="841"/>
      <c r="CV11" s="842"/>
      <c r="CW11" s="840" t="s">
        <v>525</v>
      </c>
      <c r="CX11" s="841"/>
      <c r="CY11" s="841"/>
      <c r="CZ11" s="841"/>
      <c r="DA11" s="842"/>
      <c r="DB11" s="840" t="s">
        <v>525</v>
      </c>
      <c r="DC11" s="841"/>
      <c r="DD11" s="841"/>
      <c r="DE11" s="841"/>
      <c r="DF11" s="842"/>
      <c r="DG11" s="840" t="s">
        <v>525</v>
      </c>
      <c r="DH11" s="841"/>
      <c r="DI11" s="841"/>
      <c r="DJ11" s="841"/>
      <c r="DK11" s="842"/>
      <c r="DL11" s="840" t="s">
        <v>525</v>
      </c>
      <c r="DM11" s="841"/>
      <c r="DN11" s="841"/>
      <c r="DO11" s="841"/>
      <c r="DP11" s="842"/>
      <c r="DQ11" s="840" t="s">
        <v>525</v>
      </c>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t="s">
        <v>599</v>
      </c>
      <c r="BT12" s="838"/>
      <c r="BU12" s="838"/>
      <c r="BV12" s="838"/>
      <c r="BW12" s="838"/>
      <c r="BX12" s="838"/>
      <c r="BY12" s="838"/>
      <c r="BZ12" s="838"/>
      <c r="CA12" s="838"/>
      <c r="CB12" s="838"/>
      <c r="CC12" s="838"/>
      <c r="CD12" s="838"/>
      <c r="CE12" s="838"/>
      <c r="CF12" s="838"/>
      <c r="CG12" s="839"/>
      <c r="CH12" s="840" t="s">
        <v>525</v>
      </c>
      <c r="CI12" s="841"/>
      <c r="CJ12" s="841"/>
      <c r="CK12" s="841"/>
      <c r="CL12" s="842"/>
      <c r="CM12" s="840">
        <v>5</v>
      </c>
      <c r="CN12" s="841"/>
      <c r="CO12" s="841"/>
      <c r="CP12" s="841"/>
      <c r="CQ12" s="842"/>
      <c r="CR12" s="840">
        <v>3</v>
      </c>
      <c r="CS12" s="841"/>
      <c r="CT12" s="841"/>
      <c r="CU12" s="841"/>
      <c r="CV12" s="842"/>
      <c r="CW12" s="840" t="s">
        <v>525</v>
      </c>
      <c r="CX12" s="841"/>
      <c r="CY12" s="841"/>
      <c r="CZ12" s="841"/>
      <c r="DA12" s="842"/>
      <c r="DB12" s="840" t="s">
        <v>525</v>
      </c>
      <c r="DC12" s="841"/>
      <c r="DD12" s="841"/>
      <c r="DE12" s="841"/>
      <c r="DF12" s="842"/>
      <c r="DG12" s="840" t="s">
        <v>525</v>
      </c>
      <c r="DH12" s="841"/>
      <c r="DI12" s="841"/>
      <c r="DJ12" s="841"/>
      <c r="DK12" s="842"/>
      <c r="DL12" s="840" t="s">
        <v>525</v>
      </c>
      <c r="DM12" s="841"/>
      <c r="DN12" s="841"/>
      <c r="DO12" s="841"/>
      <c r="DP12" s="842"/>
      <c r="DQ12" s="840" t="s">
        <v>525</v>
      </c>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t="s">
        <v>600</v>
      </c>
      <c r="BT13" s="838"/>
      <c r="BU13" s="838"/>
      <c r="BV13" s="838"/>
      <c r="BW13" s="838"/>
      <c r="BX13" s="838"/>
      <c r="BY13" s="838"/>
      <c r="BZ13" s="838"/>
      <c r="CA13" s="838"/>
      <c r="CB13" s="838"/>
      <c r="CC13" s="838"/>
      <c r="CD13" s="838"/>
      <c r="CE13" s="838"/>
      <c r="CF13" s="838"/>
      <c r="CG13" s="839"/>
      <c r="CH13" s="840">
        <v>14</v>
      </c>
      <c r="CI13" s="841"/>
      <c r="CJ13" s="841"/>
      <c r="CK13" s="841"/>
      <c r="CL13" s="842"/>
      <c r="CM13" s="840">
        <v>23</v>
      </c>
      <c r="CN13" s="841"/>
      <c r="CO13" s="841"/>
      <c r="CP13" s="841"/>
      <c r="CQ13" s="842"/>
      <c r="CR13" s="840">
        <v>5</v>
      </c>
      <c r="CS13" s="841"/>
      <c r="CT13" s="841"/>
      <c r="CU13" s="841"/>
      <c r="CV13" s="842"/>
      <c r="CW13" s="840" t="s">
        <v>525</v>
      </c>
      <c r="CX13" s="841"/>
      <c r="CY13" s="841"/>
      <c r="CZ13" s="841"/>
      <c r="DA13" s="842"/>
      <c r="DB13" s="840" t="s">
        <v>525</v>
      </c>
      <c r="DC13" s="841"/>
      <c r="DD13" s="841"/>
      <c r="DE13" s="841"/>
      <c r="DF13" s="842"/>
      <c r="DG13" s="840" t="s">
        <v>525</v>
      </c>
      <c r="DH13" s="841"/>
      <c r="DI13" s="841"/>
      <c r="DJ13" s="841"/>
      <c r="DK13" s="842"/>
      <c r="DL13" s="840" t="s">
        <v>525</v>
      </c>
      <c r="DM13" s="841"/>
      <c r="DN13" s="841"/>
      <c r="DO13" s="841"/>
      <c r="DP13" s="842"/>
      <c r="DQ13" s="840" t="s">
        <v>525</v>
      </c>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398</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399</v>
      </c>
      <c r="B23" s="853" t="s">
        <v>400</v>
      </c>
      <c r="C23" s="854"/>
      <c r="D23" s="854"/>
      <c r="E23" s="854"/>
      <c r="F23" s="854"/>
      <c r="G23" s="854"/>
      <c r="H23" s="854"/>
      <c r="I23" s="854"/>
      <c r="J23" s="854"/>
      <c r="K23" s="854"/>
      <c r="L23" s="854"/>
      <c r="M23" s="854"/>
      <c r="N23" s="854"/>
      <c r="O23" s="854"/>
      <c r="P23" s="855"/>
      <c r="Q23" s="856">
        <v>71654</v>
      </c>
      <c r="R23" s="857"/>
      <c r="S23" s="857"/>
      <c r="T23" s="857"/>
      <c r="U23" s="857"/>
      <c r="V23" s="857">
        <v>71201</v>
      </c>
      <c r="W23" s="857"/>
      <c r="X23" s="857"/>
      <c r="Y23" s="857"/>
      <c r="Z23" s="857"/>
      <c r="AA23" s="857">
        <v>453</v>
      </c>
      <c r="AB23" s="857"/>
      <c r="AC23" s="857"/>
      <c r="AD23" s="857"/>
      <c r="AE23" s="858"/>
      <c r="AF23" s="859">
        <v>385</v>
      </c>
      <c r="AG23" s="857"/>
      <c r="AH23" s="857"/>
      <c r="AI23" s="857"/>
      <c r="AJ23" s="860"/>
      <c r="AK23" s="861"/>
      <c r="AL23" s="862"/>
      <c r="AM23" s="862"/>
      <c r="AN23" s="862"/>
      <c r="AO23" s="862"/>
      <c r="AP23" s="857">
        <v>67182</v>
      </c>
      <c r="AQ23" s="857"/>
      <c r="AR23" s="857"/>
      <c r="AS23" s="857"/>
      <c r="AT23" s="857"/>
      <c r="AU23" s="873"/>
      <c r="AV23" s="873"/>
      <c r="AW23" s="873"/>
      <c r="AX23" s="873"/>
      <c r="AY23" s="874"/>
      <c r="AZ23" s="875" t="s">
        <v>401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404</v>
      </c>
      <c r="R26" s="798"/>
      <c r="S26" s="798"/>
      <c r="T26" s="798"/>
      <c r="U26" s="799"/>
      <c r="V26" s="797" t="s">
        <v>405</v>
      </c>
      <c r="W26" s="798"/>
      <c r="X26" s="798"/>
      <c r="Y26" s="798"/>
      <c r="Z26" s="799"/>
      <c r="AA26" s="797" t="s">
        <v>406</v>
      </c>
      <c r="AB26" s="798"/>
      <c r="AC26" s="798"/>
      <c r="AD26" s="798"/>
      <c r="AE26" s="798"/>
      <c r="AF26" s="878" t="s">
        <v>407</v>
      </c>
      <c r="AG26" s="879"/>
      <c r="AH26" s="879"/>
      <c r="AI26" s="879"/>
      <c r="AJ26" s="880"/>
      <c r="AK26" s="798" t="s">
        <v>408</v>
      </c>
      <c r="AL26" s="798"/>
      <c r="AM26" s="798"/>
      <c r="AN26" s="798"/>
      <c r="AO26" s="799"/>
      <c r="AP26" s="797" t="s">
        <v>409</v>
      </c>
      <c r="AQ26" s="798"/>
      <c r="AR26" s="798"/>
      <c r="AS26" s="798"/>
      <c r="AT26" s="799"/>
      <c r="AU26" s="797" t="s">
        <v>410</v>
      </c>
      <c r="AV26" s="798"/>
      <c r="AW26" s="798"/>
      <c r="AX26" s="798"/>
      <c r="AY26" s="799"/>
      <c r="AZ26" s="797" t="s">
        <v>411</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412</v>
      </c>
      <c r="C28" s="814"/>
      <c r="D28" s="814"/>
      <c r="E28" s="814"/>
      <c r="F28" s="814"/>
      <c r="G28" s="814"/>
      <c r="H28" s="814"/>
      <c r="I28" s="814"/>
      <c r="J28" s="814"/>
      <c r="K28" s="814"/>
      <c r="L28" s="814"/>
      <c r="M28" s="814"/>
      <c r="N28" s="814"/>
      <c r="O28" s="814"/>
      <c r="P28" s="815"/>
      <c r="Q28" s="886">
        <v>11395</v>
      </c>
      <c r="R28" s="887"/>
      <c r="S28" s="887"/>
      <c r="T28" s="887"/>
      <c r="U28" s="887"/>
      <c r="V28" s="887">
        <v>10709</v>
      </c>
      <c r="W28" s="887"/>
      <c r="X28" s="887"/>
      <c r="Y28" s="887"/>
      <c r="Z28" s="887"/>
      <c r="AA28" s="887">
        <v>686</v>
      </c>
      <c r="AB28" s="887"/>
      <c r="AC28" s="887"/>
      <c r="AD28" s="887"/>
      <c r="AE28" s="888"/>
      <c r="AF28" s="889">
        <v>686</v>
      </c>
      <c r="AG28" s="887"/>
      <c r="AH28" s="887"/>
      <c r="AI28" s="887"/>
      <c r="AJ28" s="890"/>
      <c r="AK28" s="891">
        <v>1080</v>
      </c>
      <c r="AL28" s="892"/>
      <c r="AM28" s="892"/>
      <c r="AN28" s="892"/>
      <c r="AO28" s="892"/>
      <c r="AP28" s="892" t="s">
        <v>525</v>
      </c>
      <c r="AQ28" s="892"/>
      <c r="AR28" s="892"/>
      <c r="AS28" s="892"/>
      <c r="AT28" s="892"/>
      <c r="AU28" s="892" t="s">
        <v>525</v>
      </c>
      <c r="AV28" s="892"/>
      <c r="AW28" s="892"/>
      <c r="AX28" s="892"/>
      <c r="AY28" s="892"/>
      <c r="AZ28" s="893" t="s">
        <v>525</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413</v>
      </c>
      <c r="C29" s="845"/>
      <c r="D29" s="845"/>
      <c r="E29" s="845"/>
      <c r="F29" s="845"/>
      <c r="G29" s="845"/>
      <c r="H29" s="845"/>
      <c r="I29" s="845"/>
      <c r="J29" s="845"/>
      <c r="K29" s="845"/>
      <c r="L29" s="845"/>
      <c r="M29" s="845"/>
      <c r="N29" s="845"/>
      <c r="O29" s="845"/>
      <c r="P29" s="846"/>
      <c r="Q29" s="847">
        <v>9586</v>
      </c>
      <c r="R29" s="848"/>
      <c r="S29" s="848"/>
      <c r="T29" s="848"/>
      <c r="U29" s="848"/>
      <c r="V29" s="848">
        <v>9318</v>
      </c>
      <c r="W29" s="848"/>
      <c r="X29" s="848"/>
      <c r="Y29" s="848"/>
      <c r="Z29" s="848"/>
      <c r="AA29" s="848">
        <v>268</v>
      </c>
      <c r="AB29" s="848"/>
      <c r="AC29" s="848"/>
      <c r="AD29" s="848"/>
      <c r="AE29" s="849"/>
      <c r="AF29" s="850">
        <v>268</v>
      </c>
      <c r="AG29" s="851"/>
      <c r="AH29" s="851"/>
      <c r="AI29" s="851"/>
      <c r="AJ29" s="852"/>
      <c r="AK29" s="898">
        <v>1446</v>
      </c>
      <c r="AL29" s="894"/>
      <c r="AM29" s="894"/>
      <c r="AN29" s="894"/>
      <c r="AO29" s="894"/>
      <c r="AP29" s="894" t="s">
        <v>525</v>
      </c>
      <c r="AQ29" s="894"/>
      <c r="AR29" s="894"/>
      <c r="AS29" s="894"/>
      <c r="AT29" s="894"/>
      <c r="AU29" s="894" t="s">
        <v>525</v>
      </c>
      <c r="AV29" s="894"/>
      <c r="AW29" s="894"/>
      <c r="AX29" s="894"/>
      <c r="AY29" s="894"/>
      <c r="AZ29" s="895" t="s">
        <v>525</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414</v>
      </c>
      <c r="C30" s="845"/>
      <c r="D30" s="845"/>
      <c r="E30" s="845"/>
      <c r="F30" s="845"/>
      <c r="G30" s="845"/>
      <c r="H30" s="845"/>
      <c r="I30" s="845"/>
      <c r="J30" s="845"/>
      <c r="K30" s="845"/>
      <c r="L30" s="845"/>
      <c r="M30" s="845"/>
      <c r="N30" s="845"/>
      <c r="O30" s="845"/>
      <c r="P30" s="846"/>
      <c r="Q30" s="847">
        <v>1327</v>
      </c>
      <c r="R30" s="848"/>
      <c r="S30" s="848"/>
      <c r="T30" s="848"/>
      <c r="U30" s="848"/>
      <c r="V30" s="848">
        <v>1319</v>
      </c>
      <c r="W30" s="848"/>
      <c r="X30" s="848"/>
      <c r="Y30" s="848"/>
      <c r="Z30" s="848"/>
      <c r="AA30" s="848">
        <v>8</v>
      </c>
      <c r="AB30" s="848"/>
      <c r="AC30" s="848"/>
      <c r="AD30" s="848"/>
      <c r="AE30" s="849"/>
      <c r="AF30" s="850">
        <v>8</v>
      </c>
      <c r="AG30" s="851"/>
      <c r="AH30" s="851"/>
      <c r="AI30" s="851"/>
      <c r="AJ30" s="852"/>
      <c r="AK30" s="898">
        <v>301</v>
      </c>
      <c r="AL30" s="894"/>
      <c r="AM30" s="894"/>
      <c r="AN30" s="894"/>
      <c r="AO30" s="894"/>
      <c r="AP30" s="894" t="s">
        <v>525</v>
      </c>
      <c r="AQ30" s="894"/>
      <c r="AR30" s="894"/>
      <c r="AS30" s="894"/>
      <c r="AT30" s="894"/>
      <c r="AU30" s="894" t="s">
        <v>525</v>
      </c>
      <c r="AV30" s="894"/>
      <c r="AW30" s="894"/>
      <c r="AX30" s="894"/>
      <c r="AY30" s="894"/>
      <c r="AZ30" s="895" t="s">
        <v>525</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415</v>
      </c>
      <c r="C31" s="845"/>
      <c r="D31" s="845"/>
      <c r="E31" s="845"/>
      <c r="F31" s="845"/>
      <c r="G31" s="845"/>
      <c r="H31" s="845"/>
      <c r="I31" s="845"/>
      <c r="J31" s="845"/>
      <c r="K31" s="845"/>
      <c r="L31" s="845"/>
      <c r="M31" s="845"/>
      <c r="N31" s="845"/>
      <c r="O31" s="845"/>
      <c r="P31" s="846"/>
      <c r="Q31" s="847">
        <v>2652</v>
      </c>
      <c r="R31" s="848"/>
      <c r="S31" s="848"/>
      <c r="T31" s="848"/>
      <c r="U31" s="848"/>
      <c r="V31" s="848">
        <v>2507</v>
      </c>
      <c r="W31" s="848"/>
      <c r="X31" s="848"/>
      <c r="Y31" s="848"/>
      <c r="Z31" s="848"/>
      <c r="AA31" s="848">
        <v>145</v>
      </c>
      <c r="AB31" s="848"/>
      <c r="AC31" s="848"/>
      <c r="AD31" s="848"/>
      <c r="AE31" s="849"/>
      <c r="AF31" s="850">
        <v>503</v>
      </c>
      <c r="AG31" s="851"/>
      <c r="AH31" s="851"/>
      <c r="AI31" s="851"/>
      <c r="AJ31" s="852"/>
      <c r="AK31" s="898">
        <v>4</v>
      </c>
      <c r="AL31" s="894"/>
      <c r="AM31" s="894"/>
      <c r="AN31" s="894"/>
      <c r="AO31" s="894"/>
      <c r="AP31" s="894">
        <v>7363</v>
      </c>
      <c r="AQ31" s="894"/>
      <c r="AR31" s="894"/>
      <c r="AS31" s="894"/>
      <c r="AT31" s="894"/>
      <c r="AU31" s="894">
        <v>7</v>
      </c>
      <c r="AV31" s="894"/>
      <c r="AW31" s="894"/>
      <c r="AX31" s="894"/>
      <c r="AY31" s="894"/>
      <c r="AZ31" s="895" t="s">
        <v>601</v>
      </c>
      <c r="BA31" s="895"/>
      <c r="BB31" s="895"/>
      <c r="BC31" s="895"/>
      <c r="BD31" s="895"/>
      <c r="BE31" s="896" t="s">
        <v>416</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417</v>
      </c>
      <c r="C32" s="845"/>
      <c r="D32" s="845"/>
      <c r="E32" s="845"/>
      <c r="F32" s="845"/>
      <c r="G32" s="845"/>
      <c r="H32" s="845"/>
      <c r="I32" s="845"/>
      <c r="J32" s="845"/>
      <c r="K32" s="845"/>
      <c r="L32" s="845"/>
      <c r="M32" s="845"/>
      <c r="N32" s="845"/>
      <c r="O32" s="845"/>
      <c r="P32" s="846"/>
      <c r="Q32" s="847">
        <v>4146</v>
      </c>
      <c r="R32" s="848"/>
      <c r="S32" s="848"/>
      <c r="T32" s="848"/>
      <c r="U32" s="848"/>
      <c r="V32" s="848">
        <v>3687</v>
      </c>
      <c r="W32" s="848"/>
      <c r="X32" s="848"/>
      <c r="Y32" s="848"/>
      <c r="Z32" s="848"/>
      <c r="AA32" s="848">
        <v>459</v>
      </c>
      <c r="AB32" s="848"/>
      <c r="AC32" s="848"/>
      <c r="AD32" s="848"/>
      <c r="AE32" s="849"/>
      <c r="AF32" s="850">
        <v>750</v>
      </c>
      <c r="AG32" s="851"/>
      <c r="AH32" s="851"/>
      <c r="AI32" s="851"/>
      <c r="AJ32" s="852"/>
      <c r="AK32" s="898">
        <v>1218</v>
      </c>
      <c r="AL32" s="894"/>
      <c r="AM32" s="894"/>
      <c r="AN32" s="894"/>
      <c r="AO32" s="894"/>
      <c r="AP32" s="894">
        <v>23934</v>
      </c>
      <c r="AQ32" s="894"/>
      <c r="AR32" s="894"/>
      <c r="AS32" s="894"/>
      <c r="AT32" s="894"/>
      <c r="AU32" s="894">
        <v>12781</v>
      </c>
      <c r="AV32" s="894"/>
      <c r="AW32" s="894"/>
      <c r="AX32" s="894"/>
      <c r="AY32" s="894"/>
      <c r="AZ32" s="895" t="s">
        <v>601</v>
      </c>
      <c r="BA32" s="895"/>
      <c r="BB32" s="895"/>
      <c r="BC32" s="895"/>
      <c r="BD32" s="895"/>
      <c r="BE32" s="896" t="s">
        <v>418</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419</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399</v>
      </c>
      <c r="B63" s="853" t="s">
        <v>420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2214</v>
      </c>
      <c r="AG63" s="908"/>
      <c r="AH63" s="908"/>
      <c r="AI63" s="908"/>
      <c r="AJ63" s="909"/>
      <c r="AK63" s="910"/>
      <c r="AL63" s="905"/>
      <c r="AM63" s="905"/>
      <c r="AN63" s="905"/>
      <c r="AO63" s="905"/>
      <c r="AP63" s="908">
        <v>31297</v>
      </c>
      <c r="AQ63" s="908"/>
      <c r="AR63" s="908"/>
      <c r="AS63" s="908"/>
      <c r="AT63" s="908"/>
      <c r="AU63" s="908">
        <v>12788</v>
      </c>
      <c r="AV63" s="908"/>
      <c r="AW63" s="908"/>
      <c r="AX63" s="908"/>
      <c r="AY63" s="908"/>
      <c r="AZ63" s="912"/>
      <c r="BA63" s="912"/>
      <c r="BB63" s="912"/>
      <c r="BC63" s="912"/>
      <c r="BD63" s="912"/>
      <c r="BE63" s="913"/>
      <c r="BF63" s="913"/>
      <c r="BG63" s="913"/>
      <c r="BH63" s="913"/>
      <c r="BI63" s="914"/>
      <c r="BJ63" s="915" t="s">
        <v>397</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422</v>
      </c>
      <c r="B66" s="792"/>
      <c r="C66" s="792"/>
      <c r="D66" s="792"/>
      <c r="E66" s="792"/>
      <c r="F66" s="792"/>
      <c r="G66" s="792"/>
      <c r="H66" s="792"/>
      <c r="I66" s="792"/>
      <c r="J66" s="792"/>
      <c r="K66" s="792"/>
      <c r="L66" s="792"/>
      <c r="M66" s="792"/>
      <c r="N66" s="792"/>
      <c r="O66" s="792"/>
      <c r="P66" s="793"/>
      <c r="Q66" s="797" t="s">
        <v>423</v>
      </c>
      <c r="R66" s="798"/>
      <c r="S66" s="798"/>
      <c r="T66" s="798"/>
      <c r="U66" s="799"/>
      <c r="V66" s="797" t="s">
        <v>405</v>
      </c>
      <c r="W66" s="798"/>
      <c r="X66" s="798"/>
      <c r="Y66" s="798"/>
      <c r="Z66" s="799"/>
      <c r="AA66" s="797" t="s">
        <v>424</v>
      </c>
      <c r="AB66" s="798"/>
      <c r="AC66" s="798"/>
      <c r="AD66" s="798"/>
      <c r="AE66" s="799"/>
      <c r="AF66" s="918" t="s">
        <v>407</v>
      </c>
      <c r="AG66" s="879"/>
      <c r="AH66" s="879"/>
      <c r="AI66" s="879"/>
      <c r="AJ66" s="919"/>
      <c r="AK66" s="797" t="s">
        <v>425</v>
      </c>
      <c r="AL66" s="792"/>
      <c r="AM66" s="792"/>
      <c r="AN66" s="792"/>
      <c r="AO66" s="793"/>
      <c r="AP66" s="797" t="s">
        <v>426</v>
      </c>
      <c r="AQ66" s="798"/>
      <c r="AR66" s="798"/>
      <c r="AS66" s="798"/>
      <c r="AT66" s="799"/>
      <c r="AU66" s="797" t="s">
        <v>427</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587</v>
      </c>
      <c r="C68" s="934"/>
      <c r="D68" s="934"/>
      <c r="E68" s="934"/>
      <c r="F68" s="934"/>
      <c r="G68" s="934"/>
      <c r="H68" s="934"/>
      <c r="I68" s="934"/>
      <c r="J68" s="934"/>
      <c r="K68" s="934"/>
      <c r="L68" s="934"/>
      <c r="M68" s="934"/>
      <c r="N68" s="934"/>
      <c r="O68" s="934"/>
      <c r="P68" s="935"/>
      <c r="Q68" s="936">
        <v>1467</v>
      </c>
      <c r="R68" s="930"/>
      <c r="S68" s="930"/>
      <c r="T68" s="930"/>
      <c r="U68" s="930"/>
      <c r="V68" s="930">
        <v>1467</v>
      </c>
      <c r="W68" s="930"/>
      <c r="X68" s="930"/>
      <c r="Y68" s="930"/>
      <c r="Z68" s="930"/>
      <c r="AA68" s="930" t="s">
        <v>601</v>
      </c>
      <c r="AB68" s="930"/>
      <c r="AC68" s="930"/>
      <c r="AD68" s="930"/>
      <c r="AE68" s="930"/>
      <c r="AF68" s="930" t="s">
        <v>601</v>
      </c>
      <c r="AG68" s="930"/>
      <c r="AH68" s="930"/>
      <c r="AI68" s="930"/>
      <c r="AJ68" s="930"/>
      <c r="AK68" s="930" t="s">
        <v>602</v>
      </c>
      <c r="AL68" s="930"/>
      <c r="AM68" s="930"/>
      <c r="AN68" s="930"/>
      <c r="AO68" s="930"/>
      <c r="AP68" s="930" t="s">
        <v>601</v>
      </c>
      <c r="AQ68" s="930"/>
      <c r="AR68" s="930"/>
      <c r="AS68" s="930"/>
      <c r="AT68" s="930"/>
      <c r="AU68" s="930" t="s">
        <v>601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588</v>
      </c>
      <c r="C69" s="938"/>
      <c r="D69" s="938"/>
      <c r="E69" s="938"/>
      <c r="F69" s="938"/>
      <c r="G69" s="938"/>
      <c r="H69" s="938"/>
      <c r="I69" s="938"/>
      <c r="J69" s="938"/>
      <c r="K69" s="938"/>
      <c r="L69" s="938"/>
      <c r="M69" s="938"/>
      <c r="N69" s="938"/>
      <c r="O69" s="938"/>
      <c r="P69" s="939"/>
      <c r="Q69" s="940">
        <v>3870</v>
      </c>
      <c r="R69" s="894"/>
      <c r="S69" s="894"/>
      <c r="T69" s="894"/>
      <c r="U69" s="894"/>
      <c r="V69" s="894">
        <v>3870</v>
      </c>
      <c r="W69" s="894"/>
      <c r="X69" s="894"/>
      <c r="Y69" s="894"/>
      <c r="Z69" s="894"/>
      <c r="AA69" s="894" t="s">
        <v>601</v>
      </c>
      <c r="AB69" s="894"/>
      <c r="AC69" s="894"/>
      <c r="AD69" s="894"/>
      <c r="AE69" s="894"/>
      <c r="AF69" s="894" t="s">
        <v>601</v>
      </c>
      <c r="AG69" s="894"/>
      <c r="AH69" s="894"/>
      <c r="AI69" s="894"/>
      <c r="AJ69" s="894"/>
      <c r="AK69" s="894" t="s">
        <v>601</v>
      </c>
      <c r="AL69" s="894"/>
      <c r="AM69" s="894"/>
      <c r="AN69" s="894"/>
      <c r="AO69" s="894"/>
      <c r="AP69" s="894">
        <v>1659</v>
      </c>
      <c r="AQ69" s="894"/>
      <c r="AR69" s="894"/>
      <c r="AS69" s="894"/>
      <c r="AT69" s="894"/>
      <c r="AU69" s="894">
        <v>519</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589</v>
      </c>
      <c r="C70" s="938"/>
      <c r="D70" s="938"/>
      <c r="E70" s="938"/>
      <c r="F70" s="938"/>
      <c r="G70" s="938"/>
      <c r="H70" s="938"/>
      <c r="I70" s="938"/>
      <c r="J70" s="938"/>
      <c r="K70" s="938"/>
      <c r="L70" s="938"/>
      <c r="M70" s="938"/>
      <c r="N70" s="938"/>
      <c r="O70" s="938"/>
      <c r="P70" s="939"/>
      <c r="Q70" s="940">
        <v>79983</v>
      </c>
      <c r="R70" s="894"/>
      <c r="S70" s="894"/>
      <c r="T70" s="894"/>
      <c r="U70" s="894"/>
      <c r="V70" s="894">
        <v>73989</v>
      </c>
      <c r="W70" s="894"/>
      <c r="X70" s="894"/>
      <c r="Y70" s="894"/>
      <c r="Z70" s="894"/>
      <c r="AA70" s="894">
        <v>5994</v>
      </c>
      <c r="AB70" s="894"/>
      <c r="AC70" s="894"/>
      <c r="AD70" s="894"/>
      <c r="AE70" s="894"/>
      <c r="AF70" s="894">
        <v>14309</v>
      </c>
      <c r="AG70" s="894"/>
      <c r="AH70" s="894"/>
      <c r="AI70" s="894"/>
      <c r="AJ70" s="894"/>
      <c r="AK70" s="894" t="s">
        <v>601</v>
      </c>
      <c r="AL70" s="894"/>
      <c r="AM70" s="894"/>
      <c r="AN70" s="894"/>
      <c r="AO70" s="894"/>
      <c r="AP70" s="894" t="s">
        <v>601</v>
      </c>
      <c r="AQ70" s="894"/>
      <c r="AR70" s="894"/>
      <c r="AS70" s="894"/>
      <c r="AT70" s="894"/>
      <c r="AU70" s="894" t="s">
        <v>601</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590</v>
      </c>
      <c r="C71" s="938"/>
      <c r="D71" s="938"/>
      <c r="E71" s="938"/>
      <c r="F71" s="938"/>
      <c r="G71" s="938"/>
      <c r="H71" s="938"/>
      <c r="I71" s="938"/>
      <c r="J71" s="938"/>
      <c r="K71" s="938"/>
      <c r="L71" s="938"/>
      <c r="M71" s="938"/>
      <c r="N71" s="938"/>
      <c r="O71" s="938"/>
      <c r="P71" s="939"/>
      <c r="Q71" s="940">
        <v>219</v>
      </c>
      <c r="R71" s="894"/>
      <c r="S71" s="894"/>
      <c r="T71" s="894"/>
      <c r="U71" s="894"/>
      <c r="V71" s="894">
        <v>195</v>
      </c>
      <c r="W71" s="894"/>
      <c r="X71" s="894"/>
      <c r="Y71" s="894"/>
      <c r="Z71" s="894"/>
      <c r="AA71" s="894">
        <v>24</v>
      </c>
      <c r="AB71" s="894"/>
      <c r="AC71" s="894"/>
      <c r="AD71" s="894"/>
      <c r="AE71" s="894"/>
      <c r="AF71" s="894">
        <v>24</v>
      </c>
      <c r="AG71" s="894"/>
      <c r="AH71" s="894"/>
      <c r="AI71" s="894"/>
      <c r="AJ71" s="894"/>
      <c r="AK71" s="894" t="s">
        <v>601</v>
      </c>
      <c r="AL71" s="894"/>
      <c r="AM71" s="894"/>
      <c r="AN71" s="894"/>
      <c r="AO71" s="894"/>
      <c r="AP71" s="894" t="s">
        <v>601</v>
      </c>
      <c r="AQ71" s="894"/>
      <c r="AR71" s="894"/>
      <c r="AS71" s="894"/>
      <c r="AT71" s="894"/>
      <c r="AU71" s="894" t="s">
        <v>601</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591</v>
      </c>
      <c r="C72" s="938"/>
      <c r="D72" s="938"/>
      <c r="E72" s="938"/>
      <c r="F72" s="938"/>
      <c r="G72" s="938"/>
      <c r="H72" s="938"/>
      <c r="I72" s="938"/>
      <c r="J72" s="938"/>
      <c r="K72" s="938"/>
      <c r="L72" s="938"/>
      <c r="M72" s="938"/>
      <c r="N72" s="938"/>
      <c r="O72" s="938"/>
      <c r="P72" s="939"/>
      <c r="Q72" s="940">
        <v>1282575</v>
      </c>
      <c r="R72" s="894"/>
      <c r="S72" s="894"/>
      <c r="T72" s="894"/>
      <c r="U72" s="894"/>
      <c r="V72" s="894">
        <v>1237829</v>
      </c>
      <c r="W72" s="894"/>
      <c r="X72" s="894"/>
      <c r="Y72" s="894"/>
      <c r="Z72" s="894"/>
      <c r="AA72" s="894">
        <v>44746</v>
      </c>
      <c r="AB72" s="894"/>
      <c r="AC72" s="894"/>
      <c r="AD72" s="894"/>
      <c r="AE72" s="894"/>
      <c r="AF72" s="894">
        <v>44746</v>
      </c>
      <c r="AG72" s="894"/>
      <c r="AH72" s="894"/>
      <c r="AI72" s="894"/>
      <c r="AJ72" s="894"/>
      <c r="AK72" s="894">
        <v>8500</v>
      </c>
      <c r="AL72" s="894"/>
      <c r="AM72" s="894"/>
      <c r="AN72" s="894"/>
      <c r="AO72" s="894"/>
      <c r="AP72" s="894" t="s">
        <v>603</v>
      </c>
      <c r="AQ72" s="894"/>
      <c r="AR72" s="894"/>
      <c r="AS72" s="894"/>
      <c r="AT72" s="894"/>
      <c r="AU72" s="894" t="s">
        <v>601</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592</v>
      </c>
      <c r="C73" s="938"/>
      <c r="D73" s="938"/>
      <c r="E73" s="938"/>
      <c r="F73" s="938"/>
      <c r="G73" s="938"/>
      <c r="H73" s="938"/>
      <c r="I73" s="938"/>
      <c r="J73" s="938"/>
      <c r="K73" s="938"/>
      <c r="L73" s="938"/>
      <c r="M73" s="938"/>
      <c r="N73" s="938"/>
      <c r="O73" s="938"/>
      <c r="P73" s="939"/>
      <c r="Q73" s="940">
        <v>39340</v>
      </c>
      <c r="R73" s="894"/>
      <c r="S73" s="894"/>
      <c r="T73" s="894"/>
      <c r="U73" s="894"/>
      <c r="V73" s="894">
        <v>34648</v>
      </c>
      <c r="W73" s="894"/>
      <c r="X73" s="894"/>
      <c r="Y73" s="894"/>
      <c r="Z73" s="894"/>
      <c r="AA73" s="894">
        <v>4692</v>
      </c>
      <c r="AB73" s="894"/>
      <c r="AC73" s="894"/>
      <c r="AD73" s="894"/>
      <c r="AE73" s="894"/>
      <c r="AF73" s="894">
        <v>22986</v>
      </c>
      <c r="AG73" s="894"/>
      <c r="AH73" s="894"/>
      <c r="AI73" s="894"/>
      <c r="AJ73" s="894"/>
      <c r="AK73" s="894" t="s">
        <v>604</v>
      </c>
      <c r="AL73" s="894"/>
      <c r="AM73" s="894"/>
      <c r="AN73" s="894"/>
      <c r="AO73" s="894"/>
      <c r="AP73" s="894">
        <v>103547</v>
      </c>
      <c r="AQ73" s="894"/>
      <c r="AR73" s="894"/>
      <c r="AS73" s="894"/>
      <c r="AT73" s="894"/>
      <c r="AU73" s="894" t="s">
        <v>601</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593</v>
      </c>
      <c r="C74" s="938"/>
      <c r="D74" s="938"/>
      <c r="E74" s="938"/>
      <c r="F74" s="938"/>
      <c r="G74" s="938"/>
      <c r="H74" s="938"/>
      <c r="I74" s="938"/>
      <c r="J74" s="938"/>
      <c r="K74" s="938"/>
      <c r="L74" s="938"/>
      <c r="M74" s="938"/>
      <c r="N74" s="938"/>
      <c r="O74" s="938"/>
      <c r="P74" s="939"/>
      <c r="Q74" s="940">
        <v>8419</v>
      </c>
      <c r="R74" s="894"/>
      <c r="S74" s="894"/>
      <c r="T74" s="894"/>
      <c r="U74" s="894"/>
      <c r="V74" s="894">
        <v>5771</v>
      </c>
      <c r="W74" s="894"/>
      <c r="X74" s="894"/>
      <c r="Y74" s="894"/>
      <c r="Z74" s="894"/>
      <c r="AA74" s="894">
        <v>2648</v>
      </c>
      <c r="AB74" s="894"/>
      <c r="AC74" s="894"/>
      <c r="AD74" s="894"/>
      <c r="AE74" s="894"/>
      <c r="AF74" s="894">
        <v>21829</v>
      </c>
      <c r="AG74" s="894"/>
      <c r="AH74" s="894"/>
      <c r="AI74" s="894"/>
      <c r="AJ74" s="894"/>
      <c r="AK74" s="894" t="s">
        <v>601</v>
      </c>
      <c r="AL74" s="894"/>
      <c r="AM74" s="894"/>
      <c r="AN74" s="894"/>
      <c r="AO74" s="894"/>
      <c r="AP74" s="894">
        <v>18228</v>
      </c>
      <c r="AQ74" s="894"/>
      <c r="AR74" s="894"/>
      <c r="AS74" s="894"/>
      <c r="AT74" s="894"/>
      <c r="AU74" s="894" t="s">
        <v>602</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399</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103894</v>
      </c>
      <c r="AG88" s="908"/>
      <c r="AH88" s="908"/>
      <c r="AI88" s="908"/>
      <c r="AJ88" s="908"/>
      <c r="AK88" s="905"/>
      <c r="AL88" s="905"/>
      <c r="AM88" s="905"/>
      <c r="AN88" s="905"/>
      <c r="AO88" s="905"/>
      <c r="AP88" s="908">
        <v>123434</v>
      </c>
      <c r="AQ88" s="908"/>
      <c r="AR88" s="908"/>
      <c r="AS88" s="908"/>
      <c r="AT88" s="908"/>
      <c r="AU88" s="908">
        <v>519</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297</v>
      </c>
      <c r="CS102" s="916"/>
      <c r="CT102" s="916"/>
      <c r="CU102" s="916"/>
      <c r="CV102" s="955"/>
      <c r="CW102" s="954">
        <v>1289</v>
      </c>
      <c r="CX102" s="916"/>
      <c r="CY102" s="916"/>
      <c r="CZ102" s="916"/>
      <c r="DA102" s="955"/>
      <c r="DB102" s="954">
        <v>12265</v>
      </c>
      <c r="DC102" s="916"/>
      <c r="DD102" s="916"/>
      <c r="DE102" s="916"/>
      <c r="DF102" s="955"/>
      <c r="DG102" s="954">
        <v>1206</v>
      </c>
      <c r="DH102" s="916"/>
      <c r="DI102" s="916"/>
      <c r="DJ102" s="916"/>
      <c r="DK102" s="955"/>
      <c r="DL102" s="954" t="s">
        <v>606</v>
      </c>
      <c r="DM102" s="916"/>
      <c r="DN102" s="916"/>
      <c r="DO102" s="916"/>
      <c r="DP102" s="955"/>
      <c r="DQ102" s="954">
        <v>1209</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308</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308</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308</v>
      </c>
      <c r="DR109" s="957"/>
      <c r="DS109" s="957"/>
      <c r="DT109" s="957"/>
      <c r="DU109" s="958"/>
      <c r="DV109" s="956" t="s">
        <v>439</v>
      </c>
      <c r="DW109" s="957"/>
      <c r="DX109" s="957"/>
      <c r="DY109" s="957"/>
      <c r="DZ109" s="959"/>
    </row>
    <row r="110" spans="1:131" s="233" customFormat="1" ht="26.25" customHeight="1" x14ac:dyDescent="0.15">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6340542</v>
      </c>
      <c r="AB110" s="964"/>
      <c r="AC110" s="964"/>
      <c r="AD110" s="964"/>
      <c r="AE110" s="965"/>
      <c r="AF110" s="966">
        <v>6262085</v>
      </c>
      <c r="AG110" s="964"/>
      <c r="AH110" s="964"/>
      <c r="AI110" s="964"/>
      <c r="AJ110" s="965"/>
      <c r="AK110" s="966">
        <v>6138540</v>
      </c>
      <c r="AL110" s="964"/>
      <c r="AM110" s="964"/>
      <c r="AN110" s="964"/>
      <c r="AO110" s="965"/>
      <c r="AP110" s="967">
        <v>29</v>
      </c>
      <c r="AQ110" s="968"/>
      <c r="AR110" s="968"/>
      <c r="AS110" s="968"/>
      <c r="AT110" s="969"/>
      <c r="AU110" s="970" t="s">
        <v>73</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70320374</v>
      </c>
      <c r="BR110" s="995"/>
      <c r="BS110" s="995"/>
      <c r="BT110" s="995"/>
      <c r="BU110" s="995"/>
      <c r="BV110" s="995">
        <v>68842207</v>
      </c>
      <c r="BW110" s="995"/>
      <c r="BX110" s="995"/>
      <c r="BY110" s="995"/>
      <c r="BZ110" s="995"/>
      <c r="CA110" s="995">
        <v>67181527</v>
      </c>
      <c r="CB110" s="995"/>
      <c r="CC110" s="995"/>
      <c r="CD110" s="995"/>
      <c r="CE110" s="995"/>
      <c r="CF110" s="1008">
        <v>317.60000000000002</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43601</v>
      </c>
      <c r="DH110" s="995"/>
      <c r="DI110" s="995"/>
      <c r="DJ110" s="995"/>
      <c r="DK110" s="995"/>
      <c r="DL110" s="995">
        <v>22596</v>
      </c>
      <c r="DM110" s="995"/>
      <c r="DN110" s="995"/>
      <c r="DO110" s="995"/>
      <c r="DP110" s="995"/>
      <c r="DQ110" s="995">
        <v>22597</v>
      </c>
      <c r="DR110" s="995"/>
      <c r="DS110" s="995"/>
      <c r="DT110" s="995"/>
      <c r="DU110" s="995"/>
      <c r="DV110" s="996">
        <v>0.1</v>
      </c>
      <c r="DW110" s="996"/>
      <c r="DX110" s="996"/>
      <c r="DY110" s="996"/>
      <c r="DZ110" s="997"/>
    </row>
    <row r="111" spans="1:131" s="233" customFormat="1" ht="26.25" customHeight="1" x14ac:dyDescent="0.15">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446</v>
      </c>
      <c r="AB111" s="1002"/>
      <c r="AC111" s="1002"/>
      <c r="AD111" s="1002"/>
      <c r="AE111" s="1003"/>
      <c r="AF111" s="1004" t="s">
        <v>401</v>
      </c>
      <c r="AG111" s="1002"/>
      <c r="AH111" s="1002"/>
      <c r="AI111" s="1002"/>
      <c r="AJ111" s="1003"/>
      <c r="AK111" s="1004" t="s">
        <v>447</v>
      </c>
      <c r="AL111" s="1002"/>
      <c r="AM111" s="1002"/>
      <c r="AN111" s="1002"/>
      <c r="AO111" s="1003"/>
      <c r="AP111" s="1005" t="s">
        <v>446</v>
      </c>
      <c r="AQ111" s="1006"/>
      <c r="AR111" s="1006"/>
      <c r="AS111" s="1006"/>
      <c r="AT111" s="1007"/>
      <c r="AU111" s="972"/>
      <c r="AV111" s="973"/>
      <c r="AW111" s="973"/>
      <c r="AX111" s="973"/>
      <c r="AY111" s="973"/>
      <c r="AZ111" s="986" t="s">
        <v>448</v>
      </c>
      <c r="BA111" s="987"/>
      <c r="BB111" s="987"/>
      <c r="BC111" s="987"/>
      <c r="BD111" s="987"/>
      <c r="BE111" s="987"/>
      <c r="BF111" s="987"/>
      <c r="BG111" s="987"/>
      <c r="BH111" s="987"/>
      <c r="BI111" s="987"/>
      <c r="BJ111" s="987"/>
      <c r="BK111" s="987"/>
      <c r="BL111" s="987"/>
      <c r="BM111" s="987"/>
      <c r="BN111" s="987"/>
      <c r="BO111" s="987"/>
      <c r="BP111" s="988"/>
      <c r="BQ111" s="989">
        <v>140845</v>
      </c>
      <c r="BR111" s="990"/>
      <c r="BS111" s="990"/>
      <c r="BT111" s="990"/>
      <c r="BU111" s="990"/>
      <c r="BV111" s="990">
        <v>111977</v>
      </c>
      <c r="BW111" s="990"/>
      <c r="BX111" s="990"/>
      <c r="BY111" s="990"/>
      <c r="BZ111" s="990"/>
      <c r="CA111" s="990">
        <v>103731</v>
      </c>
      <c r="CB111" s="990"/>
      <c r="CC111" s="990"/>
      <c r="CD111" s="990"/>
      <c r="CE111" s="990"/>
      <c r="CF111" s="984">
        <v>0.5</v>
      </c>
      <c r="CG111" s="985"/>
      <c r="CH111" s="985"/>
      <c r="CI111" s="985"/>
      <c r="CJ111" s="985"/>
      <c r="CK111" s="1012"/>
      <c r="CL111" s="1013"/>
      <c r="CM111" s="986" t="s">
        <v>449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395</v>
      </c>
      <c r="DH111" s="990"/>
      <c r="DI111" s="990"/>
      <c r="DJ111" s="990"/>
      <c r="DK111" s="990"/>
      <c r="DL111" s="990" t="s">
        <v>446</v>
      </c>
      <c r="DM111" s="990"/>
      <c r="DN111" s="990"/>
      <c r="DO111" s="990"/>
      <c r="DP111" s="990"/>
      <c r="DQ111" s="990" t="s">
        <v>401</v>
      </c>
      <c r="DR111" s="990"/>
      <c r="DS111" s="990"/>
      <c r="DT111" s="990"/>
      <c r="DU111" s="990"/>
      <c r="DV111" s="991" t="s">
        <v>446</v>
      </c>
      <c r="DW111" s="991"/>
      <c r="DX111" s="991"/>
      <c r="DY111" s="991"/>
      <c r="DZ111" s="992"/>
    </row>
    <row r="112" spans="1:131" s="233" customFormat="1" ht="26.25" customHeight="1" x14ac:dyDescent="0.15">
      <c r="A112" s="1016" t="s">
        <v>450</v>
      </c>
      <c r="B112" s="1017"/>
      <c r="C112" s="987" t="s">
        <v>451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395</v>
      </c>
      <c r="AB112" s="1023"/>
      <c r="AC112" s="1023"/>
      <c r="AD112" s="1023"/>
      <c r="AE112" s="1024"/>
      <c r="AF112" s="1025" t="s">
        <v>446</v>
      </c>
      <c r="AG112" s="1023"/>
      <c r="AH112" s="1023"/>
      <c r="AI112" s="1023"/>
      <c r="AJ112" s="1024"/>
      <c r="AK112" s="1025" t="s">
        <v>395</v>
      </c>
      <c r="AL112" s="1023"/>
      <c r="AM112" s="1023"/>
      <c r="AN112" s="1023"/>
      <c r="AO112" s="1024"/>
      <c r="AP112" s="1026" t="s">
        <v>447</v>
      </c>
      <c r="AQ112" s="1027"/>
      <c r="AR112" s="1027"/>
      <c r="AS112" s="1027"/>
      <c r="AT112" s="1028"/>
      <c r="AU112" s="972"/>
      <c r="AV112" s="973"/>
      <c r="AW112" s="973"/>
      <c r="AX112" s="973"/>
      <c r="AY112" s="973"/>
      <c r="AZ112" s="986" t="s">
        <v>452</v>
      </c>
      <c r="BA112" s="987"/>
      <c r="BB112" s="987"/>
      <c r="BC112" s="987"/>
      <c r="BD112" s="987"/>
      <c r="BE112" s="987"/>
      <c r="BF112" s="987"/>
      <c r="BG112" s="987"/>
      <c r="BH112" s="987"/>
      <c r="BI112" s="987"/>
      <c r="BJ112" s="987"/>
      <c r="BK112" s="987"/>
      <c r="BL112" s="987"/>
      <c r="BM112" s="987"/>
      <c r="BN112" s="987"/>
      <c r="BO112" s="987"/>
      <c r="BP112" s="988"/>
      <c r="BQ112" s="989">
        <v>16873032</v>
      </c>
      <c r="BR112" s="990"/>
      <c r="BS112" s="990"/>
      <c r="BT112" s="990"/>
      <c r="BU112" s="990"/>
      <c r="BV112" s="990">
        <v>14566656</v>
      </c>
      <c r="BW112" s="990"/>
      <c r="BX112" s="990"/>
      <c r="BY112" s="990"/>
      <c r="BZ112" s="990"/>
      <c r="CA112" s="990">
        <v>12788379</v>
      </c>
      <c r="CB112" s="990"/>
      <c r="CC112" s="990"/>
      <c r="CD112" s="990"/>
      <c r="CE112" s="990"/>
      <c r="CF112" s="984">
        <v>60.5</v>
      </c>
      <c r="CG112" s="985"/>
      <c r="CH112" s="985"/>
      <c r="CI112" s="985"/>
      <c r="CJ112" s="985"/>
      <c r="CK112" s="1012"/>
      <c r="CL112" s="1013"/>
      <c r="CM112" s="986" t="s">
        <v>453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395</v>
      </c>
      <c r="DH112" s="990"/>
      <c r="DI112" s="990"/>
      <c r="DJ112" s="990"/>
      <c r="DK112" s="990"/>
      <c r="DL112" s="990" t="s">
        <v>401</v>
      </c>
      <c r="DM112" s="990"/>
      <c r="DN112" s="990"/>
      <c r="DO112" s="990"/>
      <c r="DP112" s="990"/>
      <c r="DQ112" s="990" t="s">
        <v>401</v>
      </c>
      <c r="DR112" s="990"/>
      <c r="DS112" s="990"/>
      <c r="DT112" s="990"/>
      <c r="DU112" s="990"/>
      <c r="DV112" s="991" t="s">
        <v>395</v>
      </c>
      <c r="DW112" s="991"/>
      <c r="DX112" s="991"/>
      <c r="DY112" s="991"/>
      <c r="DZ112" s="992"/>
    </row>
    <row r="113" spans="1:130" s="233" customFormat="1" ht="26.25" customHeight="1" x14ac:dyDescent="0.15">
      <c r="A113" s="1018"/>
      <c r="B113" s="1019"/>
      <c r="C113" s="987" t="s">
        <v>454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1378352</v>
      </c>
      <c r="AB113" s="1002"/>
      <c r="AC113" s="1002"/>
      <c r="AD113" s="1002"/>
      <c r="AE113" s="1003"/>
      <c r="AF113" s="1004">
        <v>1155063</v>
      </c>
      <c r="AG113" s="1002"/>
      <c r="AH113" s="1002"/>
      <c r="AI113" s="1002"/>
      <c r="AJ113" s="1003"/>
      <c r="AK113" s="1004">
        <v>1001816</v>
      </c>
      <c r="AL113" s="1002"/>
      <c r="AM113" s="1002"/>
      <c r="AN113" s="1002"/>
      <c r="AO113" s="1003"/>
      <c r="AP113" s="1005">
        <v>4.7</v>
      </c>
      <c r="AQ113" s="1006"/>
      <c r="AR113" s="1006"/>
      <c r="AS113" s="1006"/>
      <c r="AT113" s="1007"/>
      <c r="AU113" s="972"/>
      <c r="AV113" s="973"/>
      <c r="AW113" s="973"/>
      <c r="AX113" s="973"/>
      <c r="AY113" s="973"/>
      <c r="AZ113" s="986" t="s">
        <v>455</v>
      </c>
      <c r="BA113" s="987"/>
      <c r="BB113" s="987"/>
      <c r="BC113" s="987"/>
      <c r="BD113" s="987"/>
      <c r="BE113" s="987"/>
      <c r="BF113" s="987"/>
      <c r="BG113" s="987"/>
      <c r="BH113" s="987"/>
      <c r="BI113" s="987"/>
      <c r="BJ113" s="987"/>
      <c r="BK113" s="987"/>
      <c r="BL113" s="987"/>
      <c r="BM113" s="987"/>
      <c r="BN113" s="987"/>
      <c r="BO113" s="987"/>
      <c r="BP113" s="988"/>
      <c r="BQ113" s="989">
        <v>616231</v>
      </c>
      <c r="BR113" s="990"/>
      <c r="BS113" s="990"/>
      <c r="BT113" s="990"/>
      <c r="BU113" s="990"/>
      <c r="BV113" s="990">
        <v>574029</v>
      </c>
      <c r="BW113" s="990"/>
      <c r="BX113" s="990"/>
      <c r="BY113" s="990"/>
      <c r="BZ113" s="990"/>
      <c r="CA113" s="990">
        <v>518596</v>
      </c>
      <c r="CB113" s="990"/>
      <c r="CC113" s="990"/>
      <c r="CD113" s="990"/>
      <c r="CE113" s="990"/>
      <c r="CF113" s="984">
        <v>2.5</v>
      </c>
      <c r="CG113" s="985"/>
      <c r="CH113" s="985"/>
      <c r="CI113" s="985"/>
      <c r="CJ113" s="985"/>
      <c r="CK113" s="1012"/>
      <c r="CL113" s="1013"/>
      <c r="CM113" s="986" t="s">
        <v>456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395</v>
      </c>
      <c r="DH113" s="1023"/>
      <c r="DI113" s="1023"/>
      <c r="DJ113" s="1023"/>
      <c r="DK113" s="1024"/>
      <c r="DL113" s="1025" t="s">
        <v>401</v>
      </c>
      <c r="DM113" s="1023"/>
      <c r="DN113" s="1023"/>
      <c r="DO113" s="1023"/>
      <c r="DP113" s="1024"/>
      <c r="DQ113" s="1025" t="s">
        <v>395</v>
      </c>
      <c r="DR113" s="1023"/>
      <c r="DS113" s="1023"/>
      <c r="DT113" s="1023"/>
      <c r="DU113" s="1024"/>
      <c r="DV113" s="1026" t="s">
        <v>127</v>
      </c>
      <c r="DW113" s="1027"/>
      <c r="DX113" s="1027"/>
      <c r="DY113" s="1027"/>
      <c r="DZ113" s="1028"/>
    </row>
    <row r="114" spans="1:130" s="233" customFormat="1" ht="26.25" customHeight="1" x14ac:dyDescent="0.15">
      <c r="A114" s="1018"/>
      <c r="B114" s="1019"/>
      <c r="C114" s="987" t="s">
        <v>457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84137</v>
      </c>
      <c r="AB114" s="1023"/>
      <c r="AC114" s="1023"/>
      <c r="AD114" s="1023"/>
      <c r="AE114" s="1024"/>
      <c r="AF114" s="1025">
        <v>77154</v>
      </c>
      <c r="AG114" s="1023"/>
      <c r="AH114" s="1023"/>
      <c r="AI114" s="1023"/>
      <c r="AJ114" s="1024"/>
      <c r="AK114" s="1025">
        <v>88691</v>
      </c>
      <c r="AL114" s="1023"/>
      <c r="AM114" s="1023"/>
      <c r="AN114" s="1023"/>
      <c r="AO114" s="1024"/>
      <c r="AP114" s="1026">
        <v>0.4</v>
      </c>
      <c r="AQ114" s="1027"/>
      <c r="AR114" s="1027"/>
      <c r="AS114" s="1027"/>
      <c r="AT114" s="1028"/>
      <c r="AU114" s="972"/>
      <c r="AV114" s="973"/>
      <c r="AW114" s="973"/>
      <c r="AX114" s="973"/>
      <c r="AY114" s="973"/>
      <c r="AZ114" s="986" t="s">
        <v>458</v>
      </c>
      <c r="BA114" s="987"/>
      <c r="BB114" s="987"/>
      <c r="BC114" s="987"/>
      <c r="BD114" s="987"/>
      <c r="BE114" s="987"/>
      <c r="BF114" s="987"/>
      <c r="BG114" s="987"/>
      <c r="BH114" s="987"/>
      <c r="BI114" s="987"/>
      <c r="BJ114" s="987"/>
      <c r="BK114" s="987"/>
      <c r="BL114" s="987"/>
      <c r="BM114" s="987"/>
      <c r="BN114" s="987"/>
      <c r="BO114" s="987"/>
      <c r="BP114" s="988"/>
      <c r="BQ114" s="989">
        <v>5214076</v>
      </c>
      <c r="BR114" s="990"/>
      <c r="BS114" s="990"/>
      <c r="BT114" s="990"/>
      <c r="BU114" s="990"/>
      <c r="BV114" s="990">
        <v>5259293</v>
      </c>
      <c r="BW114" s="990"/>
      <c r="BX114" s="990"/>
      <c r="BY114" s="990"/>
      <c r="BZ114" s="990"/>
      <c r="CA114" s="990">
        <v>5073824</v>
      </c>
      <c r="CB114" s="990"/>
      <c r="CC114" s="990"/>
      <c r="CD114" s="990"/>
      <c r="CE114" s="990"/>
      <c r="CF114" s="984">
        <v>24</v>
      </c>
      <c r="CG114" s="985"/>
      <c r="CH114" s="985"/>
      <c r="CI114" s="985"/>
      <c r="CJ114" s="985"/>
      <c r="CK114" s="1012"/>
      <c r="CL114" s="1013"/>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401</v>
      </c>
      <c r="DH114" s="1023"/>
      <c r="DI114" s="1023"/>
      <c r="DJ114" s="1023"/>
      <c r="DK114" s="1024"/>
      <c r="DL114" s="1025" t="s">
        <v>395</v>
      </c>
      <c r="DM114" s="1023"/>
      <c r="DN114" s="1023"/>
      <c r="DO114" s="1023"/>
      <c r="DP114" s="1024"/>
      <c r="DQ114" s="1025" t="s">
        <v>401</v>
      </c>
      <c r="DR114" s="1023"/>
      <c r="DS114" s="1023"/>
      <c r="DT114" s="1023"/>
      <c r="DU114" s="1024"/>
      <c r="DV114" s="1026" t="s">
        <v>395</v>
      </c>
      <c r="DW114" s="1027"/>
      <c r="DX114" s="1027"/>
      <c r="DY114" s="1027"/>
      <c r="DZ114" s="1028"/>
    </row>
    <row r="115" spans="1:130" s="233" customFormat="1" ht="26.25" customHeight="1" x14ac:dyDescent="0.15">
      <c r="A115" s="1018"/>
      <c r="B115" s="1019"/>
      <c r="C115" s="987" t="s">
        <v>460</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31492</v>
      </c>
      <c r="AB115" s="1002"/>
      <c r="AC115" s="1002"/>
      <c r="AD115" s="1002"/>
      <c r="AE115" s="1003"/>
      <c r="AF115" s="1004">
        <v>31439</v>
      </c>
      <c r="AG115" s="1002"/>
      <c r="AH115" s="1002"/>
      <c r="AI115" s="1002"/>
      <c r="AJ115" s="1003"/>
      <c r="AK115" s="1004">
        <v>31777</v>
      </c>
      <c r="AL115" s="1002"/>
      <c r="AM115" s="1002"/>
      <c r="AN115" s="1002"/>
      <c r="AO115" s="1003"/>
      <c r="AP115" s="1005">
        <v>0.2</v>
      </c>
      <c r="AQ115" s="1006"/>
      <c r="AR115" s="1006"/>
      <c r="AS115" s="1006"/>
      <c r="AT115" s="1007"/>
      <c r="AU115" s="972"/>
      <c r="AV115" s="973"/>
      <c r="AW115" s="973"/>
      <c r="AX115" s="973"/>
      <c r="AY115" s="973"/>
      <c r="AZ115" s="986" t="s">
        <v>461</v>
      </c>
      <c r="BA115" s="987"/>
      <c r="BB115" s="987"/>
      <c r="BC115" s="987"/>
      <c r="BD115" s="987"/>
      <c r="BE115" s="987"/>
      <c r="BF115" s="987"/>
      <c r="BG115" s="987"/>
      <c r="BH115" s="987"/>
      <c r="BI115" s="987"/>
      <c r="BJ115" s="987"/>
      <c r="BK115" s="987"/>
      <c r="BL115" s="987"/>
      <c r="BM115" s="987"/>
      <c r="BN115" s="987"/>
      <c r="BO115" s="987"/>
      <c r="BP115" s="988"/>
      <c r="BQ115" s="989">
        <v>3445958</v>
      </c>
      <c r="BR115" s="990"/>
      <c r="BS115" s="990"/>
      <c r="BT115" s="990"/>
      <c r="BU115" s="990"/>
      <c r="BV115" s="990">
        <v>2366252</v>
      </c>
      <c r="BW115" s="990"/>
      <c r="BX115" s="990"/>
      <c r="BY115" s="990"/>
      <c r="BZ115" s="990"/>
      <c r="CA115" s="990">
        <v>1208599</v>
      </c>
      <c r="CB115" s="990"/>
      <c r="CC115" s="990"/>
      <c r="CD115" s="990"/>
      <c r="CE115" s="990"/>
      <c r="CF115" s="984">
        <v>5.7</v>
      </c>
      <c r="CG115" s="985"/>
      <c r="CH115" s="985"/>
      <c r="CI115" s="985"/>
      <c r="CJ115" s="985"/>
      <c r="CK115" s="1012"/>
      <c r="CL115" s="1013"/>
      <c r="CM115" s="986" t="s">
        <v>462</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447</v>
      </c>
      <c r="DH115" s="1023"/>
      <c r="DI115" s="1023"/>
      <c r="DJ115" s="1023"/>
      <c r="DK115" s="1024"/>
      <c r="DL115" s="1025" t="s">
        <v>446</v>
      </c>
      <c r="DM115" s="1023"/>
      <c r="DN115" s="1023"/>
      <c r="DO115" s="1023"/>
      <c r="DP115" s="1024"/>
      <c r="DQ115" s="1025" t="s">
        <v>401</v>
      </c>
      <c r="DR115" s="1023"/>
      <c r="DS115" s="1023"/>
      <c r="DT115" s="1023"/>
      <c r="DU115" s="1024"/>
      <c r="DV115" s="1026" t="s">
        <v>446</v>
      </c>
      <c r="DW115" s="1027"/>
      <c r="DX115" s="1027"/>
      <c r="DY115" s="1027"/>
      <c r="DZ115" s="1028"/>
    </row>
    <row r="116" spans="1:130" s="233" customFormat="1" ht="26.25" customHeight="1" x14ac:dyDescent="0.15">
      <c r="A116" s="1020"/>
      <c r="B116" s="1021"/>
      <c r="C116" s="1029" t="s">
        <v>463</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395</v>
      </c>
      <c r="AB116" s="1023"/>
      <c r="AC116" s="1023"/>
      <c r="AD116" s="1023"/>
      <c r="AE116" s="1024"/>
      <c r="AF116" s="1025">
        <v>445</v>
      </c>
      <c r="AG116" s="1023"/>
      <c r="AH116" s="1023"/>
      <c r="AI116" s="1023"/>
      <c r="AJ116" s="1024"/>
      <c r="AK116" s="1025" t="s">
        <v>401</v>
      </c>
      <c r="AL116" s="1023"/>
      <c r="AM116" s="1023"/>
      <c r="AN116" s="1023"/>
      <c r="AO116" s="1024"/>
      <c r="AP116" s="1026" t="s">
        <v>395</v>
      </c>
      <c r="AQ116" s="1027"/>
      <c r="AR116" s="1027"/>
      <c r="AS116" s="1027"/>
      <c r="AT116" s="1028"/>
      <c r="AU116" s="972"/>
      <c r="AV116" s="973"/>
      <c r="AW116" s="973"/>
      <c r="AX116" s="973"/>
      <c r="AY116" s="973"/>
      <c r="AZ116" s="1031" t="s">
        <v>464</v>
      </c>
      <c r="BA116" s="1032"/>
      <c r="BB116" s="1032"/>
      <c r="BC116" s="1032"/>
      <c r="BD116" s="1032"/>
      <c r="BE116" s="1032"/>
      <c r="BF116" s="1032"/>
      <c r="BG116" s="1032"/>
      <c r="BH116" s="1032"/>
      <c r="BI116" s="1032"/>
      <c r="BJ116" s="1032"/>
      <c r="BK116" s="1032"/>
      <c r="BL116" s="1032"/>
      <c r="BM116" s="1032"/>
      <c r="BN116" s="1032"/>
      <c r="BO116" s="1032"/>
      <c r="BP116" s="1033"/>
      <c r="BQ116" s="989" t="s">
        <v>401</v>
      </c>
      <c r="BR116" s="990"/>
      <c r="BS116" s="990"/>
      <c r="BT116" s="990"/>
      <c r="BU116" s="990"/>
      <c r="BV116" s="990" t="s">
        <v>465</v>
      </c>
      <c r="BW116" s="990"/>
      <c r="BX116" s="990"/>
      <c r="BY116" s="990"/>
      <c r="BZ116" s="990"/>
      <c r="CA116" s="990" t="s">
        <v>395</v>
      </c>
      <c r="CB116" s="990"/>
      <c r="CC116" s="990"/>
      <c r="CD116" s="990"/>
      <c r="CE116" s="990"/>
      <c r="CF116" s="984" t="s">
        <v>401</v>
      </c>
      <c r="CG116" s="985"/>
      <c r="CH116" s="985"/>
      <c r="CI116" s="985"/>
      <c r="CJ116" s="985"/>
      <c r="CK116" s="1012"/>
      <c r="CL116" s="1013"/>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395</v>
      </c>
      <c r="DH116" s="1023"/>
      <c r="DI116" s="1023"/>
      <c r="DJ116" s="1023"/>
      <c r="DK116" s="1024"/>
      <c r="DL116" s="1025" t="s">
        <v>395</v>
      </c>
      <c r="DM116" s="1023"/>
      <c r="DN116" s="1023"/>
      <c r="DO116" s="1023"/>
      <c r="DP116" s="1024"/>
      <c r="DQ116" s="1025" t="s">
        <v>447</v>
      </c>
      <c r="DR116" s="1023"/>
      <c r="DS116" s="1023"/>
      <c r="DT116" s="1023"/>
      <c r="DU116" s="1024"/>
      <c r="DV116" s="1026" t="s">
        <v>446</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467</v>
      </c>
      <c r="Z117" s="958"/>
      <c r="AA117" s="1042">
        <v>7834523</v>
      </c>
      <c r="AB117" s="1043"/>
      <c r="AC117" s="1043"/>
      <c r="AD117" s="1043"/>
      <c r="AE117" s="1044"/>
      <c r="AF117" s="1045">
        <v>7526186</v>
      </c>
      <c r="AG117" s="1043"/>
      <c r="AH117" s="1043"/>
      <c r="AI117" s="1043"/>
      <c r="AJ117" s="1044"/>
      <c r="AK117" s="1045">
        <v>7260824</v>
      </c>
      <c r="AL117" s="1043"/>
      <c r="AM117" s="1043"/>
      <c r="AN117" s="1043"/>
      <c r="AO117" s="1044"/>
      <c r="AP117" s="1046"/>
      <c r="AQ117" s="1047"/>
      <c r="AR117" s="1047"/>
      <c r="AS117" s="1047"/>
      <c r="AT117" s="1048"/>
      <c r="AU117" s="972"/>
      <c r="AV117" s="973"/>
      <c r="AW117" s="973"/>
      <c r="AX117" s="973"/>
      <c r="AY117" s="973"/>
      <c r="AZ117" s="1038" t="s">
        <v>468</v>
      </c>
      <c r="BA117" s="1039"/>
      <c r="BB117" s="1039"/>
      <c r="BC117" s="1039"/>
      <c r="BD117" s="1039"/>
      <c r="BE117" s="1039"/>
      <c r="BF117" s="1039"/>
      <c r="BG117" s="1039"/>
      <c r="BH117" s="1039"/>
      <c r="BI117" s="1039"/>
      <c r="BJ117" s="1039"/>
      <c r="BK117" s="1039"/>
      <c r="BL117" s="1039"/>
      <c r="BM117" s="1039"/>
      <c r="BN117" s="1039"/>
      <c r="BO117" s="1039"/>
      <c r="BP117" s="1040"/>
      <c r="BQ117" s="989" t="s">
        <v>446</v>
      </c>
      <c r="BR117" s="990"/>
      <c r="BS117" s="990"/>
      <c r="BT117" s="990"/>
      <c r="BU117" s="990"/>
      <c r="BV117" s="990" t="s">
        <v>127</v>
      </c>
      <c r="BW117" s="990"/>
      <c r="BX117" s="990"/>
      <c r="BY117" s="990"/>
      <c r="BZ117" s="990"/>
      <c r="CA117" s="990" t="s">
        <v>401</v>
      </c>
      <c r="CB117" s="990"/>
      <c r="CC117" s="990"/>
      <c r="CD117" s="990"/>
      <c r="CE117" s="990"/>
      <c r="CF117" s="984" t="s">
        <v>401</v>
      </c>
      <c r="CG117" s="985"/>
      <c r="CH117" s="985"/>
      <c r="CI117" s="985"/>
      <c r="CJ117" s="985"/>
      <c r="CK117" s="1012"/>
      <c r="CL117" s="1013"/>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401</v>
      </c>
      <c r="DH117" s="1023"/>
      <c r="DI117" s="1023"/>
      <c r="DJ117" s="1023"/>
      <c r="DK117" s="1024"/>
      <c r="DL117" s="1025" t="s">
        <v>401</v>
      </c>
      <c r="DM117" s="1023"/>
      <c r="DN117" s="1023"/>
      <c r="DO117" s="1023"/>
      <c r="DP117" s="1024"/>
      <c r="DQ117" s="1025" t="s">
        <v>401</v>
      </c>
      <c r="DR117" s="1023"/>
      <c r="DS117" s="1023"/>
      <c r="DT117" s="1023"/>
      <c r="DU117" s="1024"/>
      <c r="DV117" s="1026" t="s">
        <v>401</v>
      </c>
      <c r="DW117" s="1027"/>
      <c r="DX117" s="1027"/>
      <c r="DY117" s="1027"/>
      <c r="DZ117" s="1028"/>
    </row>
    <row r="118" spans="1:130" s="233" customFormat="1" ht="26.25" customHeight="1" x14ac:dyDescent="0.15">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308</v>
      </c>
      <c r="AL118" s="957"/>
      <c r="AM118" s="957"/>
      <c r="AN118" s="957"/>
      <c r="AO118" s="958"/>
      <c r="AP118" s="1034" t="s">
        <v>439</v>
      </c>
      <c r="AQ118" s="1035"/>
      <c r="AR118" s="1035"/>
      <c r="AS118" s="1035"/>
      <c r="AT118" s="1036"/>
      <c r="AU118" s="972"/>
      <c r="AV118" s="973"/>
      <c r="AW118" s="973"/>
      <c r="AX118" s="973"/>
      <c r="AY118" s="973"/>
      <c r="AZ118" s="1037" t="s">
        <v>470</v>
      </c>
      <c r="BA118" s="1029"/>
      <c r="BB118" s="1029"/>
      <c r="BC118" s="1029"/>
      <c r="BD118" s="1029"/>
      <c r="BE118" s="1029"/>
      <c r="BF118" s="1029"/>
      <c r="BG118" s="1029"/>
      <c r="BH118" s="1029"/>
      <c r="BI118" s="1029"/>
      <c r="BJ118" s="1029"/>
      <c r="BK118" s="1029"/>
      <c r="BL118" s="1029"/>
      <c r="BM118" s="1029"/>
      <c r="BN118" s="1029"/>
      <c r="BO118" s="1029"/>
      <c r="BP118" s="1030"/>
      <c r="BQ118" s="1063" t="s">
        <v>447</v>
      </c>
      <c r="BR118" s="1064"/>
      <c r="BS118" s="1064"/>
      <c r="BT118" s="1064"/>
      <c r="BU118" s="1064"/>
      <c r="BV118" s="1064" t="s">
        <v>447</v>
      </c>
      <c r="BW118" s="1064"/>
      <c r="BX118" s="1064"/>
      <c r="BY118" s="1064"/>
      <c r="BZ118" s="1064"/>
      <c r="CA118" s="1064" t="s">
        <v>401</v>
      </c>
      <c r="CB118" s="1064"/>
      <c r="CC118" s="1064"/>
      <c r="CD118" s="1064"/>
      <c r="CE118" s="1064"/>
      <c r="CF118" s="984" t="s">
        <v>447</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401</v>
      </c>
      <c r="DH118" s="1023"/>
      <c r="DI118" s="1023"/>
      <c r="DJ118" s="1023"/>
      <c r="DK118" s="1024"/>
      <c r="DL118" s="1025" t="s">
        <v>127</v>
      </c>
      <c r="DM118" s="1023"/>
      <c r="DN118" s="1023"/>
      <c r="DO118" s="1023"/>
      <c r="DP118" s="1024"/>
      <c r="DQ118" s="1025" t="s">
        <v>401</v>
      </c>
      <c r="DR118" s="1023"/>
      <c r="DS118" s="1023"/>
      <c r="DT118" s="1023"/>
      <c r="DU118" s="1024"/>
      <c r="DV118" s="1026" t="s">
        <v>401</v>
      </c>
      <c r="DW118" s="1027"/>
      <c r="DX118" s="1027"/>
      <c r="DY118" s="1027"/>
      <c r="DZ118" s="1028"/>
    </row>
    <row r="119" spans="1:130" s="233" customFormat="1" ht="26.25" customHeight="1" x14ac:dyDescent="0.15">
      <c r="A119" s="1120"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v>22596</v>
      </c>
      <c r="AB119" s="964"/>
      <c r="AC119" s="964"/>
      <c r="AD119" s="964"/>
      <c r="AE119" s="965"/>
      <c r="AF119" s="966">
        <v>22597</v>
      </c>
      <c r="AG119" s="964"/>
      <c r="AH119" s="964"/>
      <c r="AI119" s="964"/>
      <c r="AJ119" s="965"/>
      <c r="AK119" s="966">
        <v>22597</v>
      </c>
      <c r="AL119" s="964"/>
      <c r="AM119" s="964"/>
      <c r="AN119" s="964"/>
      <c r="AO119" s="965"/>
      <c r="AP119" s="967">
        <v>0.1</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472</v>
      </c>
      <c r="BP119" s="1069"/>
      <c r="BQ119" s="1063">
        <v>96610516</v>
      </c>
      <c r="BR119" s="1064"/>
      <c r="BS119" s="1064"/>
      <c r="BT119" s="1064"/>
      <c r="BU119" s="1064"/>
      <c r="BV119" s="1064">
        <v>91720414</v>
      </c>
      <c r="BW119" s="1064"/>
      <c r="BX119" s="1064"/>
      <c r="BY119" s="1064"/>
      <c r="BZ119" s="1064"/>
      <c r="CA119" s="1064">
        <v>86874656</v>
      </c>
      <c r="CB119" s="1064"/>
      <c r="CC119" s="1064"/>
      <c r="CD119" s="1064"/>
      <c r="CE119" s="1064"/>
      <c r="CF119" s="1065"/>
      <c r="CG119" s="1066"/>
      <c r="CH119" s="1066"/>
      <c r="CI119" s="1066"/>
      <c r="CJ119" s="1067"/>
      <c r="CK119" s="1014"/>
      <c r="CL119" s="1015"/>
      <c r="CM119" s="1037" t="s">
        <v>473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97244</v>
      </c>
      <c r="DH119" s="1050"/>
      <c r="DI119" s="1050"/>
      <c r="DJ119" s="1050"/>
      <c r="DK119" s="1051"/>
      <c r="DL119" s="1049">
        <v>89381</v>
      </c>
      <c r="DM119" s="1050"/>
      <c r="DN119" s="1050"/>
      <c r="DO119" s="1050"/>
      <c r="DP119" s="1051"/>
      <c r="DQ119" s="1049">
        <v>81134</v>
      </c>
      <c r="DR119" s="1050"/>
      <c r="DS119" s="1050"/>
      <c r="DT119" s="1050"/>
      <c r="DU119" s="1051"/>
      <c r="DV119" s="1052">
        <v>0.4</v>
      </c>
      <c r="DW119" s="1053"/>
      <c r="DX119" s="1053"/>
      <c r="DY119" s="1053"/>
      <c r="DZ119" s="1054"/>
    </row>
    <row r="120" spans="1:130" s="233" customFormat="1" ht="26.25" customHeight="1" x14ac:dyDescent="0.15">
      <c r="A120" s="1121"/>
      <c r="B120" s="1013"/>
      <c r="C120" s="986" t="s">
        <v>449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401</v>
      </c>
      <c r="AB120" s="1023"/>
      <c r="AC120" s="1023"/>
      <c r="AD120" s="1023"/>
      <c r="AE120" s="1024"/>
      <c r="AF120" s="1025" t="s">
        <v>401</v>
      </c>
      <c r="AG120" s="1023"/>
      <c r="AH120" s="1023"/>
      <c r="AI120" s="1023"/>
      <c r="AJ120" s="1024"/>
      <c r="AK120" s="1025" t="s">
        <v>401</v>
      </c>
      <c r="AL120" s="1023"/>
      <c r="AM120" s="1023"/>
      <c r="AN120" s="1023"/>
      <c r="AO120" s="1024"/>
      <c r="AP120" s="1026" t="s">
        <v>401</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19219942</v>
      </c>
      <c r="BR120" s="995"/>
      <c r="BS120" s="995"/>
      <c r="BT120" s="995"/>
      <c r="BU120" s="995"/>
      <c r="BV120" s="995">
        <v>14410452</v>
      </c>
      <c r="BW120" s="995"/>
      <c r="BX120" s="995"/>
      <c r="BY120" s="995"/>
      <c r="BZ120" s="995"/>
      <c r="CA120" s="995">
        <v>18425456</v>
      </c>
      <c r="CB120" s="995"/>
      <c r="CC120" s="995"/>
      <c r="CD120" s="995"/>
      <c r="CE120" s="995"/>
      <c r="CF120" s="1008">
        <v>87.1</v>
      </c>
      <c r="CG120" s="1009"/>
      <c r="CH120" s="1009"/>
      <c r="CI120" s="1009"/>
      <c r="CJ120" s="1009"/>
      <c r="CK120" s="1070" t="s">
        <v>476</v>
      </c>
      <c r="CL120" s="1071"/>
      <c r="CM120" s="1071"/>
      <c r="CN120" s="1071"/>
      <c r="CO120" s="1072"/>
      <c r="CP120" s="1078" t="s">
        <v>477</v>
      </c>
      <c r="CQ120" s="1079"/>
      <c r="CR120" s="1079"/>
      <c r="CS120" s="1079"/>
      <c r="CT120" s="1079"/>
      <c r="CU120" s="1079"/>
      <c r="CV120" s="1079"/>
      <c r="CW120" s="1079"/>
      <c r="CX120" s="1079"/>
      <c r="CY120" s="1079"/>
      <c r="CZ120" s="1079"/>
      <c r="DA120" s="1079"/>
      <c r="DB120" s="1079"/>
      <c r="DC120" s="1079"/>
      <c r="DD120" s="1079"/>
      <c r="DE120" s="1079"/>
      <c r="DF120" s="1080"/>
      <c r="DG120" s="994" t="s">
        <v>401</v>
      </c>
      <c r="DH120" s="995"/>
      <c r="DI120" s="995"/>
      <c r="DJ120" s="995"/>
      <c r="DK120" s="995"/>
      <c r="DL120" s="995">
        <v>14566656</v>
      </c>
      <c r="DM120" s="995"/>
      <c r="DN120" s="995"/>
      <c r="DO120" s="995"/>
      <c r="DP120" s="995"/>
      <c r="DQ120" s="995">
        <v>12781016</v>
      </c>
      <c r="DR120" s="995"/>
      <c r="DS120" s="995"/>
      <c r="DT120" s="995"/>
      <c r="DU120" s="995"/>
      <c r="DV120" s="996">
        <v>60.4</v>
      </c>
      <c r="DW120" s="996"/>
      <c r="DX120" s="996"/>
      <c r="DY120" s="996"/>
      <c r="DZ120" s="997"/>
    </row>
    <row r="121" spans="1:130" s="233" customFormat="1" ht="26.25" customHeight="1" x14ac:dyDescent="0.15">
      <c r="A121" s="1121"/>
      <c r="B121" s="1013"/>
      <c r="C121" s="1038" t="s">
        <v>478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401</v>
      </c>
      <c r="AB121" s="1023"/>
      <c r="AC121" s="1023"/>
      <c r="AD121" s="1023"/>
      <c r="AE121" s="1024"/>
      <c r="AF121" s="1025" t="s">
        <v>401</v>
      </c>
      <c r="AG121" s="1023"/>
      <c r="AH121" s="1023"/>
      <c r="AI121" s="1023"/>
      <c r="AJ121" s="1024"/>
      <c r="AK121" s="1025" t="s">
        <v>447</v>
      </c>
      <c r="AL121" s="1023"/>
      <c r="AM121" s="1023"/>
      <c r="AN121" s="1023"/>
      <c r="AO121" s="1024"/>
      <c r="AP121" s="1026" t="s">
        <v>401</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v>21171843</v>
      </c>
      <c r="BR121" s="990"/>
      <c r="BS121" s="990"/>
      <c r="BT121" s="990"/>
      <c r="BU121" s="990"/>
      <c r="BV121" s="990">
        <v>21367778</v>
      </c>
      <c r="BW121" s="990"/>
      <c r="BX121" s="990"/>
      <c r="BY121" s="990"/>
      <c r="BZ121" s="990"/>
      <c r="CA121" s="990">
        <v>20528729</v>
      </c>
      <c r="CB121" s="990"/>
      <c r="CC121" s="990"/>
      <c r="CD121" s="990"/>
      <c r="CE121" s="990"/>
      <c r="CF121" s="984">
        <v>97</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t="s">
        <v>401</v>
      </c>
      <c r="DH121" s="990"/>
      <c r="DI121" s="990"/>
      <c r="DJ121" s="990"/>
      <c r="DK121" s="990"/>
      <c r="DL121" s="990" t="s">
        <v>401</v>
      </c>
      <c r="DM121" s="990"/>
      <c r="DN121" s="990"/>
      <c r="DO121" s="990"/>
      <c r="DP121" s="990"/>
      <c r="DQ121" s="990">
        <v>7363</v>
      </c>
      <c r="DR121" s="990"/>
      <c r="DS121" s="990"/>
      <c r="DT121" s="990"/>
      <c r="DU121" s="990"/>
      <c r="DV121" s="991">
        <v>0</v>
      </c>
      <c r="DW121" s="991"/>
      <c r="DX121" s="991"/>
      <c r="DY121" s="991"/>
      <c r="DZ121" s="992"/>
    </row>
    <row r="122" spans="1:130" s="233" customFormat="1" ht="26.25" customHeight="1" x14ac:dyDescent="0.15">
      <c r="A122" s="1121"/>
      <c r="B122" s="1013"/>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401</v>
      </c>
      <c r="AB122" s="1023"/>
      <c r="AC122" s="1023"/>
      <c r="AD122" s="1023"/>
      <c r="AE122" s="1024"/>
      <c r="AF122" s="1025" t="s">
        <v>401</v>
      </c>
      <c r="AG122" s="1023"/>
      <c r="AH122" s="1023"/>
      <c r="AI122" s="1023"/>
      <c r="AJ122" s="1024"/>
      <c r="AK122" s="1025" t="s">
        <v>401</v>
      </c>
      <c r="AL122" s="1023"/>
      <c r="AM122" s="1023"/>
      <c r="AN122" s="1023"/>
      <c r="AO122" s="1024"/>
      <c r="AP122" s="1026" t="s">
        <v>447</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40326824</v>
      </c>
      <c r="BR122" s="1064"/>
      <c r="BS122" s="1064"/>
      <c r="BT122" s="1064"/>
      <c r="BU122" s="1064"/>
      <c r="BV122" s="1064">
        <v>39118555</v>
      </c>
      <c r="BW122" s="1064"/>
      <c r="BX122" s="1064"/>
      <c r="BY122" s="1064"/>
      <c r="BZ122" s="1064"/>
      <c r="CA122" s="1064">
        <v>38857674</v>
      </c>
      <c r="CB122" s="1064"/>
      <c r="CC122" s="1064"/>
      <c r="CD122" s="1064"/>
      <c r="CE122" s="1064"/>
      <c r="CF122" s="1081">
        <v>183.7</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t="s">
        <v>401</v>
      </c>
      <c r="DH122" s="990"/>
      <c r="DI122" s="990"/>
      <c r="DJ122" s="990"/>
      <c r="DK122" s="990"/>
      <c r="DL122" s="990" t="s">
        <v>465</v>
      </c>
      <c r="DM122" s="990"/>
      <c r="DN122" s="990"/>
      <c r="DO122" s="990"/>
      <c r="DP122" s="990"/>
      <c r="DQ122" s="990" t="s">
        <v>465</v>
      </c>
      <c r="DR122" s="990"/>
      <c r="DS122" s="990"/>
      <c r="DT122" s="990"/>
      <c r="DU122" s="990"/>
      <c r="DV122" s="991" t="s">
        <v>465</v>
      </c>
      <c r="DW122" s="991"/>
      <c r="DX122" s="991"/>
      <c r="DY122" s="991"/>
      <c r="DZ122" s="992"/>
    </row>
    <row r="123" spans="1:130" s="233" customFormat="1" ht="26.25" customHeight="1" x14ac:dyDescent="0.15">
      <c r="A123" s="1121"/>
      <c r="B123" s="1013"/>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465</v>
      </c>
      <c r="AB123" s="1023"/>
      <c r="AC123" s="1023"/>
      <c r="AD123" s="1023"/>
      <c r="AE123" s="1024"/>
      <c r="AF123" s="1025" t="s">
        <v>465</v>
      </c>
      <c r="AG123" s="1023"/>
      <c r="AH123" s="1023"/>
      <c r="AI123" s="1023"/>
      <c r="AJ123" s="1024"/>
      <c r="AK123" s="1025" t="s">
        <v>465</v>
      </c>
      <c r="AL123" s="1023"/>
      <c r="AM123" s="1023"/>
      <c r="AN123" s="1023"/>
      <c r="AO123" s="1024"/>
      <c r="AP123" s="1026" t="s">
        <v>465</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483</v>
      </c>
      <c r="BP123" s="1069"/>
      <c r="BQ123" s="1127">
        <v>80718609</v>
      </c>
      <c r="BR123" s="1128"/>
      <c r="BS123" s="1128"/>
      <c r="BT123" s="1128"/>
      <c r="BU123" s="1128"/>
      <c r="BV123" s="1128">
        <v>74896785</v>
      </c>
      <c r="BW123" s="1128"/>
      <c r="BX123" s="1128"/>
      <c r="BY123" s="1128"/>
      <c r="BZ123" s="1128"/>
      <c r="CA123" s="1128">
        <v>77811859</v>
      </c>
      <c r="CB123" s="1128"/>
      <c r="CC123" s="1128"/>
      <c r="CD123" s="1128"/>
      <c r="CE123" s="1128"/>
      <c r="CF123" s="1065"/>
      <c r="CG123" s="1066"/>
      <c r="CH123" s="1066"/>
      <c r="CI123" s="1066"/>
      <c r="CJ123" s="1067"/>
      <c r="CK123" s="1073"/>
      <c r="CL123" s="1074"/>
      <c r="CM123" s="1074"/>
      <c r="CN123" s="1074"/>
      <c r="CO123" s="1075"/>
      <c r="CP123" s="1083" t="s">
        <v>484</v>
      </c>
      <c r="CQ123" s="1084"/>
      <c r="CR123" s="1084"/>
      <c r="CS123" s="1084"/>
      <c r="CT123" s="1084"/>
      <c r="CU123" s="1084"/>
      <c r="CV123" s="1084"/>
      <c r="CW123" s="1084"/>
      <c r="CX123" s="1084"/>
      <c r="CY123" s="1084"/>
      <c r="CZ123" s="1084"/>
      <c r="DA123" s="1084"/>
      <c r="DB123" s="1084"/>
      <c r="DC123" s="1084"/>
      <c r="DD123" s="1084"/>
      <c r="DE123" s="1084"/>
      <c r="DF123" s="1085"/>
      <c r="DG123" s="1022" t="s">
        <v>401</v>
      </c>
      <c r="DH123" s="1023"/>
      <c r="DI123" s="1023"/>
      <c r="DJ123" s="1023"/>
      <c r="DK123" s="1024"/>
      <c r="DL123" s="1025" t="s">
        <v>401</v>
      </c>
      <c r="DM123" s="1023"/>
      <c r="DN123" s="1023"/>
      <c r="DO123" s="1023"/>
      <c r="DP123" s="1024"/>
      <c r="DQ123" s="1025" t="s">
        <v>401</v>
      </c>
      <c r="DR123" s="1023"/>
      <c r="DS123" s="1023"/>
      <c r="DT123" s="1023"/>
      <c r="DU123" s="1024"/>
      <c r="DV123" s="1026" t="s">
        <v>401</v>
      </c>
      <c r="DW123" s="1027"/>
      <c r="DX123" s="1027"/>
      <c r="DY123" s="1027"/>
      <c r="DZ123" s="1028"/>
    </row>
    <row r="124" spans="1:130" s="233" customFormat="1" ht="26.25" customHeight="1" thickBot="1" x14ac:dyDescent="0.2">
      <c r="A124" s="1121"/>
      <c r="B124" s="1013"/>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401</v>
      </c>
      <c r="AB124" s="1023"/>
      <c r="AC124" s="1023"/>
      <c r="AD124" s="1023"/>
      <c r="AE124" s="1024"/>
      <c r="AF124" s="1025" t="s">
        <v>465</v>
      </c>
      <c r="AG124" s="1023"/>
      <c r="AH124" s="1023"/>
      <c r="AI124" s="1023"/>
      <c r="AJ124" s="1024"/>
      <c r="AK124" s="1025" t="s">
        <v>401</v>
      </c>
      <c r="AL124" s="1023"/>
      <c r="AM124" s="1023"/>
      <c r="AN124" s="1023"/>
      <c r="AO124" s="1024"/>
      <c r="AP124" s="1026" t="s">
        <v>465</v>
      </c>
      <c r="AQ124" s="1027"/>
      <c r="AR124" s="1027"/>
      <c r="AS124" s="1027"/>
      <c r="AT124" s="1028"/>
      <c r="AU124" s="1123" t="s">
        <v>485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79.3</v>
      </c>
      <c r="BR124" s="1091"/>
      <c r="BS124" s="1091"/>
      <c r="BT124" s="1091"/>
      <c r="BU124" s="1091"/>
      <c r="BV124" s="1091">
        <v>83</v>
      </c>
      <c r="BW124" s="1091"/>
      <c r="BX124" s="1091"/>
      <c r="BY124" s="1091"/>
      <c r="BZ124" s="1091"/>
      <c r="CA124" s="1091">
        <v>42.8</v>
      </c>
      <c r="CB124" s="1091"/>
      <c r="CC124" s="1091"/>
      <c r="CD124" s="1091"/>
      <c r="CE124" s="1091"/>
      <c r="CF124" s="1092"/>
      <c r="CG124" s="1093"/>
      <c r="CH124" s="1093"/>
      <c r="CI124" s="1093"/>
      <c r="CJ124" s="1094"/>
      <c r="CK124" s="1076"/>
      <c r="CL124" s="1076"/>
      <c r="CM124" s="1076"/>
      <c r="CN124" s="1076"/>
      <c r="CO124" s="1077"/>
      <c r="CP124" s="1083" t="s">
        <v>486</v>
      </c>
      <c r="CQ124" s="1084"/>
      <c r="CR124" s="1084"/>
      <c r="CS124" s="1084"/>
      <c r="CT124" s="1084"/>
      <c r="CU124" s="1084"/>
      <c r="CV124" s="1084"/>
      <c r="CW124" s="1084"/>
      <c r="CX124" s="1084"/>
      <c r="CY124" s="1084"/>
      <c r="CZ124" s="1084"/>
      <c r="DA124" s="1084"/>
      <c r="DB124" s="1084"/>
      <c r="DC124" s="1084"/>
      <c r="DD124" s="1084"/>
      <c r="DE124" s="1084"/>
      <c r="DF124" s="1085"/>
      <c r="DG124" s="1068">
        <v>16873032</v>
      </c>
      <c r="DH124" s="1050"/>
      <c r="DI124" s="1050"/>
      <c r="DJ124" s="1050"/>
      <c r="DK124" s="1051"/>
      <c r="DL124" s="1049" t="s">
        <v>127</v>
      </c>
      <c r="DM124" s="1050"/>
      <c r="DN124" s="1050"/>
      <c r="DO124" s="1050"/>
      <c r="DP124" s="1051"/>
      <c r="DQ124" s="1049" t="s">
        <v>397</v>
      </c>
      <c r="DR124" s="1050"/>
      <c r="DS124" s="1050"/>
      <c r="DT124" s="1050"/>
      <c r="DU124" s="1051"/>
      <c r="DV124" s="1052" t="s">
        <v>397</v>
      </c>
      <c r="DW124" s="1053"/>
      <c r="DX124" s="1053"/>
      <c r="DY124" s="1053"/>
      <c r="DZ124" s="1054"/>
    </row>
    <row r="125" spans="1:130" s="233" customFormat="1" ht="26.25" customHeight="1" x14ac:dyDescent="0.15">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127</v>
      </c>
      <c r="AB125" s="1023"/>
      <c r="AC125" s="1023"/>
      <c r="AD125" s="1023"/>
      <c r="AE125" s="1024"/>
      <c r="AF125" s="1025" t="s">
        <v>397</v>
      </c>
      <c r="AG125" s="1023"/>
      <c r="AH125" s="1023"/>
      <c r="AI125" s="1023"/>
      <c r="AJ125" s="1024"/>
      <c r="AK125" s="1025" t="s">
        <v>397</v>
      </c>
      <c r="AL125" s="1023"/>
      <c r="AM125" s="1023"/>
      <c r="AN125" s="1023"/>
      <c r="AO125" s="1024"/>
      <c r="AP125" s="1026" t="s">
        <v>487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488</v>
      </c>
      <c r="CL125" s="1071"/>
      <c r="CM125" s="1071"/>
      <c r="CN125" s="1071"/>
      <c r="CO125" s="1072"/>
      <c r="CP125" s="993" t="s">
        <v>489</v>
      </c>
      <c r="CQ125" s="961"/>
      <c r="CR125" s="961"/>
      <c r="CS125" s="961"/>
      <c r="CT125" s="961"/>
      <c r="CU125" s="961"/>
      <c r="CV125" s="961"/>
      <c r="CW125" s="961"/>
      <c r="CX125" s="961"/>
      <c r="CY125" s="961"/>
      <c r="CZ125" s="961"/>
      <c r="DA125" s="961"/>
      <c r="DB125" s="961"/>
      <c r="DC125" s="961"/>
      <c r="DD125" s="961"/>
      <c r="DE125" s="961"/>
      <c r="DF125" s="962"/>
      <c r="DG125" s="994" t="s">
        <v>487</v>
      </c>
      <c r="DH125" s="995"/>
      <c r="DI125" s="995"/>
      <c r="DJ125" s="995"/>
      <c r="DK125" s="995"/>
      <c r="DL125" s="995" t="s">
        <v>397</v>
      </c>
      <c r="DM125" s="995"/>
      <c r="DN125" s="995"/>
      <c r="DO125" s="995"/>
      <c r="DP125" s="995"/>
      <c r="DQ125" s="995" t="s">
        <v>397</v>
      </c>
      <c r="DR125" s="995"/>
      <c r="DS125" s="995"/>
      <c r="DT125" s="995"/>
      <c r="DU125" s="995"/>
      <c r="DV125" s="996" t="s">
        <v>127</v>
      </c>
      <c r="DW125" s="996"/>
      <c r="DX125" s="996"/>
      <c r="DY125" s="996"/>
      <c r="DZ125" s="997"/>
    </row>
    <row r="126" spans="1:130" s="233" customFormat="1" ht="26.25" customHeight="1" thickBot="1" x14ac:dyDescent="0.2">
      <c r="A126" s="1121"/>
      <c r="B126" s="1013"/>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8896</v>
      </c>
      <c r="AB126" s="1023"/>
      <c r="AC126" s="1023"/>
      <c r="AD126" s="1023"/>
      <c r="AE126" s="1024"/>
      <c r="AF126" s="1025">
        <v>8842</v>
      </c>
      <c r="AG126" s="1023"/>
      <c r="AH126" s="1023"/>
      <c r="AI126" s="1023"/>
      <c r="AJ126" s="1024"/>
      <c r="AK126" s="1025">
        <v>9180</v>
      </c>
      <c r="AL126" s="1023"/>
      <c r="AM126" s="1023"/>
      <c r="AN126" s="1023"/>
      <c r="AO126" s="1024"/>
      <c r="AP126" s="1026">
        <v>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490</v>
      </c>
      <c r="CQ126" s="987"/>
      <c r="CR126" s="987"/>
      <c r="CS126" s="987"/>
      <c r="CT126" s="987"/>
      <c r="CU126" s="987"/>
      <c r="CV126" s="987"/>
      <c r="CW126" s="987"/>
      <c r="CX126" s="987"/>
      <c r="CY126" s="987"/>
      <c r="CZ126" s="987"/>
      <c r="DA126" s="987"/>
      <c r="DB126" s="987"/>
      <c r="DC126" s="987"/>
      <c r="DD126" s="987"/>
      <c r="DE126" s="987"/>
      <c r="DF126" s="988"/>
      <c r="DG126" s="989">
        <v>1993523</v>
      </c>
      <c r="DH126" s="990"/>
      <c r="DI126" s="990"/>
      <c r="DJ126" s="990"/>
      <c r="DK126" s="990"/>
      <c r="DL126" s="990">
        <v>1593480</v>
      </c>
      <c r="DM126" s="990"/>
      <c r="DN126" s="990"/>
      <c r="DO126" s="990"/>
      <c r="DP126" s="990"/>
      <c r="DQ126" s="990">
        <v>1208599</v>
      </c>
      <c r="DR126" s="990"/>
      <c r="DS126" s="990"/>
      <c r="DT126" s="990"/>
      <c r="DU126" s="990"/>
      <c r="DV126" s="991">
        <v>5.7</v>
      </c>
      <c r="DW126" s="991"/>
      <c r="DX126" s="991"/>
      <c r="DY126" s="991"/>
      <c r="DZ126" s="992"/>
    </row>
    <row r="127" spans="1:130" s="233" customFormat="1" ht="26.25" customHeight="1" x14ac:dyDescent="0.15">
      <c r="A127" s="1122"/>
      <c r="B127" s="1015"/>
      <c r="C127" s="1037" t="s">
        <v>491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487</v>
      </c>
      <c r="AB127" s="1023"/>
      <c r="AC127" s="1023"/>
      <c r="AD127" s="1023"/>
      <c r="AE127" s="1024"/>
      <c r="AF127" s="1025" t="s">
        <v>397</v>
      </c>
      <c r="AG127" s="1023"/>
      <c r="AH127" s="1023"/>
      <c r="AI127" s="1023"/>
      <c r="AJ127" s="1024"/>
      <c r="AK127" s="1025" t="s">
        <v>397</v>
      </c>
      <c r="AL127" s="1023"/>
      <c r="AM127" s="1023"/>
      <c r="AN127" s="1023"/>
      <c r="AO127" s="1024"/>
      <c r="AP127" s="1026" t="s">
        <v>127</v>
      </c>
      <c r="AQ127" s="1027"/>
      <c r="AR127" s="1027"/>
      <c r="AS127" s="1027"/>
      <c r="AT127" s="1028"/>
      <c r="AU127" s="235"/>
      <c r="AV127" s="235"/>
      <c r="AW127" s="235"/>
      <c r="AX127" s="1095" t="s">
        <v>492</v>
      </c>
      <c r="AY127" s="1096"/>
      <c r="AZ127" s="1096"/>
      <c r="BA127" s="1096"/>
      <c r="BB127" s="1096"/>
      <c r="BC127" s="1096"/>
      <c r="BD127" s="1096"/>
      <c r="BE127" s="1097"/>
      <c r="BF127" s="1098" t="s">
        <v>493</v>
      </c>
      <c r="BG127" s="1096"/>
      <c r="BH127" s="1096"/>
      <c r="BI127" s="1096"/>
      <c r="BJ127" s="1096"/>
      <c r="BK127" s="1096"/>
      <c r="BL127" s="1097"/>
      <c r="BM127" s="1098" t="s">
        <v>494</v>
      </c>
      <c r="BN127" s="1096"/>
      <c r="BO127" s="1096"/>
      <c r="BP127" s="1096"/>
      <c r="BQ127" s="1096"/>
      <c r="BR127" s="1096"/>
      <c r="BS127" s="1097"/>
      <c r="BT127" s="1098" t="s">
        <v>495</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496</v>
      </c>
      <c r="CQ127" s="987"/>
      <c r="CR127" s="987"/>
      <c r="CS127" s="987"/>
      <c r="CT127" s="987"/>
      <c r="CU127" s="987"/>
      <c r="CV127" s="987"/>
      <c r="CW127" s="987"/>
      <c r="CX127" s="987"/>
      <c r="CY127" s="987"/>
      <c r="CZ127" s="987"/>
      <c r="DA127" s="987"/>
      <c r="DB127" s="987"/>
      <c r="DC127" s="987"/>
      <c r="DD127" s="987"/>
      <c r="DE127" s="987"/>
      <c r="DF127" s="988"/>
      <c r="DG127" s="989">
        <v>1452435</v>
      </c>
      <c r="DH127" s="990"/>
      <c r="DI127" s="990"/>
      <c r="DJ127" s="990"/>
      <c r="DK127" s="990"/>
      <c r="DL127" s="990">
        <v>772772</v>
      </c>
      <c r="DM127" s="990"/>
      <c r="DN127" s="990"/>
      <c r="DO127" s="990"/>
      <c r="DP127" s="990"/>
      <c r="DQ127" s="990" t="s">
        <v>127</v>
      </c>
      <c r="DR127" s="990"/>
      <c r="DS127" s="990"/>
      <c r="DT127" s="990"/>
      <c r="DU127" s="990"/>
      <c r="DV127" s="991" t="s">
        <v>497</v>
      </c>
      <c r="DW127" s="991"/>
      <c r="DX127" s="991"/>
      <c r="DY127" s="991"/>
      <c r="DZ127" s="992"/>
    </row>
    <row r="128" spans="1:130" s="233" customFormat="1" ht="26.25" customHeight="1" thickBot="1" x14ac:dyDescent="0.2">
      <c r="A128" s="1105" t="s">
        <v>498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499</v>
      </c>
      <c r="X128" s="1107"/>
      <c r="Y128" s="1107"/>
      <c r="Z128" s="1108"/>
      <c r="AA128" s="1109">
        <v>2297018</v>
      </c>
      <c r="AB128" s="1110"/>
      <c r="AC128" s="1110"/>
      <c r="AD128" s="1110"/>
      <c r="AE128" s="1111"/>
      <c r="AF128" s="1112">
        <v>2181243</v>
      </c>
      <c r="AG128" s="1110"/>
      <c r="AH128" s="1110"/>
      <c r="AI128" s="1110"/>
      <c r="AJ128" s="1111"/>
      <c r="AK128" s="1112">
        <v>2188146</v>
      </c>
      <c r="AL128" s="1110"/>
      <c r="AM128" s="1110"/>
      <c r="AN128" s="1110"/>
      <c r="AO128" s="1111"/>
      <c r="AP128" s="1113"/>
      <c r="AQ128" s="1114"/>
      <c r="AR128" s="1114"/>
      <c r="AS128" s="1114"/>
      <c r="AT128" s="1115"/>
      <c r="AU128" s="235"/>
      <c r="AV128" s="235"/>
      <c r="AW128" s="235"/>
      <c r="AX128" s="960" t="s">
        <v>500</v>
      </c>
      <c r="AY128" s="961"/>
      <c r="AZ128" s="961"/>
      <c r="BA128" s="961"/>
      <c r="BB128" s="961"/>
      <c r="BC128" s="961"/>
      <c r="BD128" s="961"/>
      <c r="BE128" s="962"/>
      <c r="BF128" s="1116" t="s">
        <v>497</v>
      </c>
      <c r="BG128" s="1117"/>
      <c r="BH128" s="1117"/>
      <c r="BI128" s="1117"/>
      <c r="BJ128" s="1117"/>
      <c r="BK128" s="1117"/>
      <c r="BL128" s="1118"/>
      <c r="BM128" s="1116">
        <v>12.12</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501</v>
      </c>
      <c r="CQ128" s="790"/>
      <c r="CR128" s="790"/>
      <c r="CS128" s="790"/>
      <c r="CT128" s="790"/>
      <c r="CU128" s="790"/>
      <c r="CV128" s="790"/>
      <c r="CW128" s="790"/>
      <c r="CX128" s="790"/>
      <c r="CY128" s="790"/>
      <c r="CZ128" s="790"/>
      <c r="DA128" s="790"/>
      <c r="DB128" s="790"/>
      <c r="DC128" s="790"/>
      <c r="DD128" s="790"/>
      <c r="DE128" s="790"/>
      <c r="DF128" s="1100"/>
      <c r="DG128" s="1101" t="s">
        <v>127</v>
      </c>
      <c r="DH128" s="1102"/>
      <c r="DI128" s="1102"/>
      <c r="DJ128" s="1102"/>
      <c r="DK128" s="1102"/>
      <c r="DL128" s="1102" t="s">
        <v>397</v>
      </c>
      <c r="DM128" s="1102"/>
      <c r="DN128" s="1102"/>
      <c r="DO128" s="1102"/>
      <c r="DP128" s="1102"/>
      <c r="DQ128" s="1102" t="s">
        <v>395</v>
      </c>
      <c r="DR128" s="1102"/>
      <c r="DS128" s="1102"/>
      <c r="DT128" s="1102"/>
      <c r="DU128" s="1102"/>
      <c r="DV128" s="1103" t="s">
        <v>397</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502</v>
      </c>
      <c r="X129" s="1135"/>
      <c r="Y129" s="1135"/>
      <c r="Z129" s="1136"/>
      <c r="AA129" s="1022">
        <v>23272374</v>
      </c>
      <c r="AB129" s="1023"/>
      <c r="AC129" s="1023"/>
      <c r="AD129" s="1023"/>
      <c r="AE129" s="1024"/>
      <c r="AF129" s="1025">
        <v>23556856</v>
      </c>
      <c r="AG129" s="1023"/>
      <c r="AH129" s="1023"/>
      <c r="AI129" s="1023"/>
      <c r="AJ129" s="1024"/>
      <c r="AK129" s="1025">
        <v>24512912</v>
      </c>
      <c r="AL129" s="1023"/>
      <c r="AM129" s="1023"/>
      <c r="AN129" s="1023"/>
      <c r="AO129" s="1024"/>
      <c r="AP129" s="1137"/>
      <c r="AQ129" s="1138"/>
      <c r="AR129" s="1138"/>
      <c r="AS129" s="1138"/>
      <c r="AT129" s="1139"/>
      <c r="AU129" s="236"/>
      <c r="AV129" s="236"/>
      <c r="AW129" s="236"/>
      <c r="AX129" s="1129" t="s">
        <v>503</v>
      </c>
      <c r="AY129" s="987"/>
      <c r="AZ129" s="987"/>
      <c r="BA129" s="987"/>
      <c r="BB129" s="987"/>
      <c r="BC129" s="987"/>
      <c r="BD129" s="987"/>
      <c r="BE129" s="988"/>
      <c r="BF129" s="1130" t="s">
        <v>504</v>
      </c>
      <c r="BG129" s="1131"/>
      <c r="BH129" s="1131"/>
      <c r="BI129" s="1131"/>
      <c r="BJ129" s="1131"/>
      <c r="BK129" s="1131"/>
      <c r="BL129" s="1132"/>
      <c r="BM129" s="1130">
        <v>17.12</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506</v>
      </c>
      <c r="X130" s="1135"/>
      <c r="Y130" s="1135"/>
      <c r="Z130" s="1136"/>
      <c r="AA130" s="1022">
        <v>3241299</v>
      </c>
      <c r="AB130" s="1023"/>
      <c r="AC130" s="1023"/>
      <c r="AD130" s="1023"/>
      <c r="AE130" s="1024"/>
      <c r="AF130" s="1025">
        <v>3288828</v>
      </c>
      <c r="AG130" s="1023"/>
      <c r="AH130" s="1023"/>
      <c r="AI130" s="1023"/>
      <c r="AJ130" s="1024"/>
      <c r="AK130" s="1025">
        <v>3360132</v>
      </c>
      <c r="AL130" s="1023"/>
      <c r="AM130" s="1023"/>
      <c r="AN130" s="1023"/>
      <c r="AO130" s="1024"/>
      <c r="AP130" s="1137"/>
      <c r="AQ130" s="1138"/>
      <c r="AR130" s="1138"/>
      <c r="AS130" s="1138"/>
      <c r="AT130" s="1139"/>
      <c r="AU130" s="236"/>
      <c r="AV130" s="236"/>
      <c r="AW130" s="236"/>
      <c r="AX130" s="1129" t="s">
        <v>507</v>
      </c>
      <c r="AY130" s="987"/>
      <c r="AZ130" s="987"/>
      <c r="BA130" s="987"/>
      <c r="BB130" s="987"/>
      <c r="BC130" s="987"/>
      <c r="BD130" s="987"/>
      <c r="BE130" s="988"/>
      <c r="BF130" s="1165">
        <v>9.9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508</v>
      </c>
      <c r="X131" s="1172"/>
      <c r="Y131" s="1172"/>
      <c r="Z131" s="1173"/>
      <c r="AA131" s="1068">
        <v>20031075</v>
      </c>
      <c r="AB131" s="1050"/>
      <c r="AC131" s="1050"/>
      <c r="AD131" s="1050"/>
      <c r="AE131" s="1051"/>
      <c r="AF131" s="1049">
        <v>20268028</v>
      </c>
      <c r="AG131" s="1050"/>
      <c r="AH131" s="1050"/>
      <c r="AI131" s="1050"/>
      <c r="AJ131" s="1051"/>
      <c r="AK131" s="1049">
        <v>21152780</v>
      </c>
      <c r="AL131" s="1050"/>
      <c r="AM131" s="1050"/>
      <c r="AN131" s="1050"/>
      <c r="AO131" s="1051"/>
      <c r="AP131" s="1174"/>
      <c r="AQ131" s="1175"/>
      <c r="AR131" s="1175"/>
      <c r="AS131" s="1175"/>
      <c r="AT131" s="1176"/>
      <c r="AU131" s="236"/>
      <c r="AV131" s="236"/>
      <c r="AW131" s="236"/>
      <c r="AX131" s="1147" t="s">
        <v>509</v>
      </c>
      <c r="AY131" s="790"/>
      <c r="AZ131" s="790"/>
      <c r="BA131" s="790"/>
      <c r="BB131" s="790"/>
      <c r="BC131" s="790"/>
      <c r="BD131" s="790"/>
      <c r="BE131" s="1100"/>
      <c r="BF131" s="1148">
        <v>42.8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511</v>
      </c>
      <c r="W132" s="1158"/>
      <c r="X132" s="1158"/>
      <c r="Y132" s="1158"/>
      <c r="Z132" s="1159"/>
      <c r="AA132" s="1160">
        <v>11.46321902</v>
      </c>
      <c r="AB132" s="1161"/>
      <c r="AC132" s="1161"/>
      <c r="AD132" s="1161"/>
      <c r="AE132" s="1162"/>
      <c r="AF132" s="1163">
        <v>10.144622849999999</v>
      </c>
      <c r="AG132" s="1161"/>
      <c r="AH132" s="1161"/>
      <c r="AI132" s="1161"/>
      <c r="AJ132" s="1162"/>
      <c r="AK132" s="1163">
        <v>8.0960800420000005</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512</v>
      </c>
      <c r="W133" s="1141"/>
      <c r="X133" s="1141"/>
      <c r="Y133" s="1141"/>
      <c r="Z133" s="1142"/>
      <c r="AA133" s="1143">
        <v>13.5</v>
      </c>
      <c r="AB133" s="1144"/>
      <c r="AC133" s="1144"/>
      <c r="AD133" s="1144"/>
      <c r="AE133" s="1145"/>
      <c r="AF133" s="1143">
        <v>12</v>
      </c>
      <c r="AG133" s="1144"/>
      <c r="AH133" s="1144"/>
      <c r="AI133" s="1144"/>
      <c r="AJ133" s="1145"/>
      <c r="AK133" s="1143">
        <v>9.9</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m92SfXHF7nt4nZwfwX9InyIqkwEzd0YoCGBJ2BtpCh6yUBUjaDAs//xfixyHsjiVjUJMOm6nOl5doIhkb8vBw==" saltValue="/7rCDkCRcZ5T/SEZ7TOe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Wc7IPwl+ugjYKYDf8AhHOl7qS+hYsIsi/Vj03om2SxVaYwBRLUXAyF/+I7a5AzZRfZahuWtktZW9Ricdx1wog==" saltValue="fjJcEK6JtKtgeRRpgrCy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516</v>
      </c>
      <c r="AP7" s="275"/>
      <c r="AQ7" s="276" t="s">
        <v>517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518</v>
      </c>
      <c r="AQ8" s="282" t="s">
        <v>519</v>
      </c>
      <c r="AR8" s="283" t="s">
        <v>520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521</v>
      </c>
      <c r="AL9" s="1181"/>
      <c r="AM9" s="1181"/>
      <c r="AN9" s="1182"/>
      <c r="AO9" s="284">
        <v>6072818</v>
      </c>
      <c r="AP9" s="284">
        <v>61441</v>
      </c>
      <c r="AQ9" s="285">
        <v>62021</v>
      </c>
      <c r="AR9" s="286">
        <v>-0.9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522</v>
      </c>
      <c r="AL10" s="1181"/>
      <c r="AM10" s="1181"/>
      <c r="AN10" s="1182"/>
      <c r="AO10" s="287">
        <v>1058621</v>
      </c>
      <c r="AP10" s="287">
        <v>10710</v>
      </c>
      <c r="AQ10" s="288">
        <v>4339</v>
      </c>
      <c r="AR10" s="289">
        <v>146.80000000000001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523</v>
      </c>
      <c r="AL11" s="1181"/>
      <c r="AM11" s="1181"/>
      <c r="AN11" s="1182"/>
      <c r="AO11" s="287">
        <v>14632</v>
      </c>
      <c r="AP11" s="287">
        <v>148</v>
      </c>
      <c r="AQ11" s="288">
        <v>554</v>
      </c>
      <c r="AR11" s="289">
        <v>-73.3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524</v>
      </c>
      <c r="AL12" s="1181"/>
      <c r="AM12" s="1181"/>
      <c r="AN12" s="1182"/>
      <c r="AO12" s="287" t="s">
        <v>525</v>
      </c>
      <c r="AP12" s="287" t="s">
        <v>525</v>
      </c>
      <c r="AQ12" s="288">
        <v>17</v>
      </c>
      <c r="AR12" s="289" t="s">
        <v>525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526</v>
      </c>
      <c r="AL13" s="1181"/>
      <c r="AM13" s="1181"/>
      <c r="AN13" s="1182"/>
      <c r="AO13" s="287">
        <v>318473</v>
      </c>
      <c r="AP13" s="287">
        <v>3222</v>
      </c>
      <c r="AQ13" s="288">
        <v>2525</v>
      </c>
      <c r="AR13" s="289">
        <v>27.6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527</v>
      </c>
      <c r="AL14" s="1181"/>
      <c r="AM14" s="1181"/>
      <c r="AN14" s="1182"/>
      <c r="AO14" s="287">
        <v>93285</v>
      </c>
      <c r="AP14" s="287">
        <v>944</v>
      </c>
      <c r="AQ14" s="288">
        <v>1158</v>
      </c>
      <c r="AR14" s="289">
        <v>-18.5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528</v>
      </c>
      <c r="AL15" s="1184"/>
      <c r="AM15" s="1184"/>
      <c r="AN15" s="1185"/>
      <c r="AO15" s="287">
        <v>-534711</v>
      </c>
      <c r="AP15" s="287">
        <v>-5410</v>
      </c>
      <c r="AQ15" s="288">
        <v>-4174</v>
      </c>
      <c r="AR15" s="289">
        <v>29.6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7023118</v>
      </c>
      <c r="AP16" s="287">
        <v>71055</v>
      </c>
      <c r="AQ16" s="288">
        <v>66439</v>
      </c>
      <c r="AR16" s="289">
        <v>6.9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533</v>
      </c>
      <c r="AL21" s="1187"/>
      <c r="AM21" s="1187"/>
      <c r="AN21" s="1188"/>
      <c r="AO21" s="300">
        <v>5.18</v>
      </c>
      <c r="AP21" s="301">
        <v>6.1</v>
      </c>
      <c r="AQ21" s="302">
        <v>-0.92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534</v>
      </c>
      <c r="AL22" s="1187"/>
      <c r="AM22" s="1187"/>
      <c r="AN22" s="1188"/>
      <c r="AO22" s="305">
        <v>95.2</v>
      </c>
      <c r="AP22" s="306">
        <v>99</v>
      </c>
      <c r="AQ22" s="307">
        <v>-3.8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516</v>
      </c>
      <c r="AP30" s="275"/>
      <c r="AQ30" s="276" t="s">
        <v>517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518</v>
      </c>
      <c r="AQ31" s="282" t="s">
        <v>519</v>
      </c>
      <c r="AR31" s="283" t="s">
        <v>520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538</v>
      </c>
      <c r="AL32" s="1195"/>
      <c r="AM32" s="1195"/>
      <c r="AN32" s="1196"/>
      <c r="AO32" s="315">
        <v>6138540</v>
      </c>
      <c r="AP32" s="315">
        <v>62106</v>
      </c>
      <c r="AQ32" s="316">
        <v>33147</v>
      </c>
      <c r="AR32" s="317">
        <v>87.4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539</v>
      </c>
      <c r="AL33" s="1195"/>
      <c r="AM33" s="1195"/>
      <c r="AN33" s="1196"/>
      <c r="AO33" s="315" t="s">
        <v>525</v>
      </c>
      <c r="AP33" s="315" t="s">
        <v>525</v>
      </c>
      <c r="AQ33" s="316">
        <v>7</v>
      </c>
      <c r="AR33" s="317" t="s">
        <v>525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540</v>
      </c>
      <c r="AL34" s="1195"/>
      <c r="AM34" s="1195"/>
      <c r="AN34" s="1196"/>
      <c r="AO34" s="315" t="s">
        <v>525</v>
      </c>
      <c r="AP34" s="315" t="s">
        <v>525</v>
      </c>
      <c r="AQ34" s="316">
        <v>24</v>
      </c>
      <c r="AR34" s="317" t="s">
        <v>525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541</v>
      </c>
      <c r="AL35" s="1195"/>
      <c r="AM35" s="1195"/>
      <c r="AN35" s="1196"/>
      <c r="AO35" s="315">
        <v>1001816</v>
      </c>
      <c r="AP35" s="315">
        <v>10136</v>
      </c>
      <c r="AQ35" s="316">
        <v>5872</v>
      </c>
      <c r="AR35" s="317">
        <v>72.599999999999994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542</v>
      </c>
      <c r="AL36" s="1195"/>
      <c r="AM36" s="1195"/>
      <c r="AN36" s="1196"/>
      <c r="AO36" s="315">
        <v>88691</v>
      </c>
      <c r="AP36" s="315">
        <v>897</v>
      </c>
      <c r="AQ36" s="316">
        <v>1168</v>
      </c>
      <c r="AR36" s="317">
        <v>-23.2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543</v>
      </c>
      <c r="AL37" s="1195"/>
      <c r="AM37" s="1195"/>
      <c r="AN37" s="1196"/>
      <c r="AO37" s="315">
        <v>31777</v>
      </c>
      <c r="AP37" s="315">
        <v>321</v>
      </c>
      <c r="AQ37" s="316">
        <v>720</v>
      </c>
      <c r="AR37" s="317">
        <v>-55.4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544</v>
      </c>
      <c r="AL38" s="1198"/>
      <c r="AM38" s="1198"/>
      <c r="AN38" s="1199"/>
      <c r="AO38" s="318" t="s">
        <v>525</v>
      </c>
      <c r="AP38" s="318" t="s">
        <v>525</v>
      </c>
      <c r="AQ38" s="319">
        <v>1</v>
      </c>
      <c r="AR38" s="307" t="s">
        <v>525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545</v>
      </c>
      <c r="AL39" s="1198"/>
      <c r="AM39" s="1198"/>
      <c r="AN39" s="1199"/>
      <c r="AO39" s="315">
        <v>-2188146</v>
      </c>
      <c r="AP39" s="315">
        <v>-22138</v>
      </c>
      <c r="AQ39" s="316">
        <v>-6245</v>
      </c>
      <c r="AR39" s="317">
        <v>254.5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546</v>
      </c>
      <c r="AL40" s="1195"/>
      <c r="AM40" s="1195"/>
      <c r="AN40" s="1196"/>
      <c r="AO40" s="315">
        <v>-3360132</v>
      </c>
      <c r="AP40" s="315">
        <v>-33996</v>
      </c>
      <c r="AQ40" s="316">
        <v>-25563</v>
      </c>
      <c r="AR40" s="317">
        <v>33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1712546</v>
      </c>
      <c r="AP41" s="315">
        <v>17326</v>
      </c>
      <c r="AQ41" s="316">
        <v>9130</v>
      </c>
      <c r="AR41" s="317">
        <v>89.8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516</v>
      </c>
      <c r="AN49" s="1191" t="s">
        <v>550</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551</v>
      </c>
      <c r="AO50" s="332" t="s">
        <v>552</v>
      </c>
      <c r="AP50" s="333" t="s">
        <v>553</v>
      </c>
      <c r="AQ50" s="334" t="s">
        <v>554</v>
      </c>
      <c r="AR50" s="335" t="s">
        <v>555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4651041</v>
      </c>
      <c r="AN51" s="337">
        <v>46169</v>
      </c>
      <c r="AO51" s="338">
        <v>63.9</v>
      </c>
      <c r="AP51" s="339">
        <v>42651</v>
      </c>
      <c r="AQ51" s="340">
        <v>4.3</v>
      </c>
      <c r="AR51" s="341">
        <v>59.6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3974016</v>
      </c>
      <c r="AN52" s="345">
        <v>39449</v>
      </c>
      <c r="AO52" s="346">
        <v>49.4</v>
      </c>
      <c r="AP52" s="347">
        <v>22675</v>
      </c>
      <c r="AQ52" s="348">
        <v>-5.9</v>
      </c>
      <c r="AR52" s="349">
        <v>55.3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4924413</v>
      </c>
      <c r="AN53" s="337">
        <v>48901</v>
      </c>
      <c r="AO53" s="338">
        <v>5.9</v>
      </c>
      <c r="AP53" s="339">
        <v>43226</v>
      </c>
      <c r="AQ53" s="340">
        <v>1.3</v>
      </c>
      <c r="AR53" s="341">
        <v>4.5999999999999996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3973897</v>
      </c>
      <c r="AN54" s="345">
        <v>39462</v>
      </c>
      <c r="AO54" s="346">
        <v>0</v>
      </c>
      <c r="AP54" s="347">
        <v>22622</v>
      </c>
      <c r="AQ54" s="348">
        <v>-0.2</v>
      </c>
      <c r="AR54" s="349">
        <v>0.2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5766603</v>
      </c>
      <c r="AN55" s="337">
        <v>57425</v>
      </c>
      <c r="AO55" s="338">
        <v>17.399999999999999</v>
      </c>
      <c r="AP55" s="339">
        <v>42836</v>
      </c>
      <c r="AQ55" s="340">
        <v>-0.9</v>
      </c>
      <c r="AR55" s="341">
        <v>18.3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4905789</v>
      </c>
      <c r="AN56" s="345">
        <v>48853</v>
      </c>
      <c r="AO56" s="346">
        <v>23.8</v>
      </c>
      <c r="AP56" s="347">
        <v>22936</v>
      </c>
      <c r="AQ56" s="348">
        <v>1.4</v>
      </c>
      <c r="AR56" s="349">
        <v>22.4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5230251</v>
      </c>
      <c r="AN57" s="337">
        <v>52480</v>
      </c>
      <c r="AO57" s="338">
        <v>-8.6</v>
      </c>
      <c r="AP57" s="339">
        <v>44161</v>
      </c>
      <c r="AQ57" s="340">
        <v>3.1</v>
      </c>
      <c r="AR57" s="341">
        <v>-11.7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3214017</v>
      </c>
      <c r="AN58" s="345">
        <v>32249</v>
      </c>
      <c r="AO58" s="346">
        <v>-34</v>
      </c>
      <c r="AP58" s="347">
        <v>23644</v>
      </c>
      <c r="AQ58" s="348">
        <v>3.1</v>
      </c>
      <c r="AR58" s="349">
        <v>-37.1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3970175</v>
      </c>
      <c r="AN59" s="337">
        <v>40168</v>
      </c>
      <c r="AO59" s="338">
        <v>-23.5</v>
      </c>
      <c r="AP59" s="339">
        <v>43955</v>
      </c>
      <c r="AQ59" s="340">
        <v>-0.5</v>
      </c>
      <c r="AR59" s="341">
        <v>-23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2870291</v>
      </c>
      <c r="AN60" s="345">
        <v>29040</v>
      </c>
      <c r="AO60" s="346">
        <v>-10</v>
      </c>
      <c r="AP60" s="347">
        <v>21318</v>
      </c>
      <c r="AQ60" s="348">
        <v>-9.8000000000000007</v>
      </c>
      <c r="AR60" s="349">
        <v>-0.2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4908497</v>
      </c>
      <c r="AN61" s="352">
        <v>49029</v>
      </c>
      <c r="AO61" s="353">
        <v>11</v>
      </c>
      <c r="AP61" s="354">
        <v>43366</v>
      </c>
      <c r="AQ61" s="355">
        <v>1.5</v>
      </c>
      <c r="AR61" s="341">
        <v>9.5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3787602</v>
      </c>
      <c r="AN62" s="345">
        <v>37811</v>
      </c>
      <c r="AO62" s="346">
        <v>5.8</v>
      </c>
      <c r="AP62" s="347">
        <v>22639</v>
      </c>
      <c r="AQ62" s="348">
        <v>-2.2999999999999998</v>
      </c>
      <c r="AR62" s="349">
        <v>8.1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BIhTEERRPBh17L060MTeojeg6GC5a13lLDiwtSm3hpYyZ8FLT8VLtHghSffaETE+mbe5/PLtBYVM+0rfjMPS+Q==" saltValue="zdB1DzizL0txhypA6Qnf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564</v>
      </c>
    </row>
    <row r="120" spans="125:125" ht="13.5" hidden="1" customHeight="1" x14ac:dyDescent="0.15"/>
    <row r="121" spans="125:125" ht="13.5" hidden="1" customHeight="1" x14ac:dyDescent="0.15">
      <c r="DU121" s="262"/>
    </row>
  </sheetData>
  <sheetProtection algorithmName="SHA-512" hashValue="syUQ8mKnl3hS0Z/uB4snxQHqZjz7P2dkiJO4GV+gDg52uigUxlsy5XG3MEoa5A86DrED3dH8To92RuErM4NTTQ==" saltValue="BusqhxAFSX95mjktteWv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565</v>
      </c>
    </row>
  </sheetData>
  <sheetProtection algorithmName="SHA-512" hashValue="QXBKsqmwfvtWR9/CJIYXpUqEuXFx5v4rXETTyV/Sme3ZhNUBwBFs/21JsQWGRjG1sYBq4sylsHpaOWFAwHQdvQ==" saltValue="8UMdmLVPLzgBExtNkW7Q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3" t="s">
        <v>3</v>
      </c>
      <c r="D47" s="1203"/>
      <c r="E47" s="1204"/>
      <c r="F47" s="11">
        <v>6.1</v>
      </c>
      <c r="G47" s="12">
        <v>7.02</v>
      </c>
      <c r="H47" s="12">
        <v>7.99</v>
      </c>
      <c r="I47" s="12">
        <v>6.91</v>
      </c>
      <c r="J47" s="13">
        <v>6.92</v>
      </c>
    </row>
    <row r="48" spans="2:10" ht="57.75" customHeight="1" x14ac:dyDescent="0.15">
      <c r="B48" s="14"/>
      <c r="C48" s="1205" t="s">
        <v>4</v>
      </c>
      <c r="D48" s="1205"/>
      <c r="E48" s="1206"/>
      <c r="F48" s="15">
        <v>0.25</v>
      </c>
      <c r="G48" s="16">
        <v>0.27</v>
      </c>
      <c r="H48" s="16">
        <v>0.56999999999999995</v>
      </c>
      <c r="I48" s="16">
        <v>0.57999999999999996</v>
      </c>
      <c r="J48" s="17">
        <v>1.57</v>
      </c>
    </row>
    <row r="49" spans="2:10" ht="57.75" customHeight="1" thickBot="1" x14ac:dyDescent="0.2">
      <c r="B49" s="18"/>
      <c r="C49" s="1207" t="s">
        <v>5</v>
      </c>
      <c r="D49" s="1207"/>
      <c r="E49" s="1208"/>
      <c r="F49" s="19">
        <v>3.12</v>
      </c>
      <c r="G49" s="20">
        <v>10.18</v>
      </c>
      <c r="H49" s="20">
        <v>2.4900000000000002</v>
      </c>
      <c r="I49" s="20">
        <v>3.32</v>
      </c>
      <c r="J49" s="21">
        <v>1.29</v>
      </c>
    </row>
    <row r="50" spans="2:10" x14ac:dyDescent="0.15"/>
  </sheetData>
  <sheetProtection algorithmName="SHA-512" hashValue="92PhKA3nxN3sFocF5wJQOLkEpR0ftBHpWWXiusNGn4pnmzccnZ/Fw1CJ+vO9Bt0p3AvAo0x1oNAULIni5G/Bxg==" saltValue="UlIaoYkAsV3k2sG0poUJ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2023-03-20T02:23:04Z</cp:lastPrinted>
  <dcterms:created xsi:type="dcterms:W3CDTF">2023-02-20T06:04:32Z</dcterms:created>
  <dcterms:modified xsi:type="dcterms:W3CDTF">2023-10-24T07:12:22Z</dcterms:modified>
  <cp:category/>
</cp:coreProperties>
</file>