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0" yWindow="0" windowWidth="15360" windowHeight="7635"/>
  </bookViews>
  <sheets>
    <sheet name="総括表" sheetId="1" r:id="rId1"/>
    <sheet name="普通会計の状況" sheetId="15"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6" r:id="rId14"/>
    <sheet name="施設類型別ストック情報分析表①" sheetId="17" r:id="rId15"/>
    <sheet name="施設類型別ストック情報分析表②" sheetId="18" r:id="rId16"/>
    <sheet name="データシート" sheetId="14" state="hidden" r:id="rId17"/>
  </sheets>
  <definedNames>
    <definedName name="Z_691CCD19_9D2C_4521_9CD9_B74CB1B3C872_.wvu.Cols" localSheetId="2" hidden="1">'各会計、関係団体の財政状況及び健全化判断比率'!$EB:$XFD</definedName>
    <definedName name="Z_691CCD19_9D2C_4521_9CD9_B74CB1B3C872_.wvu.Cols" localSheetId="12" hidden="1">基金残高に係る経年分析!$P:$XFD</definedName>
    <definedName name="Z_691CCD19_9D2C_4521_9CD9_B74CB1B3C872_.wvu.Cols" localSheetId="4" hidden="1">'経常経費分析表（経常収支比率の分析）'!$DM:$XFD</definedName>
    <definedName name="Z_691CCD19_9D2C_4521_9CD9_B74CB1B3C872_.wvu.Cols" localSheetId="5" hidden="1">'経常経費分析表（人件費・公債費・普通建設事業費の分析）'!$AU:$XFD</definedName>
    <definedName name="Z_691CCD19_9D2C_4521_9CD9_B74CB1B3C872_.wvu.Cols" localSheetId="3" hidden="1">財政比較分析表!$DQ:$XFD</definedName>
    <definedName name="Z_691CCD19_9D2C_4521_9CD9_B74CB1B3C872_.wvu.Cols" localSheetId="10" hidden="1">'実質公債費比率（分子）の構造'!$V:$XFD</definedName>
    <definedName name="Z_691CCD19_9D2C_4521_9CD9_B74CB1B3C872_.wvu.Cols" localSheetId="8" hidden="1">実質収支比率等に係る経年分析!$Q:$XFD</definedName>
    <definedName name="Z_691CCD19_9D2C_4521_9CD9_B74CB1B3C872_.wvu.Cols" localSheetId="11" hidden="1">'将来負担比率（分子）の構造'!$T:$XFD</definedName>
    <definedName name="Z_691CCD19_9D2C_4521_9CD9_B74CB1B3C872_.wvu.Cols" localSheetId="6" hidden="1">'性質別歳出決算分析表（住民一人当たりのコスト）'!$DV:$XFD</definedName>
    <definedName name="Z_691CCD19_9D2C_4521_9CD9_B74CB1B3C872_.wvu.Cols" localSheetId="0" hidden="1">総括表!$DP:$XFD</definedName>
    <definedName name="Z_691CCD19_9D2C_4521_9CD9_B74CB1B3C872_.wvu.Cols" localSheetId="7" hidden="1">'目的別歳出決算分析表（住民一人当たりのコスト）'!$DV:$XFD</definedName>
    <definedName name="Z_691CCD19_9D2C_4521_9CD9_B74CB1B3C872_.wvu.Cols" localSheetId="9" hidden="1">連結実質赤字比率に係る赤字・黒字の構成分析!$Q:$XFD</definedName>
    <definedName name="Z_691CCD19_9D2C_4521_9CD9_B74CB1B3C872_.wvu.Rows" localSheetId="2" hidden="1">'各会計、関係団体の財政状況及び健全化判断比率'!$136:$1048576,'各会計、関係団体の財政状況及び健全化判断比率'!$89:$101,'各会計、関係団体の財政状況及び健全化判断比率'!$135:$135</definedName>
    <definedName name="Z_691CCD19_9D2C_4521_9CD9_B74CB1B3C872_.wvu.Rows" localSheetId="12" hidden="1">基金残高に係る経年分析!$65:$1048576</definedName>
    <definedName name="Z_691CCD19_9D2C_4521_9CD9_B74CB1B3C872_.wvu.Rows" localSheetId="4" hidden="1">'経常経費分析表（経常収支比率の分析）'!$90:$1048576</definedName>
    <definedName name="Z_691CCD19_9D2C_4521_9CD9_B74CB1B3C872_.wvu.Rows" localSheetId="5" hidden="1">'経常経費分析表（人件費・公債費・普通建設事業費の分析）'!$74:$1048576,'経常経費分析表（人件費・公債費・普通建設事業費の分析）'!$67:$73</definedName>
    <definedName name="Z_691CCD19_9D2C_4521_9CD9_B74CB1B3C872_.wvu.Rows" localSheetId="3" hidden="1">財政比較分析表!$106:$1048576,財政比較分析表!$98:$105</definedName>
    <definedName name="Z_691CCD19_9D2C_4521_9CD9_B74CB1B3C872_.wvu.Rows" localSheetId="10" hidden="1">'実質公債費比率（分子）の構造'!$63:$1048576</definedName>
    <definedName name="Z_691CCD19_9D2C_4521_9CD9_B74CB1B3C872_.wvu.Rows" localSheetId="8" hidden="1">実質収支比率等に係る経年分析!$51:$1048576</definedName>
    <definedName name="Z_691CCD19_9D2C_4521_9CD9_B74CB1B3C872_.wvu.Rows" localSheetId="11" hidden="1">'将来負担比率（分子）の構造'!$56:$1048576</definedName>
    <definedName name="Z_691CCD19_9D2C_4521_9CD9_B74CB1B3C872_.wvu.Rows" localSheetId="6" hidden="1">'性質別歳出決算分析表（住民一人当たりのコスト）'!$122:$1048576,'性質別歳出決算分析表（住民一人当たりのコスト）'!$117:$121</definedName>
    <definedName name="Z_691CCD19_9D2C_4521_9CD9_B74CB1B3C872_.wvu.Rows" localSheetId="0" hidden="1">総括表!$57:$1048576</definedName>
    <definedName name="Z_691CCD19_9D2C_4521_9CD9_B74CB1B3C872_.wvu.Rows" localSheetId="7" hidden="1">'目的別歳出決算分析表（住民一人当たりのコスト）'!$117:$1048576</definedName>
    <definedName name="Z_691CCD19_9D2C_4521_9CD9_B74CB1B3C872_.wvu.Rows" localSheetId="9" hidden="1">連結実質赤字比率に係る赤字・黒字の構成分析!$46:$1048576</definedName>
  </definedNames>
  <calcPr calcId="162913"/>
  <customWorkbookViews>
    <customWorkbookView name="八尾市役所 - 個人用ビュー" guid="{691CCD19-9D2C-4521-9CD9-B74CB1B3C872}" mergeInterval="0" personalView="1" maximized="1" xWindow="-8" yWindow="-8" windowWidth="1382" windowHeight="744"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3" l="1"/>
  <c r="DL102" i="3"/>
  <c r="DG102" i="3"/>
  <c r="DB102" i="3"/>
  <c r="CW102" i="3"/>
  <c r="CR102" i="3" l="1"/>
  <c r="AU88" i="3"/>
  <c r="AP88" i="3"/>
  <c r="AF88" i="3"/>
  <c r="AA76" i="3"/>
  <c r="AA75" i="3"/>
  <c r="AA74" i="3"/>
  <c r="AA73" i="3"/>
  <c r="AA72" i="3"/>
  <c r="AA71" i="3"/>
  <c r="AA70" i="3"/>
  <c r="AA69" i="3"/>
  <c r="AA68" i="3"/>
  <c r="AU63" i="3"/>
  <c r="AP63" i="3"/>
  <c r="AF63" i="3"/>
  <c r="AA33" i="3" l="1"/>
  <c r="AA32" i="3"/>
  <c r="AA31" i="3"/>
  <c r="AA30" i="3"/>
  <c r="AA29" i="3"/>
  <c r="AA28" i="3"/>
  <c r="AA9" i="3"/>
  <c r="AA8" i="3"/>
  <c r="AA7" i="3"/>
  <c r="AA23" i="3" s="1"/>
  <c r="AP23" i="3"/>
  <c r="AF23" i="3"/>
  <c r="V23" i="3"/>
  <c r="Q23" i="3"/>
  <c r="AO36" i="1" l="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BE42" i="1"/>
  <c r="AM42" i="1"/>
  <c r="U42" i="1"/>
  <c r="C42" i="1"/>
  <c r="BE41" i="1"/>
  <c r="AM41" i="1"/>
  <c r="U41" i="1"/>
  <c r="C41" i="1"/>
  <c r="BE40" i="1"/>
  <c r="AM40" i="1"/>
  <c r="U40" i="1"/>
  <c r="C40" i="1"/>
  <c r="BE39" i="1"/>
  <c r="AM39" i="1"/>
  <c r="U39" i="1"/>
  <c r="C39" i="1"/>
  <c r="BE38" i="1"/>
  <c r="AM38" i="1"/>
  <c r="U38" i="1"/>
  <c r="C38" i="1"/>
  <c r="BE37" i="1"/>
  <c r="AM37" i="1"/>
  <c r="U37" i="1"/>
  <c r="C37" i="1"/>
  <c r="BE36" i="1"/>
  <c r="BW35" i="1"/>
  <c r="BW36" i="1" s="1"/>
  <c r="BE35" i="1"/>
  <c r="BW34" i="1"/>
  <c r="BE34" i="1"/>
  <c r="C34" i="1"/>
  <c r="C35" i="1" s="1"/>
  <c r="C36" i="1" s="1"/>
  <c r="BW37" i="1" l="1"/>
  <c r="BW38" i="1" s="1"/>
  <c r="BW39" i="1" s="1"/>
  <c r="BW40" i="1" s="1"/>
  <c r="BW41" i="1" s="1"/>
  <c r="BW42" i="1" s="1"/>
  <c r="CO34" i="1"/>
  <c r="CO35" i="1" s="1"/>
  <c r="CO36" i="1" s="1"/>
  <c r="CO37" i="1" s="1"/>
  <c r="CO38" i="1" s="1"/>
  <c r="CO39" i="1" s="1"/>
  <c r="CO40" i="1" s="1"/>
  <c r="CO41" i="1" s="1"/>
  <c r="CO42" i="1" s="1"/>
  <c r="U34" i="1"/>
  <c r="U35" i="1" s="1"/>
  <c r="U36"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AM34" i="1" l="1"/>
  <c r="AM35" i="1" s="1"/>
  <c r="AM36" i="1" s="1"/>
</calcChain>
</file>

<file path=xl/sharedStrings.xml><?xml version="1.0" encoding="utf-8"?>
<sst xmlns="http://schemas.openxmlformats.org/spreadsheetml/2006/main" count="1158" uniqueCount="620">
  <si>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</si>
  <si>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</si>
  <si>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</si>
  <si>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</si>
  <si>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</si>
  <si>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</si>
  <si>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</si>
  <si>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</si>
  <si>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</si>
  <si>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</si>
  <si>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</si>
  <si>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</si>
  <si>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</si>
  <si>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</si>
  <si>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</si>
  <si>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</si>
  <si>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</si>
  <si>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</si>
  <si>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</si>
  <si>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</si>
  <si>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</si>
  <si>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</si>
  <si>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</si>
  <si>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</si>
  <si>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</si>
  <si>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</si>
  <si>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</si>
  <si>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</si>
  <si>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</si>
  <si>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</si>
  <si>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</si>
  <si>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</si>
  <si>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</si>
  <si>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</si>
  <si>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</si>
  <si>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</si>
  <si>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</si>
  <si>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</si>
  <si>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</si>
  <si>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</si>
  <si>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</si>
  <si>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</si>
  <si>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</si>
  <si>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</si>
  <si>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</si>
  <si>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</si>
  <si>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</si>
  <si>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</si>
  <si>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</si>
  <si>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</si>
  <si>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</si>
  <si>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</si>
  <si>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</si>
  <si>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</si>
  <si>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</si>
  <si>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</si>
  <si>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</si>
  <si>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</si>
  <si>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</si>
  <si>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</si>
  <si>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</si>
  <si>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</si>
  <si>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</si>
  <si>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</si>
  <si>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</si>
  <si>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</si>
  <si>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</si>
  <si>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</si>
  <si>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</si>
  <si>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</si>
  <si>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</si>
  <si>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</si>
  <si>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</si>
  <si>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</si>
  <si>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</si>
  <si>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</si>
  <si>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</si>
  <si>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</si>
  <si>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</si>
  <si>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</si>
  <si>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</si>
  <si>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</si>
  <si>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</si>
  <si>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</si>
  <si>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</si>
  <si>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</si>
  <si>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</si>
  <si>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</si>
  <si>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</si>
  <si>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</si>
  <si>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</si>
  <si>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</si>
  <si>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</si>
  <si>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</si>
  <si>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</si>
  <si>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</si>
  <si>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</si>
  <si>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</si>
  <si>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</si>
  <si>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</si>
  <si>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</si>
  <si>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</si>
  <si>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</si>
  <si>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</si>
  <si>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</si>
  <si>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</si>
  <si>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</si>
  <si>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</si>
  <si>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</si>
  <si>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</si>
  <si>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</si>
  <si>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</si>
  <si>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</si>
  <si>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</si>
  <si>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</si>
  <si>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</si>
  <si>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</si>
  <si>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</si>
  <si>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</si>
  <si>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</si>
  <si>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</si>
  <si>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</si>
  <si>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</si>
  <si>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</si>
  <si>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</si>
  <si>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</si>
  <si>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</si>
  <si>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</si>
  <si>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</si>
  <si>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</si>
  <si>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</si>
  <si>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</si>
  <si>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</si>
  <si>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</si>
  <si>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</si>
  <si>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</si>
  <si>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</si>
  <si>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</si>
  <si>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</si>
  <si>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</si>
  <si>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</si>
  <si>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</si>
  <si>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</si>
  <si>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</si>
  <si>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</si>
  <si>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</si>
  <si>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</si>
  <si>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</si>
  <si>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</si>
  <si>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</si>
  <si>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</si>
  <si>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</si>
  <si>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</si>
  <si>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</si>
  <si>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</si>
  <si>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</si>
  <si>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</si>
  <si>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</si>
  <si>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</si>
  <si>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</si>
  <si>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</si>
  <si>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</si>
  <si>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</si>
  <si>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</si>
  <si>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</si>
  <si>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</si>
  <si>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</si>
  <si>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</si>
  <si>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</si>
  <si>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</si>
  <si>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</si>
  <si>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</si>
  <si>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</si>
  <si>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</si>
  <si>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</si>
  <si>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</si>
  <si>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</si>
  <si>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</si>
  <si>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</si>
  <si>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</si>
  <si>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</si>
  <si>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</si>
  <si>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</si>
  <si>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</si>
  <si>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</si>
  <si>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</si>
  <si>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</si>
  <si>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</si>
  <si>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</si>
  <si>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</si>
  <si>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</si>
  <si>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</si>
  <si>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</si>
  <si>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</si>
  <si>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</si>
  <si>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</si>
  <si>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</si>
  <si>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</si>
  <si>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</si>
  <si>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</si>
  <si>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</si>
  <si>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</si>
  <si>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</si>
  <si>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</si>
  <si>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</si>
  <si>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</si>
  <si>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</si>
  <si>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</si>
  <si>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</si>
  <si>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</si>
  <si>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</si>
  <si>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</si>
  <si>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</si>
  <si>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</si>
  <si>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</si>
  <si>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</si>
  <si>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</si>
  <si>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</si>
  <si>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</si>
  <si>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</si>
  <si>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</si>
  <si>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</si>
  <si>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</si>
  <si>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</si>
  <si>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</si>
  <si>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</si>
  <si>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</si>
  <si>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</si>
  <si>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</si>
  <si>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</si>
  <si>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</si>
  <si>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</si>
  <si>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</si>
  <si>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</si>
  <si>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</si>
  <si>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</si>
  <si>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</si>
  <si>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</si>
  <si>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</si>
  <si>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</si>
  <si>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</si>
  <si>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</si>
  <si>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</si>
  <si>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</si>
  <si>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</si>
  <si>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</si>
  <si>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</si>
  <si>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</si>
  <si>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</si>
  <si>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</si>
  <si>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</si>
  <si>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</si>
  <si>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</si>
  <si>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</si>
  <si>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</si>
  <si>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</si>
  <si>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</si>
  <si>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</si>
  <si>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</si>
  <si>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特別交付税</t>
    <phoneticPr fontId="5"/>
  </si>
  <si>
    <t>　震災復興特別交付税</t>
    <phoneticPr fontId="2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</si>
  <si>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</si>
  <si>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</si>
  <si>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</si>
  <si>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</si>
  <si>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</si>
  <si>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</si>
  <si>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</si>
  <si>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</si>
  <si>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</si>
  <si>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</si>
  <si>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</si>
  <si>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</si>
  <si>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</si>
  <si>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</si>
  <si>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</si>
  <si>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</si>
  <si>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</si>
  <si>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</si>
  <si>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</si>
  <si>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</si>
  <si>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</si>
  <si>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</si>
  <si>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</si>
  <si>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</si>
  <si>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</si>
  <si>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</si>
  <si>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</si>
  <si>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</si>
  <si>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</si>
  <si>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</si>
  <si>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</si>
  <si>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</si>
  <si>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</si>
  <si>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</si>
  <si>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</si>
  <si>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</si>
  <si>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</si>
  <si>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大阪府八尾市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</si>
  <si>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</si>
  <si>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</si>
  <si>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</si>
  <si>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</si>
  <si>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</si>
  <si>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</si>
  <si>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</si>
  <si>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</si>
  <si>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</si>
  <si>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</si>
  <si>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</si>
  <si>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</si>
  <si>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</si>
  <si>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</si>
  <si>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</si>
  <si>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</si>
  <si>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</si>
  <si>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</si>
  <si>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</si>
  <si>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</si>
  <si>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</si>
  <si>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</si>
  <si>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</si>
  <si>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</si>
  <si>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</si>
  <si>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</si>
  <si>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</si>
  <si>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</si>
  <si>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</si>
  <si>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</si>
  <si>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</si>
  <si>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</si>
  <si>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</si>
  <si>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</si>
  <si>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</si>
  <si>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</si>
  <si>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</si>
  <si>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</si>
  <si>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</si>
  <si>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</si>
  <si>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</si>
  <si>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</si>
  <si>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</si>
  <si>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</si>
  <si>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</si>
  <si>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</si>
  <si>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</si>
  <si>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</si>
  <si>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</si>
  <si>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</si>
  <si>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</si>
  <si>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</si>
  <si>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</si>
  <si>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</si>
  <si>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</si>
  <si>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</si>
  <si>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</si>
  <si>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</si>
  <si>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</si>
  <si>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</si>
  <si>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</si>
  <si>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</si>
  <si>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</si>
  <si>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</si>
  <si>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</si>
  <si>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</si>
  <si>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</si>
  <si>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</si>
  <si>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</si>
  <si>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</si>
  <si>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</si>
  <si>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</si>
  <si>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</si>
  <si>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</si>
  <si>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</si>
  <si>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</si>
  <si>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</si>
  <si>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</si>
  <si>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</si>
  <si>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</si>
  <si>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</si>
  <si>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</si>
  <si>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</si>
  <si>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</si>
  <si>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</si>
  <si>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</si>
  <si>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</si>
  <si>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</si>
  <si>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</si>
  <si>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</si>
  <si>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</si>
  <si>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</si>
  <si>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</si>
  <si>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</si>
  <si>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</si>
  <si>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</si>
  <si>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</si>
  <si>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</si>
  <si>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</si>
  <si>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</si>
  <si>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</si>
  <si>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</si>
  <si>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</si>
  <si>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</si>
  <si>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</si>
  <si>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</si>
  <si>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</si>
  <si>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</si>
  <si>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</si>
  <si>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</si>
  <si>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</si>
  <si>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</si>
  <si>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</si>
  <si>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</si>
  <si>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</si>
  <si>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</si>
  <si>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</si>
  <si>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</si>
  <si>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</si>
  <si>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</si>
  <si>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</si>
  <si>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</si>
  <si>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</si>
  <si>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</si>
  <si>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</si>
  <si>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</si>
  <si>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</si>
  <si>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</si>
  <si>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</si>
  <si>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</si>
  <si>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</si>
  <si>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</si>
  <si>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</si>
  <si>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</si>
  <si>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</si>
  <si>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</si>
  <si>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</si>
  <si>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</si>
  <si>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</si>
  <si>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</si>
  <si>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</si>
  <si>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</si>
  <si>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</si>
  <si>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</si>
  <si>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</si>
  <si>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</si>
  <si>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</si>
  <si>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</si>
  <si>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</si>
  <si>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</si>
  <si>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</si>
  <si>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</si>
  <si>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</si>
  <si>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</si>
  <si>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</si>
  <si>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</si>
  <si>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</si>
  <si>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</si>
  <si>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</si>
  <si>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</si>
  <si>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</si>
  <si>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</si>
  <si>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</si>
  <si>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</si>
  <si>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</si>
  <si>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</si>
  <si>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</si>
  <si>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</si>
  <si>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</si>
  <si>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</si>
  <si>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</si>
  <si>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</si>
  <si>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</si>
  <si>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</si>
  <si>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</si>
  <si>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</si>
  <si>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</si>
  <si>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</si>
  <si>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</si>
  <si>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</si>
  <si>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</si>
  <si>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</si>
  <si>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</si>
  <si>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</si>
  <si>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</si>
  <si>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</si>
  <si>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</si>
  <si>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</si>
  <si>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0.16</t>
  </si>
  <si>
    <t>▲ 0.11</t>
  </si>
  <si>
    <t>病院事業会計</t>
  </si>
  <si>
    <t>水道事業会計</t>
  </si>
  <si>
    <t>公共下水道事業会計</t>
  </si>
  <si>
    <t>一般会計</t>
  </si>
  <si>
    <t>国民健康保険事業特別会計</t>
  </si>
  <si>
    <t>介護保険事業特別会計</t>
  </si>
  <si>
    <t>後期高齢者医療事業特別会計</t>
  </si>
  <si>
    <t>土地取得事業特別会計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</si>
  <si>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</si>
  <si>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</si>
  <si>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</si>
  <si>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</si>
  <si>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</si>
  <si>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</si>
  <si>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</si>
  <si>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</si>
  <si>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公共公益施設整備基金</t>
    <rPh sb="0" eb="2">
      <t>コウキョウ</t>
    </rPh>
    <rPh sb="2" eb="4">
      <t>コウエキ</t>
    </rPh>
    <rPh sb="4" eb="6">
      <t>シセツ</t>
    </rPh>
    <rPh sb="6" eb="8">
      <t>セイビ</t>
    </rPh>
    <rPh sb="8" eb="10">
      <t>キキン</t>
    </rPh>
    <phoneticPr fontId="5"/>
  </si>
  <si>
    <t>地域福祉推進基金</t>
    <rPh sb="0" eb="2">
      <t>チイキ</t>
    </rPh>
    <rPh sb="2" eb="4">
      <t>フクシ</t>
    </rPh>
    <rPh sb="4" eb="6">
      <t>スイシン</t>
    </rPh>
    <rPh sb="6" eb="8">
      <t>キキン</t>
    </rPh>
    <phoneticPr fontId="5"/>
  </si>
  <si>
    <t>こども夢基金</t>
    <rPh sb="3" eb="4">
      <t>ユメ</t>
    </rPh>
    <rPh sb="4" eb="6">
      <t>キキン</t>
    </rPh>
    <phoneticPr fontId="5"/>
  </si>
  <si>
    <t>奨学基金</t>
    <rPh sb="0" eb="2">
      <t>ショウガク</t>
    </rPh>
    <rPh sb="2" eb="4">
      <t>キキン</t>
    </rPh>
    <phoneticPr fontId="5"/>
  </si>
  <si>
    <t>緑化基金</t>
    <rPh sb="0" eb="2">
      <t>リョクカ</t>
    </rPh>
    <rPh sb="2" eb="4">
      <t>キキン</t>
    </rPh>
    <phoneticPr fontId="5"/>
  </si>
  <si>
    <t>土地取得事業特別会計</t>
    <phoneticPr fontId="5"/>
  </si>
  <si>
    <t>一般会計</t>
    <phoneticPr fontId="5"/>
  </si>
  <si>
    <t>-</t>
    <phoneticPr fontId="5"/>
  </si>
  <si>
    <t>八尾市文化財調査研究会</t>
    <rPh sb="0" eb="3">
      <t>ヤオシ</t>
    </rPh>
    <rPh sb="3" eb="6">
      <t>ブンカザイ</t>
    </rPh>
    <rPh sb="6" eb="8">
      <t>チョウサ</t>
    </rPh>
    <rPh sb="8" eb="11">
      <t>ケンキュウカイ</t>
    </rPh>
    <phoneticPr fontId="2"/>
  </si>
  <si>
    <t>-</t>
    <phoneticPr fontId="2"/>
  </si>
  <si>
    <t>八尾市文化振興事業団</t>
    <rPh sb="0" eb="3">
      <t>ヤオシ</t>
    </rPh>
    <rPh sb="3" eb="5">
      <t>ブンカ</t>
    </rPh>
    <rPh sb="5" eb="7">
      <t>シンコウ</t>
    </rPh>
    <rPh sb="7" eb="10">
      <t>ジギョウダン</t>
    </rPh>
    <phoneticPr fontId="2"/>
  </si>
  <si>
    <t>八尾市中小企業勤労者福祉サービスセンター</t>
    <rPh sb="0" eb="3">
      <t>ヤオシ</t>
    </rPh>
    <rPh sb="3" eb="5">
      <t>チュウショウ</t>
    </rPh>
    <rPh sb="5" eb="7">
      <t>キギョウ</t>
    </rPh>
    <rPh sb="7" eb="10">
      <t>キンロウシャ</t>
    </rPh>
    <rPh sb="10" eb="12">
      <t>フクシ</t>
    </rPh>
    <phoneticPr fontId="2"/>
  </si>
  <si>
    <t>八尾市国際交流センター</t>
    <rPh sb="0" eb="3">
      <t>ヤオシ</t>
    </rPh>
    <rPh sb="3" eb="5">
      <t>コクサイ</t>
    </rPh>
    <rPh sb="5" eb="7">
      <t>コウリュウ</t>
    </rPh>
    <phoneticPr fontId="2"/>
  </si>
  <si>
    <t>八尾体育振興会</t>
    <rPh sb="0" eb="2">
      <t>ヤオ</t>
    </rPh>
    <rPh sb="2" eb="4">
      <t>タイイク</t>
    </rPh>
    <rPh sb="4" eb="6">
      <t>シンコウ</t>
    </rPh>
    <rPh sb="6" eb="7">
      <t>カイ</t>
    </rPh>
    <phoneticPr fontId="2"/>
  </si>
  <si>
    <t>八尾シティネット</t>
    <rPh sb="0" eb="2">
      <t>ヤオ</t>
    </rPh>
    <phoneticPr fontId="2"/>
  </si>
  <si>
    <t>やおコミュニティ放送</t>
    <rPh sb="8" eb="10">
      <t>ホウソウ</t>
    </rPh>
    <phoneticPr fontId="2"/>
  </si>
  <si>
    <t>八尾モール</t>
    <rPh sb="0" eb="2">
      <t>ヤオ</t>
    </rPh>
    <phoneticPr fontId="2"/>
  </si>
  <si>
    <t>大阪外環状鉄道</t>
    <rPh sb="0" eb="2">
      <t>オオサカ</t>
    </rPh>
    <rPh sb="2" eb="3">
      <t>ソト</t>
    </rPh>
    <rPh sb="3" eb="5">
      <t>カンジョウ</t>
    </rPh>
    <rPh sb="5" eb="7">
      <t>テツドウ</t>
    </rPh>
    <phoneticPr fontId="2"/>
  </si>
  <si>
    <t>-</t>
    <phoneticPr fontId="2"/>
  </si>
  <si>
    <t>法適用企業</t>
    <phoneticPr fontId="5"/>
  </si>
  <si>
    <t>大阪府都市競艇企業団</t>
    <rPh sb="0" eb="3">
      <t>オオサカフ</t>
    </rPh>
    <rPh sb="3" eb="5">
      <t>トシ</t>
    </rPh>
    <rPh sb="5" eb="7">
      <t>キョウテイ</t>
    </rPh>
    <rPh sb="7" eb="9">
      <t>キギョウ</t>
    </rPh>
    <rPh sb="9" eb="10">
      <t>ダン</t>
    </rPh>
    <phoneticPr fontId="2"/>
  </si>
  <si>
    <t>八尾市柏原市火葬場組合</t>
    <rPh sb="0" eb="3">
      <t>ヤオシ</t>
    </rPh>
    <rPh sb="3" eb="6">
      <t>カシワラシ</t>
    </rPh>
    <rPh sb="6" eb="9">
      <t>カソウバ</t>
    </rPh>
    <rPh sb="9" eb="11">
      <t>クミアイ</t>
    </rPh>
    <phoneticPr fontId="2"/>
  </si>
  <si>
    <t>恩智川水防事務組合</t>
    <rPh sb="0" eb="2">
      <t>オンヂ</t>
    </rPh>
    <rPh sb="2" eb="3">
      <t>ガワ</t>
    </rPh>
    <rPh sb="3" eb="5">
      <t>スイボウ</t>
    </rPh>
    <rPh sb="5" eb="7">
      <t>ジム</t>
    </rPh>
    <rPh sb="7" eb="9">
      <t>クミアイ</t>
    </rPh>
    <phoneticPr fontId="2"/>
  </si>
  <si>
    <t>大和川右岸水防事務組合</t>
    <rPh sb="0" eb="2">
      <t>ヤマト</t>
    </rPh>
    <rPh sb="2" eb="3">
      <t>ガワ</t>
    </rPh>
    <rPh sb="3" eb="5">
      <t>ウガン</t>
    </rPh>
    <rPh sb="5" eb="7">
      <t>スイボウ</t>
    </rPh>
    <rPh sb="7" eb="9">
      <t>ジム</t>
    </rPh>
    <rPh sb="9" eb="11">
      <t>クミアイ</t>
    </rPh>
    <phoneticPr fontId="2"/>
  </si>
  <si>
    <t>大阪広域環境施設組合</t>
    <rPh sb="0" eb="2">
      <t>オオサカ</t>
    </rPh>
    <rPh sb="2" eb="4">
      <t>コウイキ</t>
    </rPh>
    <rPh sb="4" eb="6">
      <t>カンキョウ</t>
    </rPh>
    <rPh sb="6" eb="8">
      <t>シセツ</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</si>
  <si>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</si>
  <si>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2">
      <t>オオサカ</t>
    </rPh>
    <rPh sb="2" eb="3">
      <t>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</si>
  <si>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</si>
  <si>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</si>
  <si>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資金剰余額
/不足額
（実質収支）</t>
    <phoneticPr fontId="5"/>
  </si>
  <si>
    <t>-</t>
    <phoneticPr fontId="2"/>
  </si>
  <si>
    <t xml:space="preserve">※8：職員の状況については、令和3年地方公務員給与実態調査に基づいている。 </t>
  </si>
  <si>
    <t>令和3年度</t>
    <phoneticPr fontId="25"/>
  </si>
  <si>
    <t>大阪府八尾市</t>
    <phoneticPr fontId="25"/>
  </si>
  <si>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</si>
  <si>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</si>
  <si>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</si>
  <si>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</si>
  <si>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</si>
  <si>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</si>
  <si>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　　　所得割</t>
    <phoneticPr fontId="5"/>
  </si>
  <si>
    <t>-</t>
    <phoneticPr fontId="5"/>
  </si>
  <si>
    <t>分離課税所得割交付金</t>
    <phoneticPr fontId="25"/>
  </si>
  <si>
    <t>-</t>
    <phoneticPr fontId="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</si>
  <si>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</si>
  <si>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</si>
  <si>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</si>
  <si>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</si>
  <si>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</si>
  <si>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</si>
  <si>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</si>
  <si>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</si>
  <si>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</si>
  <si>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</si>
  <si>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</si>
  <si>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</si>
  <si>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</si>
  <si>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</si>
  <si>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</si>
  <si>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</si>
  <si>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</si>
  <si>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</si>
  <si>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</si>
  <si>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</si>
  <si>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</si>
  <si>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</si>
  <si>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法定外目的税</t>
    <phoneticPr fontId="5"/>
  </si>
  <si>
    <t>　人件費</t>
    <phoneticPr fontId="5"/>
  </si>
  <si>
    <t>(一般財源計)</t>
    <phoneticPr fontId="5"/>
  </si>
  <si>
    <t>　扶助費</t>
    <phoneticPr fontId="5"/>
  </si>
  <si>
    <t>交通安全対策特別交付金</t>
    <phoneticPr fontId="5"/>
  </si>
  <si>
    <t>　公債費</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</si>
  <si>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</si>
  <si>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</si>
  <si>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</si>
  <si>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</si>
  <si>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</si>
  <si>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</si>
  <si>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</si>
  <si>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</si>
  <si>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</si>
  <si>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病院</t>
    <phoneticPr fontId="5"/>
  </si>
  <si>
    <t>　繰出金</t>
    <phoneticPr fontId="5"/>
  </si>
  <si>
    <t>上水道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</si>
  <si>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</si>
  <si>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</si>
  <si>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</si>
  <si>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</si>
  <si>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</si>
  <si>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</si>
  <si>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</si>
  <si>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</si>
  <si>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</si>
  <si>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</si>
  <si>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</si>
  <si>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</si>
  <si>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</si>
  <si>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</si>
  <si>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</si>
  <si>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</si>
  <si>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</si>
  <si>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</si>
  <si>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</si>
  <si>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</si>
  <si>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</si>
  <si>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</si>
  <si>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投資的事業の平準化により一般会計等に係る地方債の現在高が減少し、公共下水道事業会計に係る公営企業債等繰入見込額が大きく減少したため、将来負担額は前年度と比較して改善した。また、財政調整基金を取り崩さなかったことや、「がんばれ八尾応援寄附金」の増による充当可能基金の増などにより、充当可能財源等が増加したことにより前年度比で改善し、類似団体内平均値と比較すると平均を下回る結果となった。
　有形固定資産減価償却率については、類似団体内平均値よりも低い水準となっている。これは、近年、学校園施設耐震化事業及び、公立認定こども園整備事業（既存の幼稚園・保育所の集約化事業）を進めたことによるものであり、今後も、公共施設等総合管理計画及び公共施設マネジメント実施計画に基づき、引き続き公共施設の適正管理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</si>
  <si>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</si>
  <si>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</si>
  <si>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</si>
  <si>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</si>
  <si>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</si>
  <si>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</si>
  <si>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集中的に実施した学校園施設耐震化事業等に伴う地方債の発行、大阪市・八尾市・松原市環境施設組合設立による組合が起こした地方債の元利償還金に対する負担金の発生等により、H27がピークであったが、公債費の抑制等に努めた結果、将来負担比率、実質公債費比率ともに類似団体内平均値を下回った。しかしながら、第三セクター等改革推進債や退職手当債など、基準財政需要額に算入されない公債費の償還が続く等、当面、公債費は高い水準で推移することが見込まれる。
　今後も、事業実施の適正化を図るとともに、公債費の適切な管理に努めていく。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</si>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</sst>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46457</c:v>
                </c:pt>
                <c:pt idx="2">
                  <c:v>51849</c:v>
                </c:pt>
                <c:pt idx="3">
                  <c:v>52191</c:v>
                </c:pt>
                <c:pt idx="4">
                  <c:v>48105</c:v>
                </c:pt>
              </c:numCache>
            </c:numRef>
          </c:val>
          <c:smooth val="0"/>
          <c:extLst>
            <c:ext xmlns:c16="http://schemas.microsoft.com/office/drawing/2014/chart" uri="{C3380CC4-5D6E-409C-BE32-E72D297353CC}">
              <c16:uniqueId val="{00000000-149A-4E84-9275-A109DE8577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29588</c:v>
                </c:pt>
                <c:pt idx="1">
                  <c:v>32751</c:v>
                </c:pt>
                <c:pt idx="2">
                  <c:v>21523</c:v>
                </c:pt>
                <c:pt idx="3">
                  <c:v>19219</c:v>
                </c:pt>
                <c:pt idx="4">
                  <c:v>30149</c:v>
                </c:pt>
              </c:numCache>
            </c:numRef>
          </c:val>
          <c:smooth val="0"/>
          <c:extLst>
            <c:ext xmlns:c16="http://schemas.microsoft.com/office/drawing/2014/chart" uri="{C3380CC4-5D6E-409C-BE32-E72D297353CC}">
              <c16:uniqueId val="{00000001-149A-4E84-9275-A109DE8577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7.0000000000000007E-2</c:v>
                </c:pt>
                <c:pt idx="1">
                  <c:v>1.32</c:v>
                </c:pt>
                <c:pt idx="2">
                  <c:v>2.4300000000000002</c:v>
                </c:pt>
                <c:pt idx="3">
                  <c:v>0.71</c:v>
                </c:pt>
                <c:pt idx="4">
                  <c:v>0.9</c:v>
                </c:pt>
              </c:numCache>
            </c:numRef>
          </c:val>
          <c:extLst>
            <c:ext xmlns:c16="http://schemas.microsoft.com/office/drawing/2014/chart" uri="{C3380CC4-5D6E-409C-BE32-E72D297353CC}">
              <c16:uniqueId val="{00000000-55B8-4CBA-A1AF-85624AA8C4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10.67</c:v>
                </c:pt>
                <c:pt idx="1">
                  <c:v>10.33</c:v>
                </c:pt>
                <c:pt idx="2">
                  <c:v>10.93</c:v>
                </c:pt>
                <c:pt idx="3">
                  <c:v>11.92</c:v>
                </c:pt>
                <c:pt idx="4">
                  <c:v>12.15</c:v>
                </c:pt>
              </c:numCache>
            </c:numRef>
          </c:val>
          <c:extLst>
            <c:ext xmlns:c16="http://schemas.microsoft.com/office/drawing/2014/chart" uri="{C3380CC4-5D6E-409C-BE32-E72D297353CC}">
              <c16:uniqueId val="{00000001-55B8-4CBA-A1AF-85624AA8C4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-0.16</c:v>
                </c:pt>
                <c:pt idx="1">
                  <c:v>1.5</c:v>
                </c:pt>
                <c:pt idx="2">
                  <c:v>1.98</c:v>
                </c:pt>
                <c:pt idx="3">
                  <c:v>-0.11</c:v>
                </c:pt>
                <c:pt idx="4">
                  <c:v>1.2</c:v>
                </c:pt>
              </c:numCache>
            </c:numRef>
          </c:val>
          <c:smooth val="0"/>
          <c:extLst>
            <c:ext xmlns:c16="http://schemas.microsoft.com/office/drawing/2014/chart" uri="{C3380CC4-5D6E-409C-BE32-E72D297353CC}">
              <c16:uniqueId val="{00000002-55B8-4CBA-A1AF-85624AA8C4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49E-4B96-BAFF-5F230CA1A6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9E-4B96-BAFF-5F230CA1A601}"/>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49E-4B96-BAFF-5F230CA1A60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0.26</c:v>
                </c:pt>
                <c:pt idx="2">
                  <c:v>#N/A</c:v>
                </c:pt>
                <c:pt idx="3">
                  <c:v>0.26</c:v>
                </c:pt>
                <c:pt idx="4">
                  <c:v>#N/A</c:v>
                </c:pt>
                <c:pt idx="5">
                  <c:v>0.06</c:v>
                </c:pt>
                <c:pt idx="6">
                  <c:v>#N/A</c:v>
                </c:pt>
                <c:pt idx="7">
                  <c:v>0.06</c:v>
                </c:pt>
                <c:pt idx="8">
                  <c:v>#N/A</c:v>
                </c:pt>
                <c:pt idx="9">
                  <c:v>0.06</c:v>
                </c:pt>
              </c:numCache>
            </c:numRef>
          </c:val>
          <c:extLst>
            <c:ext xmlns:c16="http://schemas.microsoft.com/office/drawing/2014/chart" uri="{C3380CC4-5D6E-409C-BE32-E72D297353CC}">
              <c16:uniqueId val="{00000003-449E-4B96-BAFF-5F230CA1A601}"/>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0.59</c:v>
                </c:pt>
                <c:pt idx="2">
                  <c:v>#N/A</c:v>
                </c:pt>
                <c:pt idx="3">
                  <c:v>0.24</c:v>
                </c:pt>
                <c:pt idx="4">
                  <c:v>#N/A</c:v>
                </c:pt>
                <c:pt idx="5">
                  <c:v>0.18</c:v>
                </c:pt>
                <c:pt idx="6">
                  <c:v>#N/A</c:v>
                </c:pt>
                <c:pt idx="7">
                  <c:v>0.25</c:v>
                </c:pt>
                <c:pt idx="8">
                  <c:v>#N/A</c:v>
                </c:pt>
                <c:pt idx="9">
                  <c:v>0.22</c:v>
                </c:pt>
              </c:numCache>
            </c:numRef>
          </c:val>
          <c:extLst>
            <c:ext xmlns:c16="http://schemas.microsoft.com/office/drawing/2014/chart" uri="{C3380CC4-5D6E-409C-BE32-E72D297353CC}">
              <c16:uniqueId val="{00000004-449E-4B96-BAFF-5F230CA1A60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0.99</c:v>
                </c:pt>
                <c:pt idx="2">
                  <c:v>#N/A</c:v>
                </c:pt>
                <c:pt idx="3">
                  <c:v>0.74</c:v>
                </c:pt>
                <c:pt idx="4">
                  <c:v>#N/A</c:v>
                </c:pt>
                <c:pt idx="5">
                  <c:v>0.31</c:v>
                </c:pt>
                <c:pt idx="6">
                  <c:v>#N/A</c:v>
                </c:pt>
                <c:pt idx="7">
                  <c:v>1.84</c:v>
                </c:pt>
                <c:pt idx="8">
                  <c:v>#N/A</c:v>
                </c:pt>
                <c:pt idx="9">
                  <c:v>0.64</c:v>
                </c:pt>
              </c:numCache>
            </c:numRef>
          </c:val>
          <c:extLst>
            <c:ext xmlns:c16="http://schemas.microsoft.com/office/drawing/2014/chart" uri="{C3380CC4-5D6E-409C-BE32-E72D297353CC}">
              <c16:uniqueId val="{00000005-449E-4B96-BAFF-5F230CA1A60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0.06</c:v>
                </c:pt>
                <c:pt idx="2">
                  <c:v>#N/A</c:v>
                </c:pt>
                <c:pt idx="3">
                  <c:v>1.32</c:v>
                </c:pt>
                <c:pt idx="4">
                  <c:v>#N/A</c:v>
                </c:pt>
                <c:pt idx="5">
                  <c:v>2.42</c:v>
                </c:pt>
                <c:pt idx="6">
                  <c:v>#N/A</c:v>
                </c:pt>
                <c:pt idx="7">
                  <c:v>0.71</c:v>
                </c:pt>
                <c:pt idx="8">
                  <c:v>#N/A</c:v>
                </c:pt>
                <c:pt idx="9">
                  <c:v>0.9</c:v>
                </c:pt>
              </c:numCache>
            </c:numRef>
          </c:val>
          <c:extLst>
            <c:ext xmlns:c16="http://schemas.microsoft.com/office/drawing/2014/chart" uri="{C3380CC4-5D6E-409C-BE32-E72D297353CC}">
              <c16:uniqueId val="{00000006-449E-4B96-BAFF-5F230CA1A601}"/>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3.7</c:v>
                </c:pt>
                <c:pt idx="2">
                  <c:v>#N/A</c:v>
                </c:pt>
                <c:pt idx="3">
                  <c:v>3.64</c:v>
                </c:pt>
                <c:pt idx="4">
                  <c:v>#N/A</c:v>
                </c:pt>
                <c:pt idx="5">
                  <c:v>3.96</c:v>
                </c:pt>
                <c:pt idx="6">
                  <c:v>#N/A</c:v>
                </c:pt>
                <c:pt idx="7">
                  <c:v>3.68</c:v>
                </c:pt>
                <c:pt idx="8">
                  <c:v>#N/A</c:v>
                </c:pt>
                <c:pt idx="9">
                  <c:v>3.29</c:v>
                </c:pt>
              </c:numCache>
            </c:numRef>
          </c:val>
          <c:extLst>
            <c:ext xmlns:c16="http://schemas.microsoft.com/office/drawing/2014/chart" uri="{C3380CC4-5D6E-409C-BE32-E72D297353CC}">
              <c16:uniqueId val="{00000007-449E-4B96-BAFF-5F230CA1A60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c:v>
                </c:pt>
                <c:pt idx="2">
                  <c:v>#N/A</c:v>
                </c:pt>
                <c:pt idx="3">
                  <c:v>8.3800000000000008</c:v>
                </c:pt>
                <c:pt idx="4">
                  <c:v>#N/A</c:v>
                </c:pt>
                <c:pt idx="5">
                  <c:v>7.5</c:v>
                </c:pt>
                <c:pt idx="6">
                  <c:v>#N/A</c:v>
                </c:pt>
                <c:pt idx="7">
                  <c:v>7</c:v>
                </c:pt>
                <c:pt idx="8">
                  <c:v>#N/A</c:v>
                </c:pt>
                <c:pt idx="9">
                  <c:v>6.08</c:v>
                </c:pt>
              </c:numCache>
            </c:numRef>
          </c:val>
          <c:extLst>
            <c:ext xmlns:c16="http://schemas.microsoft.com/office/drawing/2014/chart" uri="{C3380CC4-5D6E-409C-BE32-E72D297353CC}">
              <c16:uniqueId val="{00000008-449E-4B96-BAFF-5F230CA1A60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8.6999999999999993</c:v>
                </c:pt>
                <c:pt idx="2">
                  <c:v>#N/A</c:v>
                </c:pt>
                <c:pt idx="3">
                  <c:v>8.5299999999999994</c:v>
                </c:pt>
                <c:pt idx="4">
                  <c:v>#N/A</c:v>
                </c:pt>
                <c:pt idx="5">
                  <c:v>8.34</c:v>
                </c:pt>
                <c:pt idx="6">
                  <c:v>#N/A</c:v>
                </c:pt>
                <c:pt idx="7">
                  <c:v>8.51</c:v>
                </c:pt>
                <c:pt idx="8">
                  <c:v>#N/A</c:v>
                </c:pt>
                <c:pt idx="9">
                  <c:v>10.57</c:v>
                </c:pt>
              </c:numCache>
            </c:numRef>
          </c:val>
          <c:extLst>
            <c:ext xmlns:c16="http://schemas.microsoft.com/office/drawing/2014/chart" uri="{C3380CC4-5D6E-409C-BE32-E72D297353CC}">
              <c16:uniqueId val="{00000009-449E-4B96-BAFF-5F230CA1A6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11086</c:v>
                </c:pt>
                <c:pt idx="5">
                  <c:v>11407</c:v>
                </c:pt>
                <c:pt idx="8">
                  <c:v>11535</c:v>
                </c:pt>
                <c:pt idx="11">
                  <c:v>11660</c:v>
                </c:pt>
                <c:pt idx="14">
                  <c:v>11947</c:v>
                </c:pt>
              </c:numCache>
            </c:numRef>
          </c:val>
          <c:extLst>
            <c:ext xmlns:c16="http://schemas.microsoft.com/office/drawing/2014/chart" uri="{C3380CC4-5D6E-409C-BE32-E72D297353CC}">
              <c16:uniqueId val="{00000000-81AA-416A-84E3-7068F3ED79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81AA-416A-84E3-7068F3ED79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1AA-416A-84E3-7068F3ED79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159</c:v>
                </c:pt>
                <c:pt idx="3">
                  <c:v>103</c:v>
                </c:pt>
                <c:pt idx="6">
                  <c:v>88</c:v>
                </c:pt>
                <c:pt idx="9">
                  <c:v>65</c:v>
                </c:pt>
                <c:pt idx="12">
                  <c:v>56</c:v>
                </c:pt>
              </c:numCache>
            </c:numRef>
          </c:val>
          <c:extLst>
            <c:ext xmlns:c16="http://schemas.microsoft.com/office/drawing/2014/chart" uri="{C3380CC4-5D6E-409C-BE32-E72D297353CC}">
              <c16:uniqueId val="{00000003-81AA-416A-84E3-7068F3ED79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4835</c:v>
                </c:pt>
                <c:pt idx="3">
                  <c:v>4783</c:v>
                </c:pt>
                <c:pt idx="6">
                  <c:v>4814</c:v>
                </c:pt>
                <c:pt idx="9">
                  <c:v>4883</c:v>
                </c:pt>
                <c:pt idx="12">
                  <c:v>4705</c:v>
                </c:pt>
              </c:numCache>
            </c:numRef>
          </c:val>
          <c:extLst>
            <c:ext xmlns:c16="http://schemas.microsoft.com/office/drawing/2014/chart" uri="{C3380CC4-5D6E-409C-BE32-E72D297353CC}">
              <c16:uniqueId val="{00000004-81AA-416A-84E3-7068F3ED79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5</c:v>
                </c:pt>
                <c:pt idx="3">
                  <c:v>2</c:v>
                </c:pt>
                <c:pt idx="6">
                  <c:v>1</c:v>
                </c:pt>
                <c:pt idx="9">
                  <c:v>0</c:v>
                </c:pt>
                <c:pt idx="12">
                  <c:v>0</c:v>
                </c:pt>
              </c:numCache>
            </c:numRef>
          </c:val>
          <c:extLst>
            <c:ext xmlns:c16="http://schemas.microsoft.com/office/drawing/2014/chart" uri="{C3380CC4-5D6E-409C-BE32-E72D297353CC}">
              <c16:uniqueId val="{00000005-81AA-416A-84E3-7068F3ED79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25</c:v>
                </c:pt>
                <c:pt idx="3">
                  <c:v>19</c:v>
                </c:pt>
                <c:pt idx="6">
                  <c:v>8</c:v>
                </c:pt>
                <c:pt idx="9">
                  <c:v>0</c:v>
                </c:pt>
                <c:pt idx="12">
                  <c:v>0</c:v>
                </c:pt>
              </c:numCache>
            </c:numRef>
          </c:val>
          <c:extLst>
            <c:ext xmlns:c16="http://schemas.microsoft.com/office/drawing/2014/chart" uri="{C3380CC4-5D6E-409C-BE32-E72D297353CC}">
              <c16:uniqueId val="{00000006-81AA-416A-84E3-7068F3ED79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9041</c:v>
                </c:pt>
                <c:pt idx="3">
                  <c:v>8740</c:v>
                </c:pt>
                <c:pt idx="6">
                  <c:v>8679</c:v>
                </c:pt>
                <c:pt idx="9">
                  <c:v>8534</c:v>
                </c:pt>
                <c:pt idx="12">
                  <c:v>8967</c:v>
                </c:pt>
              </c:numCache>
            </c:numRef>
          </c:val>
          <c:extLst>
            <c:ext xmlns:c16="http://schemas.microsoft.com/office/drawing/2014/chart" uri="{C3380CC4-5D6E-409C-BE32-E72D297353CC}">
              <c16:uniqueId val="{00000007-81AA-416A-84E3-7068F3ED79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2980</c:v>
                </c:pt>
                <c:pt idx="2">
                  <c:v>#N/A</c:v>
                </c:pt>
                <c:pt idx="3">
                  <c:v>#N/A</c:v>
                </c:pt>
                <c:pt idx="4">
                  <c:v>2240</c:v>
                </c:pt>
                <c:pt idx="5">
                  <c:v>#N/A</c:v>
                </c:pt>
                <c:pt idx="6">
                  <c:v>#N/A</c:v>
                </c:pt>
                <c:pt idx="7">
                  <c:v>2055</c:v>
                </c:pt>
                <c:pt idx="8">
                  <c:v>#N/A</c:v>
                </c:pt>
                <c:pt idx="9">
                  <c:v>#N/A</c:v>
                </c:pt>
                <c:pt idx="10">
                  <c:v>1822</c:v>
                </c:pt>
                <c:pt idx="11">
                  <c:v>#N/A</c:v>
                </c:pt>
                <c:pt idx="12">
                  <c:v>#N/A</c:v>
                </c:pt>
                <c:pt idx="13">
                  <c:v>1781</c:v>
                </c:pt>
                <c:pt idx="14">
                  <c:v>#N/A</c:v>
                </c:pt>
              </c:numCache>
            </c:numRef>
          </c:val>
          <c:smooth val="0"/>
          <c:extLst>
            <c:ext xmlns:c16="http://schemas.microsoft.com/office/drawing/2014/chart" uri="{C3380CC4-5D6E-409C-BE32-E72D297353CC}">
              <c16:uniqueId val="{00000008-81AA-416A-84E3-7068F3ED79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115936</c:v>
                </c:pt>
                <c:pt idx="5">
                  <c:v>117056</c:v>
                </c:pt>
                <c:pt idx="8">
                  <c:v>116227</c:v>
                </c:pt>
                <c:pt idx="11">
                  <c:v>113233</c:v>
                </c:pt>
                <c:pt idx="14">
                  <c:v>112231</c:v>
                </c:pt>
              </c:numCache>
            </c:numRef>
          </c:val>
          <c:extLst>
            <c:ext xmlns:c16="http://schemas.microsoft.com/office/drawing/2014/chart" uri="{C3380CC4-5D6E-409C-BE32-E72D297353CC}">
              <c16:uniqueId val="{00000000-F79B-428D-84D6-3374FEA1A1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42417</c:v>
                </c:pt>
                <c:pt idx="5">
                  <c:v>44042</c:v>
                </c:pt>
                <c:pt idx="8">
                  <c:v>42975</c:v>
                </c:pt>
                <c:pt idx="11">
                  <c:v>42772</c:v>
                </c:pt>
                <c:pt idx="14">
                  <c:v>44185</c:v>
                </c:pt>
              </c:numCache>
            </c:numRef>
          </c:val>
          <c:extLst>
            <c:ext xmlns:c16="http://schemas.microsoft.com/office/drawing/2014/chart" uri="{C3380CC4-5D6E-409C-BE32-E72D297353CC}">
              <c16:uniqueId val="{00000001-F79B-428D-84D6-3374FEA1A1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8232</c:v>
                </c:pt>
                <c:pt idx="5">
                  <c:v>8411</c:v>
                </c:pt>
                <c:pt idx="8">
                  <c:v>8731</c:v>
                </c:pt>
                <c:pt idx="11">
                  <c:v>9877</c:v>
                </c:pt>
                <c:pt idx="14">
                  <c:v>11286</c:v>
                </c:pt>
              </c:numCache>
            </c:numRef>
          </c:val>
          <c:extLst>
            <c:ext xmlns:c16="http://schemas.microsoft.com/office/drawing/2014/chart" uri="{C3380CC4-5D6E-409C-BE32-E72D297353CC}">
              <c16:uniqueId val="{00000002-F79B-428D-84D6-3374FEA1A1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9B-428D-84D6-3374FEA1A1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9B-428D-84D6-3374FEA1A1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F79B-428D-84D6-3374FEA1A1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10745</c:v>
                </c:pt>
                <c:pt idx="3">
                  <c:v>10684</c:v>
                </c:pt>
                <c:pt idx="6">
                  <c:v>10826</c:v>
                </c:pt>
                <c:pt idx="9">
                  <c:v>11815</c:v>
                </c:pt>
                <c:pt idx="12">
                  <c:v>12040</c:v>
                </c:pt>
              </c:numCache>
            </c:numRef>
          </c:val>
          <c:extLst>
            <c:ext xmlns:c16="http://schemas.microsoft.com/office/drawing/2014/chart" uri="{C3380CC4-5D6E-409C-BE32-E72D297353CC}">
              <c16:uniqueId val="{00000006-F79B-428D-84D6-3374FEA1A1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1024</c:v>
                </c:pt>
                <c:pt idx="3">
                  <c:v>974</c:v>
                </c:pt>
                <c:pt idx="6">
                  <c:v>876</c:v>
                </c:pt>
                <c:pt idx="9">
                  <c:v>898</c:v>
                </c:pt>
                <c:pt idx="12">
                  <c:v>794</c:v>
                </c:pt>
              </c:numCache>
            </c:numRef>
          </c:val>
          <c:extLst>
            <c:ext xmlns:c16="http://schemas.microsoft.com/office/drawing/2014/chart" uri="{C3380CC4-5D6E-409C-BE32-E72D297353CC}">
              <c16:uniqueId val="{00000007-F79B-428D-84D6-3374FEA1A1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74012</c:v>
                </c:pt>
                <c:pt idx="3">
                  <c:v>68061</c:v>
                </c:pt>
                <c:pt idx="6">
                  <c:v>63874</c:v>
                </c:pt>
                <c:pt idx="9">
                  <c:v>59216</c:v>
                </c:pt>
                <c:pt idx="12">
                  <c:v>55343</c:v>
                </c:pt>
              </c:numCache>
            </c:numRef>
          </c:val>
          <c:extLst>
            <c:ext xmlns:c16="http://schemas.microsoft.com/office/drawing/2014/chart" uri="{C3380CC4-5D6E-409C-BE32-E72D297353CC}">
              <c16:uniqueId val="{00000008-F79B-428D-84D6-3374FEA1A1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9B-428D-84D6-3374FEA1A1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94940</c:v>
                </c:pt>
                <c:pt idx="3">
                  <c:v>97576</c:v>
                </c:pt>
                <c:pt idx="6">
                  <c:v>97237</c:v>
                </c:pt>
                <c:pt idx="9">
                  <c:v>95645</c:v>
                </c:pt>
                <c:pt idx="12">
                  <c:v>95057</c:v>
                </c:pt>
              </c:numCache>
            </c:numRef>
          </c:val>
          <c:extLst>
            <c:ext xmlns:c16="http://schemas.microsoft.com/office/drawing/2014/chart" uri="{C3380CC4-5D6E-409C-BE32-E72D297353CC}">
              <c16:uniqueId val="{0000000A-F79B-428D-84D6-3374FEA1A1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14138</c:v>
                </c:pt>
                <c:pt idx="2">
                  <c:v>#N/A</c:v>
                </c:pt>
                <c:pt idx="3">
                  <c:v>#N/A</c:v>
                </c:pt>
                <c:pt idx="4">
                  <c:v>7786</c:v>
                </c:pt>
                <c:pt idx="5">
                  <c:v>#N/A</c:v>
                </c:pt>
                <c:pt idx="6">
                  <c:v>#N/A</c:v>
                </c:pt>
                <c:pt idx="7">
                  <c:v>4881</c:v>
                </c:pt>
                <c:pt idx="8">
                  <c:v>#N/A</c:v>
                </c:pt>
                <c:pt idx="9">
                  <c:v>#N/A</c:v>
                </c:pt>
                <c:pt idx="10">
                  <c:v>1692</c:v>
                </c:pt>
                <c:pt idx="11">
                  <c:v>#N/A</c:v>
                </c:pt>
                <c:pt idx="12">
                  <c:v>#N/A</c:v>
                </c:pt>
                <c:pt idx="13">
                  <c:v>0</c:v>
                </c:pt>
                <c:pt idx="14">
                  <c:v>#N/A</c:v>
                </c:pt>
              </c:numCache>
            </c:numRef>
          </c:val>
          <c:smooth val="0"/>
          <c:extLst>
            <c:ext xmlns:c16="http://schemas.microsoft.com/office/drawing/2014/chart" uri="{C3380CC4-5D6E-409C-BE32-E72D297353CC}">
              <c16:uniqueId val="{0000000B-F79B-428D-84D6-3374FEA1A1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6236</c:v>
                </c:pt>
                <c:pt idx="1">
                  <c:v>6976</c:v>
                </c:pt>
                <c:pt idx="2">
                  <c:v>7402</c:v>
                </c:pt>
              </c:numCache>
            </c:numRef>
          </c:val>
          <c:extLst>
            <c:ext xmlns:c16="http://schemas.microsoft.com/office/drawing/2014/chart" uri="{C3380CC4-5D6E-409C-BE32-E72D297353CC}">
              <c16:uniqueId val="{00000000-C046-413B-B237-96384AD389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046-413B-B237-96384AD389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2414</c:v>
                </c:pt>
                <c:pt idx="1">
                  <c:v>2818</c:v>
                </c:pt>
                <c:pt idx="2">
                  <c:v>3821</c:v>
                </c:pt>
              </c:numCache>
            </c:numRef>
          </c:val>
          <c:extLst>
            <c:ext xmlns:c16="http://schemas.microsoft.com/office/drawing/2014/chart" uri="{C3380CC4-5D6E-409C-BE32-E72D297353CC}">
              <c16:uniqueId val="{00000002-C046-413B-B237-96384AD389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{2B2D1BAD-2754-496A-AA71-A56C9368161B}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73E-4C91-8281-573285FFF0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{2FF352F7-1E70-4320-A7F2-65D103D427BC}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3E-4C91-8281-573285FFF0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{4459074E-B2D5-4298-8A8F-90C5013E9944}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3E-4C91-8281-573285FFF0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{6F8933D6-C5FF-4D90-ACA1-34A2E73A68C1}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3E-4C91-8281-573285FFF0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{BCF86C57-E9C8-4749-A1D4-713653504DC1}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3E-4C91-8281-573285FFF01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{BCC4AAE1-3401-4D8C-A6F3-8765E22A67A3}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73E-4C91-8281-573285FFF01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{23C51F1B-FF9C-4E6F-8562-F58F9E4A9FA7}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73E-4C91-8281-573285FFF01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{2200B931-F718-491B-9AFE-CE8FB1DB0C27}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73E-4C91-8281-573285FFF01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{63F31911-0F92-4B01-9C7B-3139DC649D02}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73E-4C91-8281-573285FFF0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57.8</c:v>
                </c:pt>
                <c:pt idx="16">
                  <c:v>59.1</c:v>
                </c:pt>
                <c:pt idx="24">
                  <c:v>61</c:v>
                </c:pt>
                <c:pt idx="32">
                  <c:v>62.3</c:v>
                </c:pt>
              </c:numCache>
            </c:numRef>
          </c:xVal>
          <c:yVal>
            <c:numRef>
              <c:f>公会計指標分析・財政指標組合せ分析表!$BP$51:$DC$51</c:f>
              <c:numCache>
                <c:formatCode>#,##0.0;"▲ "#,##0.0</c:formatCode>
                <c:ptCount val="40"/>
                <c:pt idx="0">
                  <c:v>30.5</c:v>
                </c:pt>
                <c:pt idx="8">
                  <c:v>16.100000000000001</c:v>
                </c:pt>
                <c:pt idx="16">
                  <c:v>10</c:v>
                </c:pt>
                <c:pt idx="24">
                  <c:v>3.3</c:v>
                </c:pt>
              </c:numCache>
            </c:numRef>
          </c:yVal>
          <c:smooth val="0"/>
          <c:extLst>
            <c:ext xmlns:c16="http://schemas.microsoft.com/office/drawing/2014/chart" uri="{C3380CC4-5D6E-409C-BE32-E72D297353CC}">
              <c16:uniqueId val="{00000009-F73E-4C91-8281-573285FFF0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{57395274-B680-4B68-B59E-C4A5C09D916D}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73E-4C91-8281-573285FFF0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{F4C0FA95-6B73-4894-95F0-E385F1430059}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3E-4C91-8281-573285FFF0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{35DE2A43-450B-4897-A6FE-744FB77FC55A}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3E-4C91-8281-573285FFF0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{BE96B151-CB6F-4B6B-A410-B5567B16A481}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3E-4C91-8281-573285FFF0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{CCFF359F-0D7A-4153-9647-153BF56CE935}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3E-4C91-8281-573285FFF01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{970B1948-36D1-427C-A31F-80097A0A31C1}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73E-4C91-8281-573285FFF01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{112730D0-7B3E-45EE-9988-9F75EED888C8}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73E-4C91-8281-573285FFF01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{DACDB71E-9E0D-4AD0-83AD-6AA4F0ECDAC7}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73E-4C91-8281-573285FFF01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{83890D62-BF8F-441F-9D65-F944C44DDFA3}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73E-4C91-8281-573285FFF0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61.1</c:v>
                </c:pt>
                <c:pt idx="16">
                  <c:v>61.9</c:v>
                </c:pt>
                <c:pt idx="24">
                  <c:v>62.7</c:v>
                </c:pt>
                <c:pt idx="32">
                  <c:v>63.9</c:v>
                </c:pt>
              </c:numCache>
            </c:numRef>
          </c:xVal>
          <c:yVal>
            <c:numRef>
              <c:f>公会計指標分析・財政指標組合せ分析表!$BP$55:$DC$55</c:f>
              <c:numCache>
                <c:formatCode>#,##0.0;"▲ "#,##0.0</c:formatCode>
                <c:ptCount val="40"/>
                <c:pt idx="0">
                  <c:v>30</c:v>
                </c:pt>
                <c:pt idx="8">
                  <c:v>34</c:v>
                </c:pt>
                <c:pt idx="16">
                  <c:v>33.9</c:v>
                </c:pt>
                <c:pt idx="24">
                  <c:v>31.5</c:v>
                </c:pt>
                <c:pt idx="32">
                  <c:v>23.4</c:v>
                </c:pt>
              </c:numCache>
            </c:numRef>
          </c:yVal>
          <c:smooth val="0"/>
          <c:extLst>
            <c:ext xmlns:c16="http://schemas.microsoft.com/office/drawing/2014/chart" uri="{C3380CC4-5D6E-409C-BE32-E72D297353CC}">
              <c16:uniqueId val="{00000013-F73E-4C91-8281-573285FFF018}"/>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{9E780CD0-7B23-4645-9024-952E9FFFAA25}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A50-45F3-A45D-F9F64AD996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{81F64FD6-C7F4-4646-A9C3-9E2DCA0DD725}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50-45F3-A45D-F9F64AD996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{2BE9C354-B045-408E-9192-6E01C8E8316D}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50-45F3-A45D-F9F64AD996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{8F5F6C6D-4C68-487A-B939-80CE43511811}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50-45F3-A45D-F9F64AD996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{9DB54247-D35F-40C6-A4DB-3AAA0C887B3F}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50-45F3-A45D-F9F64AD9965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{FB4DD686-1CFF-44F3-AF0F-FB62F0146DD6}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A50-45F3-A45D-F9F64AD9965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{AE65A1F1-A7EE-445E-975B-37A87EF0C07E}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A50-45F3-A45D-F9F64AD9965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{75F29B14-3AFD-425D-A23E-0D7A789D2E0B}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A50-45F3-A45D-F9F64AD9965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{BCCD2387-23B7-4BC0-96A1-35C9EC53160C}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A50-45F3-A45D-F9F64AD996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5.8</c:v>
                </c:pt>
                <c:pt idx="16">
                  <c:v>5.0999999999999996</c:v>
                </c:pt>
                <c:pt idx="24">
                  <c:v>4.0999999999999996</c:v>
                </c:pt>
                <c:pt idx="32">
                  <c:v>3.7</c:v>
                </c:pt>
              </c:numCache>
            </c:numRef>
          </c:xVal>
          <c:yVal>
            <c:numRef>
              <c:f>公会計指標分析・財政指標組合せ分析表!$BP$73:$DC$73</c:f>
              <c:numCache>
                <c:formatCode>#,##0.0;"▲ "#,##0.0</c:formatCode>
                <c:ptCount val="40"/>
                <c:pt idx="0">
                  <c:v>30.5</c:v>
                </c:pt>
                <c:pt idx="8">
                  <c:v>16.100000000000001</c:v>
                </c:pt>
                <c:pt idx="16">
                  <c:v>10</c:v>
                </c:pt>
                <c:pt idx="24">
                  <c:v>3.3</c:v>
                </c:pt>
              </c:numCache>
            </c:numRef>
          </c:yVal>
          <c:smooth val="0"/>
          <c:extLst>
            <c:ext xmlns:c16="http://schemas.microsoft.com/office/drawing/2014/chart" uri="{C3380CC4-5D6E-409C-BE32-E72D297353CC}">
              <c16:uniqueId val="{00000009-0A50-45F3-A45D-F9F64AD996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{1BC265AA-044F-4367-BB5D-986546354640}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A50-45F3-A45D-F9F64AD996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{E7A923D0-BA76-4B3A-BDB1-99111007DAF2}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50-45F3-A45D-F9F64AD996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{D5663170-0110-4D13-80DA-CD960436AA37}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50-45F3-A45D-F9F64AD996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{C09E97E9-D0C3-4287-BFD5-20EA3BA75777}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50-45F3-A45D-F9F64AD996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{53A87C9B-B135-4EC9-B7F6-C2935328F48E}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50-45F3-A45D-F9F64AD9965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{C56563CA-E5B9-41E0-84BE-B524F46753A6}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A50-45F3-A45D-F9F64AD9965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{A9DA5C77-2BB5-46D4-9036-D3385946C3CB}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A50-45F3-A45D-F9F64AD9965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{B71E52B6-E939-46BA-9689-23D80A08CA74}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A50-45F3-A45D-F9F64AD9965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{37643C53-882C-41AE-9828-45F82BEFB72F}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A50-45F3-A45D-F9F64AD996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5.9</c:v>
                </c:pt>
                <c:pt idx="16">
                  <c:v>5.7</c:v>
                </c:pt>
                <c:pt idx="24">
                  <c:v>5.4</c:v>
                </c:pt>
                <c:pt idx="32">
                  <c:v>5.2</c:v>
                </c:pt>
              </c:numCache>
            </c:numRef>
          </c:xVal>
          <c:yVal>
            <c:numRef>
              <c:f>公会計指標分析・財政指標組合せ分析表!$BP$77:$DC$77</c:f>
              <c:numCache>
                <c:formatCode>#,##0.0;"▲ "#,##0.0</c:formatCode>
                <c:ptCount val="40"/>
                <c:pt idx="0">
                  <c:v>30</c:v>
                </c:pt>
                <c:pt idx="8">
                  <c:v>34</c:v>
                </c:pt>
                <c:pt idx="16">
                  <c:v>33.9</c:v>
                </c:pt>
                <c:pt idx="24">
                  <c:v>31.5</c:v>
                </c:pt>
                <c:pt idx="32">
                  <c:v>23.4</c:v>
                </c:pt>
              </c:numCache>
            </c:numRef>
          </c:yVal>
          <c:smooth val="0"/>
          <c:extLst>
            <c:ext xmlns:c16="http://schemas.microsoft.com/office/drawing/2014/chart" uri="{C3380CC4-5D6E-409C-BE32-E72D297353CC}">
              <c16:uniqueId val="{00000013-0A50-45F3-A45D-F9F64AD99658}"/>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元利償還金の額が増加したものの、公営企業債の元利償還金に対する繰入金が減少し、また災害復旧費等に係る基準財政需要額の増により、前年度と比較し改善した。</a:t>
          </a:r>
        </a:p>
        <a:p>
          <a:r>
            <a:rPr kumimoji="1" lang="ja-JP" altLang="en-US" sz="1300">
              <a:latin typeface="ＭＳ ゴシック" pitchFamily="49" charset="-128"/>
              <a:ea typeface="ＭＳ ゴシック" pitchFamily="49" charset="-128"/>
            </a:rPr>
            <a:t>　今後も、土地開発公社の経営健全化に係る取り組みによる第三セクター等改革推進債やこれまでに発行してきた退職手当債など、基準財政需要額に算入されない地方債の償還により、公債費は高い水準で推移することが見込まれているため、その動向に十分に留意し、公債費の適切な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修正なし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投資的事業の平準化により一般会計等に係る地方債の現在高が減少し、公共下水道事業会計に係る公営企業債等繰入見込額が大きく減少したため、将来負担額は前年度と比較して改善した。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また、財政調整基金を取り崩さなかったことや、「がんばれ八尾応援寄附金」の増による充当可能基金の増などにより、充当可能財源等が増加した。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これらにより、令和３年度は充当可能財源等が将来負担額を上回った。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引き続き、将来世代に過度な負担の先送りがないように財政運営に取り組む。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大阪府八尾市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地域福祉を推進し高齢者や障がい者等の福祉事業の充実を図るため「地域福祉推進基金」を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百万円、地域の防犯・防災を推進するため「地域安全・安心のまちづくり基金」を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百万円を取り崩した一方、土地売払収入や寄附金の増等により基金全体として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安定した財政運営を行うために一定額を確保していくこととしており、選択と集中による既存事業の見直しや固定的な経費の縮減等、「新やお改革プラン」に掲げる取り組みを着実に実行することにより、できる限り基金取崩し額を抑制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・公共公益施設整備基金：本市の公共公益施設の整備事業等に充てる。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・地域福祉推進基金：本市における地域福祉を推進し、高齢者及び障がい者等の在宅福祉事業の充実を図る。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・こども夢基金：子どもの健全育成や子育て支援を推進する。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・奨学基金：高等学校の修学が困難な市民に対し給付する奨学金に充てる。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・緑化基金：本市の緑化推進事業に充てる。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地域福祉を推進し高齢者や障がい者等の福祉事業の充実を図るため「地域福祉推進基金」を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百万円、地域の防犯・防災を推進するため「地域安全・安心のまちづくり基金」を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百万円などを取り崩した一方で、公共公益施設整備基金で土地売払収入により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百万円を積み立てたことや、こども夢基金で寄附金を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厳しい歳入の状況が続く中、市民ニーズに応えるためそれぞれの基金目的に沿った事業への活用を図る。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寄附金の一部や、令和２年度決算余剰金の一部を積み立てたこと等により、令和３年度末残高は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「新やお改革プラン」において、令和４年度末の基金残高を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億円に維持することを目標としている。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263,693
255,926
41.72
122,733,969
121,856,292
549,851
60,941,803
95,029,111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年度に公共施設等総合管理計画、</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年度には公共施設マネジメント実施計画、令和４年度に個別施設保全計画をそれぞれ策定し、公共施設のマネジメントを進めている。また、今後、公共施設マネジメント実施計画を改訂する予定である。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有形固定資産減価償却率については、上昇傾向にあるものの、類似団体内平均値よりも低い水準であり、引き続き公共施設の適正管理に努めていく。</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7" name="直線コネクタ 66"/>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8"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9" name="直線コネクタ 68"/>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0"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1" name="直線コネクタ 70"/>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2" name="有形固定資産減価償却率平均値テキスト"/>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3" name="フローチャート: 判断 72"/>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4" name="フローチャート: 判断 73"/>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5" name="フローチャート: 判断 74"/>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6" name="フローチャート: 判断 75"/>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77" name="フローチャート: 判断 76"/>
        <xdr:cNvSpPr/>
      </xdr:nvSpPr>
      <xdr:spPr>
        <a:xfrm>
          <a:off x="1714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149437</xdr:rowOff>
    </xdr:from>
    <xdr:to>
      <xdr:col>23</xdr:col>
      <xdr:colOff>136525</xdr:colOff>
      <xdr:row>31</xdr:row>
      <xdr:rowOff>79587</xdr:rowOff>
    </xdr:to>
    <xdr:sp macro="" textlink="">
      <xdr:nvSpPr>
        <xdr:cNvPr id="83" name="楕円 82"/>
        <xdr:cNvSpPr/>
      </xdr:nvSpPr>
      <xdr:spPr>
        <a:xfrm>
          <a:off x="47117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864</xdr:rowOff>
    </xdr:from>
    <xdr:ext cx="405111" cy="259045"/>
    <xdr:sp macro="" textlink="">
      <xdr:nvSpPr>
        <xdr:cNvPr id="84" name="有形固定資産減価償却率該当値テキスト"/>
        <xdr:cNvSpPr txBox="1"/>
      </xdr:nvSpPr>
      <xdr:spPr>
        <a:xfrm>
          <a:off x="4813300" y="5915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5" name="楕円 84"/>
        <xdr:cNvSpPr/>
      </xdr:nvSpPr>
      <xdr:spPr>
        <a:xfrm>
          <a:off x="4000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153458</xdr:rowOff>
    </xdr:from>
    <xdr:to>
      <xdr:col>23</xdr:col>
      <xdr:colOff>85725</xdr:colOff>
      <xdr:row>31</xdr:row>
      <xdr:rowOff>28787</xdr:rowOff>
    </xdr:to>
    <xdr:cxnSp macro="">
      <xdr:nvCxnSpPr>
        <xdr:cNvPr id="86" name="直線コネクタ 85"/>
        <xdr:cNvCxnSpPr/>
      </xdr:nvCxnSpPr>
      <xdr:spPr>
        <a:xfrm>
          <a:off x="4051300" y="6068483"/>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34290</xdr:rowOff>
    </xdr:from>
    <xdr:to>
      <xdr:col>15</xdr:col>
      <xdr:colOff>187325</xdr:colOff>
      <xdr:row>30</xdr:row>
      <xdr:rowOff>135890</xdr:rowOff>
    </xdr:to>
    <xdr:sp macro="" textlink="">
      <xdr:nvSpPr>
        <xdr:cNvPr id="87" name="楕円 86"/>
        <xdr:cNvSpPr/>
      </xdr:nvSpPr>
      <xdr:spPr>
        <a:xfrm>
          <a:off x="3238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30</xdr:row>
      <xdr:rowOff>153458</xdr:rowOff>
    </xdr:to>
    <xdr:cxnSp macro="">
      <xdr:nvCxnSpPr>
        <xdr:cNvPr id="88" name="直線コネクタ 87"/>
        <xdr:cNvCxnSpPr/>
      </xdr:nvCxnSpPr>
      <xdr:spPr>
        <a:xfrm>
          <a:off x="3289300" y="600011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158962</xdr:rowOff>
    </xdr:from>
    <xdr:to>
      <xdr:col>11</xdr:col>
      <xdr:colOff>187325</xdr:colOff>
      <xdr:row>30</xdr:row>
      <xdr:rowOff>89112</xdr:rowOff>
    </xdr:to>
    <xdr:sp macro="" textlink="">
      <xdr:nvSpPr>
        <xdr:cNvPr id="89" name="楕円 88"/>
        <xdr:cNvSpPr/>
      </xdr:nvSpPr>
      <xdr:spPr>
        <a:xfrm>
          <a:off x="2476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38312</xdr:rowOff>
    </xdr:from>
    <xdr:to>
      <xdr:col>15</xdr:col>
      <xdr:colOff>136525</xdr:colOff>
      <xdr:row>30</xdr:row>
      <xdr:rowOff>85090</xdr:rowOff>
    </xdr:to>
    <xdr:cxnSp macro="">
      <xdr:nvCxnSpPr>
        <xdr:cNvPr id="90" name="直線コネクタ 89"/>
        <xdr:cNvCxnSpPr/>
      </xdr:nvCxnSpPr>
      <xdr:spPr>
        <a:xfrm>
          <a:off x="2527300" y="595333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122978</xdr:rowOff>
    </xdr:from>
    <xdr:to>
      <xdr:col>7</xdr:col>
      <xdr:colOff>187325</xdr:colOff>
      <xdr:row>30</xdr:row>
      <xdr:rowOff>53128</xdr:rowOff>
    </xdr:to>
    <xdr:sp macro="" textlink="">
      <xdr:nvSpPr>
        <xdr:cNvPr id="91" name="楕円 90"/>
        <xdr:cNvSpPr/>
      </xdr:nvSpPr>
      <xdr:spPr>
        <a:xfrm>
          <a:off x="1714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2328</xdr:rowOff>
    </xdr:from>
    <xdr:to>
      <xdr:col>11</xdr:col>
      <xdr:colOff>136525</xdr:colOff>
      <xdr:row>30</xdr:row>
      <xdr:rowOff>38312</xdr:rowOff>
    </xdr:to>
    <xdr:cxnSp macro="">
      <xdr:nvCxnSpPr>
        <xdr:cNvPr id="92" name="直線コネクタ 91"/>
        <xdr:cNvCxnSpPr/>
      </xdr:nvCxnSpPr>
      <xdr:spPr>
        <a:xfrm>
          <a:off x="1765300" y="591735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3" name="n_1aveValue有形固定資産減価償却率"/>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4" name="n_2ave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5" name="n_3aveValue有形固定資産減価償却率"/>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98230</xdr:rowOff>
    </xdr:from>
    <xdr:ext cx="405111" cy="259045"/>
    <xdr:sp macro="" textlink="">
      <xdr:nvSpPr>
        <xdr:cNvPr id="96" name="n_4aveValue有形固定資産減価償却率"/>
        <xdr:cNvSpPr txBox="1"/>
      </xdr:nvSpPr>
      <xdr:spPr>
        <a:xfrm>
          <a:off x="1562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49335</xdr:rowOff>
    </xdr:from>
    <xdr:ext cx="405111" cy="259045"/>
    <xdr:sp macro="" textlink="">
      <xdr:nvSpPr>
        <xdr:cNvPr id="97" name="n_1mainValue有形固定資産減価償却率"/>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152417</xdr:rowOff>
    </xdr:from>
    <xdr:ext cx="405111" cy="259045"/>
    <xdr:sp macro="" textlink="">
      <xdr:nvSpPr>
        <xdr:cNvPr id="98" name="n_2mainValue有形固定資産減価償却率"/>
        <xdr:cNvSpPr txBox="1"/>
      </xdr:nvSpPr>
      <xdr:spPr>
        <a:xfrm>
          <a:off x="3086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105639</xdr:rowOff>
    </xdr:from>
    <xdr:ext cx="405111" cy="259045"/>
    <xdr:sp macro="" textlink="">
      <xdr:nvSpPr>
        <xdr:cNvPr id="99" name="n_3mainValue有形固定資産減価償却率"/>
        <xdr:cNvSpPr txBox="1"/>
      </xdr:nvSpPr>
      <xdr:spPr>
        <a:xfrm>
          <a:off x="2324744"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69655</xdr:rowOff>
    </xdr:from>
    <xdr:ext cx="405111" cy="259045"/>
    <xdr:sp macro="" textlink="">
      <xdr:nvSpPr>
        <xdr:cNvPr id="100" name="n_4mainValue有形固定資産減価償却率"/>
        <xdr:cNvSpPr txBox="1"/>
      </xdr:nvSpPr>
      <xdr:spPr>
        <a:xfrm>
          <a:off x="1562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第三セクター等改革推進債や退職手当債、近年集中的に実施した学校園施設耐震化事業等に伴う公債費、また人件費や扶助費も含めた義務的経費は類似団体と比較し高い水準にあるが、「がんばれ八尾応援寄附金」の増による充当可能基金の増などにより、充当可能財源等が増加したことにより前年度比で改善した。</a:t>
          </a:r>
        </a:p>
        <a:p>
          <a:r>
            <a:rPr kumimoji="1" lang="ja-JP" altLang="en-US" sz="1100">
              <a:latin typeface="ＭＳ Ｐゴシック" panose="020B0600070205080204" pitchFamily="50" charset="-128"/>
              <a:ea typeface="ＭＳ Ｐゴシック" panose="020B0600070205080204" pitchFamily="50" charset="-128"/>
            </a:rPr>
            <a:t>　今後も、職員の定員管理をふまえた人件費の総額抑制、事業実施の適正化等を図りながら、将来に過度な負担の先送りがないよう、財政運営に取り組む。</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73187</xdr:rowOff>
    </xdr:to>
    <xdr:cxnSp macro="">
      <xdr:nvCxnSpPr>
        <xdr:cNvPr id="129" name="直線コネクタ 128"/>
        <xdr:cNvCxnSpPr/>
      </xdr:nvCxnSpPr>
      <xdr:spPr>
        <a:xfrm flipV="1">
          <a:off x="14793595" y="5312833"/>
          <a:ext cx="1269" cy="118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77014</xdr:rowOff>
    </xdr:from>
    <xdr:ext cx="469744" cy="259045"/>
    <xdr:sp macro="" textlink="">
      <xdr:nvSpPr>
        <xdr:cNvPr id="130" name="債務償還比率最小値テキスト"/>
        <xdr:cNvSpPr txBox="1"/>
      </xdr:nvSpPr>
      <xdr:spPr>
        <a:xfrm>
          <a:off x="14846300" y="650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73187</xdr:rowOff>
    </xdr:from>
    <xdr:to>
      <xdr:col>76</xdr:col>
      <xdr:colOff>111125</xdr:colOff>
      <xdr:row>33</xdr:row>
      <xdr:rowOff>73187</xdr:rowOff>
    </xdr:to>
    <xdr:cxnSp macro="">
      <xdr:nvCxnSpPr>
        <xdr:cNvPr id="131" name="直線コネクタ 130"/>
        <xdr:cNvCxnSpPr/>
      </xdr:nvCxnSpPr>
      <xdr:spPr>
        <a:xfrm>
          <a:off x="14706600" y="650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148134</xdr:rowOff>
    </xdr:from>
    <xdr:ext cx="469744" cy="259045"/>
    <xdr:sp macro="" textlink="">
      <xdr:nvSpPr>
        <xdr:cNvPr id="134" name="債務償還比率平均値テキスト"/>
        <xdr:cNvSpPr txBox="1"/>
      </xdr:nvSpPr>
      <xdr:spPr>
        <a:xfrm>
          <a:off x="14846300" y="572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125257</xdr:rowOff>
    </xdr:from>
    <xdr:to>
      <xdr:col>76</xdr:col>
      <xdr:colOff>73025</xdr:colOff>
      <xdr:row>30</xdr:row>
      <xdr:rowOff>55407</xdr:rowOff>
    </xdr:to>
    <xdr:sp macro="" textlink="">
      <xdr:nvSpPr>
        <xdr:cNvPr id="135" name="フローチャート: 判断 134"/>
        <xdr:cNvSpPr/>
      </xdr:nvSpPr>
      <xdr:spPr>
        <a:xfrm>
          <a:off x="14744700" y="586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135763</xdr:rowOff>
    </xdr:from>
    <xdr:to>
      <xdr:col>72</xdr:col>
      <xdr:colOff>123825</xdr:colOff>
      <xdr:row>31</xdr:row>
      <xdr:rowOff>65913</xdr:rowOff>
    </xdr:to>
    <xdr:sp macro="" textlink="">
      <xdr:nvSpPr>
        <xdr:cNvPr id="136" name="フローチャート: 判断 135"/>
        <xdr:cNvSpPr/>
      </xdr:nvSpPr>
      <xdr:spPr>
        <a:xfrm>
          <a:off x="14033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142840</xdr:rowOff>
    </xdr:from>
    <xdr:to>
      <xdr:col>68</xdr:col>
      <xdr:colOff>123825</xdr:colOff>
      <xdr:row>31</xdr:row>
      <xdr:rowOff>72990</xdr:rowOff>
    </xdr:to>
    <xdr:sp macro="" textlink="">
      <xdr:nvSpPr>
        <xdr:cNvPr id="137" name="フローチャート: 判断 136"/>
        <xdr:cNvSpPr/>
      </xdr:nvSpPr>
      <xdr:spPr>
        <a:xfrm>
          <a:off x="13271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117532</xdr:rowOff>
    </xdr:from>
    <xdr:to>
      <xdr:col>64</xdr:col>
      <xdr:colOff>123825</xdr:colOff>
      <xdr:row>31</xdr:row>
      <xdr:rowOff>47682</xdr:rowOff>
    </xdr:to>
    <xdr:sp macro="" textlink="">
      <xdr:nvSpPr>
        <xdr:cNvPr id="138" name="フローチャート: 判断 137"/>
        <xdr:cNvSpPr/>
      </xdr:nvSpPr>
      <xdr:spPr>
        <a:xfrm>
          <a:off x="12509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109615</xdr:rowOff>
    </xdr:from>
    <xdr:to>
      <xdr:col>60</xdr:col>
      <xdr:colOff>123825</xdr:colOff>
      <xdr:row>31</xdr:row>
      <xdr:rowOff>39765</xdr:rowOff>
    </xdr:to>
    <xdr:sp macro="" textlink="">
      <xdr:nvSpPr>
        <xdr:cNvPr id="139" name="フローチャート: 判断 138"/>
        <xdr:cNvSpPr/>
      </xdr:nvSpPr>
      <xdr:spPr>
        <a:xfrm>
          <a:off x="11747500" y="602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112854</xdr:rowOff>
    </xdr:from>
    <xdr:to>
      <xdr:col>76</xdr:col>
      <xdr:colOff>73025</xdr:colOff>
      <xdr:row>31</xdr:row>
      <xdr:rowOff>43004</xdr:rowOff>
    </xdr:to>
    <xdr:sp macro="" textlink="">
      <xdr:nvSpPr>
        <xdr:cNvPr id="145" name="楕円 144"/>
        <xdr:cNvSpPr/>
      </xdr:nvSpPr>
      <xdr:spPr>
        <a:xfrm>
          <a:off x="14744700" y="60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91281</xdr:rowOff>
    </xdr:from>
    <xdr:ext cx="469744" cy="259045"/>
    <xdr:sp macro="" textlink="">
      <xdr:nvSpPr>
        <xdr:cNvPr id="146" name="債務償還比率該当値テキスト"/>
        <xdr:cNvSpPr txBox="1"/>
      </xdr:nvSpPr>
      <xdr:spPr>
        <a:xfrm>
          <a:off x="14846300" y="600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95483</xdr:rowOff>
    </xdr:from>
    <xdr:to>
      <xdr:col>72</xdr:col>
      <xdr:colOff>123825</xdr:colOff>
      <xdr:row>33</xdr:row>
      <xdr:rowOff>25633</xdr:rowOff>
    </xdr:to>
    <xdr:sp macro="" textlink="">
      <xdr:nvSpPr>
        <xdr:cNvPr id="147" name="楕円 146"/>
        <xdr:cNvSpPr/>
      </xdr:nvSpPr>
      <xdr:spPr>
        <a:xfrm>
          <a:off x="14033500" y="63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163654</xdr:rowOff>
    </xdr:from>
    <xdr:to>
      <xdr:col>76</xdr:col>
      <xdr:colOff>22225</xdr:colOff>
      <xdr:row>32</xdr:row>
      <xdr:rowOff>146283</xdr:rowOff>
    </xdr:to>
    <xdr:cxnSp macro="">
      <xdr:nvCxnSpPr>
        <xdr:cNvPr id="148" name="直線コネクタ 147"/>
        <xdr:cNvCxnSpPr/>
      </xdr:nvCxnSpPr>
      <xdr:spPr>
        <a:xfrm flipV="1">
          <a:off x="14084300" y="6078679"/>
          <a:ext cx="711200" cy="32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138903</xdr:rowOff>
    </xdr:from>
    <xdr:to>
      <xdr:col>68</xdr:col>
      <xdr:colOff>123825</xdr:colOff>
      <xdr:row>33</xdr:row>
      <xdr:rowOff>69053</xdr:rowOff>
    </xdr:to>
    <xdr:sp macro="" textlink="">
      <xdr:nvSpPr>
        <xdr:cNvPr id="149" name="楕円 148"/>
        <xdr:cNvSpPr/>
      </xdr:nvSpPr>
      <xdr:spPr>
        <a:xfrm>
          <a:off x="13271500" y="63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146283</xdr:rowOff>
    </xdr:from>
    <xdr:to>
      <xdr:col>72</xdr:col>
      <xdr:colOff>73025</xdr:colOff>
      <xdr:row>33</xdr:row>
      <xdr:rowOff>18253</xdr:rowOff>
    </xdr:to>
    <xdr:cxnSp macro="">
      <xdr:nvCxnSpPr>
        <xdr:cNvPr id="150" name="直線コネクタ 149"/>
        <xdr:cNvCxnSpPr/>
      </xdr:nvCxnSpPr>
      <xdr:spPr>
        <a:xfrm flipV="1">
          <a:off x="13322300" y="6404208"/>
          <a:ext cx="762000" cy="4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129787</xdr:rowOff>
    </xdr:from>
    <xdr:to>
      <xdr:col>64</xdr:col>
      <xdr:colOff>123825</xdr:colOff>
      <xdr:row>33</xdr:row>
      <xdr:rowOff>59937</xdr:rowOff>
    </xdr:to>
    <xdr:sp macro="" textlink="">
      <xdr:nvSpPr>
        <xdr:cNvPr id="151" name="楕円 150"/>
        <xdr:cNvSpPr/>
      </xdr:nvSpPr>
      <xdr:spPr>
        <a:xfrm>
          <a:off x="12509500" y="63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9137</xdr:rowOff>
    </xdr:from>
    <xdr:to>
      <xdr:col>68</xdr:col>
      <xdr:colOff>73025</xdr:colOff>
      <xdr:row>33</xdr:row>
      <xdr:rowOff>18253</xdr:rowOff>
    </xdr:to>
    <xdr:cxnSp macro="">
      <xdr:nvCxnSpPr>
        <xdr:cNvPr id="152" name="直線コネクタ 151"/>
        <xdr:cNvCxnSpPr/>
      </xdr:nvCxnSpPr>
      <xdr:spPr>
        <a:xfrm>
          <a:off x="12560300" y="6438512"/>
          <a:ext cx="762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43378</xdr:rowOff>
    </xdr:from>
    <xdr:to>
      <xdr:col>60</xdr:col>
      <xdr:colOff>123825</xdr:colOff>
      <xdr:row>33</xdr:row>
      <xdr:rowOff>144977</xdr:rowOff>
    </xdr:to>
    <xdr:sp macro="" textlink="">
      <xdr:nvSpPr>
        <xdr:cNvPr id="153" name="楕円 152"/>
        <xdr:cNvSpPr/>
      </xdr:nvSpPr>
      <xdr:spPr>
        <a:xfrm>
          <a:off x="11747500" y="6472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9137</xdr:rowOff>
    </xdr:from>
    <xdr:to>
      <xdr:col>64</xdr:col>
      <xdr:colOff>73025</xdr:colOff>
      <xdr:row>33</xdr:row>
      <xdr:rowOff>94177</xdr:rowOff>
    </xdr:to>
    <xdr:cxnSp macro="">
      <xdr:nvCxnSpPr>
        <xdr:cNvPr id="154" name="直線コネクタ 153"/>
        <xdr:cNvCxnSpPr/>
      </xdr:nvCxnSpPr>
      <xdr:spPr>
        <a:xfrm flipV="1">
          <a:off x="11798300" y="6438512"/>
          <a:ext cx="762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82440</xdr:rowOff>
    </xdr:from>
    <xdr:ext cx="469744" cy="259045"/>
    <xdr:sp macro="" textlink="">
      <xdr:nvSpPr>
        <xdr:cNvPr id="155" name="n_1aveValue債務償還比率"/>
        <xdr:cNvSpPr txBox="1"/>
      </xdr:nvSpPr>
      <xdr:spPr>
        <a:xfrm>
          <a:off x="13836727"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89517</xdr:rowOff>
    </xdr:from>
    <xdr:ext cx="469744" cy="259045"/>
    <xdr:sp macro="" textlink="">
      <xdr:nvSpPr>
        <xdr:cNvPr id="156" name="n_2aveValue債務償還比率"/>
        <xdr:cNvSpPr txBox="1"/>
      </xdr:nvSpPr>
      <xdr:spPr>
        <a:xfrm>
          <a:off x="130874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64209</xdr:rowOff>
    </xdr:from>
    <xdr:ext cx="469744" cy="259045"/>
    <xdr:sp macro="" textlink="">
      <xdr:nvSpPr>
        <xdr:cNvPr id="157" name="n_3aveValue債務償還比率"/>
        <xdr:cNvSpPr txBox="1"/>
      </xdr:nvSpPr>
      <xdr:spPr>
        <a:xfrm>
          <a:off x="12325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56292</xdr:rowOff>
    </xdr:from>
    <xdr:ext cx="469744" cy="259045"/>
    <xdr:sp macro="" textlink="">
      <xdr:nvSpPr>
        <xdr:cNvPr id="158" name="n_4aveValue債務償還比率"/>
        <xdr:cNvSpPr txBox="1"/>
      </xdr:nvSpPr>
      <xdr:spPr>
        <a:xfrm>
          <a:off x="11563427" y="579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16760</xdr:rowOff>
    </xdr:from>
    <xdr:ext cx="469744" cy="259045"/>
    <xdr:sp macro="" textlink="">
      <xdr:nvSpPr>
        <xdr:cNvPr id="159" name="n_1mainValue債務償還比率"/>
        <xdr:cNvSpPr txBox="1"/>
      </xdr:nvSpPr>
      <xdr:spPr>
        <a:xfrm>
          <a:off x="13836727" y="64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60179</xdr:rowOff>
    </xdr:from>
    <xdr:ext cx="469744" cy="259045"/>
    <xdr:sp macro="" textlink="">
      <xdr:nvSpPr>
        <xdr:cNvPr id="160" name="n_2mainValue債務償還比率"/>
        <xdr:cNvSpPr txBox="1"/>
      </xdr:nvSpPr>
      <xdr:spPr>
        <a:xfrm>
          <a:off x="13087427" y="648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51064</xdr:rowOff>
    </xdr:from>
    <xdr:ext cx="469744" cy="259045"/>
    <xdr:sp macro="" textlink="">
      <xdr:nvSpPr>
        <xdr:cNvPr id="161" name="n_3mainValue債務償還比率"/>
        <xdr:cNvSpPr txBox="1"/>
      </xdr:nvSpPr>
      <xdr:spPr>
        <a:xfrm>
          <a:off x="12325427" y="64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136104</xdr:rowOff>
    </xdr:from>
    <xdr:ext cx="560923" cy="259045"/>
    <xdr:sp macro="" textlink="">
      <xdr:nvSpPr>
        <xdr:cNvPr id="162" name="n_4mainValue債務償還比率"/>
        <xdr:cNvSpPr txBox="1"/>
      </xdr:nvSpPr>
      <xdr:spPr>
        <a:xfrm>
          <a:off x="11517838" y="65654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263,693
255,926
41.72
122,733,969
121,856,292
549,851
60,941,803
95,029,111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132842</xdr:rowOff>
    </xdr:from>
    <xdr:to>
      <xdr:col>24</xdr:col>
      <xdr:colOff>114300</xdr:colOff>
      <xdr:row>37</xdr:row>
      <xdr:rowOff>62992</xdr:rowOff>
    </xdr:to>
    <xdr:sp macro="" textlink="">
      <xdr:nvSpPr>
        <xdr:cNvPr id="71" name="楕円 70"/>
        <xdr:cNvSpPr/>
      </xdr:nvSpPr>
      <xdr:spPr>
        <a:xfrm>
          <a:off x="45847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155719</xdr:rowOff>
    </xdr:from>
    <xdr:ext cx="405111" cy="259045"/>
    <xdr:sp macro="" textlink="">
      <xdr:nvSpPr>
        <xdr:cNvPr id="72" name="【道路】&#10;有形固定資産減価償却率該当値テキスト"/>
        <xdr:cNvSpPr txBox="1"/>
      </xdr:nvSpPr>
      <xdr:spPr>
        <a:xfrm>
          <a:off x="4673600" y="615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3" name="楕円 72"/>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12192</xdr:rowOff>
    </xdr:to>
    <xdr:cxnSp macro="">
      <xdr:nvCxnSpPr>
        <xdr:cNvPr id="74" name="直線コネクタ 73"/>
        <xdr:cNvCxnSpPr/>
      </xdr:nvCxnSpPr>
      <xdr:spPr>
        <a:xfrm>
          <a:off x="3797300" y="631698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55118</xdr:rowOff>
    </xdr:from>
    <xdr:to>
      <xdr:col>15</xdr:col>
      <xdr:colOff>101600</xdr:colOff>
      <xdr:row>36</xdr:row>
      <xdr:rowOff>156718</xdr:rowOff>
    </xdr:to>
    <xdr:sp macro="" textlink="">
      <xdr:nvSpPr>
        <xdr:cNvPr id="75" name="楕円 74"/>
        <xdr:cNvSpPr/>
      </xdr:nvSpPr>
      <xdr:spPr>
        <a:xfrm>
          <a:off x="2857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105918</xdr:rowOff>
    </xdr:from>
    <xdr:to>
      <xdr:col>19</xdr:col>
      <xdr:colOff>177800</xdr:colOff>
      <xdr:row>36</xdr:row>
      <xdr:rowOff>144780</xdr:rowOff>
    </xdr:to>
    <xdr:cxnSp macro="">
      <xdr:nvCxnSpPr>
        <xdr:cNvPr id="76" name="直線コネクタ 75"/>
        <xdr:cNvCxnSpPr/>
      </xdr:nvCxnSpPr>
      <xdr:spPr>
        <a:xfrm>
          <a:off x="2908300" y="62781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xdr:rowOff>
    </xdr:from>
    <xdr:to>
      <xdr:col>10</xdr:col>
      <xdr:colOff>165100</xdr:colOff>
      <xdr:row>36</xdr:row>
      <xdr:rowOff>115570</xdr:rowOff>
    </xdr:to>
    <xdr:sp macro="" textlink="">
      <xdr:nvSpPr>
        <xdr:cNvPr id="77" name="楕円 76"/>
        <xdr:cNvSpPr/>
      </xdr:nvSpPr>
      <xdr:spPr>
        <a:xfrm>
          <a:off x="1968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64770</xdr:rowOff>
    </xdr:from>
    <xdr:to>
      <xdr:col>15</xdr:col>
      <xdr:colOff>50800</xdr:colOff>
      <xdr:row>36</xdr:row>
      <xdr:rowOff>105918</xdr:rowOff>
    </xdr:to>
    <xdr:cxnSp macro="">
      <xdr:nvCxnSpPr>
        <xdr:cNvPr id="78" name="直線コネクタ 77"/>
        <xdr:cNvCxnSpPr/>
      </xdr:nvCxnSpPr>
      <xdr:spPr>
        <a:xfrm>
          <a:off x="2019300" y="623697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146558</xdr:rowOff>
    </xdr:from>
    <xdr:to>
      <xdr:col>6</xdr:col>
      <xdr:colOff>38100</xdr:colOff>
      <xdr:row>36</xdr:row>
      <xdr:rowOff>76708</xdr:rowOff>
    </xdr:to>
    <xdr:sp macro="" textlink="">
      <xdr:nvSpPr>
        <xdr:cNvPr id="79" name="楕円 78"/>
        <xdr:cNvSpPr/>
      </xdr:nvSpPr>
      <xdr:spPr>
        <a:xfrm>
          <a:off x="1079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25908</xdr:rowOff>
    </xdr:from>
    <xdr:to>
      <xdr:col>10</xdr:col>
      <xdr:colOff>114300</xdr:colOff>
      <xdr:row>36</xdr:row>
      <xdr:rowOff>64770</xdr:rowOff>
    </xdr:to>
    <xdr:cxnSp macro="">
      <xdr:nvCxnSpPr>
        <xdr:cNvPr id="80" name="直線コネクタ 79"/>
        <xdr:cNvCxnSpPr/>
      </xdr:nvCxnSpPr>
      <xdr:spPr>
        <a:xfrm>
          <a:off x="1130300" y="619810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40657</xdr:rowOff>
    </xdr:from>
    <xdr:ext cx="405111" cy="259045"/>
    <xdr:sp macro="" textlink="">
      <xdr:nvSpPr>
        <xdr:cNvPr id="85" name="n_1main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1795</xdr:rowOff>
    </xdr:from>
    <xdr:ext cx="405111" cy="259045"/>
    <xdr:sp macro="" textlink="">
      <xdr:nvSpPr>
        <xdr:cNvPr id="86" name="n_2mainValue【道路】&#10;有形固定資産減価償却率"/>
        <xdr:cNvSpPr txBox="1"/>
      </xdr:nvSpPr>
      <xdr:spPr>
        <a:xfrm>
          <a:off x="2705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132097</xdr:rowOff>
    </xdr:from>
    <xdr:ext cx="405111" cy="259045"/>
    <xdr:sp macro="" textlink="">
      <xdr:nvSpPr>
        <xdr:cNvPr id="87" name="n_3mainValue【道路】&#10;有形固定資産減価償却率"/>
        <xdr:cNvSpPr txBox="1"/>
      </xdr:nvSpPr>
      <xdr:spPr>
        <a:xfrm>
          <a:off x="1816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93235</xdr:rowOff>
    </xdr:from>
    <xdr:ext cx="405111" cy="259045"/>
    <xdr:sp macro="" textlink="">
      <xdr:nvSpPr>
        <xdr:cNvPr id="88" name="n_4mainValue【道路】&#10;有形固定資産減価償却率"/>
        <xdr:cNvSpPr txBox="1"/>
      </xdr:nvSpPr>
      <xdr:spPr>
        <a:xfrm>
          <a:off x="927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macro="" textlink="">
      <xdr:nvSpPr>
        <xdr:cNvPr id="122" name="フローチャート: 判断 121"/>
        <xdr:cNvSpPr/>
      </xdr:nvSpPr>
      <xdr:spPr>
        <a:xfrm>
          <a:off x="6921500" y="710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129311</xdr:rowOff>
    </xdr:from>
    <xdr:to>
      <xdr:col>55</xdr:col>
      <xdr:colOff>50800</xdr:colOff>
      <xdr:row>42</xdr:row>
      <xdr:rowOff>59461</xdr:rowOff>
    </xdr:to>
    <xdr:sp macro="" textlink="">
      <xdr:nvSpPr>
        <xdr:cNvPr id="128" name="楕円 127"/>
        <xdr:cNvSpPr/>
      </xdr:nvSpPr>
      <xdr:spPr>
        <a:xfrm>
          <a:off x="10426700" y="71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45419</xdr:rowOff>
    </xdr:from>
    <xdr:ext cx="469744" cy="259045"/>
    <xdr:sp macro="" textlink="">
      <xdr:nvSpPr>
        <xdr:cNvPr id="129" name="【道路】&#10;一人当たり延長該当値テキスト"/>
        <xdr:cNvSpPr txBox="1"/>
      </xdr:nvSpPr>
      <xdr:spPr>
        <a:xfrm>
          <a:off x="10515600" y="70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129566</xdr:rowOff>
    </xdr:from>
    <xdr:to>
      <xdr:col>50</xdr:col>
      <xdr:colOff>165100</xdr:colOff>
      <xdr:row>42</xdr:row>
      <xdr:rowOff>59716</xdr:rowOff>
    </xdr:to>
    <xdr:sp macro="" textlink="">
      <xdr:nvSpPr>
        <xdr:cNvPr id="130" name="楕円 129"/>
        <xdr:cNvSpPr/>
      </xdr:nvSpPr>
      <xdr:spPr>
        <a:xfrm>
          <a:off x="9588500" y="71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8661</xdr:rowOff>
    </xdr:from>
    <xdr:to>
      <xdr:col>55</xdr:col>
      <xdr:colOff>0</xdr:colOff>
      <xdr:row>42</xdr:row>
      <xdr:rowOff>8916</xdr:rowOff>
    </xdr:to>
    <xdr:cxnSp macro="">
      <xdr:nvCxnSpPr>
        <xdr:cNvPr id="131" name="直線コネクタ 130"/>
        <xdr:cNvCxnSpPr/>
      </xdr:nvCxnSpPr>
      <xdr:spPr>
        <a:xfrm flipV="1">
          <a:off x="9639300" y="7209561"/>
          <a:ext cx="8382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129743</xdr:rowOff>
    </xdr:from>
    <xdr:to>
      <xdr:col>46</xdr:col>
      <xdr:colOff>38100</xdr:colOff>
      <xdr:row>42</xdr:row>
      <xdr:rowOff>59893</xdr:rowOff>
    </xdr:to>
    <xdr:sp macro="" textlink="">
      <xdr:nvSpPr>
        <xdr:cNvPr id="132" name="楕円 131"/>
        <xdr:cNvSpPr/>
      </xdr:nvSpPr>
      <xdr:spPr>
        <a:xfrm>
          <a:off x="8699500" y="71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8916</xdr:rowOff>
    </xdr:from>
    <xdr:to>
      <xdr:col>50</xdr:col>
      <xdr:colOff>114300</xdr:colOff>
      <xdr:row>42</xdr:row>
      <xdr:rowOff>9093</xdr:rowOff>
    </xdr:to>
    <xdr:cxnSp macro="">
      <xdr:nvCxnSpPr>
        <xdr:cNvPr id="133" name="直線コネクタ 132"/>
        <xdr:cNvCxnSpPr/>
      </xdr:nvCxnSpPr>
      <xdr:spPr>
        <a:xfrm flipV="1">
          <a:off x="8750300" y="7209816"/>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130035</xdr:rowOff>
    </xdr:from>
    <xdr:to>
      <xdr:col>41</xdr:col>
      <xdr:colOff>101600</xdr:colOff>
      <xdr:row>42</xdr:row>
      <xdr:rowOff>60185</xdr:rowOff>
    </xdr:to>
    <xdr:sp macro="" textlink="">
      <xdr:nvSpPr>
        <xdr:cNvPr id="134" name="楕円 133"/>
        <xdr:cNvSpPr/>
      </xdr:nvSpPr>
      <xdr:spPr>
        <a:xfrm>
          <a:off x="7810500" y="71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9093</xdr:rowOff>
    </xdr:from>
    <xdr:to>
      <xdr:col>45</xdr:col>
      <xdr:colOff>177800</xdr:colOff>
      <xdr:row>42</xdr:row>
      <xdr:rowOff>9385</xdr:rowOff>
    </xdr:to>
    <xdr:cxnSp macro="">
      <xdr:nvCxnSpPr>
        <xdr:cNvPr id="135" name="直線コネクタ 134"/>
        <xdr:cNvCxnSpPr/>
      </xdr:nvCxnSpPr>
      <xdr:spPr>
        <a:xfrm flipV="1">
          <a:off x="7861300" y="7209993"/>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130315</xdr:rowOff>
    </xdr:from>
    <xdr:to>
      <xdr:col>36</xdr:col>
      <xdr:colOff>165100</xdr:colOff>
      <xdr:row>42</xdr:row>
      <xdr:rowOff>60465</xdr:rowOff>
    </xdr:to>
    <xdr:sp macro="" textlink="">
      <xdr:nvSpPr>
        <xdr:cNvPr id="136" name="楕円 135"/>
        <xdr:cNvSpPr/>
      </xdr:nvSpPr>
      <xdr:spPr>
        <a:xfrm>
          <a:off x="6921500" y="71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9385</xdr:rowOff>
    </xdr:from>
    <xdr:to>
      <xdr:col>41</xdr:col>
      <xdr:colOff>50800</xdr:colOff>
      <xdr:row>42</xdr:row>
      <xdr:rowOff>9665</xdr:rowOff>
    </xdr:to>
    <xdr:cxnSp macro="">
      <xdr:nvCxnSpPr>
        <xdr:cNvPr id="137" name="直線コネクタ 136"/>
        <xdr:cNvCxnSpPr/>
      </xdr:nvCxnSpPr>
      <xdr:spPr>
        <a:xfrm flipV="1">
          <a:off x="6972300" y="7210285"/>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26928</xdr:rowOff>
    </xdr:from>
    <xdr:ext cx="469744" cy="259045"/>
    <xdr:sp macro="" textlink="">
      <xdr:nvSpPr>
        <xdr:cNvPr id="141" name="n_4aveValue【道路】&#10;一人当たり延長"/>
        <xdr:cNvSpPr txBox="1"/>
      </xdr:nvSpPr>
      <xdr:spPr>
        <a:xfrm>
          <a:off x="6737427" y="688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50843</xdr:rowOff>
    </xdr:from>
    <xdr:ext cx="469744" cy="259045"/>
    <xdr:sp macro="" textlink="">
      <xdr:nvSpPr>
        <xdr:cNvPr id="142" name="n_1mainValue【道路】&#10;一人当たり延長"/>
        <xdr:cNvSpPr txBox="1"/>
      </xdr:nvSpPr>
      <xdr:spPr>
        <a:xfrm>
          <a:off x="9391727" y="72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51020</xdr:rowOff>
    </xdr:from>
    <xdr:ext cx="469744" cy="259045"/>
    <xdr:sp macro="" textlink="">
      <xdr:nvSpPr>
        <xdr:cNvPr id="143" name="n_2mainValue【道路】&#10;一人当たり延長"/>
        <xdr:cNvSpPr txBox="1"/>
      </xdr:nvSpPr>
      <xdr:spPr>
        <a:xfrm>
          <a:off x="8515427" y="725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51312</xdr:rowOff>
    </xdr:from>
    <xdr:ext cx="469744" cy="259045"/>
    <xdr:sp macro="" textlink="">
      <xdr:nvSpPr>
        <xdr:cNvPr id="144" name="n_3mainValue【道路】&#10;一人当たり延長"/>
        <xdr:cNvSpPr txBox="1"/>
      </xdr:nvSpPr>
      <xdr:spPr>
        <a:xfrm>
          <a:off x="7626427" y="725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51592</xdr:rowOff>
    </xdr:from>
    <xdr:ext cx="469744" cy="259045"/>
    <xdr:sp macro="" textlink="">
      <xdr:nvSpPr>
        <xdr:cNvPr id="145" name="n_4mainValue【道路】&#10;一人当たり延長"/>
        <xdr:cNvSpPr txBox="1"/>
      </xdr:nvSpPr>
      <xdr:spPr>
        <a:xfrm>
          <a:off x="6737427" y="725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macro="" textlink="">
      <xdr:nvSpPr>
        <xdr:cNvPr id="181" name="フローチャート: 判断 180"/>
        <xdr:cNvSpPr/>
      </xdr:nvSpPr>
      <xdr:spPr>
        <a:xfrm>
          <a:off x="1079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133713</xdr:rowOff>
    </xdr:from>
    <xdr:to>
      <xdr:col>24</xdr:col>
      <xdr:colOff>114300</xdr:colOff>
      <xdr:row>62</xdr:row>
      <xdr:rowOff>63863</xdr:rowOff>
    </xdr:to>
    <xdr:sp macro="" textlink="">
      <xdr:nvSpPr>
        <xdr:cNvPr id="187" name="楕円 186"/>
        <xdr:cNvSpPr/>
      </xdr:nvSpPr>
      <xdr:spPr>
        <a:xfrm>
          <a:off x="4584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112140</xdr:rowOff>
    </xdr:from>
    <xdr:ext cx="405111" cy="259045"/>
    <xdr:sp macro="" textlink="">
      <xdr:nvSpPr>
        <xdr:cNvPr id="188" name="【橋りょう・トンネル】&#10;有形固定資産減価償却率該当値テキスト"/>
        <xdr:cNvSpPr txBox="1"/>
      </xdr:nvSpPr>
      <xdr:spPr>
        <a:xfrm>
          <a:off x="4673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130447</xdr:rowOff>
    </xdr:from>
    <xdr:to>
      <xdr:col>20</xdr:col>
      <xdr:colOff>38100</xdr:colOff>
      <xdr:row>62</xdr:row>
      <xdr:rowOff>60597</xdr:rowOff>
    </xdr:to>
    <xdr:sp macro="" textlink="">
      <xdr:nvSpPr>
        <xdr:cNvPr id="189" name="楕円 188"/>
        <xdr:cNvSpPr/>
      </xdr:nvSpPr>
      <xdr:spPr>
        <a:xfrm>
          <a:off x="3746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xdr:rowOff>
    </xdr:from>
    <xdr:to>
      <xdr:col>24</xdr:col>
      <xdr:colOff>63500</xdr:colOff>
      <xdr:row>62</xdr:row>
      <xdr:rowOff>13063</xdr:rowOff>
    </xdr:to>
    <xdr:cxnSp macro="">
      <xdr:nvCxnSpPr>
        <xdr:cNvPr id="190" name="直線コネクタ 189"/>
        <xdr:cNvCxnSpPr/>
      </xdr:nvCxnSpPr>
      <xdr:spPr>
        <a:xfrm>
          <a:off x="3797300" y="1063969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117384</xdr:rowOff>
    </xdr:from>
    <xdr:to>
      <xdr:col>15</xdr:col>
      <xdr:colOff>101600</xdr:colOff>
      <xdr:row>62</xdr:row>
      <xdr:rowOff>47534</xdr:rowOff>
    </xdr:to>
    <xdr:sp macro="" textlink="">
      <xdr:nvSpPr>
        <xdr:cNvPr id="191" name="楕円 190"/>
        <xdr:cNvSpPr/>
      </xdr:nvSpPr>
      <xdr:spPr>
        <a:xfrm>
          <a:off x="2857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168184</xdr:rowOff>
    </xdr:from>
    <xdr:to>
      <xdr:col>19</xdr:col>
      <xdr:colOff>177800</xdr:colOff>
      <xdr:row>62</xdr:row>
      <xdr:rowOff>9797</xdr:rowOff>
    </xdr:to>
    <xdr:cxnSp macro="">
      <xdr:nvCxnSpPr>
        <xdr:cNvPr id="192" name="直線コネクタ 191"/>
        <xdr:cNvCxnSpPr/>
      </xdr:nvCxnSpPr>
      <xdr:spPr>
        <a:xfrm>
          <a:off x="2908300" y="106266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102688</xdr:rowOff>
    </xdr:from>
    <xdr:to>
      <xdr:col>10</xdr:col>
      <xdr:colOff>165100</xdr:colOff>
      <xdr:row>62</xdr:row>
      <xdr:rowOff>32838</xdr:rowOff>
    </xdr:to>
    <xdr:sp macro="" textlink="">
      <xdr:nvSpPr>
        <xdr:cNvPr id="193" name="楕円 192"/>
        <xdr:cNvSpPr/>
      </xdr:nvSpPr>
      <xdr:spPr>
        <a:xfrm>
          <a:off x="1968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153488</xdr:rowOff>
    </xdr:from>
    <xdr:to>
      <xdr:col>15</xdr:col>
      <xdr:colOff>50800</xdr:colOff>
      <xdr:row>61</xdr:row>
      <xdr:rowOff>168184</xdr:rowOff>
    </xdr:to>
    <xdr:cxnSp macro="">
      <xdr:nvCxnSpPr>
        <xdr:cNvPr id="194" name="直線コネクタ 193"/>
        <xdr:cNvCxnSpPr/>
      </xdr:nvCxnSpPr>
      <xdr:spPr>
        <a:xfrm>
          <a:off x="2019300" y="106119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83094</xdr:rowOff>
    </xdr:from>
    <xdr:to>
      <xdr:col>6</xdr:col>
      <xdr:colOff>38100</xdr:colOff>
      <xdr:row>62</xdr:row>
      <xdr:rowOff>13244</xdr:rowOff>
    </xdr:to>
    <xdr:sp macro="" textlink="">
      <xdr:nvSpPr>
        <xdr:cNvPr id="195" name="楕円 194"/>
        <xdr:cNvSpPr/>
      </xdr:nvSpPr>
      <xdr:spPr>
        <a:xfrm>
          <a:off x="1079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133894</xdr:rowOff>
    </xdr:from>
    <xdr:to>
      <xdr:col>10</xdr:col>
      <xdr:colOff>114300</xdr:colOff>
      <xdr:row>61</xdr:row>
      <xdr:rowOff>153488</xdr:rowOff>
    </xdr:to>
    <xdr:cxnSp macro="">
      <xdr:nvCxnSpPr>
        <xdr:cNvPr id="196" name="直線コネクタ 195"/>
        <xdr:cNvCxnSpPr/>
      </xdr:nvCxnSpPr>
      <xdr:spPr>
        <a:xfrm>
          <a:off x="1130300" y="105923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157134</xdr:rowOff>
    </xdr:from>
    <xdr:ext cx="405111" cy="259045"/>
    <xdr:sp macro="" textlink="">
      <xdr:nvSpPr>
        <xdr:cNvPr id="200" name="n_4aveValue【橋りょう・トンネル】&#10;有形固定資産減価償却率"/>
        <xdr:cNvSpPr txBox="1"/>
      </xdr:nvSpPr>
      <xdr:spPr>
        <a:xfrm>
          <a:off x="927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51724</xdr:rowOff>
    </xdr:from>
    <xdr:ext cx="405111" cy="259045"/>
    <xdr:sp macro="" textlink="">
      <xdr:nvSpPr>
        <xdr:cNvPr id="201" name="n_1mainValue【橋りょう・トンネル】&#10;有形固定資産減価償却率"/>
        <xdr:cNvSpPr txBox="1"/>
      </xdr:nvSpPr>
      <xdr:spPr>
        <a:xfrm>
          <a:off x="35820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38661</xdr:rowOff>
    </xdr:from>
    <xdr:ext cx="405111" cy="259045"/>
    <xdr:sp macro="" textlink="">
      <xdr:nvSpPr>
        <xdr:cNvPr id="202" name="n_2mainValue【橋りょう・トンネル】&#10;有形固定資産減価償却率"/>
        <xdr:cNvSpPr txBox="1"/>
      </xdr:nvSpPr>
      <xdr:spPr>
        <a:xfrm>
          <a:off x="2705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23965</xdr:rowOff>
    </xdr:from>
    <xdr:ext cx="405111" cy="259045"/>
    <xdr:sp macro="" textlink="">
      <xdr:nvSpPr>
        <xdr:cNvPr id="203" name="n_3mainValue【橋りょう・トンネル】&#10;有形固定資産減価償却率"/>
        <xdr:cNvSpPr txBox="1"/>
      </xdr:nvSpPr>
      <xdr:spPr>
        <a:xfrm>
          <a:off x="1816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4371</xdr:rowOff>
    </xdr:from>
    <xdr:ext cx="405111" cy="259045"/>
    <xdr:sp macro="" textlink="">
      <xdr:nvSpPr>
        <xdr:cNvPr id="204" name="n_4mainValue【橋りょう・トンネル】&#10;有形固定資産減価償却率"/>
        <xdr:cNvSpPr txBox="1"/>
      </xdr:nvSpPr>
      <xdr:spPr>
        <a:xfrm>
          <a:off x="927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macro="" textlink="">
      <xdr:nvSpPr>
        <xdr:cNvPr id="238" name="フローチャート: 判断 237"/>
        <xdr:cNvSpPr/>
      </xdr:nvSpPr>
      <xdr:spPr>
        <a:xfrm>
          <a:off x="6921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67359</xdr:rowOff>
    </xdr:from>
    <xdr:to>
      <xdr:col>55</xdr:col>
      <xdr:colOff>50800</xdr:colOff>
      <xdr:row>63</xdr:row>
      <xdr:rowOff>168959</xdr:rowOff>
    </xdr:to>
    <xdr:sp macro="" textlink="">
      <xdr:nvSpPr>
        <xdr:cNvPr id="244" name="楕円 243"/>
        <xdr:cNvSpPr/>
      </xdr:nvSpPr>
      <xdr:spPr>
        <a:xfrm>
          <a:off x="10426700" y="1086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153736</xdr:rowOff>
    </xdr:from>
    <xdr:ext cx="534377" cy="259045"/>
    <xdr:sp macro="" textlink="">
      <xdr:nvSpPr>
        <xdr:cNvPr id="245" name="【橋りょう・トンネル】&#10;一人当たり有形固定資産（償却資産）額該当値テキスト"/>
        <xdr:cNvSpPr txBox="1"/>
      </xdr:nvSpPr>
      <xdr:spPr>
        <a:xfrm>
          <a:off x="10515600" y="1078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70773</xdr:rowOff>
    </xdr:from>
    <xdr:to>
      <xdr:col>50</xdr:col>
      <xdr:colOff>165100</xdr:colOff>
      <xdr:row>64</xdr:row>
      <xdr:rowOff>923</xdr:rowOff>
    </xdr:to>
    <xdr:sp macro="" textlink="">
      <xdr:nvSpPr>
        <xdr:cNvPr id="246" name="楕円 245"/>
        <xdr:cNvSpPr/>
      </xdr:nvSpPr>
      <xdr:spPr>
        <a:xfrm>
          <a:off x="9588500" y="108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118159</xdr:rowOff>
    </xdr:from>
    <xdr:to>
      <xdr:col>55</xdr:col>
      <xdr:colOff>0</xdr:colOff>
      <xdr:row>63</xdr:row>
      <xdr:rowOff>121573</xdr:rowOff>
    </xdr:to>
    <xdr:cxnSp macro="">
      <xdr:nvCxnSpPr>
        <xdr:cNvPr id="247" name="直線コネクタ 246"/>
        <xdr:cNvCxnSpPr/>
      </xdr:nvCxnSpPr>
      <xdr:spPr>
        <a:xfrm flipV="1">
          <a:off x="9639300" y="10919509"/>
          <a:ext cx="8382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72747</xdr:rowOff>
    </xdr:from>
    <xdr:to>
      <xdr:col>46</xdr:col>
      <xdr:colOff>38100</xdr:colOff>
      <xdr:row>64</xdr:row>
      <xdr:rowOff>2897</xdr:rowOff>
    </xdr:to>
    <xdr:sp macro="" textlink="">
      <xdr:nvSpPr>
        <xdr:cNvPr id="248" name="楕円 247"/>
        <xdr:cNvSpPr/>
      </xdr:nvSpPr>
      <xdr:spPr>
        <a:xfrm>
          <a:off x="8699500" y="108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121573</xdr:rowOff>
    </xdr:from>
    <xdr:to>
      <xdr:col>50</xdr:col>
      <xdr:colOff>114300</xdr:colOff>
      <xdr:row>63</xdr:row>
      <xdr:rowOff>123547</xdr:rowOff>
    </xdr:to>
    <xdr:cxnSp macro="">
      <xdr:nvCxnSpPr>
        <xdr:cNvPr id="249" name="直線コネクタ 248"/>
        <xdr:cNvCxnSpPr/>
      </xdr:nvCxnSpPr>
      <xdr:spPr>
        <a:xfrm flipV="1">
          <a:off x="8750300" y="10922923"/>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74461</xdr:rowOff>
    </xdr:from>
    <xdr:to>
      <xdr:col>41</xdr:col>
      <xdr:colOff>101600</xdr:colOff>
      <xdr:row>64</xdr:row>
      <xdr:rowOff>4611</xdr:rowOff>
    </xdr:to>
    <xdr:sp macro="" textlink="">
      <xdr:nvSpPr>
        <xdr:cNvPr id="250" name="楕円 249"/>
        <xdr:cNvSpPr/>
      </xdr:nvSpPr>
      <xdr:spPr>
        <a:xfrm>
          <a:off x="7810500" y="108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123547</xdr:rowOff>
    </xdr:from>
    <xdr:to>
      <xdr:col>45</xdr:col>
      <xdr:colOff>177800</xdr:colOff>
      <xdr:row>63</xdr:row>
      <xdr:rowOff>125261</xdr:rowOff>
    </xdr:to>
    <xdr:cxnSp macro="">
      <xdr:nvCxnSpPr>
        <xdr:cNvPr id="251" name="直線コネクタ 250"/>
        <xdr:cNvCxnSpPr/>
      </xdr:nvCxnSpPr>
      <xdr:spPr>
        <a:xfrm flipV="1">
          <a:off x="7861300" y="1092489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75478</xdr:rowOff>
    </xdr:from>
    <xdr:to>
      <xdr:col>36</xdr:col>
      <xdr:colOff>165100</xdr:colOff>
      <xdr:row>64</xdr:row>
      <xdr:rowOff>5628</xdr:rowOff>
    </xdr:to>
    <xdr:sp macro="" textlink="">
      <xdr:nvSpPr>
        <xdr:cNvPr id="252" name="楕円 251"/>
        <xdr:cNvSpPr/>
      </xdr:nvSpPr>
      <xdr:spPr>
        <a:xfrm>
          <a:off x="6921500" y="108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125261</xdr:rowOff>
    </xdr:from>
    <xdr:to>
      <xdr:col>41</xdr:col>
      <xdr:colOff>50800</xdr:colOff>
      <xdr:row>63</xdr:row>
      <xdr:rowOff>126278</xdr:rowOff>
    </xdr:to>
    <xdr:cxnSp macro="">
      <xdr:nvCxnSpPr>
        <xdr:cNvPr id="253" name="直線コネクタ 252"/>
        <xdr:cNvCxnSpPr/>
      </xdr:nvCxnSpPr>
      <xdr:spPr>
        <a:xfrm flipV="1">
          <a:off x="6972300" y="10926611"/>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1113</xdr:rowOff>
    </xdr:from>
    <xdr:ext cx="534377" cy="259045"/>
    <xdr:sp macro="" textlink="">
      <xdr:nvSpPr>
        <xdr:cNvPr id="257" name="n_4aveValue【橋りょう・トンネル】&#10;一人当たり有形固定資産（償却資産）額"/>
        <xdr:cNvSpPr txBox="1"/>
      </xdr:nvSpPr>
      <xdr:spPr>
        <a:xfrm>
          <a:off x="6705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163500</xdr:rowOff>
    </xdr:from>
    <xdr:ext cx="534377" cy="259045"/>
    <xdr:sp macro="" textlink="">
      <xdr:nvSpPr>
        <xdr:cNvPr id="258" name="n_1mainValue【橋りょう・トンネル】&#10;一人当たり有形固定資産（償却資産）額"/>
        <xdr:cNvSpPr txBox="1"/>
      </xdr:nvSpPr>
      <xdr:spPr>
        <a:xfrm>
          <a:off x="9359411" y="109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165474</xdr:rowOff>
    </xdr:from>
    <xdr:ext cx="534377" cy="259045"/>
    <xdr:sp macro="" textlink="">
      <xdr:nvSpPr>
        <xdr:cNvPr id="259" name="n_2mainValue【橋りょう・トンネル】&#10;一人当たり有形固定資産（償却資産）額"/>
        <xdr:cNvSpPr txBox="1"/>
      </xdr:nvSpPr>
      <xdr:spPr>
        <a:xfrm>
          <a:off x="8483111" y="109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167188</xdr:rowOff>
    </xdr:from>
    <xdr:ext cx="534377" cy="259045"/>
    <xdr:sp macro="" textlink="">
      <xdr:nvSpPr>
        <xdr:cNvPr id="260" name="n_3mainValue【橋りょう・トンネル】&#10;一人当たり有形固定資産（償却資産）額"/>
        <xdr:cNvSpPr txBox="1"/>
      </xdr:nvSpPr>
      <xdr:spPr>
        <a:xfrm>
          <a:off x="7594111" y="109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168205</xdr:rowOff>
    </xdr:from>
    <xdr:ext cx="534377" cy="259045"/>
    <xdr:sp macro="" textlink="">
      <xdr:nvSpPr>
        <xdr:cNvPr id="261" name="n_4mainValue【橋りょう・トンネル】&#10;一人当たり有形固定資産（償却資産）額"/>
        <xdr:cNvSpPr txBox="1"/>
      </xdr:nvSpPr>
      <xdr:spPr>
        <a:xfrm>
          <a:off x="6705111" y="109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34652</xdr:rowOff>
    </xdr:from>
    <xdr:to>
      <xdr:col>6</xdr:col>
      <xdr:colOff>38100</xdr:colOff>
      <xdr:row>81</xdr:row>
      <xdr:rowOff>136252</xdr:rowOff>
    </xdr:to>
    <xdr:sp macro="" textlink="">
      <xdr:nvSpPr>
        <xdr:cNvPr id="298" name="フローチャート: 判断 297"/>
        <xdr:cNvSpPr/>
      </xdr:nvSpPr>
      <xdr:spPr>
        <a:xfrm>
          <a:off x="1079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304" name="楕円 303"/>
        <xdr:cNvSpPr/>
      </xdr:nvSpPr>
      <xdr:spPr>
        <a:xfrm>
          <a:off x="45847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135545</xdr:rowOff>
    </xdr:from>
    <xdr:ext cx="405111" cy="259045"/>
    <xdr:sp macro="" textlink="">
      <xdr:nvSpPr>
        <xdr:cNvPr id="305" name="【公営住宅】&#10;有形固定資産減価償却率該当値テキスト"/>
        <xdr:cNvSpPr txBox="1"/>
      </xdr:nvSpPr>
      <xdr:spPr>
        <a:xfrm>
          <a:off x="4673600"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98334</xdr:rowOff>
    </xdr:from>
    <xdr:to>
      <xdr:col>20</xdr:col>
      <xdr:colOff>38100</xdr:colOff>
      <xdr:row>83</xdr:row>
      <xdr:rowOff>28484</xdr:rowOff>
    </xdr:to>
    <xdr:sp macro="" textlink="">
      <xdr:nvSpPr>
        <xdr:cNvPr id="306" name="楕円 305"/>
        <xdr:cNvSpPr/>
      </xdr:nvSpPr>
      <xdr:spPr>
        <a:xfrm>
          <a:off x="3746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149134</xdr:rowOff>
    </xdr:from>
    <xdr:to>
      <xdr:col>24</xdr:col>
      <xdr:colOff>63500</xdr:colOff>
      <xdr:row>83</xdr:row>
      <xdr:rowOff>36468</xdr:rowOff>
    </xdr:to>
    <xdr:cxnSp macro="">
      <xdr:nvCxnSpPr>
        <xdr:cNvPr id="307" name="直線コネクタ 306"/>
        <xdr:cNvCxnSpPr/>
      </xdr:nvCxnSpPr>
      <xdr:spPr>
        <a:xfrm>
          <a:off x="3797300" y="14208034"/>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42818</xdr:rowOff>
    </xdr:from>
    <xdr:to>
      <xdr:col>15</xdr:col>
      <xdr:colOff>101600</xdr:colOff>
      <xdr:row>82</xdr:row>
      <xdr:rowOff>144418</xdr:rowOff>
    </xdr:to>
    <xdr:sp macro="" textlink="">
      <xdr:nvSpPr>
        <xdr:cNvPr id="308" name="楕円 307"/>
        <xdr:cNvSpPr/>
      </xdr:nvSpPr>
      <xdr:spPr>
        <a:xfrm>
          <a:off x="2857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93618</xdr:rowOff>
    </xdr:from>
    <xdr:to>
      <xdr:col>19</xdr:col>
      <xdr:colOff>177800</xdr:colOff>
      <xdr:row>82</xdr:row>
      <xdr:rowOff>149134</xdr:rowOff>
    </xdr:to>
    <xdr:cxnSp macro="">
      <xdr:nvCxnSpPr>
        <xdr:cNvPr id="309" name="直線コネクタ 308"/>
        <xdr:cNvCxnSpPr/>
      </xdr:nvCxnSpPr>
      <xdr:spPr>
        <a:xfrm>
          <a:off x="2908300" y="141525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152219</xdr:rowOff>
    </xdr:from>
    <xdr:to>
      <xdr:col>10</xdr:col>
      <xdr:colOff>165100</xdr:colOff>
      <xdr:row>82</xdr:row>
      <xdr:rowOff>82369</xdr:rowOff>
    </xdr:to>
    <xdr:sp macro="" textlink="">
      <xdr:nvSpPr>
        <xdr:cNvPr id="310" name="楕円 309"/>
        <xdr:cNvSpPr/>
      </xdr:nvSpPr>
      <xdr:spPr>
        <a:xfrm>
          <a:off x="1968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31569</xdr:rowOff>
    </xdr:from>
    <xdr:to>
      <xdr:col>15</xdr:col>
      <xdr:colOff>50800</xdr:colOff>
      <xdr:row>82</xdr:row>
      <xdr:rowOff>93618</xdr:rowOff>
    </xdr:to>
    <xdr:cxnSp macro="">
      <xdr:nvCxnSpPr>
        <xdr:cNvPr id="311" name="直線コネクタ 310"/>
        <xdr:cNvCxnSpPr/>
      </xdr:nvCxnSpPr>
      <xdr:spPr>
        <a:xfrm>
          <a:off x="2019300" y="1409046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106499</xdr:rowOff>
    </xdr:from>
    <xdr:to>
      <xdr:col>6</xdr:col>
      <xdr:colOff>38100</xdr:colOff>
      <xdr:row>82</xdr:row>
      <xdr:rowOff>36649</xdr:rowOff>
    </xdr:to>
    <xdr:sp macro="" textlink="">
      <xdr:nvSpPr>
        <xdr:cNvPr id="312" name="楕円 311"/>
        <xdr:cNvSpPr/>
      </xdr:nvSpPr>
      <xdr:spPr>
        <a:xfrm>
          <a:off x="1079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157299</xdr:rowOff>
    </xdr:from>
    <xdr:to>
      <xdr:col>10</xdr:col>
      <xdr:colOff>114300</xdr:colOff>
      <xdr:row>82</xdr:row>
      <xdr:rowOff>31569</xdr:rowOff>
    </xdr:to>
    <xdr:cxnSp macro="">
      <xdr:nvCxnSpPr>
        <xdr:cNvPr id="313" name="直線コネクタ 312"/>
        <xdr:cNvCxnSpPr/>
      </xdr:nvCxnSpPr>
      <xdr:spPr>
        <a:xfrm>
          <a:off x="1130300" y="140447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152779</xdr:rowOff>
    </xdr:from>
    <xdr:ext cx="405111" cy="259045"/>
    <xdr:sp macro="" textlink="">
      <xdr:nvSpPr>
        <xdr:cNvPr id="317" name="n_4aveValue【公営住宅】&#10;有形固定資産減価償却率"/>
        <xdr:cNvSpPr txBox="1"/>
      </xdr:nvSpPr>
      <xdr:spPr>
        <a:xfrm>
          <a:off x="927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19611</xdr:rowOff>
    </xdr:from>
    <xdr:ext cx="405111" cy="259045"/>
    <xdr:sp macro="" textlink="">
      <xdr:nvSpPr>
        <xdr:cNvPr id="318" name="n_1mainValue【公営住宅】&#10;有形固定資産減価償却率"/>
        <xdr:cNvSpPr txBox="1"/>
      </xdr:nvSpPr>
      <xdr:spPr>
        <a:xfrm>
          <a:off x="35820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135545</xdr:rowOff>
    </xdr:from>
    <xdr:ext cx="405111" cy="259045"/>
    <xdr:sp macro="" textlink="">
      <xdr:nvSpPr>
        <xdr:cNvPr id="319" name="n_2mainValue【公営住宅】&#10;有形固定資産減価償却率"/>
        <xdr:cNvSpPr txBox="1"/>
      </xdr:nvSpPr>
      <xdr:spPr>
        <a:xfrm>
          <a:off x="2705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73496</xdr:rowOff>
    </xdr:from>
    <xdr:ext cx="405111" cy="259045"/>
    <xdr:sp macro="" textlink="">
      <xdr:nvSpPr>
        <xdr:cNvPr id="320" name="n_3mainValue【公営住宅】&#10;有形固定資産減価償却率"/>
        <xdr:cNvSpPr txBox="1"/>
      </xdr:nvSpPr>
      <xdr:spPr>
        <a:xfrm>
          <a:off x="18167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27776</xdr:rowOff>
    </xdr:from>
    <xdr:ext cx="405111" cy="259045"/>
    <xdr:sp macro="" textlink="">
      <xdr:nvSpPr>
        <xdr:cNvPr id="321" name="n_4mainValue【公営住宅】&#10;有形固定資産減価償却率"/>
        <xdr:cNvSpPr txBox="1"/>
      </xdr:nvSpPr>
      <xdr:spPr>
        <a:xfrm>
          <a:off x="9277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macro="" textlink="">
      <xdr:nvSpPr>
        <xdr:cNvPr id="355" name="フローチャート: 判断 354"/>
        <xdr:cNvSpPr/>
      </xdr:nvSpPr>
      <xdr:spPr>
        <a:xfrm>
          <a:off x="6921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61" name="楕円 360"/>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62" name="【公営住宅】&#10;一人当たり面積該当値テキスト"/>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27687</xdr:rowOff>
    </xdr:from>
    <xdr:to>
      <xdr:col>50</xdr:col>
      <xdr:colOff>165100</xdr:colOff>
      <xdr:row>84</xdr:row>
      <xdr:rowOff>129287</xdr:rowOff>
    </xdr:to>
    <xdr:sp macro="" textlink="">
      <xdr:nvSpPr>
        <xdr:cNvPr id="363" name="楕円 362"/>
        <xdr:cNvSpPr/>
      </xdr:nvSpPr>
      <xdr:spPr>
        <a:xfrm>
          <a:off x="9588500" y="1442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78487</xdr:rowOff>
    </xdr:to>
    <xdr:cxnSp macro="">
      <xdr:nvCxnSpPr>
        <xdr:cNvPr id="364" name="直線コネクタ 363"/>
        <xdr:cNvCxnSpPr/>
      </xdr:nvCxnSpPr>
      <xdr:spPr>
        <a:xfrm flipV="1">
          <a:off x="9639300" y="1447800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29211</xdr:rowOff>
    </xdr:from>
    <xdr:to>
      <xdr:col>46</xdr:col>
      <xdr:colOff>38100</xdr:colOff>
      <xdr:row>84</xdr:row>
      <xdr:rowOff>130811</xdr:rowOff>
    </xdr:to>
    <xdr:sp macro="" textlink="">
      <xdr:nvSpPr>
        <xdr:cNvPr id="365" name="楕円 364"/>
        <xdr:cNvSpPr/>
      </xdr:nvSpPr>
      <xdr:spPr>
        <a:xfrm>
          <a:off x="8699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78487</xdr:rowOff>
    </xdr:from>
    <xdr:to>
      <xdr:col>50</xdr:col>
      <xdr:colOff>114300</xdr:colOff>
      <xdr:row>84</xdr:row>
      <xdr:rowOff>80011</xdr:rowOff>
    </xdr:to>
    <xdr:cxnSp macro="">
      <xdr:nvCxnSpPr>
        <xdr:cNvPr id="366" name="直線コネクタ 365"/>
        <xdr:cNvCxnSpPr/>
      </xdr:nvCxnSpPr>
      <xdr:spPr>
        <a:xfrm flipV="1">
          <a:off x="8750300" y="144802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29972</xdr:rowOff>
    </xdr:from>
    <xdr:to>
      <xdr:col>41</xdr:col>
      <xdr:colOff>101600</xdr:colOff>
      <xdr:row>84</xdr:row>
      <xdr:rowOff>131572</xdr:rowOff>
    </xdr:to>
    <xdr:sp macro="" textlink="">
      <xdr:nvSpPr>
        <xdr:cNvPr id="367" name="楕円 366"/>
        <xdr:cNvSpPr/>
      </xdr:nvSpPr>
      <xdr:spPr>
        <a:xfrm>
          <a:off x="7810500" y="14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80011</xdr:rowOff>
    </xdr:from>
    <xdr:to>
      <xdr:col>45</xdr:col>
      <xdr:colOff>177800</xdr:colOff>
      <xdr:row>84</xdr:row>
      <xdr:rowOff>80772</xdr:rowOff>
    </xdr:to>
    <xdr:cxnSp macro="">
      <xdr:nvCxnSpPr>
        <xdr:cNvPr id="368" name="直線コネクタ 367"/>
        <xdr:cNvCxnSpPr/>
      </xdr:nvCxnSpPr>
      <xdr:spPr>
        <a:xfrm flipV="1">
          <a:off x="7861300" y="144818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30735</xdr:rowOff>
    </xdr:from>
    <xdr:to>
      <xdr:col>36</xdr:col>
      <xdr:colOff>165100</xdr:colOff>
      <xdr:row>84</xdr:row>
      <xdr:rowOff>132335</xdr:rowOff>
    </xdr:to>
    <xdr:sp macro="" textlink="">
      <xdr:nvSpPr>
        <xdr:cNvPr id="369" name="楕円 368"/>
        <xdr:cNvSpPr/>
      </xdr:nvSpPr>
      <xdr:spPr>
        <a:xfrm>
          <a:off x="6921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80772</xdr:rowOff>
    </xdr:from>
    <xdr:to>
      <xdr:col>41</xdr:col>
      <xdr:colOff>50800</xdr:colOff>
      <xdr:row>84</xdr:row>
      <xdr:rowOff>81535</xdr:rowOff>
    </xdr:to>
    <xdr:cxnSp macro="">
      <xdr:nvCxnSpPr>
        <xdr:cNvPr id="370" name="直線コネクタ 369"/>
        <xdr:cNvCxnSpPr/>
      </xdr:nvCxnSpPr>
      <xdr:spPr>
        <a:xfrm flipV="1">
          <a:off x="6972300" y="1448257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28212</xdr:rowOff>
    </xdr:from>
    <xdr:ext cx="469744" cy="259045"/>
    <xdr:sp macro="" textlink="">
      <xdr:nvSpPr>
        <xdr:cNvPr id="374" name="n_4aveValue【公営住宅】&#10;一人当たり面積"/>
        <xdr:cNvSpPr txBox="1"/>
      </xdr:nvSpPr>
      <xdr:spPr>
        <a:xfrm>
          <a:off x="6737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120414</xdr:rowOff>
    </xdr:from>
    <xdr:ext cx="469744" cy="259045"/>
    <xdr:sp macro="" textlink="">
      <xdr:nvSpPr>
        <xdr:cNvPr id="375" name="n_1mainValue【公営住宅】&#10;一人当たり面積"/>
        <xdr:cNvSpPr txBox="1"/>
      </xdr:nvSpPr>
      <xdr:spPr>
        <a:xfrm>
          <a:off x="9391727" y="1452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121938</xdr:rowOff>
    </xdr:from>
    <xdr:ext cx="469744" cy="259045"/>
    <xdr:sp macro="" textlink="">
      <xdr:nvSpPr>
        <xdr:cNvPr id="376" name="n_2mainValue【公営住宅】&#10;一人当たり面積"/>
        <xdr:cNvSpPr txBox="1"/>
      </xdr:nvSpPr>
      <xdr:spPr>
        <a:xfrm>
          <a:off x="85154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122699</xdr:rowOff>
    </xdr:from>
    <xdr:ext cx="469744" cy="259045"/>
    <xdr:sp macro="" textlink="">
      <xdr:nvSpPr>
        <xdr:cNvPr id="377" name="n_3mainValue【公営住宅】&#10;一人当たり面積"/>
        <xdr:cNvSpPr txBox="1"/>
      </xdr:nvSpPr>
      <xdr:spPr>
        <a:xfrm>
          <a:off x="7626427"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148862</xdr:rowOff>
    </xdr:from>
    <xdr:ext cx="469744" cy="259045"/>
    <xdr:sp macro="" textlink="">
      <xdr:nvSpPr>
        <xdr:cNvPr id="378" name="n_4mainValue【公営住宅】&#10;一人当たり面積"/>
        <xdr:cNvSpPr txBox="1"/>
      </xdr:nvSpPr>
      <xdr:spPr>
        <a:xfrm>
          <a:off x="6737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22"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433" name="楕円 432"/>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434" name="【認定こども園・幼稚園・保育所】&#10;有形固定資産減価償却率該当値テキスト"/>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132842</xdr:rowOff>
    </xdr:from>
    <xdr:to>
      <xdr:col>81</xdr:col>
      <xdr:colOff>101600</xdr:colOff>
      <xdr:row>37</xdr:row>
      <xdr:rowOff>62992</xdr:rowOff>
    </xdr:to>
    <xdr:sp macro="" textlink="">
      <xdr:nvSpPr>
        <xdr:cNvPr id="435" name="楕円 434"/>
        <xdr:cNvSpPr/>
      </xdr:nvSpPr>
      <xdr:spPr>
        <a:xfrm>
          <a:off x="15430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37</xdr:row>
      <xdr:rowOff>12192</xdr:rowOff>
    </xdr:to>
    <xdr:cxnSp macro="">
      <xdr:nvCxnSpPr>
        <xdr:cNvPr id="436" name="直線コネクタ 435"/>
        <xdr:cNvCxnSpPr/>
      </xdr:nvCxnSpPr>
      <xdr:spPr>
        <a:xfrm flipV="1">
          <a:off x="15481300" y="629412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61976</xdr:rowOff>
    </xdr:from>
    <xdr:to>
      <xdr:col>76</xdr:col>
      <xdr:colOff>165100</xdr:colOff>
      <xdr:row>36</xdr:row>
      <xdr:rowOff>163576</xdr:rowOff>
    </xdr:to>
    <xdr:sp macro="" textlink="">
      <xdr:nvSpPr>
        <xdr:cNvPr id="437" name="楕円 436"/>
        <xdr:cNvSpPr/>
      </xdr:nvSpPr>
      <xdr:spPr>
        <a:xfrm>
          <a:off x="14541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112776</xdr:rowOff>
    </xdr:from>
    <xdr:to>
      <xdr:col>81</xdr:col>
      <xdr:colOff>50800</xdr:colOff>
      <xdr:row>37</xdr:row>
      <xdr:rowOff>12192</xdr:rowOff>
    </xdr:to>
    <xdr:cxnSp macro="">
      <xdr:nvCxnSpPr>
        <xdr:cNvPr id="438" name="直線コネクタ 437"/>
        <xdr:cNvCxnSpPr/>
      </xdr:nvCxnSpPr>
      <xdr:spPr>
        <a:xfrm>
          <a:off x="14592300" y="628497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160274</xdr:rowOff>
    </xdr:from>
    <xdr:to>
      <xdr:col>72</xdr:col>
      <xdr:colOff>38100</xdr:colOff>
      <xdr:row>36</xdr:row>
      <xdr:rowOff>90424</xdr:rowOff>
    </xdr:to>
    <xdr:sp macro="" textlink="">
      <xdr:nvSpPr>
        <xdr:cNvPr id="439" name="楕円 438"/>
        <xdr:cNvSpPr/>
      </xdr:nvSpPr>
      <xdr:spPr>
        <a:xfrm>
          <a:off x="13652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39624</xdr:rowOff>
    </xdr:from>
    <xdr:to>
      <xdr:col>76</xdr:col>
      <xdr:colOff>114300</xdr:colOff>
      <xdr:row>36</xdr:row>
      <xdr:rowOff>112776</xdr:rowOff>
    </xdr:to>
    <xdr:cxnSp macro="">
      <xdr:nvCxnSpPr>
        <xdr:cNvPr id="440" name="直線コネクタ 439"/>
        <xdr:cNvCxnSpPr/>
      </xdr:nvCxnSpPr>
      <xdr:spPr>
        <a:xfrm>
          <a:off x="13703300" y="62118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137414</xdr:rowOff>
    </xdr:from>
    <xdr:to>
      <xdr:col>67</xdr:col>
      <xdr:colOff>101600</xdr:colOff>
      <xdr:row>39</xdr:row>
      <xdr:rowOff>67564</xdr:rowOff>
    </xdr:to>
    <xdr:sp macro="" textlink="">
      <xdr:nvSpPr>
        <xdr:cNvPr id="441" name="楕円 440"/>
        <xdr:cNvSpPr/>
      </xdr:nvSpPr>
      <xdr:spPr>
        <a:xfrm>
          <a:off x="12763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39624</xdr:rowOff>
    </xdr:from>
    <xdr:to>
      <xdr:col>71</xdr:col>
      <xdr:colOff>177800</xdr:colOff>
      <xdr:row>39</xdr:row>
      <xdr:rowOff>16764</xdr:rowOff>
    </xdr:to>
    <xdr:cxnSp macro="">
      <xdr:nvCxnSpPr>
        <xdr:cNvPr id="442" name="直線コネクタ 441"/>
        <xdr:cNvCxnSpPr/>
      </xdr:nvCxnSpPr>
      <xdr:spPr>
        <a:xfrm flipV="1">
          <a:off x="12814300" y="6211824"/>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43" name="n_1ave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4" name="n_2aveValue【認定こども園・幼稚園・保育所】&#10;有形固定資産減価償却率"/>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445" name="n_3aveValue【認定こども園・幼稚園・保育所】&#10;有形固定資産減価償却率"/>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79519</xdr:rowOff>
    </xdr:from>
    <xdr:ext cx="405111" cy="259045"/>
    <xdr:sp macro="" textlink="">
      <xdr:nvSpPr>
        <xdr:cNvPr id="447" name="n_1mainValue【認定こども園・幼稚園・保育所】&#10;有形固定資産減価償却率"/>
        <xdr:cNvSpPr txBox="1"/>
      </xdr:nvSpPr>
      <xdr:spPr>
        <a:xfrm>
          <a:off x="15266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8653</xdr:rowOff>
    </xdr:from>
    <xdr:ext cx="405111" cy="259045"/>
    <xdr:sp macro="" textlink="">
      <xdr:nvSpPr>
        <xdr:cNvPr id="448" name="n_2mainValue【認定こども園・幼稚園・保育所】&#10;有形固定資産減価償却率"/>
        <xdr:cNvSpPr txBox="1"/>
      </xdr:nvSpPr>
      <xdr:spPr>
        <a:xfrm>
          <a:off x="14389744"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106951</xdr:rowOff>
    </xdr:from>
    <xdr:ext cx="405111" cy="259045"/>
    <xdr:sp macro="" textlink="">
      <xdr:nvSpPr>
        <xdr:cNvPr id="449" name="n_3mainValue【認定こども園・幼稚園・保育所】&#10;有形固定資産減価償却率"/>
        <xdr:cNvSpPr txBox="1"/>
      </xdr:nvSpPr>
      <xdr:spPr>
        <a:xfrm>
          <a:off x="135007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58691</xdr:rowOff>
    </xdr:from>
    <xdr:ext cx="405111" cy="259045"/>
    <xdr:sp macro="" textlink="">
      <xdr:nvSpPr>
        <xdr:cNvPr id="450" name="n_4mainValue【認定こども園・幼稚園・保育所】&#10;有形固定資産減価償却率"/>
        <xdr:cNvSpPr txBox="1"/>
      </xdr:nvSpPr>
      <xdr:spPr>
        <a:xfrm>
          <a:off x="12611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79"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macro="" textlink="">
      <xdr:nvSpPr>
        <xdr:cNvPr id="484" name="フローチャート: 判断 483"/>
        <xdr:cNvSpPr/>
      </xdr:nvSpPr>
      <xdr:spPr>
        <a:xfrm>
          <a:off x="18605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36830</xdr:rowOff>
    </xdr:from>
    <xdr:to>
      <xdr:col>116</xdr:col>
      <xdr:colOff>114300</xdr:colOff>
      <xdr:row>37</xdr:row>
      <xdr:rowOff>138430</xdr:rowOff>
    </xdr:to>
    <xdr:sp macro="" textlink="">
      <xdr:nvSpPr>
        <xdr:cNvPr id="490" name="楕円 489"/>
        <xdr:cNvSpPr/>
      </xdr:nvSpPr>
      <xdr:spPr>
        <a:xfrm>
          <a:off x="22110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59707</xdr:rowOff>
    </xdr:from>
    <xdr:ext cx="469744" cy="259045"/>
    <xdr:sp macro="" textlink="">
      <xdr:nvSpPr>
        <xdr:cNvPr id="491" name="【認定こども園・幼稚園・保育所】&#10;一人当たり面積該当値テキスト"/>
        <xdr:cNvSpPr txBox="1"/>
      </xdr:nvSpPr>
      <xdr:spPr>
        <a:xfrm>
          <a:off x="221996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10160</xdr:rowOff>
    </xdr:from>
    <xdr:to>
      <xdr:col>112</xdr:col>
      <xdr:colOff>38100</xdr:colOff>
      <xdr:row>36</xdr:row>
      <xdr:rowOff>111760</xdr:rowOff>
    </xdr:to>
    <xdr:sp macro="" textlink="">
      <xdr:nvSpPr>
        <xdr:cNvPr id="492" name="楕円 491"/>
        <xdr:cNvSpPr/>
      </xdr:nvSpPr>
      <xdr:spPr>
        <a:xfrm>
          <a:off x="21272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60960</xdr:rowOff>
    </xdr:from>
    <xdr:to>
      <xdr:col>116</xdr:col>
      <xdr:colOff>63500</xdr:colOff>
      <xdr:row>37</xdr:row>
      <xdr:rowOff>87630</xdr:rowOff>
    </xdr:to>
    <xdr:cxnSp macro="">
      <xdr:nvCxnSpPr>
        <xdr:cNvPr id="493" name="直線コネクタ 492"/>
        <xdr:cNvCxnSpPr/>
      </xdr:nvCxnSpPr>
      <xdr:spPr>
        <a:xfrm>
          <a:off x="21323300" y="62331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10160</xdr:rowOff>
    </xdr:from>
    <xdr:to>
      <xdr:col>107</xdr:col>
      <xdr:colOff>101600</xdr:colOff>
      <xdr:row>36</xdr:row>
      <xdr:rowOff>111760</xdr:rowOff>
    </xdr:to>
    <xdr:sp macro="" textlink="">
      <xdr:nvSpPr>
        <xdr:cNvPr id="494" name="楕円 493"/>
        <xdr:cNvSpPr/>
      </xdr:nvSpPr>
      <xdr:spPr>
        <a:xfrm>
          <a:off x="20383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60960</xdr:rowOff>
    </xdr:from>
    <xdr:to>
      <xdr:col>111</xdr:col>
      <xdr:colOff>177800</xdr:colOff>
      <xdr:row>36</xdr:row>
      <xdr:rowOff>60960</xdr:rowOff>
    </xdr:to>
    <xdr:cxnSp macro="">
      <xdr:nvCxnSpPr>
        <xdr:cNvPr id="495" name="直線コネクタ 494"/>
        <xdr:cNvCxnSpPr/>
      </xdr:nvCxnSpPr>
      <xdr:spPr>
        <a:xfrm>
          <a:off x="20434300" y="623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120650</xdr:rowOff>
    </xdr:from>
    <xdr:to>
      <xdr:col>102</xdr:col>
      <xdr:colOff>165100</xdr:colOff>
      <xdr:row>36</xdr:row>
      <xdr:rowOff>50800</xdr:rowOff>
    </xdr:to>
    <xdr:sp macro="" textlink="">
      <xdr:nvSpPr>
        <xdr:cNvPr id="496" name="楕円 495"/>
        <xdr:cNvSpPr/>
      </xdr:nvSpPr>
      <xdr:spPr>
        <a:xfrm>
          <a:off x="19494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0</xdr:rowOff>
    </xdr:from>
    <xdr:to>
      <xdr:col>107</xdr:col>
      <xdr:colOff>50800</xdr:colOff>
      <xdr:row>36</xdr:row>
      <xdr:rowOff>60960</xdr:rowOff>
    </xdr:to>
    <xdr:cxnSp macro="">
      <xdr:nvCxnSpPr>
        <xdr:cNvPr id="497" name="直線コネクタ 496"/>
        <xdr:cNvCxnSpPr/>
      </xdr:nvCxnSpPr>
      <xdr:spPr>
        <a:xfrm>
          <a:off x="19545300" y="6172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82550</xdr:rowOff>
    </xdr:from>
    <xdr:to>
      <xdr:col>98</xdr:col>
      <xdr:colOff>38100</xdr:colOff>
      <xdr:row>38</xdr:row>
      <xdr:rowOff>12700</xdr:rowOff>
    </xdr:to>
    <xdr:sp macro="" textlink="">
      <xdr:nvSpPr>
        <xdr:cNvPr id="498" name="楕円 497"/>
        <xdr:cNvSpPr/>
      </xdr:nvSpPr>
      <xdr:spPr>
        <a:xfrm>
          <a:off x="18605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0</xdr:rowOff>
    </xdr:from>
    <xdr:to>
      <xdr:col>102</xdr:col>
      <xdr:colOff>114300</xdr:colOff>
      <xdr:row>37</xdr:row>
      <xdr:rowOff>133350</xdr:rowOff>
    </xdr:to>
    <xdr:cxnSp macro="">
      <xdr:nvCxnSpPr>
        <xdr:cNvPr id="499" name="直線コネクタ 498"/>
        <xdr:cNvCxnSpPr/>
      </xdr:nvCxnSpPr>
      <xdr:spPr>
        <a:xfrm flipV="1">
          <a:off x="18656300" y="6172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500" name="n_1ave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1"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502" name="n_3aveValue【認定こども園・幼稚園・保育所】&#10;一人当たり面積"/>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140987</xdr:rowOff>
    </xdr:from>
    <xdr:ext cx="469744" cy="259045"/>
    <xdr:sp macro="" textlink="">
      <xdr:nvSpPr>
        <xdr:cNvPr id="503" name="n_4aveValue【認定こども園・幼稚園・保育所】&#10;一人当たり面積"/>
        <xdr:cNvSpPr txBox="1"/>
      </xdr:nvSpPr>
      <xdr:spPr>
        <a:xfrm>
          <a:off x="18421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128287</xdr:rowOff>
    </xdr:from>
    <xdr:ext cx="469744" cy="259045"/>
    <xdr:sp macro="" textlink="">
      <xdr:nvSpPr>
        <xdr:cNvPr id="504" name="n_1mainValue【認定こども園・幼稚園・保育所】&#10;一人当たり面積"/>
        <xdr:cNvSpPr txBox="1"/>
      </xdr:nvSpPr>
      <xdr:spPr>
        <a:xfrm>
          <a:off x="21075727"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128287</xdr:rowOff>
    </xdr:from>
    <xdr:ext cx="469744" cy="259045"/>
    <xdr:sp macro="" textlink="">
      <xdr:nvSpPr>
        <xdr:cNvPr id="505" name="n_2mainValue【認定こども園・幼稚園・保育所】&#10;一人当たり面積"/>
        <xdr:cNvSpPr txBox="1"/>
      </xdr:nvSpPr>
      <xdr:spPr>
        <a:xfrm>
          <a:off x="20199427"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67327</xdr:rowOff>
    </xdr:from>
    <xdr:ext cx="469744" cy="259045"/>
    <xdr:sp macro="" textlink="">
      <xdr:nvSpPr>
        <xdr:cNvPr id="506" name="n_3mainValue【認定こども園・幼稚園・保育所】&#10;一人当たり面積"/>
        <xdr:cNvSpPr txBox="1"/>
      </xdr:nvSpPr>
      <xdr:spPr>
        <a:xfrm>
          <a:off x="19310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29227</xdr:rowOff>
    </xdr:from>
    <xdr:ext cx="469744" cy="259045"/>
    <xdr:sp macro="" textlink="">
      <xdr:nvSpPr>
        <xdr:cNvPr id="507" name="n_4mainValue【認定こども園・幼稚園・保育所】&#10;一人当たり面積"/>
        <xdr:cNvSpPr txBox="1"/>
      </xdr:nvSpPr>
      <xdr:spPr>
        <a:xfrm>
          <a:off x="18421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32068</xdr:rowOff>
    </xdr:from>
    <xdr:to>
      <xdr:col>67</xdr:col>
      <xdr:colOff>101600</xdr:colOff>
      <xdr:row>60</xdr:row>
      <xdr:rowOff>133668</xdr:rowOff>
    </xdr:to>
    <xdr:sp macro="" textlink="">
      <xdr:nvSpPr>
        <xdr:cNvPr id="538" name="フローチャート: 判断 537"/>
        <xdr:cNvSpPr/>
      </xdr:nvSpPr>
      <xdr:spPr>
        <a:xfrm>
          <a:off x="12763500" y="103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14922</xdr:rowOff>
    </xdr:from>
    <xdr:to>
      <xdr:col>85</xdr:col>
      <xdr:colOff>177800</xdr:colOff>
      <xdr:row>60</xdr:row>
      <xdr:rowOff>116522</xdr:rowOff>
    </xdr:to>
    <xdr:sp macro="" textlink="">
      <xdr:nvSpPr>
        <xdr:cNvPr id="544" name="楕円 543"/>
        <xdr:cNvSpPr/>
      </xdr:nvSpPr>
      <xdr:spPr>
        <a:xfrm>
          <a:off x="16268700" y="10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37799</xdr:rowOff>
    </xdr:from>
    <xdr:ext cx="405111" cy="259045"/>
    <xdr:sp macro="" textlink="">
      <xdr:nvSpPr>
        <xdr:cNvPr id="545" name="【学校施設】&#10;有形固定資産減価償却率該当値テキスト"/>
        <xdr:cNvSpPr txBox="1"/>
      </xdr:nvSpPr>
      <xdr:spPr>
        <a:xfrm>
          <a:off x="16357600" y="1015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546" name="楕円 545"/>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65722</xdr:rowOff>
    </xdr:to>
    <xdr:cxnSp macro="">
      <xdr:nvCxnSpPr>
        <xdr:cNvPr id="547" name="直線コネクタ 546"/>
        <xdr:cNvCxnSpPr/>
      </xdr:nvCxnSpPr>
      <xdr:spPr>
        <a:xfrm>
          <a:off x="15481300" y="10344150"/>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123507</xdr:rowOff>
    </xdr:from>
    <xdr:to>
      <xdr:col>76</xdr:col>
      <xdr:colOff>165100</xdr:colOff>
      <xdr:row>60</xdr:row>
      <xdr:rowOff>53657</xdr:rowOff>
    </xdr:to>
    <xdr:sp macro="" textlink="">
      <xdr:nvSpPr>
        <xdr:cNvPr id="548" name="楕円 547"/>
        <xdr:cNvSpPr/>
      </xdr:nvSpPr>
      <xdr:spPr>
        <a:xfrm>
          <a:off x="14541500" y="102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2857</xdr:rowOff>
    </xdr:from>
    <xdr:to>
      <xdr:col>81</xdr:col>
      <xdr:colOff>50800</xdr:colOff>
      <xdr:row>60</xdr:row>
      <xdr:rowOff>57150</xdr:rowOff>
    </xdr:to>
    <xdr:cxnSp macro="">
      <xdr:nvCxnSpPr>
        <xdr:cNvPr id="549" name="直線コネクタ 548"/>
        <xdr:cNvCxnSpPr/>
      </xdr:nvCxnSpPr>
      <xdr:spPr>
        <a:xfrm>
          <a:off x="14592300" y="1028985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117793</xdr:rowOff>
    </xdr:from>
    <xdr:to>
      <xdr:col>72</xdr:col>
      <xdr:colOff>38100</xdr:colOff>
      <xdr:row>60</xdr:row>
      <xdr:rowOff>47943</xdr:rowOff>
    </xdr:to>
    <xdr:sp macro="" textlink="">
      <xdr:nvSpPr>
        <xdr:cNvPr id="550" name="楕円 549"/>
        <xdr:cNvSpPr/>
      </xdr:nvSpPr>
      <xdr:spPr>
        <a:xfrm>
          <a:off x="13652500" y="102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168593</xdr:rowOff>
    </xdr:from>
    <xdr:to>
      <xdr:col>76</xdr:col>
      <xdr:colOff>114300</xdr:colOff>
      <xdr:row>60</xdr:row>
      <xdr:rowOff>2857</xdr:rowOff>
    </xdr:to>
    <xdr:cxnSp macro="">
      <xdr:nvCxnSpPr>
        <xdr:cNvPr id="551" name="直線コネクタ 550"/>
        <xdr:cNvCxnSpPr/>
      </xdr:nvCxnSpPr>
      <xdr:spPr>
        <a:xfrm>
          <a:off x="13703300" y="1028414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69215</xdr:rowOff>
    </xdr:from>
    <xdr:to>
      <xdr:col>67</xdr:col>
      <xdr:colOff>101600</xdr:colOff>
      <xdr:row>59</xdr:row>
      <xdr:rowOff>170815</xdr:rowOff>
    </xdr:to>
    <xdr:sp macro="" textlink="">
      <xdr:nvSpPr>
        <xdr:cNvPr id="552" name="楕円 551"/>
        <xdr:cNvSpPr/>
      </xdr:nvSpPr>
      <xdr:spPr>
        <a:xfrm>
          <a:off x="12763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120015</xdr:rowOff>
    </xdr:from>
    <xdr:to>
      <xdr:col>71</xdr:col>
      <xdr:colOff>177800</xdr:colOff>
      <xdr:row>59</xdr:row>
      <xdr:rowOff>168593</xdr:rowOff>
    </xdr:to>
    <xdr:cxnSp macro="">
      <xdr:nvCxnSpPr>
        <xdr:cNvPr id="553" name="直線コネクタ 552"/>
        <xdr:cNvCxnSpPr/>
      </xdr:nvCxnSpPr>
      <xdr:spPr>
        <a:xfrm>
          <a:off x="12814300" y="10235565"/>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5" name="n_2aveValue【学校施設】&#10;有形固定資産減価償却率"/>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556" name="n_3aveValue【学校施設】&#10;有形固定資産減価償却率"/>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124795</xdr:rowOff>
    </xdr:from>
    <xdr:ext cx="405111" cy="259045"/>
    <xdr:sp macro="" textlink="">
      <xdr:nvSpPr>
        <xdr:cNvPr id="557" name="n_4aveValue【学校施設】&#10;有形固定資産減価償却率"/>
        <xdr:cNvSpPr txBox="1"/>
      </xdr:nvSpPr>
      <xdr:spPr>
        <a:xfrm>
          <a:off x="12611744" y="10411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124477</xdr:rowOff>
    </xdr:from>
    <xdr:ext cx="405111" cy="259045"/>
    <xdr:sp macro="" textlink="">
      <xdr:nvSpPr>
        <xdr:cNvPr id="558" name="n_1main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70184</xdr:rowOff>
    </xdr:from>
    <xdr:ext cx="405111" cy="259045"/>
    <xdr:sp macro="" textlink="">
      <xdr:nvSpPr>
        <xdr:cNvPr id="559" name="n_2mainValue【学校施設】&#10;有形固定資産減価償却率"/>
        <xdr:cNvSpPr txBox="1"/>
      </xdr:nvSpPr>
      <xdr:spPr>
        <a:xfrm>
          <a:off x="14389744" y="1001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64470</xdr:rowOff>
    </xdr:from>
    <xdr:ext cx="405111" cy="259045"/>
    <xdr:sp macro="" textlink="">
      <xdr:nvSpPr>
        <xdr:cNvPr id="560" name="n_3mainValue【学校施設】&#10;有形固定資産減価償却率"/>
        <xdr:cNvSpPr txBox="1"/>
      </xdr:nvSpPr>
      <xdr:spPr>
        <a:xfrm>
          <a:off x="13500744" y="1000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15892</xdr:rowOff>
    </xdr:from>
    <xdr:ext cx="405111" cy="259045"/>
    <xdr:sp macro="" textlink="">
      <xdr:nvSpPr>
        <xdr:cNvPr id="561" name="n_4mainValue【学校施設】&#10;有形固定資産減価償却率"/>
        <xdr:cNvSpPr txBox="1"/>
      </xdr:nvSpPr>
      <xdr:spPr>
        <a:xfrm>
          <a:off x="12611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macro="" textlink="">
      <xdr:nvSpPr>
        <xdr:cNvPr id="598" name="フローチャート: 判断 597"/>
        <xdr:cNvSpPr/>
      </xdr:nvSpPr>
      <xdr:spPr>
        <a:xfrm>
          <a:off x="18605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166370</xdr:rowOff>
    </xdr:from>
    <xdr:to>
      <xdr:col>116</xdr:col>
      <xdr:colOff>114300</xdr:colOff>
      <xdr:row>60</xdr:row>
      <xdr:rowOff>96520</xdr:rowOff>
    </xdr:to>
    <xdr:sp macro="" textlink="">
      <xdr:nvSpPr>
        <xdr:cNvPr id="604" name="楕円 603"/>
        <xdr:cNvSpPr/>
      </xdr:nvSpPr>
      <xdr:spPr>
        <a:xfrm>
          <a:off x="22110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144797</xdr:rowOff>
    </xdr:from>
    <xdr:ext cx="469744" cy="259045"/>
    <xdr:sp macro="" textlink="">
      <xdr:nvSpPr>
        <xdr:cNvPr id="605" name="【学校施設】&#10;一人当たり面積該当値テキスト"/>
        <xdr:cNvSpPr txBox="1"/>
      </xdr:nvSpPr>
      <xdr:spPr>
        <a:xfrm>
          <a:off x="22199600" y="102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47172</xdr:rowOff>
    </xdr:from>
    <xdr:to>
      <xdr:col>112</xdr:col>
      <xdr:colOff>38100</xdr:colOff>
      <xdr:row>60</xdr:row>
      <xdr:rowOff>148772</xdr:rowOff>
    </xdr:to>
    <xdr:sp macro="" textlink="">
      <xdr:nvSpPr>
        <xdr:cNvPr id="606" name="楕円 605"/>
        <xdr:cNvSpPr/>
      </xdr:nvSpPr>
      <xdr:spPr>
        <a:xfrm>
          <a:off x="2127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45720</xdr:rowOff>
    </xdr:from>
    <xdr:to>
      <xdr:col>116</xdr:col>
      <xdr:colOff>63500</xdr:colOff>
      <xdr:row>60</xdr:row>
      <xdr:rowOff>97972</xdr:rowOff>
    </xdr:to>
    <xdr:cxnSp macro="">
      <xdr:nvCxnSpPr>
        <xdr:cNvPr id="607" name="直線コネクタ 606"/>
        <xdr:cNvCxnSpPr/>
      </xdr:nvCxnSpPr>
      <xdr:spPr>
        <a:xfrm flipV="1">
          <a:off x="21323300" y="1033272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55335</xdr:rowOff>
    </xdr:from>
    <xdr:to>
      <xdr:col>107</xdr:col>
      <xdr:colOff>101600</xdr:colOff>
      <xdr:row>60</xdr:row>
      <xdr:rowOff>156935</xdr:rowOff>
    </xdr:to>
    <xdr:sp macro="" textlink="">
      <xdr:nvSpPr>
        <xdr:cNvPr id="608" name="楕円 607"/>
        <xdr:cNvSpPr/>
      </xdr:nvSpPr>
      <xdr:spPr>
        <a:xfrm>
          <a:off x="20383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97972</xdr:rowOff>
    </xdr:from>
    <xdr:to>
      <xdr:col>111</xdr:col>
      <xdr:colOff>177800</xdr:colOff>
      <xdr:row>60</xdr:row>
      <xdr:rowOff>106135</xdr:rowOff>
    </xdr:to>
    <xdr:cxnSp macro="">
      <xdr:nvCxnSpPr>
        <xdr:cNvPr id="609" name="直線コネクタ 608"/>
        <xdr:cNvCxnSpPr/>
      </xdr:nvCxnSpPr>
      <xdr:spPr>
        <a:xfrm flipV="1">
          <a:off x="20434300" y="1038497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xdr:rowOff>
    </xdr:from>
    <xdr:to>
      <xdr:col>102</xdr:col>
      <xdr:colOff>165100</xdr:colOff>
      <xdr:row>60</xdr:row>
      <xdr:rowOff>107950</xdr:rowOff>
    </xdr:to>
    <xdr:sp macro="" textlink="">
      <xdr:nvSpPr>
        <xdr:cNvPr id="610" name="楕円 609"/>
        <xdr:cNvSpPr/>
      </xdr:nvSpPr>
      <xdr:spPr>
        <a:xfrm>
          <a:off x="19494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57150</xdr:rowOff>
    </xdr:from>
    <xdr:to>
      <xdr:col>107</xdr:col>
      <xdr:colOff>50800</xdr:colOff>
      <xdr:row>60</xdr:row>
      <xdr:rowOff>106135</xdr:rowOff>
    </xdr:to>
    <xdr:cxnSp macro="">
      <xdr:nvCxnSpPr>
        <xdr:cNvPr id="611" name="直線コネクタ 610"/>
        <xdr:cNvCxnSpPr/>
      </xdr:nvCxnSpPr>
      <xdr:spPr>
        <a:xfrm>
          <a:off x="19545300" y="1034415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145143</xdr:rowOff>
    </xdr:from>
    <xdr:to>
      <xdr:col>98</xdr:col>
      <xdr:colOff>38100</xdr:colOff>
      <xdr:row>60</xdr:row>
      <xdr:rowOff>75293</xdr:rowOff>
    </xdr:to>
    <xdr:sp macro="" textlink="">
      <xdr:nvSpPr>
        <xdr:cNvPr id="612" name="楕円 611"/>
        <xdr:cNvSpPr/>
      </xdr:nvSpPr>
      <xdr:spPr>
        <a:xfrm>
          <a:off x="18605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24493</xdr:rowOff>
    </xdr:from>
    <xdr:to>
      <xdr:col>102</xdr:col>
      <xdr:colOff>114300</xdr:colOff>
      <xdr:row>60</xdr:row>
      <xdr:rowOff>57150</xdr:rowOff>
    </xdr:to>
    <xdr:cxnSp macro="">
      <xdr:nvCxnSpPr>
        <xdr:cNvPr id="613" name="直線コネクタ 612"/>
        <xdr:cNvCxnSpPr/>
      </xdr:nvCxnSpPr>
      <xdr:spPr>
        <a:xfrm>
          <a:off x="18656300" y="103114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616" name="n_3aveValue【学校施設】&#10;一人当たり面積"/>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78757</xdr:rowOff>
    </xdr:from>
    <xdr:ext cx="469744" cy="259045"/>
    <xdr:sp macro="" textlink="">
      <xdr:nvSpPr>
        <xdr:cNvPr id="617" name="n_4aveValue【学校施設】&#10;一人当たり面積"/>
        <xdr:cNvSpPr txBox="1"/>
      </xdr:nvSpPr>
      <xdr:spPr>
        <a:xfrm>
          <a:off x="18421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139899</xdr:rowOff>
    </xdr:from>
    <xdr:ext cx="469744" cy="259045"/>
    <xdr:sp macro="" textlink="">
      <xdr:nvSpPr>
        <xdr:cNvPr id="618" name="n_1mainValue【学校施設】&#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148062</xdr:rowOff>
    </xdr:from>
    <xdr:ext cx="469744" cy="259045"/>
    <xdr:sp macro="" textlink="">
      <xdr:nvSpPr>
        <xdr:cNvPr id="619" name="n_2mainValue【学校施設】&#10;一人当たり面積"/>
        <xdr:cNvSpPr txBox="1"/>
      </xdr:nvSpPr>
      <xdr:spPr>
        <a:xfrm>
          <a:off x="20199427" y="1043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99077</xdr:rowOff>
    </xdr:from>
    <xdr:ext cx="469744" cy="259045"/>
    <xdr:sp macro="" textlink="">
      <xdr:nvSpPr>
        <xdr:cNvPr id="620" name="n_3mainValue【学校施設】&#10;一人当たり面積"/>
        <xdr:cNvSpPr txBox="1"/>
      </xdr:nvSpPr>
      <xdr:spPr>
        <a:xfrm>
          <a:off x="19310427"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66420</xdr:rowOff>
    </xdr:from>
    <xdr:ext cx="469744" cy="259045"/>
    <xdr:sp macro="" textlink="">
      <xdr:nvSpPr>
        <xdr:cNvPr id="621" name="n_4mainValue【学校施設】&#10;一人当たり面積"/>
        <xdr:cNvSpPr txBox="1"/>
      </xdr:nvSpPr>
      <xdr:spPr>
        <a:xfrm>
          <a:off x="18421427" y="1035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657" name="フローチャート: 判断 656"/>
        <xdr:cNvSpPr/>
      </xdr:nvSpPr>
      <xdr:spPr>
        <a:xfrm>
          <a:off x="12763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121194</xdr:rowOff>
    </xdr:from>
    <xdr:to>
      <xdr:col>85</xdr:col>
      <xdr:colOff>177800</xdr:colOff>
      <xdr:row>85</xdr:row>
      <xdr:rowOff>51344</xdr:rowOff>
    </xdr:to>
    <xdr:sp macro="" textlink="">
      <xdr:nvSpPr>
        <xdr:cNvPr id="663" name="楕円 662"/>
        <xdr:cNvSpPr/>
      </xdr:nvSpPr>
      <xdr:spPr>
        <a:xfrm>
          <a:off x="162687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99621</xdr:rowOff>
    </xdr:from>
    <xdr:ext cx="405111" cy="259045"/>
    <xdr:sp macro="" textlink="">
      <xdr:nvSpPr>
        <xdr:cNvPr id="664" name="【児童館】&#10;有形固定資産減価償却率該当値テキスト"/>
        <xdr:cNvSpPr txBox="1"/>
      </xdr:nvSpPr>
      <xdr:spPr>
        <a:xfrm>
          <a:off x="16357600"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85271</xdr:rowOff>
    </xdr:from>
    <xdr:to>
      <xdr:col>81</xdr:col>
      <xdr:colOff>101600</xdr:colOff>
      <xdr:row>85</xdr:row>
      <xdr:rowOff>15421</xdr:rowOff>
    </xdr:to>
    <xdr:sp macro="" textlink="">
      <xdr:nvSpPr>
        <xdr:cNvPr id="665" name="楕円 664"/>
        <xdr:cNvSpPr/>
      </xdr:nvSpPr>
      <xdr:spPr>
        <a:xfrm>
          <a:off x="15430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136071</xdr:rowOff>
    </xdr:from>
    <xdr:to>
      <xdr:col>85</xdr:col>
      <xdr:colOff>127000</xdr:colOff>
      <xdr:row>85</xdr:row>
      <xdr:rowOff>544</xdr:rowOff>
    </xdr:to>
    <xdr:cxnSp macro="">
      <xdr:nvCxnSpPr>
        <xdr:cNvPr id="666" name="直線コネクタ 665"/>
        <xdr:cNvCxnSpPr/>
      </xdr:nvCxnSpPr>
      <xdr:spPr>
        <a:xfrm>
          <a:off x="15481300" y="145378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49349</xdr:rowOff>
    </xdr:from>
    <xdr:to>
      <xdr:col>76</xdr:col>
      <xdr:colOff>165100</xdr:colOff>
      <xdr:row>84</xdr:row>
      <xdr:rowOff>150949</xdr:rowOff>
    </xdr:to>
    <xdr:sp macro="" textlink="">
      <xdr:nvSpPr>
        <xdr:cNvPr id="667" name="楕円 666"/>
        <xdr:cNvSpPr/>
      </xdr:nvSpPr>
      <xdr:spPr>
        <a:xfrm>
          <a:off x="14541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100149</xdr:rowOff>
    </xdr:from>
    <xdr:to>
      <xdr:col>81</xdr:col>
      <xdr:colOff>50800</xdr:colOff>
      <xdr:row>84</xdr:row>
      <xdr:rowOff>136071</xdr:rowOff>
    </xdr:to>
    <xdr:cxnSp macro="">
      <xdr:nvCxnSpPr>
        <xdr:cNvPr id="668" name="直線コネクタ 667"/>
        <xdr:cNvCxnSpPr/>
      </xdr:nvCxnSpPr>
      <xdr:spPr>
        <a:xfrm>
          <a:off x="14592300" y="145019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13426</xdr:rowOff>
    </xdr:from>
    <xdr:to>
      <xdr:col>72</xdr:col>
      <xdr:colOff>38100</xdr:colOff>
      <xdr:row>84</xdr:row>
      <xdr:rowOff>115026</xdr:rowOff>
    </xdr:to>
    <xdr:sp macro="" textlink="">
      <xdr:nvSpPr>
        <xdr:cNvPr id="669" name="楕円 668"/>
        <xdr:cNvSpPr/>
      </xdr:nvSpPr>
      <xdr:spPr>
        <a:xfrm>
          <a:off x="13652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64226</xdr:rowOff>
    </xdr:from>
    <xdr:to>
      <xdr:col>76</xdr:col>
      <xdr:colOff>114300</xdr:colOff>
      <xdr:row>84</xdr:row>
      <xdr:rowOff>100149</xdr:rowOff>
    </xdr:to>
    <xdr:cxnSp macro="">
      <xdr:nvCxnSpPr>
        <xdr:cNvPr id="670" name="直線コネクタ 669"/>
        <xdr:cNvCxnSpPr/>
      </xdr:nvCxnSpPr>
      <xdr:spPr>
        <a:xfrm>
          <a:off x="13703300" y="1446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148952</xdr:rowOff>
    </xdr:from>
    <xdr:to>
      <xdr:col>67</xdr:col>
      <xdr:colOff>101600</xdr:colOff>
      <xdr:row>84</xdr:row>
      <xdr:rowOff>79102</xdr:rowOff>
    </xdr:to>
    <xdr:sp macro="" textlink="">
      <xdr:nvSpPr>
        <xdr:cNvPr id="671" name="楕円 670"/>
        <xdr:cNvSpPr/>
      </xdr:nvSpPr>
      <xdr:spPr>
        <a:xfrm>
          <a:off x="12763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28302</xdr:rowOff>
    </xdr:from>
    <xdr:to>
      <xdr:col>71</xdr:col>
      <xdr:colOff>177800</xdr:colOff>
      <xdr:row>84</xdr:row>
      <xdr:rowOff>64226</xdr:rowOff>
    </xdr:to>
    <xdr:cxnSp macro="">
      <xdr:nvCxnSpPr>
        <xdr:cNvPr id="672" name="直線コネクタ 671"/>
        <xdr:cNvCxnSpPr/>
      </xdr:nvCxnSpPr>
      <xdr:spPr>
        <a:xfrm>
          <a:off x="12814300" y="144301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3" name="n_1aveValue【児童館】&#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4" name="n_2aveValue【児童館】&#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675" name="n_3aveValue【児童館】&#10;有形固定資産減価償却率"/>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15620</xdr:rowOff>
    </xdr:from>
    <xdr:ext cx="405111" cy="259045"/>
    <xdr:sp macro="" textlink="">
      <xdr:nvSpPr>
        <xdr:cNvPr id="676" name="n_4aveValue【児童館】&#10;有形固定資産減価償却率"/>
        <xdr:cNvSpPr txBox="1"/>
      </xdr:nvSpPr>
      <xdr:spPr>
        <a:xfrm>
          <a:off x="12611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6548</xdr:rowOff>
    </xdr:from>
    <xdr:ext cx="405111" cy="259045"/>
    <xdr:sp macro="" textlink="">
      <xdr:nvSpPr>
        <xdr:cNvPr id="677" name="n_1mainValue【児童館】&#10;有形固定資産減価償却率"/>
        <xdr:cNvSpPr txBox="1"/>
      </xdr:nvSpPr>
      <xdr:spPr>
        <a:xfrm>
          <a:off x="152660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142076</xdr:rowOff>
    </xdr:from>
    <xdr:ext cx="405111" cy="259045"/>
    <xdr:sp macro="" textlink="">
      <xdr:nvSpPr>
        <xdr:cNvPr id="678" name="n_2mainValue【児童館】&#10;有形固定資産減価償却率"/>
        <xdr:cNvSpPr txBox="1"/>
      </xdr:nvSpPr>
      <xdr:spPr>
        <a:xfrm>
          <a:off x="14389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106153</xdr:rowOff>
    </xdr:from>
    <xdr:ext cx="405111" cy="259045"/>
    <xdr:sp macro="" textlink="">
      <xdr:nvSpPr>
        <xdr:cNvPr id="679" name="n_3mainValue【児童館】&#10;有形固定資産減価償却率"/>
        <xdr:cNvSpPr txBox="1"/>
      </xdr:nvSpPr>
      <xdr:spPr>
        <a:xfrm>
          <a:off x="13500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70229</xdr:rowOff>
    </xdr:from>
    <xdr:ext cx="405111" cy="259045"/>
    <xdr:sp macro="" textlink="">
      <xdr:nvSpPr>
        <xdr:cNvPr id="680" name="n_4mainValue【児童館】&#10;有形固定資産減価償却率"/>
        <xdr:cNvSpPr txBox="1"/>
      </xdr:nvSpPr>
      <xdr:spPr>
        <a:xfrm>
          <a:off x="12611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7" name="【児童館】&#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18" name="楕円 717"/>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90188</xdr:rowOff>
    </xdr:from>
    <xdr:ext cx="469744" cy="259045"/>
    <xdr:sp macro="" textlink="">
      <xdr:nvSpPr>
        <xdr:cNvPr id="719" name="【児童館】&#10;一人当たり面積該当値テキスト"/>
        <xdr:cNvSpPr txBox="1"/>
      </xdr:nvSpPr>
      <xdr:spPr>
        <a:xfrm>
          <a:off x="221996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720" name="楕円 719"/>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118111</xdr:rowOff>
    </xdr:to>
    <xdr:cxnSp macro="">
      <xdr:nvCxnSpPr>
        <xdr:cNvPr id="721" name="直線コネクタ 720"/>
        <xdr:cNvCxnSpPr/>
      </xdr:nvCxnSpPr>
      <xdr:spPr>
        <a:xfrm>
          <a:off x="21323300" y="1434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722" name="楕円 721"/>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118111</xdr:rowOff>
    </xdr:to>
    <xdr:cxnSp macro="">
      <xdr:nvCxnSpPr>
        <xdr:cNvPr id="723" name="直線コネクタ 722"/>
        <xdr:cNvCxnSpPr/>
      </xdr:nvCxnSpPr>
      <xdr:spPr>
        <a:xfrm>
          <a:off x="20434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24" name="楕円 723"/>
        <xdr:cNvSpPr/>
      </xdr:nvSpPr>
      <xdr:spPr>
        <a:xfrm>
          <a:off x="19494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118111</xdr:rowOff>
    </xdr:to>
    <xdr:cxnSp macro="">
      <xdr:nvCxnSpPr>
        <xdr:cNvPr id="725" name="直線コネクタ 724"/>
        <xdr:cNvCxnSpPr/>
      </xdr:nvCxnSpPr>
      <xdr:spPr>
        <a:xfrm>
          <a:off x="19545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26" name="楕円 725"/>
        <xdr:cNvSpPr/>
      </xdr:nvSpPr>
      <xdr:spPr>
        <a:xfrm>
          <a:off x="18605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118111</xdr:rowOff>
    </xdr:from>
    <xdr:to>
      <xdr:col>102</xdr:col>
      <xdr:colOff>114300</xdr:colOff>
      <xdr:row>83</xdr:row>
      <xdr:rowOff>118111</xdr:rowOff>
    </xdr:to>
    <xdr:cxnSp macro="">
      <xdr:nvCxnSpPr>
        <xdr:cNvPr id="727" name="直線コネクタ 726"/>
        <xdr:cNvCxnSpPr/>
      </xdr:nvCxnSpPr>
      <xdr:spPr>
        <a:xfrm>
          <a:off x="18656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728" name="n_1ave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29"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0" name="n_3ave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1"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13988</xdr:rowOff>
    </xdr:from>
    <xdr:ext cx="469744" cy="259045"/>
    <xdr:sp macro="" textlink="">
      <xdr:nvSpPr>
        <xdr:cNvPr id="732" name="n_1mainValue【児童館】&#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33" name="n_2main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34" name="n_3main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35" name="n_4mainValue【児童館】&#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65" name="【公民館】&#10;有形固定資産減価償却率平均値テキスト"/>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170180</xdr:rowOff>
    </xdr:from>
    <xdr:to>
      <xdr:col>67</xdr:col>
      <xdr:colOff>101600</xdr:colOff>
      <xdr:row>103</xdr:row>
      <xdr:rowOff>100330</xdr:rowOff>
    </xdr:to>
    <xdr:sp macro="" textlink="">
      <xdr:nvSpPr>
        <xdr:cNvPr id="770" name="フローチャート: 判断 769"/>
        <xdr:cNvSpPr/>
      </xdr:nvSpPr>
      <xdr:spPr>
        <a:xfrm>
          <a:off x="12763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126364</xdr:rowOff>
    </xdr:from>
    <xdr:to>
      <xdr:col>67</xdr:col>
      <xdr:colOff>101600</xdr:colOff>
      <xdr:row>104</xdr:row>
      <xdr:rowOff>56514</xdr:rowOff>
    </xdr:to>
    <xdr:sp macro="" textlink="">
      <xdr:nvSpPr>
        <xdr:cNvPr id="776" name="楕円 775"/>
        <xdr:cNvSpPr/>
      </xdr:nvSpPr>
      <xdr:spPr>
        <a:xfrm>
          <a:off x="12763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69232</xdr:rowOff>
    </xdr:from>
    <xdr:ext cx="405111" cy="259045"/>
    <xdr:sp macro="" textlink="">
      <xdr:nvSpPr>
        <xdr:cNvPr id="777" name="n_1aveValue【公民館】&#10;有形固定資産減価償却率"/>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778" name="n_2aveValue【公民館】&#10;有形固定資産減価償却率"/>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779" name="n_3aveValue【公民館】&#10;有形固定資産減価償却率"/>
        <xdr:cNvSpPr txBox="1"/>
      </xdr:nvSpPr>
      <xdr:spPr>
        <a:xfrm>
          <a:off x="13500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116857</xdr:rowOff>
    </xdr:from>
    <xdr:ext cx="405111" cy="259045"/>
    <xdr:sp macro="" textlink="">
      <xdr:nvSpPr>
        <xdr:cNvPr id="780" name="n_4aveValue【公民館】&#10;有形固定資産減価償却率"/>
        <xdr:cNvSpPr txBox="1"/>
      </xdr:nvSpPr>
      <xdr:spPr>
        <a:xfrm>
          <a:off x="12611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47641</xdr:rowOff>
    </xdr:from>
    <xdr:ext cx="405111" cy="259045"/>
    <xdr:sp macro="" textlink="">
      <xdr:nvSpPr>
        <xdr:cNvPr id="781" name="n_4mainValue【公民館】&#10;有形固定資産減価償却率"/>
        <xdr:cNvSpPr txBox="1"/>
      </xdr:nvSpPr>
      <xdr:spPr>
        <a:xfrm>
          <a:off x="126117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2" name="直線コネクタ 7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3" name="テキスト ボックス 7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4" name="直線コネクタ 7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5" name="テキスト ボックス 7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6" name="直線コネクタ 7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7" name="テキスト ボックス 7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8" name="直線コネクタ 7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9" name="テキスト ボックス 7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0" name="直線コネクタ 7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1" name="テキスト ボックス 8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05" name="直線コネクタ 804"/>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06"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07" name="直線コネクタ 806"/>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08"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09" name="直線コネクタ 808"/>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10" name="【公民館】&#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11" name="フローチャート: 判断 810"/>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12" name="フローチャート: 判断 811"/>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13" name="フローチャート: 判断 812"/>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14" name="フローチャート: 判断 813"/>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15" name="フローチャート: 判断 814"/>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166370</xdr:rowOff>
    </xdr:from>
    <xdr:to>
      <xdr:col>98</xdr:col>
      <xdr:colOff>38100</xdr:colOff>
      <xdr:row>108</xdr:row>
      <xdr:rowOff>96520</xdr:rowOff>
    </xdr:to>
    <xdr:sp macro="" textlink="">
      <xdr:nvSpPr>
        <xdr:cNvPr id="821" name="楕円 820"/>
        <xdr:cNvSpPr/>
      </xdr:nvSpPr>
      <xdr:spPr>
        <a:xfrm>
          <a:off x="18605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29227</xdr:rowOff>
    </xdr:from>
    <xdr:ext cx="469744" cy="259045"/>
    <xdr:sp macro="" textlink="">
      <xdr:nvSpPr>
        <xdr:cNvPr id="822"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23"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824" name="n_3aveValue【公民館】&#10;一人当たり面積"/>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825" name="n_4aveValue【公民館】&#10;一人当たり面積"/>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87647</xdr:rowOff>
    </xdr:from>
    <xdr:ext cx="469744" cy="259045"/>
    <xdr:sp macro="" textlink="">
      <xdr:nvSpPr>
        <xdr:cNvPr id="826" name="n_4mainValue【公民館】&#10;一人当たり面積"/>
        <xdr:cNvSpPr txBox="1"/>
      </xdr:nvSpPr>
      <xdr:spPr>
        <a:xfrm>
          <a:off x="18421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7" name="正方形/長方形 8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8" name="正方形/長方形 8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9" name="テキスト ボックス 8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有形固定資産減価償却率が類似団体内平均値と比較して、特に高くなっている施設は、橋りょう・トンネル、児童館である。また、特に低くなっている施設は、認定こども園・幼稚園・保育所である。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　橋りょう・トンネルについては、橋梁長寿命化修繕計画に基づきこれまで点検・補修を進めているが、市内に約</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か所存在する橋りょうの維持管理には多額の費用が必要となることから、改修には時間を要するため、有形固定資産減価償却率が高くなっていると考える。なお、同計画は定期的に調査のうえ改定しているところであり、調査結果を踏まえ計画的かつ効果的な維持管理に努めていく。</a:t>
          </a:r>
        </a:p>
        <a:p>
          <a:r>
            <a:rPr kumimoji="1" lang="ja-JP" altLang="en-US" sz="1300">
              <a:latin typeface="ＭＳ Ｐゴシック" panose="020B0600070205080204" pitchFamily="50" charset="-128"/>
              <a:ea typeface="ＭＳ Ｐゴシック" panose="020B0600070205080204" pitchFamily="50" charset="-128"/>
            </a:rPr>
            <a:t>　児童館については、建築後約</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年以上経過しており、有形固定資産減価償却率が高くなっているので、今後公共施設等総合管理計画に基づき、計画的な機能更新を進めて行く。</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年度に公立認定こども園整備事業が完了し、保育所・幼稚園の集約化を図ったことから、有形固定資産減価償却率は類似団体内平均値と比較して低くなっている。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263,693
255,926
41.72
122,733,969
121,856,292
549,851
60,941,803
95,029,111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xdr:cNvSpPr txBox="1"/>
      </xdr:nvSpPr>
      <xdr:spPr>
        <a:xfrm>
          <a:off x="46736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67" name="フローチャート: 判断 66"/>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52070</xdr:rowOff>
    </xdr:from>
    <xdr:to>
      <xdr:col>24</xdr:col>
      <xdr:colOff>114300</xdr:colOff>
      <xdr:row>34</xdr:row>
      <xdr:rowOff>153670</xdr:rowOff>
    </xdr:to>
    <xdr:sp macro="" textlink="">
      <xdr:nvSpPr>
        <xdr:cNvPr id="73" name="楕円 72"/>
        <xdr:cNvSpPr/>
      </xdr:nvSpPr>
      <xdr:spPr>
        <a:xfrm>
          <a:off x="45847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74947</xdr:rowOff>
    </xdr:from>
    <xdr:ext cx="405111" cy="259045"/>
    <xdr:sp macro="" textlink="">
      <xdr:nvSpPr>
        <xdr:cNvPr id="74" name="【図書館】&#10;有形固定資産減価償却率該当値テキスト"/>
        <xdr:cNvSpPr txBox="1"/>
      </xdr:nvSpPr>
      <xdr:spPr>
        <a:xfrm>
          <a:off x="4673600"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15875</xdr:rowOff>
    </xdr:from>
    <xdr:to>
      <xdr:col>20</xdr:col>
      <xdr:colOff>38100</xdr:colOff>
      <xdr:row>34</xdr:row>
      <xdr:rowOff>117475</xdr:rowOff>
    </xdr:to>
    <xdr:sp macro="" textlink="">
      <xdr:nvSpPr>
        <xdr:cNvPr id="75" name="楕円 74"/>
        <xdr:cNvSpPr/>
      </xdr:nvSpPr>
      <xdr:spPr>
        <a:xfrm>
          <a:off x="3746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66675</xdr:rowOff>
    </xdr:from>
    <xdr:to>
      <xdr:col>24</xdr:col>
      <xdr:colOff>63500</xdr:colOff>
      <xdr:row>34</xdr:row>
      <xdr:rowOff>102870</xdr:rowOff>
    </xdr:to>
    <xdr:cxnSp macro="">
      <xdr:nvCxnSpPr>
        <xdr:cNvPr id="76" name="直線コネクタ 75"/>
        <xdr:cNvCxnSpPr/>
      </xdr:nvCxnSpPr>
      <xdr:spPr>
        <a:xfrm>
          <a:off x="3797300" y="58959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149225</xdr:rowOff>
    </xdr:from>
    <xdr:to>
      <xdr:col>15</xdr:col>
      <xdr:colOff>101600</xdr:colOff>
      <xdr:row>34</xdr:row>
      <xdr:rowOff>79375</xdr:rowOff>
    </xdr:to>
    <xdr:sp macro="" textlink="">
      <xdr:nvSpPr>
        <xdr:cNvPr id="77" name="楕円 76"/>
        <xdr:cNvSpPr/>
      </xdr:nvSpPr>
      <xdr:spPr>
        <a:xfrm>
          <a:off x="2857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28575</xdr:rowOff>
    </xdr:from>
    <xdr:to>
      <xdr:col>19</xdr:col>
      <xdr:colOff>177800</xdr:colOff>
      <xdr:row>34</xdr:row>
      <xdr:rowOff>66675</xdr:rowOff>
    </xdr:to>
    <xdr:cxnSp macro="">
      <xdr:nvCxnSpPr>
        <xdr:cNvPr id="78" name="直線コネクタ 77"/>
        <xdr:cNvCxnSpPr/>
      </xdr:nvCxnSpPr>
      <xdr:spPr>
        <a:xfrm>
          <a:off x="2908300" y="5857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109220</xdr:rowOff>
    </xdr:from>
    <xdr:to>
      <xdr:col>10</xdr:col>
      <xdr:colOff>165100</xdr:colOff>
      <xdr:row>34</xdr:row>
      <xdr:rowOff>39370</xdr:rowOff>
    </xdr:to>
    <xdr:sp macro="" textlink="">
      <xdr:nvSpPr>
        <xdr:cNvPr id="79" name="楕円 78"/>
        <xdr:cNvSpPr/>
      </xdr:nvSpPr>
      <xdr:spPr>
        <a:xfrm>
          <a:off x="1968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160020</xdr:rowOff>
    </xdr:from>
    <xdr:to>
      <xdr:col>15</xdr:col>
      <xdr:colOff>50800</xdr:colOff>
      <xdr:row>34</xdr:row>
      <xdr:rowOff>28575</xdr:rowOff>
    </xdr:to>
    <xdr:cxnSp macro="">
      <xdr:nvCxnSpPr>
        <xdr:cNvPr id="80" name="直線コネクタ 79"/>
        <xdr:cNvCxnSpPr/>
      </xdr:nvCxnSpPr>
      <xdr:spPr>
        <a:xfrm>
          <a:off x="2019300" y="58178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69215</xdr:rowOff>
    </xdr:from>
    <xdr:to>
      <xdr:col>6</xdr:col>
      <xdr:colOff>38100</xdr:colOff>
      <xdr:row>33</xdr:row>
      <xdr:rowOff>170815</xdr:rowOff>
    </xdr:to>
    <xdr:sp macro="" textlink="">
      <xdr:nvSpPr>
        <xdr:cNvPr id="81" name="楕円 80"/>
        <xdr:cNvSpPr/>
      </xdr:nvSpPr>
      <xdr:spPr>
        <a:xfrm>
          <a:off x="107950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120015</xdr:rowOff>
    </xdr:from>
    <xdr:to>
      <xdr:col>10</xdr:col>
      <xdr:colOff>114300</xdr:colOff>
      <xdr:row>33</xdr:row>
      <xdr:rowOff>160020</xdr:rowOff>
    </xdr:to>
    <xdr:cxnSp macro="">
      <xdr:nvCxnSpPr>
        <xdr:cNvPr id="82" name="直線コネクタ 81"/>
        <xdr:cNvCxnSpPr/>
      </xdr:nvCxnSpPr>
      <xdr:spPr>
        <a:xfrm>
          <a:off x="1130300" y="57778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xdr:cNvSpPr txBox="1"/>
      </xdr:nvSpPr>
      <xdr:spPr>
        <a:xfrm>
          <a:off x="35820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4" name="n_2aveValue【図書館】&#10;有形固定資産減価償却率"/>
        <xdr:cNvSpPr txBox="1"/>
      </xdr:nvSpPr>
      <xdr:spPr>
        <a:xfrm>
          <a:off x="27057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32402</xdr:rowOff>
    </xdr:from>
    <xdr:ext cx="405111" cy="259045"/>
    <xdr:sp macro="" textlink="">
      <xdr:nvSpPr>
        <xdr:cNvPr id="85" name="n_3aveValue【図書館】&#10;有形固定資産減価償却率"/>
        <xdr:cNvSpPr txBox="1"/>
      </xdr:nvSpPr>
      <xdr:spPr>
        <a:xfrm>
          <a:off x="1816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86" name="n_4aveValue【図書館】&#10;有形固定資産減価償却率"/>
        <xdr:cNvSpPr txBox="1"/>
      </xdr:nvSpPr>
      <xdr:spPr>
        <a:xfrm>
          <a:off x="927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134002</xdr:rowOff>
    </xdr:from>
    <xdr:ext cx="405111" cy="259045"/>
    <xdr:sp macro="" textlink="">
      <xdr:nvSpPr>
        <xdr:cNvPr id="87" name="n_1mainValue【図書館】&#10;有形固定資産減価償却率"/>
        <xdr:cNvSpPr txBox="1"/>
      </xdr:nvSpPr>
      <xdr:spPr>
        <a:xfrm>
          <a:off x="35820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95902</xdr:rowOff>
    </xdr:from>
    <xdr:ext cx="405111" cy="259045"/>
    <xdr:sp macro="" textlink="">
      <xdr:nvSpPr>
        <xdr:cNvPr id="88" name="n_2mainValue【図書館】&#10;有形固定資産減価償却率"/>
        <xdr:cNvSpPr txBox="1"/>
      </xdr:nvSpPr>
      <xdr:spPr>
        <a:xfrm>
          <a:off x="27057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55897</xdr:rowOff>
    </xdr:from>
    <xdr:ext cx="405111" cy="259045"/>
    <xdr:sp macro="" textlink="">
      <xdr:nvSpPr>
        <xdr:cNvPr id="89" name="n_3mainValue【図書館】&#10;有形固定資産減価償却率"/>
        <xdr:cNvSpPr txBox="1"/>
      </xdr:nvSpPr>
      <xdr:spPr>
        <a:xfrm>
          <a:off x="18167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15892</xdr:rowOff>
    </xdr:from>
    <xdr:ext cx="405111" cy="259045"/>
    <xdr:sp macro="" textlink="">
      <xdr:nvSpPr>
        <xdr:cNvPr id="90" name="n_4mainValue【図書館】&#10;有形固定資産減価償却率"/>
        <xdr:cNvSpPr txBox="1"/>
      </xdr:nvSpPr>
      <xdr:spPr>
        <a:xfrm>
          <a:off x="927744" y="55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2" name="フローチャート: 判断 121"/>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8" name="楕円 127"/>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9"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0" name="楕円 129"/>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1" name="直線コネクタ 130"/>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2" name="楕円 131"/>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3" name="直線コネクタ 132"/>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4" name="楕円 133"/>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5" name="直線コネクタ 134"/>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6" name="楕円 135"/>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37" name="直線コネクタ 136"/>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1" name="n_4aveValue【図書館】&#10;一人当たり面積"/>
        <xdr:cNvSpPr txBox="1"/>
      </xdr:nvSpPr>
      <xdr:spPr>
        <a:xfrm>
          <a:off x="6737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2"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3"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4" name="n_3main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5" name="n_4main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0" name="フローチャート: 判断 179"/>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170180</xdr:rowOff>
    </xdr:from>
    <xdr:to>
      <xdr:col>24</xdr:col>
      <xdr:colOff>114300</xdr:colOff>
      <xdr:row>59</xdr:row>
      <xdr:rowOff>100330</xdr:rowOff>
    </xdr:to>
    <xdr:sp macro="" textlink="">
      <xdr:nvSpPr>
        <xdr:cNvPr id="186" name="楕円 185"/>
        <xdr:cNvSpPr/>
      </xdr:nvSpPr>
      <xdr:spPr>
        <a:xfrm>
          <a:off x="45847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21607</xdr:rowOff>
    </xdr:from>
    <xdr:ext cx="405111" cy="259045"/>
    <xdr:sp macro="" textlink="">
      <xdr:nvSpPr>
        <xdr:cNvPr id="187" name="【体育館・プール】&#10;有形固定資産減価償却率該当値テキスト"/>
        <xdr:cNvSpPr txBox="1"/>
      </xdr:nvSpPr>
      <xdr:spPr>
        <a:xfrm>
          <a:off x="467360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128270</xdr:rowOff>
    </xdr:from>
    <xdr:to>
      <xdr:col>20</xdr:col>
      <xdr:colOff>38100</xdr:colOff>
      <xdr:row>59</xdr:row>
      <xdr:rowOff>58420</xdr:rowOff>
    </xdr:to>
    <xdr:sp macro="" textlink="">
      <xdr:nvSpPr>
        <xdr:cNvPr id="188" name="楕円 187"/>
        <xdr:cNvSpPr/>
      </xdr:nvSpPr>
      <xdr:spPr>
        <a:xfrm>
          <a:off x="3746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xdr:rowOff>
    </xdr:from>
    <xdr:to>
      <xdr:col>24</xdr:col>
      <xdr:colOff>63500</xdr:colOff>
      <xdr:row>59</xdr:row>
      <xdr:rowOff>49530</xdr:rowOff>
    </xdr:to>
    <xdr:cxnSp macro="">
      <xdr:nvCxnSpPr>
        <xdr:cNvPr id="189" name="直線コネクタ 188"/>
        <xdr:cNvCxnSpPr/>
      </xdr:nvCxnSpPr>
      <xdr:spPr>
        <a:xfrm>
          <a:off x="3797300" y="10123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84455</xdr:rowOff>
    </xdr:from>
    <xdr:to>
      <xdr:col>15</xdr:col>
      <xdr:colOff>101600</xdr:colOff>
      <xdr:row>59</xdr:row>
      <xdr:rowOff>14605</xdr:rowOff>
    </xdr:to>
    <xdr:sp macro="" textlink="">
      <xdr:nvSpPr>
        <xdr:cNvPr id="190" name="楕円 189"/>
        <xdr:cNvSpPr/>
      </xdr:nvSpPr>
      <xdr:spPr>
        <a:xfrm>
          <a:off x="2857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135255</xdr:rowOff>
    </xdr:from>
    <xdr:to>
      <xdr:col>19</xdr:col>
      <xdr:colOff>177800</xdr:colOff>
      <xdr:row>59</xdr:row>
      <xdr:rowOff>7620</xdr:rowOff>
    </xdr:to>
    <xdr:cxnSp macro="">
      <xdr:nvCxnSpPr>
        <xdr:cNvPr id="191" name="直線コネクタ 190"/>
        <xdr:cNvCxnSpPr/>
      </xdr:nvCxnSpPr>
      <xdr:spPr>
        <a:xfrm>
          <a:off x="2908300" y="100793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42545</xdr:rowOff>
    </xdr:from>
    <xdr:to>
      <xdr:col>10</xdr:col>
      <xdr:colOff>165100</xdr:colOff>
      <xdr:row>58</xdr:row>
      <xdr:rowOff>144145</xdr:rowOff>
    </xdr:to>
    <xdr:sp macro="" textlink="">
      <xdr:nvSpPr>
        <xdr:cNvPr id="192" name="楕円 191"/>
        <xdr:cNvSpPr/>
      </xdr:nvSpPr>
      <xdr:spPr>
        <a:xfrm>
          <a:off x="1968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93345</xdr:rowOff>
    </xdr:from>
    <xdr:to>
      <xdr:col>15</xdr:col>
      <xdr:colOff>50800</xdr:colOff>
      <xdr:row>58</xdr:row>
      <xdr:rowOff>135255</xdr:rowOff>
    </xdr:to>
    <xdr:cxnSp macro="">
      <xdr:nvCxnSpPr>
        <xdr:cNvPr id="193" name="直線コネクタ 192"/>
        <xdr:cNvCxnSpPr/>
      </xdr:nvCxnSpPr>
      <xdr:spPr>
        <a:xfrm>
          <a:off x="2019300" y="100374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2540</xdr:rowOff>
    </xdr:from>
    <xdr:to>
      <xdr:col>6</xdr:col>
      <xdr:colOff>38100</xdr:colOff>
      <xdr:row>58</xdr:row>
      <xdr:rowOff>104140</xdr:rowOff>
    </xdr:to>
    <xdr:sp macro="" textlink="">
      <xdr:nvSpPr>
        <xdr:cNvPr id="194" name="楕円 193"/>
        <xdr:cNvSpPr/>
      </xdr:nvSpPr>
      <xdr:spPr>
        <a:xfrm>
          <a:off x="1079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53340</xdr:rowOff>
    </xdr:from>
    <xdr:to>
      <xdr:col>10</xdr:col>
      <xdr:colOff>114300</xdr:colOff>
      <xdr:row>58</xdr:row>
      <xdr:rowOff>93345</xdr:rowOff>
    </xdr:to>
    <xdr:cxnSp macro="">
      <xdr:nvCxnSpPr>
        <xdr:cNvPr id="195" name="直線コネクタ 194"/>
        <xdr:cNvCxnSpPr/>
      </xdr:nvCxnSpPr>
      <xdr:spPr>
        <a:xfrm>
          <a:off x="1130300" y="99974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57167</xdr:rowOff>
    </xdr:from>
    <xdr:ext cx="405111" cy="259045"/>
    <xdr:sp macro="" textlink="">
      <xdr:nvSpPr>
        <xdr:cNvPr id="199" name="n_4aveValue【体育館・プール】&#10;有形固定資産減価償却率"/>
        <xdr:cNvSpPr txBox="1"/>
      </xdr:nvSpPr>
      <xdr:spPr>
        <a:xfrm>
          <a:off x="927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74947</xdr:rowOff>
    </xdr:from>
    <xdr:ext cx="405111" cy="259045"/>
    <xdr:sp macro="" textlink="">
      <xdr:nvSpPr>
        <xdr:cNvPr id="200" name="n_1main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31132</xdr:rowOff>
    </xdr:from>
    <xdr:ext cx="405111" cy="259045"/>
    <xdr:sp macro="" textlink="">
      <xdr:nvSpPr>
        <xdr:cNvPr id="201" name="n_2mainValue【体育館・プール】&#10;有形固定資産減価償却率"/>
        <xdr:cNvSpPr txBox="1"/>
      </xdr:nvSpPr>
      <xdr:spPr>
        <a:xfrm>
          <a:off x="2705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160672</xdr:rowOff>
    </xdr:from>
    <xdr:ext cx="405111" cy="259045"/>
    <xdr:sp macro="" textlink="">
      <xdr:nvSpPr>
        <xdr:cNvPr id="202" name="n_3mainValue【体育館・プール】&#10;有形固定資産減価償却率"/>
        <xdr:cNvSpPr txBox="1"/>
      </xdr:nvSpPr>
      <xdr:spPr>
        <a:xfrm>
          <a:off x="1816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120667</xdr:rowOff>
    </xdr:from>
    <xdr:ext cx="405111" cy="259045"/>
    <xdr:sp macro="" textlink="">
      <xdr:nvSpPr>
        <xdr:cNvPr id="203" name="n_4mainValue【体育館・プール】&#10;有形固定資産減価償却率"/>
        <xdr:cNvSpPr txBox="1"/>
      </xdr:nvSpPr>
      <xdr:spPr>
        <a:xfrm>
          <a:off x="927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macro="" textlink="">
      <xdr:nvSpPr>
        <xdr:cNvPr id="235" name="フローチャート: 判断 234"/>
        <xdr:cNvSpPr/>
      </xdr:nvSpPr>
      <xdr:spPr>
        <a:xfrm>
          <a:off x="6921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100076</xdr:rowOff>
    </xdr:from>
    <xdr:to>
      <xdr:col>55</xdr:col>
      <xdr:colOff>50800</xdr:colOff>
      <xdr:row>63</xdr:row>
      <xdr:rowOff>30226</xdr:rowOff>
    </xdr:to>
    <xdr:sp macro="" textlink="">
      <xdr:nvSpPr>
        <xdr:cNvPr id="241" name="楕円 240"/>
        <xdr:cNvSpPr/>
      </xdr:nvSpPr>
      <xdr:spPr>
        <a:xfrm>
          <a:off x="10426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78503</xdr:rowOff>
    </xdr:from>
    <xdr:ext cx="469744" cy="259045"/>
    <xdr:sp macro="" textlink="">
      <xdr:nvSpPr>
        <xdr:cNvPr id="242" name="【体育館・プール】&#10;一人当たり面積該当値テキスト"/>
        <xdr:cNvSpPr txBox="1"/>
      </xdr:nvSpPr>
      <xdr:spPr>
        <a:xfrm>
          <a:off x="10515600"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102362</xdr:rowOff>
    </xdr:from>
    <xdr:to>
      <xdr:col>50</xdr:col>
      <xdr:colOff>165100</xdr:colOff>
      <xdr:row>63</xdr:row>
      <xdr:rowOff>32512</xdr:rowOff>
    </xdr:to>
    <xdr:sp macro="" textlink="">
      <xdr:nvSpPr>
        <xdr:cNvPr id="243" name="楕円 242"/>
        <xdr:cNvSpPr/>
      </xdr:nvSpPr>
      <xdr:spPr>
        <a:xfrm>
          <a:off x="9588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150876</xdr:rowOff>
    </xdr:from>
    <xdr:to>
      <xdr:col>55</xdr:col>
      <xdr:colOff>0</xdr:colOff>
      <xdr:row>62</xdr:row>
      <xdr:rowOff>153162</xdr:rowOff>
    </xdr:to>
    <xdr:cxnSp macro="">
      <xdr:nvCxnSpPr>
        <xdr:cNvPr id="244" name="直線コネクタ 243"/>
        <xdr:cNvCxnSpPr/>
      </xdr:nvCxnSpPr>
      <xdr:spPr>
        <a:xfrm flipV="1">
          <a:off x="9639300" y="1078077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102362</xdr:rowOff>
    </xdr:from>
    <xdr:to>
      <xdr:col>46</xdr:col>
      <xdr:colOff>38100</xdr:colOff>
      <xdr:row>63</xdr:row>
      <xdr:rowOff>32512</xdr:rowOff>
    </xdr:to>
    <xdr:sp macro="" textlink="">
      <xdr:nvSpPr>
        <xdr:cNvPr id="245" name="楕円 244"/>
        <xdr:cNvSpPr/>
      </xdr:nvSpPr>
      <xdr:spPr>
        <a:xfrm>
          <a:off x="8699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153162</xdr:rowOff>
    </xdr:from>
    <xdr:to>
      <xdr:col>50</xdr:col>
      <xdr:colOff>114300</xdr:colOff>
      <xdr:row>62</xdr:row>
      <xdr:rowOff>153162</xdr:rowOff>
    </xdr:to>
    <xdr:cxnSp macro="">
      <xdr:nvCxnSpPr>
        <xdr:cNvPr id="246" name="直線コネクタ 245"/>
        <xdr:cNvCxnSpPr/>
      </xdr:nvCxnSpPr>
      <xdr:spPr>
        <a:xfrm>
          <a:off x="8750300" y="10783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102362</xdr:rowOff>
    </xdr:from>
    <xdr:to>
      <xdr:col>41</xdr:col>
      <xdr:colOff>101600</xdr:colOff>
      <xdr:row>63</xdr:row>
      <xdr:rowOff>32512</xdr:rowOff>
    </xdr:to>
    <xdr:sp macro="" textlink="">
      <xdr:nvSpPr>
        <xdr:cNvPr id="247" name="楕円 246"/>
        <xdr:cNvSpPr/>
      </xdr:nvSpPr>
      <xdr:spPr>
        <a:xfrm>
          <a:off x="7810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153162</xdr:rowOff>
    </xdr:from>
    <xdr:to>
      <xdr:col>45</xdr:col>
      <xdr:colOff>177800</xdr:colOff>
      <xdr:row>62</xdr:row>
      <xdr:rowOff>153162</xdr:rowOff>
    </xdr:to>
    <xdr:cxnSp macro="">
      <xdr:nvCxnSpPr>
        <xdr:cNvPr id="248" name="直線コネクタ 247"/>
        <xdr:cNvCxnSpPr/>
      </xdr:nvCxnSpPr>
      <xdr:spPr>
        <a:xfrm>
          <a:off x="7861300" y="10783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104648</xdr:rowOff>
    </xdr:from>
    <xdr:to>
      <xdr:col>36</xdr:col>
      <xdr:colOff>165100</xdr:colOff>
      <xdr:row>63</xdr:row>
      <xdr:rowOff>34798</xdr:rowOff>
    </xdr:to>
    <xdr:sp macro="" textlink="">
      <xdr:nvSpPr>
        <xdr:cNvPr id="249" name="楕円 248"/>
        <xdr:cNvSpPr/>
      </xdr:nvSpPr>
      <xdr:spPr>
        <a:xfrm>
          <a:off x="6921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153162</xdr:rowOff>
    </xdr:from>
    <xdr:to>
      <xdr:col>41</xdr:col>
      <xdr:colOff>50800</xdr:colOff>
      <xdr:row>62</xdr:row>
      <xdr:rowOff>155448</xdr:rowOff>
    </xdr:to>
    <xdr:cxnSp macro="">
      <xdr:nvCxnSpPr>
        <xdr:cNvPr id="250" name="直線コネクタ 249"/>
        <xdr:cNvCxnSpPr/>
      </xdr:nvCxnSpPr>
      <xdr:spPr>
        <a:xfrm flipV="1">
          <a:off x="6972300" y="107830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124477</xdr:rowOff>
    </xdr:from>
    <xdr:ext cx="469744" cy="259045"/>
    <xdr:sp macro="" textlink="">
      <xdr:nvSpPr>
        <xdr:cNvPr id="254" name="n_4aveValue【体育館・プール】&#10;一人当たり面積"/>
        <xdr:cNvSpPr txBox="1"/>
      </xdr:nvSpPr>
      <xdr:spPr>
        <a:xfrm>
          <a:off x="6737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23639</xdr:rowOff>
    </xdr:from>
    <xdr:ext cx="469744" cy="259045"/>
    <xdr:sp macro="" textlink="">
      <xdr:nvSpPr>
        <xdr:cNvPr id="255" name="n_1mainValue【体育館・プール】&#10;一人当たり面積"/>
        <xdr:cNvSpPr txBox="1"/>
      </xdr:nvSpPr>
      <xdr:spPr>
        <a:xfrm>
          <a:off x="93917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23639</xdr:rowOff>
    </xdr:from>
    <xdr:ext cx="469744" cy="259045"/>
    <xdr:sp macro="" textlink="">
      <xdr:nvSpPr>
        <xdr:cNvPr id="256" name="n_2mainValue【体育館・プール】&#10;一人当たり面積"/>
        <xdr:cNvSpPr txBox="1"/>
      </xdr:nvSpPr>
      <xdr:spPr>
        <a:xfrm>
          <a:off x="85154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23639</xdr:rowOff>
    </xdr:from>
    <xdr:ext cx="469744" cy="259045"/>
    <xdr:sp macro="" textlink="">
      <xdr:nvSpPr>
        <xdr:cNvPr id="257" name="n_3mainValue【体育館・プール】&#10;一人当たり面積"/>
        <xdr:cNvSpPr txBox="1"/>
      </xdr:nvSpPr>
      <xdr:spPr>
        <a:xfrm>
          <a:off x="76264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25925</xdr:rowOff>
    </xdr:from>
    <xdr:ext cx="469744" cy="259045"/>
    <xdr:sp macro="" textlink="">
      <xdr:nvSpPr>
        <xdr:cNvPr id="258" name="n_4mainValue【体育館・プール】&#10;一人当たり面積"/>
        <xdr:cNvSpPr txBox="1"/>
      </xdr:nvSpPr>
      <xdr:spPr>
        <a:xfrm>
          <a:off x="6737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macro="" textlink="">
      <xdr:nvSpPr>
        <xdr:cNvPr id="291" name="フローチャート: 判断 290"/>
        <xdr:cNvSpPr/>
      </xdr:nvSpPr>
      <xdr:spPr>
        <a:xfrm>
          <a:off x="1079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142748</xdr:rowOff>
    </xdr:from>
    <xdr:to>
      <xdr:col>24</xdr:col>
      <xdr:colOff>114300</xdr:colOff>
      <xdr:row>81</xdr:row>
      <xdr:rowOff>72898</xdr:rowOff>
    </xdr:to>
    <xdr:sp macro="" textlink="">
      <xdr:nvSpPr>
        <xdr:cNvPr id="297" name="楕円 296"/>
        <xdr:cNvSpPr/>
      </xdr:nvSpPr>
      <xdr:spPr>
        <a:xfrm>
          <a:off x="4584700" y="138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121175</xdr:rowOff>
    </xdr:from>
    <xdr:ext cx="405111" cy="259045"/>
    <xdr:sp macro="" textlink="">
      <xdr:nvSpPr>
        <xdr:cNvPr id="298" name="【福祉施設】&#10;有形固定資産減価償却率該当値テキスト"/>
        <xdr:cNvSpPr txBox="1"/>
      </xdr:nvSpPr>
      <xdr:spPr>
        <a:xfrm>
          <a:off x="4673600" y="1383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99313</xdr:rowOff>
    </xdr:from>
    <xdr:to>
      <xdr:col>20</xdr:col>
      <xdr:colOff>38100</xdr:colOff>
      <xdr:row>81</xdr:row>
      <xdr:rowOff>29463</xdr:rowOff>
    </xdr:to>
    <xdr:sp macro="" textlink="">
      <xdr:nvSpPr>
        <xdr:cNvPr id="299" name="楕円 298"/>
        <xdr:cNvSpPr/>
      </xdr:nvSpPr>
      <xdr:spPr>
        <a:xfrm>
          <a:off x="37465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150113</xdr:rowOff>
    </xdr:from>
    <xdr:to>
      <xdr:col>24</xdr:col>
      <xdr:colOff>63500</xdr:colOff>
      <xdr:row>81</xdr:row>
      <xdr:rowOff>22098</xdr:rowOff>
    </xdr:to>
    <xdr:cxnSp macro="">
      <xdr:nvCxnSpPr>
        <xdr:cNvPr id="300" name="直線コネクタ 299"/>
        <xdr:cNvCxnSpPr/>
      </xdr:nvCxnSpPr>
      <xdr:spPr>
        <a:xfrm>
          <a:off x="3797300" y="13866113"/>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19304</xdr:rowOff>
    </xdr:from>
    <xdr:to>
      <xdr:col>15</xdr:col>
      <xdr:colOff>101600</xdr:colOff>
      <xdr:row>80</xdr:row>
      <xdr:rowOff>120904</xdr:rowOff>
    </xdr:to>
    <xdr:sp macro="" textlink="">
      <xdr:nvSpPr>
        <xdr:cNvPr id="301" name="楕円 300"/>
        <xdr:cNvSpPr/>
      </xdr:nvSpPr>
      <xdr:spPr>
        <a:xfrm>
          <a:off x="2857500" y="13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70104</xdr:rowOff>
    </xdr:from>
    <xdr:to>
      <xdr:col>19</xdr:col>
      <xdr:colOff>177800</xdr:colOff>
      <xdr:row>80</xdr:row>
      <xdr:rowOff>150113</xdr:rowOff>
    </xdr:to>
    <xdr:cxnSp macro="">
      <xdr:nvCxnSpPr>
        <xdr:cNvPr id="302" name="直線コネクタ 301"/>
        <xdr:cNvCxnSpPr/>
      </xdr:nvCxnSpPr>
      <xdr:spPr>
        <a:xfrm>
          <a:off x="2908300" y="13786104"/>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5587</xdr:rowOff>
    </xdr:from>
    <xdr:to>
      <xdr:col>10</xdr:col>
      <xdr:colOff>165100</xdr:colOff>
      <xdr:row>80</xdr:row>
      <xdr:rowOff>107187</xdr:rowOff>
    </xdr:to>
    <xdr:sp macro="" textlink="">
      <xdr:nvSpPr>
        <xdr:cNvPr id="303" name="楕円 302"/>
        <xdr:cNvSpPr/>
      </xdr:nvSpPr>
      <xdr:spPr>
        <a:xfrm>
          <a:off x="1968500" y="137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56387</xdr:rowOff>
    </xdr:from>
    <xdr:to>
      <xdr:col>15</xdr:col>
      <xdr:colOff>50800</xdr:colOff>
      <xdr:row>80</xdr:row>
      <xdr:rowOff>70104</xdr:rowOff>
    </xdr:to>
    <xdr:cxnSp macro="">
      <xdr:nvCxnSpPr>
        <xdr:cNvPr id="304" name="直線コネクタ 303"/>
        <xdr:cNvCxnSpPr/>
      </xdr:nvCxnSpPr>
      <xdr:spPr>
        <a:xfrm>
          <a:off x="2019300" y="137723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145035</xdr:rowOff>
    </xdr:from>
    <xdr:to>
      <xdr:col>6</xdr:col>
      <xdr:colOff>38100</xdr:colOff>
      <xdr:row>80</xdr:row>
      <xdr:rowOff>75185</xdr:rowOff>
    </xdr:to>
    <xdr:sp macro="" textlink="">
      <xdr:nvSpPr>
        <xdr:cNvPr id="305" name="楕円 304"/>
        <xdr:cNvSpPr/>
      </xdr:nvSpPr>
      <xdr:spPr>
        <a:xfrm>
          <a:off x="1079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24385</xdr:rowOff>
    </xdr:from>
    <xdr:to>
      <xdr:col>10</xdr:col>
      <xdr:colOff>114300</xdr:colOff>
      <xdr:row>80</xdr:row>
      <xdr:rowOff>56387</xdr:rowOff>
    </xdr:to>
    <xdr:cxnSp macro="">
      <xdr:nvCxnSpPr>
        <xdr:cNvPr id="306" name="直線コネクタ 305"/>
        <xdr:cNvCxnSpPr/>
      </xdr:nvCxnSpPr>
      <xdr:spPr>
        <a:xfrm>
          <a:off x="1130300" y="137403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155719</xdr:rowOff>
    </xdr:from>
    <xdr:ext cx="405111" cy="259045"/>
    <xdr:sp macro="" textlink="">
      <xdr:nvSpPr>
        <xdr:cNvPr id="310" name="n_4aveValue【福祉施設】&#10;有形固定資産減価償却率"/>
        <xdr:cNvSpPr txBox="1"/>
      </xdr:nvSpPr>
      <xdr:spPr>
        <a:xfrm>
          <a:off x="927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20590</xdr:rowOff>
    </xdr:from>
    <xdr:ext cx="405111" cy="259045"/>
    <xdr:sp macro="" textlink="">
      <xdr:nvSpPr>
        <xdr:cNvPr id="311" name="n_1mainValue【福祉施設】&#10;有形固定資産減価償却率"/>
        <xdr:cNvSpPr txBox="1"/>
      </xdr:nvSpPr>
      <xdr:spPr>
        <a:xfrm>
          <a:off x="3582044" y="1390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112031</xdr:rowOff>
    </xdr:from>
    <xdr:ext cx="405111" cy="259045"/>
    <xdr:sp macro="" textlink="">
      <xdr:nvSpPr>
        <xdr:cNvPr id="312" name="n_2mainValue【福祉施設】&#10;有形固定資産減価償却率"/>
        <xdr:cNvSpPr txBox="1"/>
      </xdr:nvSpPr>
      <xdr:spPr>
        <a:xfrm>
          <a:off x="2705744" y="1382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98314</xdr:rowOff>
    </xdr:from>
    <xdr:ext cx="405111" cy="259045"/>
    <xdr:sp macro="" textlink="">
      <xdr:nvSpPr>
        <xdr:cNvPr id="313" name="n_3mainValue【福祉施設】&#10;有形固定資産減価償却率"/>
        <xdr:cNvSpPr txBox="1"/>
      </xdr:nvSpPr>
      <xdr:spPr>
        <a:xfrm>
          <a:off x="1816744" y="1381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66312</xdr:rowOff>
    </xdr:from>
    <xdr:ext cx="405111" cy="259045"/>
    <xdr:sp macro="" textlink="">
      <xdr:nvSpPr>
        <xdr:cNvPr id="314" name="n_4mainValue【福祉施設】&#10;有形固定資産減価償却率"/>
        <xdr:cNvSpPr txBox="1"/>
      </xdr:nvSpPr>
      <xdr:spPr>
        <a:xfrm>
          <a:off x="927744"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19957</xdr:rowOff>
    </xdr:from>
    <xdr:to>
      <xdr:col>55</xdr:col>
      <xdr:colOff>50800</xdr:colOff>
      <xdr:row>82</xdr:row>
      <xdr:rowOff>121557</xdr:rowOff>
    </xdr:to>
    <xdr:sp macro="" textlink="">
      <xdr:nvSpPr>
        <xdr:cNvPr id="356" name="楕円 355"/>
        <xdr:cNvSpPr/>
      </xdr:nvSpPr>
      <xdr:spPr>
        <a:xfrm>
          <a:off x="10426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42834</xdr:rowOff>
    </xdr:from>
    <xdr:ext cx="469744" cy="259045"/>
    <xdr:sp macro="" textlink="">
      <xdr:nvSpPr>
        <xdr:cNvPr id="357" name="【福祉施設】&#10;一人当たり面積該当値テキスト"/>
        <xdr:cNvSpPr txBox="1"/>
      </xdr:nvSpPr>
      <xdr:spPr>
        <a:xfrm>
          <a:off x="10515600" y="139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19957</xdr:rowOff>
    </xdr:from>
    <xdr:to>
      <xdr:col>50</xdr:col>
      <xdr:colOff>165100</xdr:colOff>
      <xdr:row>82</xdr:row>
      <xdr:rowOff>121557</xdr:rowOff>
    </xdr:to>
    <xdr:sp macro="" textlink="">
      <xdr:nvSpPr>
        <xdr:cNvPr id="358" name="楕円 357"/>
        <xdr:cNvSpPr/>
      </xdr:nvSpPr>
      <xdr:spPr>
        <a:xfrm>
          <a:off x="9588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70757</xdr:rowOff>
    </xdr:from>
    <xdr:to>
      <xdr:col>55</xdr:col>
      <xdr:colOff>0</xdr:colOff>
      <xdr:row>82</xdr:row>
      <xdr:rowOff>70757</xdr:rowOff>
    </xdr:to>
    <xdr:cxnSp macro="">
      <xdr:nvCxnSpPr>
        <xdr:cNvPr id="359" name="直線コネクタ 358"/>
        <xdr:cNvCxnSpPr/>
      </xdr:nvCxnSpPr>
      <xdr:spPr>
        <a:xfrm>
          <a:off x="9639300" y="14129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30843</xdr:rowOff>
    </xdr:from>
    <xdr:to>
      <xdr:col>46</xdr:col>
      <xdr:colOff>38100</xdr:colOff>
      <xdr:row>82</xdr:row>
      <xdr:rowOff>132443</xdr:rowOff>
    </xdr:to>
    <xdr:sp macro="" textlink="">
      <xdr:nvSpPr>
        <xdr:cNvPr id="360" name="楕円 359"/>
        <xdr:cNvSpPr/>
      </xdr:nvSpPr>
      <xdr:spPr>
        <a:xfrm>
          <a:off x="8699500" y="140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70757</xdr:rowOff>
    </xdr:from>
    <xdr:to>
      <xdr:col>50</xdr:col>
      <xdr:colOff>114300</xdr:colOff>
      <xdr:row>82</xdr:row>
      <xdr:rowOff>81643</xdr:rowOff>
    </xdr:to>
    <xdr:cxnSp macro="">
      <xdr:nvCxnSpPr>
        <xdr:cNvPr id="361" name="直線コネクタ 360"/>
        <xdr:cNvCxnSpPr/>
      </xdr:nvCxnSpPr>
      <xdr:spPr>
        <a:xfrm flipV="1">
          <a:off x="8750300" y="14129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74386</xdr:rowOff>
    </xdr:from>
    <xdr:to>
      <xdr:col>41</xdr:col>
      <xdr:colOff>101600</xdr:colOff>
      <xdr:row>83</xdr:row>
      <xdr:rowOff>4536</xdr:rowOff>
    </xdr:to>
    <xdr:sp macro="" textlink="">
      <xdr:nvSpPr>
        <xdr:cNvPr id="362" name="楕円 361"/>
        <xdr:cNvSpPr/>
      </xdr:nvSpPr>
      <xdr:spPr>
        <a:xfrm>
          <a:off x="7810500" y="141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81643</xdr:rowOff>
    </xdr:from>
    <xdr:to>
      <xdr:col>45</xdr:col>
      <xdr:colOff>177800</xdr:colOff>
      <xdr:row>82</xdr:row>
      <xdr:rowOff>125186</xdr:rowOff>
    </xdr:to>
    <xdr:cxnSp macro="">
      <xdr:nvCxnSpPr>
        <xdr:cNvPr id="363" name="直線コネクタ 362"/>
        <xdr:cNvCxnSpPr/>
      </xdr:nvCxnSpPr>
      <xdr:spPr>
        <a:xfrm flipV="1">
          <a:off x="7861300" y="141405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74386</xdr:rowOff>
    </xdr:from>
    <xdr:to>
      <xdr:col>36</xdr:col>
      <xdr:colOff>165100</xdr:colOff>
      <xdr:row>83</xdr:row>
      <xdr:rowOff>4536</xdr:rowOff>
    </xdr:to>
    <xdr:sp macro="" textlink="">
      <xdr:nvSpPr>
        <xdr:cNvPr id="364" name="楕円 363"/>
        <xdr:cNvSpPr/>
      </xdr:nvSpPr>
      <xdr:spPr>
        <a:xfrm>
          <a:off x="6921500" y="141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125186</xdr:rowOff>
    </xdr:from>
    <xdr:to>
      <xdr:col>41</xdr:col>
      <xdr:colOff>50800</xdr:colOff>
      <xdr:row>82</xdr:row>
      <xdr:rowOff>125186</xdr:rowOff>
    </xdr:to>
    <xdr:cxnSp macro="">
      <xdr:nvCxnSpPr>
        <xdr:cNvPr id="365" name="直線コネクタ 364"/>
        <xdr:cNvCxnSpPr/>
      </xdr:nvCxnSpPr>
      <xdr:spPr>
        <a:xfrm>
          <a:off x="6972300" y="14184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8" name="n_3aveValue【福祉施設】&#10;一人当たり面積"/>
        <xdr:cNvSpPr txBox="1"/>
      </xdr:nvSpPr>
      <xdr:spPr>
        <a:xfrm>
          <a:off x="7626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138084</xdr:rowOff>
    </xdr:from>
    <xdr:ext cx="469744" cy="259045"/>
    <xdr:sp macro="" textlink="">
      <xdr:nvSpPr>
        <xdr:cNvPr id="370" name="n_1mainValue【福祉施設】&#10;一人当たり面積"/>
        <xdr:cNvSpPr txBox="1"/>
      </xdr:nvSpPr>
      <xdr:spPr>
        <a:xfrm>
          <a:off x="93917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148970</xdr:rowOff>
    </xdr:from>
    <xdr:ext cx="469744" cy="259045"/>
    <xdr:sp macro="" textlink="">
      <xdr:nvSpPr>
        <xdr:cNvPr id="371" name="n_2mainValue【福祉施設】&#10;一人当たり面積"/>
        <xdr:cNvSpPr txBox="1"/>
      </xdr:nvSpPr>
      <xdr:spPr>
        <a:xfrm>
          <a:off x="8515427"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21063</xdr:rowOff>
    </xdr:from>
    <xdr:ext cx="469744" cy="259045"/>
    <xdr:sp macro="" textlink="">
      <xdr:nvSpPr>
        <xdr:cNvPr id="372" name="n_3mainValue【福祉施設】&#10;一人当たり面積"/>
        <xdr:cNvSpPr txBox="1"/>
      </xdr:nvSpPr>
      <xdr:spPr>
        <a:xfrm>
          <a:off x="7626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21063</xdr:rowOff>
    </xdr:from>
    <xdr:ext cx="469744" cy="259045"/>
    <xdr:sp macro="" textlink="">
      <xdr:nvSpPr>
        <xdr:cNvPr id="373" name="n_4mainValue【福祉施設】&#10;一人当たり面積"/>
        <xdr:cNvSpPr txBox="1"/>
      </xdr:nvSpPr>
      <xdr:spPr>
        <a:xfrm>
          <a:off x="6737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08" name="フローチャート: 判断 407"/>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636</xdr:rowOff>
    </xdr:from>
    <xdr:to>
      <xdr:col>24</xdr:col>
      <xdr:colOff>114300</xdr:colOff>
      <xdr:row>105</xdr:row>
      <xdr:rowOff>102236</xdr:rowOff>
    </xdr:to>
    <xdr:sp macro="" textlink="">
      <xdr:nvSpPr>
        <xdr:cNvPr id="414" name="楕円 413"/>
        <xdr:cNvSpPr/>
      </xdr:nvSpPr>
      <xdr:spPr>
        <a:xfrm>
          <a:off x="45847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150513</xdr:rowOff>
    </xdr:from>
    <xdr:ext cx="405111" cy="259045"/>
    <xdr:sp macro="" textlink="">
      <xdr:nvSpPr>
        <xdr:cNvPr id="415" name="【市民会館】&#10;有形固定資産減価償却率該当値テキスト"/>
        <xdr:cNvSpPr txBox="1"/>
      </xdr:nvSpPr>
      <xdr:spPr>
        <a:xfrm>
          <a:off x="4673600"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130175</xdr:rowOff>
    </xdr:from>
    <xdr:to>
      <xdr:col>20</xdr:col>
      <xdr:colOff>38100</xdr:colOff>
      <xdr:row>105</xdr:row>
      <xdr:rowOff>60325</xdr:rowOff>
    </xdr:to>
    <xdr:sp macro="" textlink="">
      <xdr:nvSpPr>
        <xdr:cNvPr id="416" name="楕円 415"/>
        <xdr:cNvSpPr/>
      </xdr:nvSpPr>
      <xdr:spPr>
        <a:xfrm>
          <a:off x="3746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9525</xdr:rowOff>
    </xdr:from>
    <xdr:to>
      <xdr:col>24</xdr:col>
      <xdr:colOff>63500</xdr:colOff>
      <xdr:row>105</xdr:row>
      <xdr:rowOff>51436</xdr:rowOff>
    </xdr:to>
    <xdr:cxnSp macro="">
      <xdr:nvCxnSpPr>
        <xdr:cNvPr id="417" name="直線コネクタ 416"/>
        <xdr:cNvCxnSpPr/>
      </xdr:nvCxnSpPr>
      <xdr:spPr>
        <a:xfrm>
          <a:off x="3797300" y="180117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418" name="楕円 417"/>
        <xdr:cNvSpPr/>
      </xdr:nvSpPr>
      <xdr:spPr>
        <a:xfrm>
          <a:off x="2857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144780</xdr:rowOff>
    </xdr:from>
    <xdr:to>
      <xdr:col>19</xdr:col>
      <xdr:colOff>177800</xdr:colOff>
      <xdr:row>105</xdr:row>
      <xdr:rowOff>9525</xdr:rowOff>
    </xdr:to>
    <xdr:cxnSp macro="">
      <xdr:nvCxnSpPr>
        <xdr:cNvPr id="419" name="直線コネクタ 418"/>
        <xdr:cNvCxnSpPr/>
      </xdr:nvCxnSpPr>
      <xdr:spPr>
        <a:xfrm>
          <a:off x="2908300" y="17975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52070</xdr:rowOff>
    </xdr:from>
    <xdr:to>
      <xdr:col>10</xdr:col>
      <xdr:colOff>165100</xdr:colOff>
      <xdr:row>104</xdr:row>
      <xdr:rowOff>153670</xdr:rowOff>
    </xdr:to>
    <xdr:sp macro="" textlink="">
      <xdr:nvSpPr>
        <xdr:cNvPr id="420" name="楕円 419"/>
        <xdr:cNvSpPr/>
      </xdr:nvSpPr>
      <xdr:spPr>
        <a:xfrm>
          <a:off x="1968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102870</xdr:rowOff>
    </xdr:from>
    <xdr:to>
      <xdr:col>15</xdr:col>
      <xdr:colOff>50800</xdr:colOff>
      <xdr:row>104</xdr:row>
      <xdr:rowOff>144780</xdr:rowOff>
    </xdr:to>
    <xdr:cxnSp macro="">
      <xdr:nvCxnSpPr>
        <xdr:cNvPr id="421" name="直線コネクタ 420"/>
        <xdr:cNvCxnSpPr/>
      </xdr:nvCxnSpPr>
      <xdr:spPr>
        <a:xfrm>
          <a:off x="2019300" y="17933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10161</xdr:rowOff>
    </xdr:from>
    <xdr:to>
      <xdr:col>6</xdr:col>
      <xdr:colOff>38100</xdr:colOff>
      <xdr:row>104</xdr:row>
      <xdr:rowOff>111761</xdr:rowOff>
    </xdr:to>
    <xdr:sp macro="" textlink="">
      <xdr:nvSpPr>
        <xdr:cNvPr id="422" name="楕円 421"/>
        <xdr:cNvSpPr/>
      </xdr:nvSpPr>
      <xdr:spPr>
        <a:xfrm>
          <a:off x="1079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60961</xdr:rowOff>
    </xdr:from>
    <xdr:to>
      <xdr:col>10</xdr:col>
      <xdr:colOff>114300</xdr:colOff>
      <xdr:row>104</xdr:row>
      <xdr:rowOff>102870</xdr:rowOff>
    </xdr:to>
    <xdr:cxnSp macro="">
      <xdr:nvCxnSpPr>
        <xdr:cNvPr id="423" name="直線コネクタ 422"/>
        <xdr:cNvCxnSpPr/>
      </xdr:nvCxnSpPr>
      <xdr:spPr>
        <a:xfrm>
          <a:off x="1130300" y="17891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27" name="n_4aveValue【市民会館】&#10;有形固定資産減価償却率"/>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51452</xdr:rowOff>
    </xdr:from>
    <xdr:ext cx="405111" cy="259045"/>
    <xdr:sp macro="" textlink="">
      <xdr:nvSpPr>
        <xdr:cNvPr id="428" name="n_1mainValue【市民会館】&#10;有形固定資産減価償却率"/>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15257</xdr:rowOff>
    </xdr:from>
    <xdr:ext cx="405111" cy="259045"/>
    <xdr:sp macro="" textlink="">
      <xdr:nvSpPr>
        <xdr:cNvPr id="429" name="n_2mainValue【市民会館】&#10;有形固定資産減価償却率"/>
        <xdr:cNvSpPr txBox="1"/>
      </xdr:nvSpPr>
      <xdr:spPr>
        <a:xfrm>
          <a:off x="2705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144797</xdr:rowOff>
    </xdr:from>
    <xdr:ext cx="405111" cy="259045"/>
    <xdr:sp macro="" textlink="">
      <xdr:nvSpPr>
        <xdr:cNvPr id="430" name="n_3mainValue【市民会館】&#10;有形固定資産減価償却率"/>
        <xdr:cNvSpPr txBox="1"/>
      </xdr:nvSpPr>
      <xdr:spPr>
        <a:xfrm>
          <a:off x="1816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102888</xdr:rowOff>
    </xdr:from>
    <xdr:ext cx="405111" cy="259045"/>
    <xdr:sp macro="" textlink="">
      <xdr:nvSpPr>
        <xdr:cNvPr id="431" name="n_4mainValue【市民会館】&#10;有形固定資産減価償却率"/>
        <xdr:cNvSpPr txBox="1"/>
      </xdr:nvSpPr>
      <xdr:spPr>
        <a:xfrm>
          <a:off x="927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1" name="フローチャート: 判断 460"/>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99695</xdr:rowOff>
    </xdr:from>
    <xdr:to>
      <xdr:col>55</xdr:col>
      <xdr:colOff>50800</xdr:colOff>
      <xdr:row>106</xdr:row>
      <xdr:rowOff>29845</xdr:rowOff>
    </xdr:to>
    <xdr:sp macro="" textlink="">
      <xdr:nvSpPr>
        <xdr:cNvPr id="467" name="楕円 466"/>
        <xdr:cNvSpPr/>
      </xdr:nvSpPr>
      <xdr:spPr>
        <a:xfrm>
          <a:off x="10426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78122</xdr:rowOff>
    </xdr:from>
    <xdr:ext cx="469744" cy="259045"/>
    <xdr:sp macro="" textlink="">
      <xdr:nvSpPr>
        <xdr:cNvPr id="468" name="【市民会館】&#10;一人当たり面積該当値テキスト"/>
        <xdr:cNvSpPr txBox="1"/>
      </xdr:nvSpPr>
      <xdr:spPr>
        <a:xfrm>
          <a:off x="10515600"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99695</xdr:rowOff>
    </xdr:from>
    <xdr:to>
      <xdr:col>50</xdr:col>
      <xdr:colOff>165100</xdr:colOff>
      <xdr:row>106</xdr:row>
      <xdr:rowOff>29845</xdr:rowOff>
    </xdr:to>
    <xdr:sp macro="" textlink="">
      <xdr:nvSpPr>
        <xdr:cNvPr id="469" name="楕円 468"/>
        <xdr:cNvSpPr/>
      </xdr:nvSpPr>
      <xdr:spPr>
        <a:xfrm>
          <a:off x="9588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150495</xdr:rowOff>
    </xdr:from>
    <xdr:to>
      <xdr:col>55</xdr:col>
      <xdr:colOff>0</xdr:colOff>
      <xdr:row>105</xdr:row>
      <xdr:rowOff>150495</xdr:rowOff>
    </xdr:to>
    <xdr:cxnSp macro="">
      <xdr:nvCxnSpPr>
        <xdr:cNvPr id="470" name="直線コネクタ 469"/>
        <xdr:cNvCxnSpPr/>
      </xdr:nvCxnSpPr>
      <xdr:spPr>
        <a:xfrm>
          <a:off x="9639300" y="181527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71" name="楕円 470"/>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150495</xdr:rowOff>
    </xdr:from>
    <xdr:to>
      <xdr:col>50</xdr:col>
      <xdr:colOff>114300</xdr:colOff>
      <xdr:row>105</xdr:row>
      <xdr:rowOff>156211</xdr:rowOff>
    </xdr:to>
    <xdr:cxnSp macro="">
      <xdr:nvCxnSpPr>
        <xdr:cNvPr id="472" name="直線コネクタ 471"/>
        <xdr:cNvCxnSpPr/>
      </xdr:nvCxnSpPr>
      <xdr:spPr>
        <a:xfrm flipV="1">
          <a:off x="8750300" y="181527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473" name="楕円 472"/>
        <xdr:cNvSpPr/>
      </xdr:nvSpPr>
      <xdr:spPr>
        <a:xfrm>
          <a:off x="781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156211</xdr:rowOff>
    </xdr:to>
    <xdr:cxnSp macro="">
      <xdr:nvCxnSpPr>
        <xdr:cNvPr id="474" name="直線コネクタ 473"/>
        <xdr:cNvCxnSpPr/>
      </xdr:nvCxnSpPr>
      <xdr:spPr>
        <a:xfrm>
          <a:off x="7861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105411</xdr:rowOff>
    </xdr:from>
    <xdr:to>
      <xdr:col>36</xdr:col>
      <xdr:colOff>165100</xdr:colOff>
      <xdr:row>106</xdr:row>
      <xdr:rowOff>35561</xdr:rowOff>
    </xdr:to>
    <xdr:sp macro="" textlink="">
      <xdr:nvSpPr>
        <xdr:cNvPr id="475" name="楕円 474"/>
        <xdr:cNvSpPr/>
      </xdr:nvSpPr>
      <xdr:spPr>
        <a:xfrm>
          <a:off x="692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156211</xdr:rowOff>
    </xdr:from>
    <xdr:to>
      <xdr:col>41</xdr:col>
      <xdr:colOff>50800</xdr:colOff>
      <xdr:row>105</xdr:row>
      <xdr:rowOff>156211</xdr:rowOff>
    </xdr:to>
    <xdr:cxnSp macro="">
      <xdr:nvCxnSpPr>
        <xdr:cNvPr id="476" name="直線コネクタ 475"/>
        <xdr:cNvCxnSpPr/>
      </xdr:nvCxnSpPr>
      <xdr:spPr>
        <a:xfrm>
          <a:off x="6972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80" name="n_4aveValue【市民会館】&#10;一人当たり面積"/>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20972</xdr:rowOff>
    </xdr:from>
    <xdr:ext cx="469744" cy="259045"/>
    <xdr:sp macro="" textlink="">
      <xdr:nvSpPr>
        <xdr:cNvPr id="481" name="n_1mainValue【市民会館】&#10;一人当たり面積"/>
        <xdr:cNvSpPr txBox="1"/>
      </xdr:nvSpPr>
      <xdr:spPr>
        <a:xfrm>
          <a:off x="9391727" y="1819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26688</xdr:rowOff>
    </xdr:from>
    <xdr:ext cx="469744" cy="259045"/>
    <xdr:sp macro="" textlink="">
      <xdr:nvSpPr>
        <xdr:cNvPr id="482" name="n_2mainValue【市民会館】&#10;一人当たり面積"/>
        <xdr:cNvSpPr txBox="1"/>
      </xdr:nvSpPr>
      <xdr:spPr>
        <a:xfrm>
          <a:off x="8515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26688</xdr:rowOff>
    </xdr:from>
    <xdr:ext cx="469744" cy="259045"/>
    <xdr:sp macro="" textlink="">
      <xdr:nvSpPr>
        <xdr:cNvPr id="483" name="n_3mainValue【市民会館】&#10;一人当たり面積"/>
        <xdr:cNvSpPr txBox="1"/>
      </xdr:nvSpPr>
      <xdr:spPr>
        <a:xfrm>
          <a:off x="7626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26688</xdr:rowOff>
    </xdr:from>
    <xdr:ext cx="469744" cy="259045"/>
    <xdr:sp macro="" textlink="">
      <xdr:nvSpPr>
        <xdr:cNvPr id="484" name="n_4mainValue【市民会館】&#10;一人当たり面積"/>
        <xdr:cNvSpPr txBox="1"/>
      </xdr:nvSpPr>
      <xdr:spPr>
        <a:xfrm>
          <a:off x="6737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19" name="フローチャート: 判断 518"/>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xdr:rowOff>
    </xdr:from>
    <xdr:to>
      <xdr:col>85</xdr:col>
      <xdr:colOff>177800</xdr:colOff>
      <xdr:row>36</xdr:row>
      <xdr:rowOff>107950</xdr:rowOff>
    </xdr:to>
    <xdr:sp macro="" textlink="">
      <xdr:nvSpPr>
        <xdr:cNvPr id="525" name="楕円 524"/>
        <xdr:cNvSpPr/>
      </xdr:nvSpPr>
      <xdr:spPr>
        <a:xfrm>
          <a:off x="162687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29227</xdr:rowOff>
    </xdr:from>
    <xdr:ext cx="405111" cy="259045"/>
    <xdr:sp macro="" textlink="">
      <xdr:nvSpPr>
        <xdr:cNvPr id="526" name="【一般廃棄物処理施設】&#10;有形固定資産減価償却率該当値テキスト"/>
        <xdr:cNvSpPr txBox="1"/>
      </xdr:nvSpPr>
      <xdr:spPr>
        <a:xfrm>
          <a:off x="16357600"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130175</xdr:rowOff>
    </xdr:from>
    <xdr:to>
      <xdr:col>81</xdr:col>
      <xdr:colOff>101600</xdr:colOff>
      <xdr:row>36</xdr:row>
      <xdr:rowOff>60325</xdr:rowOff>
    </xdr:to>
    <xdr:sp macro="" textlink="">
      <xdr:nvSpPr>
        <xdr:cNvPr id="527" name="楕円 526"/>
        <xdr:cNvSpPr/>
      </xdr:nvSpPr>
      <xdr:spPr>
        <a:xfrm>
          <a:off x="1543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9525</xdr:rowOff>
    </xdr:from>
    <xdr:to>
      <xdr:col>85</xdr:col>
      <xdr:colOff>127000</xdr:colOff>
      <xdr:row>36</xdr:row>
      <xdr:rowOff>57150</xdr:rowOff>
    </xdr:to>
    <xdr:cxnSp macro="">
      <xdr:nvCxnSpPr>
        <xdr:cNvPr id="528" name="直線コネクタ 527"/>
        <xdr:cNvCxnSpPr/>
      </xdr:nvCxnSpPr>
      <xdr:spPr>
        <a:xfrm>
          <a:off x="15481300" y="61817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88265</xdr:rowOff>
    </xdr:from>
    <xdr:to>
      <xdr:col>76</xdr:col>
      <xdr:colOff>165100</xdr:colOff>
      <xdr:row>36</xdr:row>
      <xdr:rowOff>18415</xdr:rowOff>
    </xdr:to>
    <xdr:sp macro="" textlink="">
      <xdr:nvSpPr>
        <xdr:cNvPr id="529" name="楕円 528"/>
        <xdr:cNvSpPr/>
      </xdr:nvSpPr>
      <xdr:spPr>
        <a:xfrm>
          <a:off x="14541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139065</xdr:rowOff>
    </xdr:from>
    <xdr:to>
      <xdr:col>81</xdr:col>
      <xdr:colOff>50800</xdr:colOff>
      <xdr:row>36</xdr:row>
      <xdr:rowOff>9525</xdr:rowOff>
    </xdr:to>
    <xdr:cxnSp macro="">
      <xdr:nvCxnSpPr>
        <xdr:cNvPr id="530" name="直線コネクタ 529"/>
        <xdr:cNvCxnSpPr/>
      </xdr:nvCxnSpPr>
      <xdr:spPr>
        <a:xfrm>
          <a:off x="14592300" y="61398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46355</xdr:rowOff>
    </xdr:from>
    <xdr:to>
      <xdr:col>72</xdr:col>
      <xdr:colOff>38100</xdr:colOff>
      <xdr:row>35</xdr:row>
      <xdr:rowOff>147955</xdr:rowOff>
    </xdr:to>
    <xdr:sp macro="" textlink="">
      <xdr:nvSpPr>
        <xdr:cNvPr id="531" name="楕円 530"/>
        <xdr:cNvSpPr/>
      </xdr:nvSpPr>
      <xdr:spPr>
        <a:xfrm>
          <a:off x="13652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97155</xdr:rowOff>
    </xdr:from>
    <xdr:to>
      <xdr:col>76</xdr:col>
      <xdr:colOff>114300</xdr:colOff>
      <xdr:row>35</xdr:row>
      <xdr:rowOff>139065</xdr:rowOff>
    </xdr:to>
    <xdr:cxnSp macro="">
      <xdr:nvCxnSpPr>
        <xdr:cNvPr id="532" name="直線コネクタ 531"/>
        <xdr:cNvCxnSpPr/>
      </xdr:nvCxnSpPr>
      <xdr:spPr>
        <a:xfrm>
          <a:off x="13703300" y="60979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6350</xdr:rowOff>
    </xdr:from>
    <xdr:to>
      <xdr:col>67</xdr:col>
      <xdr:colOff>101600</xdr:colOff>
      <xdr:row>35</xdr:row>
      <xdr:rowOff>107950</xdr:rowOff>
    </xdr:to>
    <xdr:sp macro="" textlink="">
      <xdr:nvSpPr>
        <xdr:cNvPr id="533" name="楕円 532"/>
        <xdr:cNvSpPr/>
      </xdr:nvSpPr>
      <xdr:spPr>
        <a:xfrm>
          <a:off x="12763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57150</xdr:rowOff>
    </xdr:from>
    <xdr:to>
      <xdr:col>71</xdr:col>
      <xdr:colOff>177800</xdr:colOff>
      <xdr:row>35</xdr:row>
      <xdr:rowOff>97155</xdr:rowOff>
    </xdr:to>
    <xdr:cxnSp macro="">
      <xdr:nvCxnSpPr>
        <xdr:cNvPr id="534" name="直線コネクタ 533"/>
        <xdr:cNvCxnSpPr/>
      </xdr:nvCxnSpPr>
      <xdr:spPr>
        <a:xfrm>
          <a:off x="12814300" y="6057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5" name="n_1aveValue【一般廃棄物処理施設】&#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6" name="n_2aveValue【一般廃棄物処理施設】&#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7" name="n_3aveValue【一般廃棄物処理施設】&#10;有形固定資産減価償却率"/>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38" name="n_4aveValue【一般廃棄物処理施設】&#10;有形固定資産減価償却率"/>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76852</xdr:rowOff>
    </xdr:from>
    <xdr:ext cx="405111" cy="259045"/>
    <xdr:sp macro="" textlink="">
      <xdr:nvSpPr>
        <xdr:cNvPr id="539" name="n_1mainValue【一般廃棄物処理施設】&#10;有形固定資産減価償却率"/>
        <xdr:cNvSpPr txBox="1"/>
      </xdr:nvSpPr>
      <xdr:spPr>
        <a:xfrm>
          <a:off x="152660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34942</xdr:rowOff>
    </xdr:from>
    <xdr:ext cx="405111" cy="259045"/>
    <xdr:sp macro="" textlink="">
      <xdr:nvSpPr>
        <xdr:cNvPr id="540" name="n_2mainValue【一般廃棄物処理施設】&#10;有形固定資産減価償却率"/>
        <xdr:cNvSpPr txBox="1"/>
      </xdr:nvSpPr>
      <xdr:spPr>
        <a:xfrm>
          <a:off x="14389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164482</xdr:rowOff>
    </xdr:from>
    <xdr:ext cx="405111" cy="259045"/>
    <xdr:sp macro="" textlink="">
      <xdr:nvSpPr>
        <xdr:cNvPr id="541" name="n_3mainValue【一般廃棄物処理施設】&#10;有形固定資産減価償却率"/>
        <xdr:cNvSpPr txBox="1"/>
      </xdr:nvSpPr>
      <xdr:spPr>
        <a:xfrm>
          <a:off x="13500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124477</xdr:rowOff>
    </xdr:from>
    <xdr:ext cx="405111" cy="259045"/>
    <xdr:sp macro="" textlink="">
      <xdr:nvSpPr>
        <xdr:cNvPr id="542" name="n_4mainValue【一般廃棄物処理施設】&#10;有形固定資産減価償却率"/>
        <xdr:cNvSpPr txBox="1"/>
      </xdr:nvSpPr>
      <xdr:spPr>
        <a:xfrm>
          <a:off x="12611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macro="" textlink="">
      <xdr:nvSpPr>
        <xdr:cNvPr id="576" name="フローチャート: 判断 575"/>
        <xdr:cNvSpPr/>
      </xdr:nvSpPr>
      <xdr:spPr>
        <a:xfrm>
          <a:off x="18605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146245</xdr:rowOff>
    </xdr:from>
    <xdr:to>
      <xdr:col>116</xdr:col>
      <xdr:colOff>114300</xdr:colOff>
      <xdr:row>41</xdr:row>
      <xdr:rowOff>76395</xdr:rowOff>
    </xdr:to>
    <xdr:sp macro="" textlink="">
      <xdr:nvSpPr>
        <xdr:cNvPr id="582" name="楕円 581"/>
        <xdr:cNvSpPr/>
      </xdr:nvSpPr>
      <xdr:spPr>
        <a:xfrm>
          <a:off x="22110700" y="700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124672</xdr:rowOff>
    </xdr:from>
    <xdr:ext cx="534377" cy="259045"/>
    <xdr:sp macro="" textlink="">
      <xdr:nvSpPr>
        <xdr:cNvPr id="583" name="【一般廃棄物処理施設】&#10;一人当たり有形固定資産（償却資産）額該当値テキスト"/>
        <xdr:cNvSpPr txBox="1"/>
      </xdr:nvSpPr>
      <xdr:spPr>
        <a:xfrm>
          <a:off x="22199600" y="698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150490</xdr:rowOff>
    </xdr:from>
    <xdr:to>
      <xdr:col>112</xdr:col>
      <xdr:colOff>38100</xdr:colOff>
      <xdr:row>41</xdr:row>
      <xdr:rowOff>80640</xdr:rowOff>
    </xdr:to>
    <xdr:sp macro="" textlink="">
      <xdr:nvSpPr>
        <xdr:cNvPr id="584" name="楕円 583"/>
        <xdr:cNvSpPr/>
      </xdr:nvSpPr>
      <xdr:spPr>
        <a:xfrm>
          <a:off x="21272500" y="70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25595</xdr:rowOff>
    </xdr:from>
    <xdr:to>
      <xdr:col>116</xdr:col>
      <xdr:colOff>63500</xdr:colOff>
      <xdr:row>41</xdr:row>
      <xdr:rowOff>29840</xdr:rowOff>
    </xdr:to>
    <xdr:cxnSp macro="">
      <xdr:nvCxnSpPr>
        <xdr:cNvPr id="585" name="直線コネクタ 584"/>
        <xdr:cNvCxnSpPr/>
      </xdr:nvCxnSpPr>
      <xdr:spPr>
        <a:xfrm flipV="1">
          <a:off x="21323300" y="7055045"/>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154818</xdr:rowOff>
    </xdr:from>
    <xdr:to>
      <xdr:col>107</xdr:col>
      <xdr:colOff>101600</xdr:colOff>
      <xdr:row>41</xdr:row>
      <xdr:rowOff>84968</xdr:rowOff>
    </xdr:to>
    <xdr:sp macro="" textlink="">
      <xdr:nvSpPr>
        <xdr:cNvPr id="586" name="楕円 585"/>
        <xdr:cNvSpPr/>
      </xdr:nvSpPr>
      <xdr:spPr>
        <a:xfrm>
          <a:off x="20383500" y="701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29840</xdr:rowOff>
    </xdr:from>
    <xdr:to>
      <xdr:col>111</xdr:col>
      <xdr:colOff>177800</xdr:colOff>
      <xdr:row>41</xdr:row>
      <xdr:rowOff>34168</xdr:rowOff>
    </xdr:to>
    <xdr:cxnSp macro="">
      <xdr:nvCxnSpPr>
        <xdr:cNvPr id="587" name="直線コネクタ 586"/>
        <xdr:cNvCxnSpPr/>
      </xdr:nvCxnSpPr>
      <xdr:spPr>
        <a:xfrm flipV="1">
          <a:off x="20434300" y="7059290"/>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158232</xdr:rowOff>
    </xdr:from>
    <xdr:to>
      <xdr:col>102</xdr:col>
      <xdr:colOff>165100</xdr:colOff>
      <xdr:row>41</xdr:row>
      <xdr:rowOff>88382</xdr:rowOff>
    </xdr:to>
    <xdr:sp macro="" textlink="">
      <xdr:nvSpPr>
        <xdr:cNvPr id="588" name="楕円 587"/>
        <xdr:cNvSpPr/>
      </xdr:nvSpPr>
      <xdr:spPr>
        <a:xfrm>
          <a:off x="19494500" y="70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34168</xdr:rowOff>
    </xdr:from>
    <xdr:to>
      <xdr:col>107</xdr:col>
      <xdr:colOff>50800</xdr:colOff>
      <xdr:row>41</xdr:row>
      <xdr:rowOff>37582</xdr:rowOff>
    </xdr:to>
    <xdr:cxnSp macro="">
      <xdr:nvCxnSpPr>
        <xdr:cNvPr id="589" name="直線コネクタ 588"/>
        <xdr:cNvCxnSpPr/>
      </xdr:nvCxnSpPr>
      <xdr:spPr>
        <a:xfrm flipV="1">
          <a:off x="19545300" y="7063618"/>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161310</xdr:rowOff>
    </xdr:from>
    <xdr:to>
      <xdr:col>98</xdr:col>
      <xdr:colOff>38100</xdr:colOff>
      <xdr:row>41</xdr:row>
      <xdr:rowOff>91460</xdr:rowOff>
    </xdr:to>
    <xdr:sp macro="" textlink="">
      <xdr:nvSpPr>
        <xdr:cNvPr id="590" name="楕円 589"/>
        <xdr:cNvSpPr/>
      </xdr:nvSpPr>
      <xdr:spPr>
        <a:xfrm>
          <a:off x="18605500" y="70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37582</xdr:rowOff>
    </xdr:from>
    <xdr:to>
      <xdr:col>102</xdr:col>
      <xdr:colOff>114300</xdr:colOff>
      <xdr:row>41</xdr:row>
      <xdr:rowOff>40660</xdr:rowOff>
    </xdr:to>
    <xdr:cxnSp macro="">
      <xdr:nvCxnSpPr>
        <xdr:cNvPr id="591" name="直線コネクタ 590"/>
        <xdr:cNvCxnSpPr/>
      </xdr:nvCxnSpPr>
      <xdr:spPr>
        <a:xfrm flipV="1">
          <a:off x="18656300" y="7067032"/>
          <a:ext cx="8890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4" name="n_3aveValue【一般廃棄物処理施設】&#10;一人当たり有形固定資産（償却資産）額"/>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39110</xdr:rowOff>
    </xdr:from>
    <xdr:ext cx="534377" cy="259045"/>
    <xdr:sp macro="" textlink="">
      <xdr:nvSpPr>
        <xdr:cNvPr id="595" name="n_4aveValue【一般廃棄物処理施設】&#10;一人当たり有形固定資産（償却資産）額"/>
        <xdr:cNvSpPr txBox="1"/>
      </xdr:nvSpPr>
      <xdr:spPr>
        <a:xfrm>
          <a:off x="18389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71767</xdr:rowOff>
    </xdr:from>
    <xdr:ext cx="534377" cy="259045"/>
    <xdr:sp macro="" textlink="">
      <xdr:nvSpPr>
        <xdr:cNvPr id="596" name="n_1mainValue【一般廃棄物処理施設】&#10;一人当たり有形固定資産（償却資産）額"/>
        <xdr:cNvSpPr txBox="1"/>
      </xdr:nvSpPr>
      <xdr:spPr>
        <a:xfrm>
          <a:off x="21043411" y="71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76095</xdr:rowOff>
    </xdr:from>
    <xdr:ext cx="534377" cy="259045"/>
    <xdr:sp macro="" textlink="">
      <xdr:nvSpPr>
        <xdr:cNvPr id="597" name="n_2mainValue【一般廃棄物処理施設】&#10;一人当たり有形固定資産（償却資産）額"/>
        <xdr:cNvSpPr txBox="1"/>
      </xdr:nvSpPr>
      <xdr:spPr>
        <a:xfrm>
          <a:off x="20167111" y="710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79509</xdr:rowOff>
    </xdr:from>
    <xdr:ext cx="534377" cy="259045"/>
    <xdr:sp macro="" textlink="">
      <xdr:nvSpPr>
        <xdr:cNvPr id="598" name="n_3mainValue【一般廃棄物処理施設】&#10;一人当たり有形固定資産（償却資産）額"/>
        <xdr:cNvSpPr txBox="1"/>
      </xdr:nvSpPr>
      <xdr:spPr>
        <a:xfrm>
          <a:off x="19278111" y="710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82587</xdr:rowOff>
    </xdr:from>
    <xdr:ext cx="534377" cy="259045"/>
    <xdr:sp macro="" textlink="">
      <xdr:nvSpPr>
        <xdr:cNvPr id="599" name="n_4mainValue【一般廃棄物処理施設】&#10;一人当たり有形固定資産（償却資産）額"/>
        <xdr:cNvSpPr txBox="1"/>
      </xdr:nvSpPr>
      <xdr:spPr>
        <a:xfrm>
          <a:off x="18389111" y="711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macro="" textlink="">
      <xdr:nvSpPr>
        <xdr:cNvPr id="633" name="フローチャート: 判断 632"/>
        <xdr:cNvSpPr/>
      </xdr:nvSpPr>
      <xdr:spPr>
        <a:xfrm>
          <a:off x="12763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639" name="楕円 638"/>
        <xdr:cNvSpPr/>
      </xdr:nvSpPr>
      <xdr:spPr>
        <a:xfrm>
          <a:off x="16268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60977</xdr:rowOff>
    </xdr:from>
    <xdr:ext cx="405111" cy="259045"/>
    <xdr:sp macro="" textlink="">
      <xdr:nvSpPr>
        <xdr:cNvPr id="640" name="【保健センター・保健所】&#10;有形固定資産減価償却率該当値テキスト"/>
        <xdr:cNvSpPr txBox="1"/>
      </xdr:nvSpPr>
      <xdr:spPr>
        <a:xfrm>
          <a:off x="16357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641" name="楕円 640"/>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133350</xdr:rowOff>
    </xdr:to>
    <xdr:cxnSp macro="">
      <xdr:nvCxnSpPr>
        <xdr:cNvPr id="642" name="直線コネクタ 641"/>
        <xdr:cNvCxnSpPr/>
      </xdr:nvCxnSpPr>
      <xdr:spPr>
        <a:xfrm>
          <a:off x="15481300" y="103784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xdr:rowOff>
    </xdr:from>
    <xdr:to>
      <xdr:col>76</xdr:col>
      <xdr:colOff>165100</xdr:colOff>
      <xdr:row>60</xdr:row>
      <xdr:rowOff>102235</xdr:rowOff>
    </xdr:to>
    <xdr:sp macro="" textlink="">
      <xdr:nvSpPr>
        <xdr:cNvPr id="643" name="楕円 642"/>
        <xdr:cNvSpPr/>
      </xdr:nvSpPr>
      <xdr:spPr>
        <a:xfrm>
          <a:off x="14541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51435</xdr:rowOff>
    </xdr:from>
    <xdr:to>
      <xdr:col>81</xdr:col>
      <xdr:colOff>50800</xdr:colOff>
      <xdr:row>60</xdr:row>
      <xdr:rowOff>91440</xdr:rowOff>
    </xdr:to>
    <xdr:cxnSp macro="">
      <xdr:nvCxnSpPr>
        <xdr:cNvPr id="644" name="直線コネクタ 643"/>
        <xdr:cNvCxnSpPr/>
      </xdr:nvCxnSpPr>
      <xdr:spPr>
        <a:xfrm>
          <a:off x="14592300" y="103384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145415</xdr:rowOff>
    </xdr:from>
    <xdr:to>
      <xdr:col>72</xdr:col>
      <xdr:colOff>38100</xdr:colOff>
      <xdr:row>60</xdr:row>
      <xdr:rowOff>75565</xdr:rowOff>
    </xdr:to>
    <xdr:sp macro="" textlink="">
      <xdr:nvSpPr>
        <xdr:cNvPr id="645" name="楕円 644"/>
        <xdr:cNvSpPr/>
      </xdr:nvSpPr>
      <xdr:spPr>
        <a:xfrm>
          <a:off x="13652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24765</xdr:rowOff>
    </xdr:from>
    <xdr:to>
      <xdr:col>76</xdr:col>
      <xdr:colOff>114300</xdr:colOff>
      <xdr:row>60</xdr:row>
      <xdr:rowOff>51435</xdr:rowOff>
    </xdr:to>
    <xdr:cxnSp macro="">
      <xdr:nvCxnSpPr>
        <xdr:cNvPr id="646" name="直線コネクタ 645"/>
        <xdr:cNvCxnSpPr/>
      </xdr:nvCxnSpPr>
      <xdr:spPr>
        <a:xfrm>
          <a:off x="13703300" y="103117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73025</xdr:rowOff>
    </xdr:from>
    <xdr:to>
      <xdr:col>67</xdr:col>
      <xdr:colOff>101600</xdr:colOff>
      <xdr:row>61</xdr:row>
      <xdr:rowOff>3175</xdr:rowOff>
    </xdr:to>
    <xdr:sp macro="" textlink="">
      <xdr:nvSpPr>
        <xdr:cNvPr id="647" name="楕円 646"/>
        <xdr:cNvSpPr/>
      </xdr:nvSpPr>
      <xdr:spPr>
        <a:xfrm>
          <a:off x="12763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24765</xdr:rowOff>
    </xdr:from>
    <xdr:to>
      <xdr:col>71</xdr:col>
      <xdr:colOff>177800</xdr:colOff>
      <xdr:row>60</xdr:row>
      <xdr:rowOff>123825</xdr:rowOff>
    </xdr:to>
    <xdr:cxnSp macro="">
      <xdr:nvCxnSpPr>
        <xdr:cNvPr id="648" name="直線コネクタ 647"/>
        <xdr:cNvCxnSpPr/>
      </xdr:nvCxnSpPr>
      <xdr:spPr>
        <a:xfrm flipV="1">
          <a:off x="12814300" y="1031176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1"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149242</xdr:rowOff>
    </xdr:from>
    <xdr:ext cx="405111" cy="259045"/>
    <xdr:sp macro="" textlink="">
      <xdr:nvSpPr>
        <xdr:cNvPr id="652" name="n_4aveValue【保健センター・保健所】&#10;有形固定資産減価償却率"/>
        <xdr:cNvSpPr txBox="1"/>
      </xdr:nvSpPr>
      <xdr:spPr>
        <a:xfrm>
          <a:off x="12611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653" name="n_1main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654" name="n_2mainValue【保健センター・保健所】&#10;有形固定資産減価償却率"/>
        <xdr:cNvSpPr txBox="1"/>
      </xdr:nvSpPr>
      <xdr:spPr>
        <a:xfrm>
          <a:off x="14389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655" name="n_3mainValue【保健センター・保健所】&#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165752</xdr:rowOff>
    </xdr:from>
    <xdr:ext cx="405111" cy="259045"/>
    <xdr:sp macro="" textlink="">
      <xdr:nvSpPr>
        <xdr:cNvPr id="656" name="n_4mainValue【保健センター・保健所】&#10;有形固定資産減価償却率"/>
        <xdr:cNvSpPr txBox="1"/>
      </xdr:nvSpPr>
      <xdr:spPr>
        <a:xfrm>
          <a:off x="12611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macro="" textlink="">
      <xdr:nvSpPr>
        <xdr:cNvPr id="688" name="フローチャート: 判断 687"/>
        <xdr:cNvSpPr/>
      </xdr:nvSpPr>
      <xdr:spPr>
        <a:xfrm>
          <a:off x="18605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94" name="楕円 693"/>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695" name="【保健センター・保健所】&#10;一人当たり面積該当値テキスト"/>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96" name="楕円 695"/>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97" name="直線コネクタ 696"/>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98" name="楕円 697"/>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699" name="直線コネクタ 698"/>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700" name="楕円 699"/>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34290</xdr:rowOff>
    </xdr:to>
    <xdr:cxnSp macro="">
      <xdr:nvCxnSpPr>
        <xdr:cNvPr id="701" name="直線コネクタ 700"/>
        <xdr:cNvCxnSpPr/>
      </xdr:nvCxnSpPr>
      <xdr:spPr>
        <a:xfrm>
          <a:off x="19545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38354</xdr:rowOff>
    </xdr:from>
    <xdr:to>
      <xdr:col>98</xdr:col>
      <xdr:colOff>38100</xdr:colOff>
      <xdr:row>63</xdr:row>
      <xdr:rowOff>139954</xdr:rowOff>
    </xdr:to>
    <xdr:sp macro="" textlink="">
      <xdr:nvSpPr>
        <xdr:cNvPr id="702" name="楕円 701"/>
        <xdr:cNvSpPr/>
      </xdr:nvSpPr>
      <xdr:spPr>
        <a:xfrm>
          <a:off x="18605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89154</xdr:rowOff>
    </xdr:to>
    <xdr:cxnSp macro="">
      <xdr:nvCxnSpPr>
        <xdr:cNvPr id="703" name="直線コネクタ 702"/>
        <xdr:cNvCxnSpPr/>
      </xdr:nvCxnSpPr>
      <xdr:spPr>
        <a:xfrm flipV="1">
          <a:off x="18656300" y="108356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37609</xdr:rowOff>
    </xdr:from>
    <xdr:ext cx="469744" cy="259045"/>
    <xdr:sp macro="" textlink="">
      <xdr:nvSpPr>
        <xdr:cNvPr id="707" name="n_4aveValue【保健センター・保健所】&#10;一人当たり面積"/>
        <xdr:cNvSpPr txBox="1"/>
      </xdr:nvSpPr>
      <xdr:spPr>
        <a:xfrm>
          <a:off x="18421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708"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709"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10" name="n_3main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131081</xdr:rowOff>
    </xdr:from>
    <xdr:ext cx="469744" cy="259045"/>
    <xdr:sp macro="" textlink="">
      <xdr:nvSpPr>
        <xdr:cNvPr id="711" name="n_4mainValue【保健センター・保健所】&#10;一人当たり面積"/>
        <xdr:cNvSpPr txBox="1"/>
      </xdr:nvSpPr>
      <xdr:spPr>
        <a:xfrm>
          <a:off x="18421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macro="" textlink="">
      <xdr:nvSpPr>
        <xdr:cNvPr id="746" name="フローチャート: 判断 745"/>
        <xdr:cNvSpPr/>
      </xdr:nvSpPr>
      <xdr:spPr>
        <a:xfrm>
          <a:off x="12763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2" name="楕円 751"/>
        <xdr:cNvSpPr/>
      </xdr:nvSpPr>
      <xdr:spPr>
        <a:xfrm>
          <a:off x="162687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104791</xdr:rowOff>
    </xdr:from>
    <xdr:ext cx="405111" cy="259045"/>
    <xdr:sp macro="" textlink="">
      <xdr:nvSpPr>
        <xdr:cNvPr id="753" name="【消防施設】&#10;有形固定資産減価償却率該当値テキスト"/>
        <xdr:cNvSpPr txBox="1"/>
      </xdr:nvSpPr>
      <xdr:spPr>
        <a:xfrm>
          <a:off x="16357600"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80645</xdr:rowOff>
    </xdr:from>
    <xdr:to>
      <xdr:col>81</xdr:col>
      <xdr:colOff>101600</xdr:colOff>
      <xdr:row>82</xdr:row>
      <xdr:rowOff>10795</xdr:rowOff>
    </xdr:to>
    <xdr:sp macro="" textlink="">
      <xdr:nvSpPr>
        <xdr:cNvPr id="754" name="楕円 753"/>
        <xdr:cNvSpPr/>
      </xdr:nvSpPr>
      <xdr:spPr>
        <a:xfrm>
          <a:off x="15430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131445</xdr:rowOff>
    </xdr:from>
    <xdr:to>
      <xdr:col>85</xdr:col>
      <xdr:colOff>127000</xdr:colOff>
      <xdr:row>82</xdr:row>
      <xdr:rowOff>5714</xdr:rowOff>
    </xdr:to>
    <xdr:cxnSp macro="">
      <xdr:nvCxnSpPr>
        <xdr:cNvPr id="755" name="直線コネクタ 754"/>
        <xdr:cNvCxnSpPr/>
      </xdr:nvCxnSpPr>
      <xdr:spPr>
        <a:xfrm>
          <a:off x="15481300" y="1401889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61595</xdr:rowOff>
    </xdr:from>
    <xdr:to>
      <xdr:col>76</xdr:col>
      <xdr:colOff>165100</xdr:colOff>
      <xdr:row>81</xdr:row>
      <xdr:rowOff>163195</xdr:rowOff>
    </xdr:to>
    <xdr:sp macro="" textlink="">
      <xdr:nvSpPr>
        <xdr:cNvPr id="756" name="楕円 755"/>
        <xdr:cNvSpPr/>
      </xdr:nvSpPr>
      <xdr:spPr>
        <a:xfrm>
          <a:off x="14541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112395</xdr:rowOff>
    </xdr:from>
    <xdr:to>
      <xdr:col>81</xdr:col>
      <xdr:colOff>50800</xdr:colOff>
      <xdr:row>81</xdr:row>
      <xdr:rowOff>131445</xdr:rowOff>
    </xdr:to>
    <xdr:cxnSp macro="">
      <xdr:nvCxnSpPr>
        <xdr:cNvPr id="757" name="直線コネクタ 756"/>
        <xdr:cNvCxnSpPr/>
      </xdr:nvCxnSpPr>
      <xdr:spPr>
        <a:xfrm>
          <a:off x="14592300" y="139998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29211</xdr:rowOff>
    </xdr:from>
    <xdr:to>
      <xdr:col>72</xdr:col>
      <xdr:colOff>38100</xdr:colOff>
      <xdr:row>81</xdr:row>
      <xdr:rowOff>130811</xdr:rowOff>
    </xdr:to>
    <xdr:sp macro="" textlink="">
      <xdr:nvSpPr>
        <xdr:cNvPr id="758" name="楕円 757"/>
        <xdr:cNvSpPr/>
      </xdr:nvSpPr>
      <xdr:spPr>
        <a:xfrm>
          <a:off x="13652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80011</xdr:rowOff>
    </xdr:from>
    <xdr:to>
      <xdr:col>76</xdr:col>
      <xdr:colOff>114300</xdr:colOff>
      <xdr:row>81</xdr:row>
      <xdr:rowOff>112395</xdr:rowOff>
    </xdr:to>
    <xdr:cxnSp macro="">
      <xdr:nvCxnSpPr>
        <xdr:cNvPr id="759" name="直線コネクタ 758"/>
        <xdr:cNvCxnSpPr/>
      </xdr:nvCxnSpPr>
      <xdr:spPr>
        <a:xfrm>
          <a:off x="13703300" y="139674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4445</xdr:rowOff>
    </xdr:from>
    <xdr:to>
      <xdr:col>67</xdr:col>
      <xdr:colOff>101600</xdr:colOff>
      <xdr:row>81</xdr:row>
      <xdr:rowOff>106045</xdr:rowOff>
    </xdr:to>
    <xdr:sp macro="" textlink="">
      <xdr:nvSpPr>
        <xdr:cNvPr id="760" name="楕円 759"/>
        <xdr:cNvSpPr/>
      </xdr:nvSpPr>
      <xdr:spPr>
        <a:xfrm>
          <a:off x="12763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55245</xdr:rowOff>
    </xdr:from>
    <xdr:to>
      <xdr:col>71</xdr:col>
      <xdr:colOff>177800</xdr:colOff>
      <xdr:row>81</xdr:row>
      <xdr:rowOff>80011</xdr:rowOff>
    </xdr:to>
    <xdr:cxnSp macro="">
      <xdr:nvCxnSpPr>
        <xdr:cNvPr id="761" name="直線コネクタ 760"/>
        <xdr:cNvCxnSpPr/>
      </xdr:nvCxnSpPr>
      <xdr:spPr>
        <a:xfrm>
          <a:off x="12814300" y="139426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4" name="n_3aveValue【消防施設】&#10;有形固定資産減価償却率"/>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51452</xdr:rowOff>
    </xdr:from>
    <xdr:ext cx="405111" cy="259045"/>
    <xdr:sp macro="" textlink="">
      <xdr:nvSpPr>
        <xdr:cNvPr id="765" name="n_4aveValue【消防施設】&#10;有形固定資産減価償却率"/>
        <xdr:cNvSpPr txBox="1"/>
      </xdr:nvSpPr>
      <xdr:spPr>
        <a:xfrm>
          <a:off x="12611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27322</xdr:rowOff>
    </xdr:from>
    <xdr:ext cx="405111" cy="259045"/>
    <xdr:sp macro="" textlink="">
      <xdr:nvSpPr>
        <xdr:cNvPr id="766" name="n_1mainValue【消防施設】&#10;有形固定資産減価償却率"/>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8272</xdr:rowOff>
    </xdr:from>
    <xdr:ext cx="405111" cy="259045"/>
    <xdr:sp macro="" textlink="">
      <xdr:nvSpPr>
        <xdr:cNvPr id="767" name="n_2mainValue【消防施設】&#10;有形固定資産減価償却率"/>
        <xdr:cNvSpPr txBox="1"/>
      </xdr:nvSpPr>
      <xdr:spPr>
        <a:xfrm>
          <a:off x="14389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768" name="n_3mainValue【消防施設】&#10;有形固定資産減価償却率"/>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122572</xdr:rowOff>
    </xdr:from>
    <xdr:ext cx="405111" cy="259045"/>
    <xdr:sp macro="" textlink="">
      <xdr:nvSpPr>
        <xdr:cNvPr id="769" name="n_4mainValue【消防施設】&#10;有形固定資産減価償却率"/>
        <xdr:cNvSpPr txBox="1"/>
      </xdr:nvSpPr>
      <xdr:spPr>
        <a:xfrm>
          <a:off x="12611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03" name="フローチャート: 判断 802"/>
        <xdr:cNvSpPr/>
      </xdr:nvSpPr>
      <xdr:spPr>
        <a:xfrm>
          <a:off x="18605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809" name="楕円 808"/>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810" name="【消防施設】&#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811" name="楕円 810"/>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84</xdr:row>
      <xdr:rowOff>165100</xdr:rowOff>
    </xdr:to>
    <xdr:cxnSp macro="">
      <xdr:nvCxnSpPr>
        <xdr:cNvPr id="812" name="直線コネクタ 811"/>
        <xdr:cNvCxnSpPr/>
      </xdr:nvCxnSpPr>
      <xdr:spPr>
        <a:xfrm>
          <a:off x="21323300" y="1456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127000</xdr:rowOff>
    </xdr:from>
    <xdr:to>
      <xdr:col>107</xdr:col>
      <xdr:colOff>101600</xdr:colOff>
      <xdr:row>85</xdr:row>
      <xdr:rowOff>57150</xdr:rowOff>
    </xdr:to>
    <xdr:sp macro="" textlink="">
      <xdr:nvSpPr>
        <xdr:cNvPr id="813" name="楕円 812"/>
        <xdr:cNvSpPr/>
      </xdr:nvSpPr>
      <xdr:spPr>
        <a:xfrm>
          <a:off x="20383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85</xdr:row>
      <xdr:rowOff>6350</xdr:rowOff>
    </xdr:to>
    <xdr:cxnSp macro="">
      <xdr:nvCxnSpPr>
        <xdr:cNvPr id="814" name="直線コネクタ 813"/>
        <xdr:cNvCxnSpPr/>
      </xdr:nvCxnSpPr>
      <xdr:spPr>
        <a:xfrm flipV="1">
          <a:off x="20434300" y="1456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127000</xdr:rowOff>
    </xdr:from>
    <xdr:to>
      <xdr:col>102</xdr:col>
      <xdr:colOff>165100</xdr:colOff>
      <xdr:row>85</xdr:row>
      <xdr:rowOff>57150</xdr:rowOff>
    </xdr:to>
    <xdr:sp macro="" textlink="">
      <xdr:nvSpPr>
        <xdr:cNvPr id="815" name="楕円 814"/>
        <xdr:cNvSpPr/>
      </xdr:nvSpPr>
      <xdr:spPr>
        <a:xfrm>
          <a:off x="19494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6350</xdr:rowOff>
    </xdr:from>
    <xdr:to>
      <xdr:col>107</xdr:col>
      <xdr:colOff>50800</xdr:colOff>
      <xdr:row>85</xdr:row>
      <xdr:rowOff>6350</xdr:rowOff>
    </xdr:to>
    <xdr:cxnSp macro="">
      <xdr:nvCxnSpPr>
        <xdr:cNvPr id="816" name="直線コネクタ 815"/>
        <xdr:cNvCxnSpPr/>
      </xdr:nvCxnSpPr>
      <xdr:spPr>
        <a:xfrm>
          <a:off x="19545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127000</xdr:rowOff>
    </xdr:from>
    <xdr:to>
      <xdr:col>98</xdr:col>
      <xdr:colOff>38100</xdr:colOff>
      <xdr:row>85</xdr:row>
      <xdr:rowOff>57150</xdr:rowOff>
    </xdr:to>
    <xdr:sp macro="" textlink="">
      <xdr:nvSpPr>
        <xdr:cNvPr id="817" name="楕円 816"/>
        <xdr:cNvSpPr/>
      </xdr:nvSpPr>
      <xdr:spPr>
        <a:xfrm>
          <a:off x="18605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6350</xdr:rowOff>
    </xdr:from>
    <xdr:to>
      <xdr:col>102</xdr:col>
      <xdr:colOff>114300</xdr:colOff>
      <xdr:row>85</xdr:row>
      <xdr:rowOff>6350</xdr:rowOff>
    </xdr:to>
    <xdr:cxnSp macro="">
      <xdr:nvCxnSpPr>
        <xdr:cNvPr id="818" name="直線コネクタ 817"/>
        <xdr:cNvCxnSpPr/>
      </xdr:nvCxnSpPr>
      <xdr:spPr>
        <a:xfrm>
          <a:off x="18656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156227</xdr:rowOff>
    </xdr:from>
    <xdr:ext cx="469744" cy="259045"/>
    <xdr:sp macro="" textlink="">
      <xdr:nvSpPr>
        <xdr:cNvPr id="822" name="n_4aveValue【消防施設】&#10;一人当たり面積"/>
        <xdr:cNvSpPr txBox="1"/>
      </xdr:nvSpPr>
      <xdr:spPr>
        <a:xfrm>
          <a:off x="18421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35577</xdr:rowOff>
    </xdr:from>
    <xdr:ext cx="469744" cy="259045"/>
    <xdr:sp macro="" textlink="">
      <xdr:nvSpPr>
        <xdr:cNvPr id="823" name="n_1mainValue【消防施設】&#10;一人当たり面積"/>
        <xdr:cNvSpPr txBox="1"/>
      </xdr:nvSpPr>
      <xdr:spPr>
        <a:xfrm>
          <a:off x="21075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48277</xdr:rowOff>
    </xdr:from>
    <xdr:ext cx="469744" cy="259045"/>
    <xdr:sp macro="" textlink="">
      <xdr:nvSpPr>
        <xdr:cNvPr id="824" name="n_2mainValue【消防施設】&#10;一人当たり面積"/>
        <xdr:cNvSpPr txBox="1"/>
      </xdr:nvSpPr>
      <xdr:spPr>
        <a:xfrm>
          <a:off x="20199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48277</xdr:rowOff>
    </xdr:from>
    <xdr:ext cx="469744" cy="259045"/>
    <xdr:sp macro="" textlink="">
      <xdr:nvSpPr>
        <xdr:cNvPr id="825" name="n_3mainValue【消防施設】&#10;一人当たり面積"/>
        <xdr:cNvSpPr txBox="1"/>
      </xdr:nvSpPr>
      <xdr:spPr>
        <a:xfrm>
          <a:off x="19310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48277</xdr:rowOff>
    </xdr:from>
    <xdr:ext cx="469744" cy="259045"/>
    <xdr:sp macro="" textlink="">
      <xdr:nvSpPr>
        <xdr:cNvPr id="826" name="n_4mainValue【消防施設】&#10;一人当たり面積"/>
        <xdr:cNvSpPr txBox="1"/>
      </xdr:nvSpPr>
      <xdr:spPr>
        <a:xfrm>
          <a:off x="18421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1" name="フローチャート: 判断 860"/>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84455</xdr:rowOff>
    </xdr:from>
    <xdr:to>
      <xdr:col>85</xdr:col>
      <xdr:colOff>177800</xdr:colOff>
      <xdr:row>104</xdr:row>
      <xdr:rowOff>14605</xdr:rowOff>
    </xdr:to>
    <xdr:sp macro="" textlink="">
      <xdr:nvSpPr>
        <xdr:cNvPr id="867" name="楕円 866"/>
        <xdr:cNvSpPr/>
      </xdr:nvSpPr>
      <xdr:spPr>
        <a:xfrm>
          <a:off x="162687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62882</xdr:rowOff>
    </xdr:from>
    <xdr:ext cx="405111" cy="259045"/>
    <xdr:sp macro="" textlink="">
      <xdr:nvSpPr>
        <xdr:cNvPr id="868" name="【庁舎】&#10;有形固定資産減価償却率該当値テキスト"/>
        <xdr:cNvSpPr txBox="1"/>
      </xdr:nvSpPr>
      <xdr:spPr>
        <a:xfrm>
          <a:off x="16357600" y="177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42545</xdr:rowOff>
    </xdr:from>
    <xdr:to>
      <xdr:col>81</xdr:col>
      <xdr:colOff>101600</xdr:colOff>
      <xdr:row>103</xdr:row>
      <xdr:rowOff>144145</xdr:rowOff>
    </xdr:to>
    <xdr:sp macro="" textlink="">
      <xdr:nvSpPr>
        <xdr:cNvPr id="869" name="楕円 868"/>
        <xdr:cNvSpPr/>
      </xdr:nvSpPr>
      <xdr:spPr>
        <a:xfrm>
          <a:off x="15430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93345</xdr:rowOff>
    </xdr:from>
    <xdr:to>
      <xdr:col>85</xdr:col>
      <xdr:colOff>127000</xdr:colOff>
      <xdr:row>103</xdr:row>
      <xdr:rowOff>135255</xdr:rowOff>
    </xdr:to>
    <xdr:cxnSp macro="">
      <xdr:nvCxnSpPr>
        <xdr:cNvPr id="870" name="直線コネクタ 869"/>
        <xdr:cNvCxnSpPr/>
      </xdr:nvCxnSpPr>
      <xdr:spPr>
        <a:xfrm>
          <a:off x="15481300" y="177526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4445</xdr:rowOff>
    </xdr:from>
    <xdr:to>
      <xdr:col>76</xdr:col>
      <xdr:colOff>165100</xdr:colOff>
      <xdr:row>103</xdr:row>
      <xdr:rowOff>106045</xdr:rowOff>
    </xdr:to>
    <xdr:sp macro="" textlink="">
      <xdr:nvSpPr>
        <xdr:cNvPr id="871" name="楕円 870"/>
        <xdr:cNvSpPr/>
      </xdr:nvSpPr>
      <xdr:spPr>
        <a:xfrm>
          <a:off x="14541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55245</xdr:rowOff>
    </xdr:from>
    <xdr:to>
      <xdr:col>81</xdr:col>
      <xdr:colOff>50800</xdr:colOff>
      <xdr:row>103</xdr:row>
      <xdr:rowOff>93345</xdr:rowOff>
    </xdr:to>
    <xdr:cxnSp macro="">
      <xdr:nvCxnSpPr>
        <xdr:cNvPr id="872" name="直線コネクタ 871"/>
        <xdr:cNvCxnSpPr/>
      </xdr:nvCxnSpPr>
      <xdr:spPr>
        <a:xfrm>
          <a:off x="14592300" y="17714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873" name="楕円 872"/>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55245</xdr:rowOff>
    </xdr:to>
    <xdr:cxnSp macro="">
      <xdr:nvCxnSpPr>
        <xdr:cNvPr id="874" name="直線コネクタ 873"/>
        <xdr:cNvCxnSpPr/>
      </xdr:nvCxnSpPr>
      <xdr:spPr>
        <a:xfrm>
          <a:off x="13703300" y="17678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99695</xdr:rowOff>
    </xdr:from>
    <xdr:to>
      <xdr:col>67</xdr:col>
      <xdr:colOff>101600</xdr:colOff>
      <xdr:row>103</xdr:row>
      <xdr:rowOff>29845</xdr:rowOff>
    </xdr:to>
    <xdr:sp macro="" textlink="">
      <xdr:nvSpPr>
        <xdr:cNvPr id="875" name="楕円 874"/>
        <xdr:cNvSpPr/>
      </xdr:nvSpPr>
      <xdr:spPr>
        <a:xfrm>
          <a:off x="12763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150495</xdr:rowOff>
    </xdr:from>
    <xdr:to>
      <xdr:col>71</xdr:col>
      <xdr:colOff>177800</xdr:colOff>
      <xdr:row>103</xdr:row>
      <xdr:rowOff>19050</xdr:rowOff>
    </xdr:to>
    <xdr:cxnSp macro="">
      <xdr:nvCxnSpPr>
        <xdr:cNvPr id="876" name="直線コネクタ 875"/>
        <xdr:cNvCxnSpPr/>
      </xdr:nvCxnSpPr>
      <xdr:spPr>
        <a:xfrm>
          <a:off x="12814300" y="176383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7" name="n_1aveValue【庁舎】&#10;有形固定資産減価償却率"/>
        <xdr:cNvSpPr txBox="1"/>
      </xdr:nvSpPr>
      <xdr:spPr>
        <a:xfrm>
          <a:off x="15266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8" name="n_2aveValue【庁舎】&#10;有形固定資産減価償却率"/>
        <xdr:cNvSpPr txBox="1"/>
      </xdr:nvSpPr>
      <xdr:spPr>
        <a:xfrm>
          <a:off x="14389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79" name="n_3aveValue【庁舎】&#10;有形固定資産減価償却率"/>
        <xdr:cNvSpPr txBox="1"/>
      </xdr:nvSpPr>
      <xdr:spPr>
        <a:xfrm>
          <a:off x="13500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880" name="n_4aveValue【庁舎】&#10;有形固定資産減価償却率"/>
        <xdr:cNvSpPr txBox="1"/>
      </xdr:nvSpPr>
      <xdr:spPr>
        <a:xfrm>
          <a:off x="12611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160672</xdr:rowOff>
    </xdr:from>
    <xdr:ext cx="405111" cy="259045"/>
    <xdr:sp macro="" textlink="">
      <xdr:nvSpPr>
        <xdr:cNvPr id="881" name="n_1mainValue【庁舎】&#10;有形固定資産減価償却率"/>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122572</xdr:rowOff>
    </xdr:from>
    <xdr:ext cx="405111" cy="259045"/>
    <xdr:sp macro="" textlink="">
      <xdr:nvSpPr>
        <xdr:cNvPr id="882" name="n_2mainValue【庁舎】&#10;有形固定資産減価償却率"/>
        <xdr:cNvSpPr txBox="1"/>
      </xdr:nvSpPr>
      <xdr:spPr>
        <a:xfrm>
          <a:off x="14389744"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883" name="n_3mainValue【庁舎】&#10;有形固定資産減価償却率"/>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46372</xdr:rowOff>
    </xdr:from>
    <xdr:ext cx="405111" cy="259045"/>
    <xdr:sp macro="" textlink="">
      <xdr:nvSpPr>
        <xdr:cNvPr id="884" name="n_4mainValue【庁舎】&#10;有形固定資産減価償却率"/>
        <xdr:cNvSpPr txBox="1"/>
      </xdr:nvSpPr>
      <xdr:spPr>
        <a:xfrm>
          <a:off x="126117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8" name="フローチャート: 判断 917"/>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139700</xdr:rowOff>
    </xdr:from>
    <xdr:to>
      <xdr:col>116</xdr:col>
      <xdr:colOff>114300</xdr:colOff>
      <xdr:row>106</xdr:row>
      <xdr:rowOff>69850</xdr:rowOff>
    </xdr:to>
    <xdr:sp macro="" textlink="">
      <xdr:nvSpPr>
        <xdr:cNvPr id="924" name="楕円 923"/>
        <xdr:cNvSpPr/>
      </xdr:nvSpPr>
      <xdr:spPr>
        <a:xfrm>
          <a:off x="22110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118127</xdr:rowOff>
    </xdr:from>
    <xdr:ext cx="469744" cy="259045"/>
    <xdr:sp macro="" textlink="">
      <xdr:nvSpPr>
        <xdr:cNvPr id="925" name="【庁舎】&#10;一人当たり面積該当値テキスト"/>
        <xdr:cNvSpPr txBox="1"/>
      </xdr:nvSpPr>
      <xdr:spPr>
        <a:xfrm>
          <a:off x="22199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143511</xdr:rowOff>
    </xdr:from>
    <xdr:to>
      <xdr:col>112</xdr:col>
      <xdr:colOff>38100</xdr:colOff>
      <xdr:row>106</xdr:row>
      <xdr:rowOff>73661</xdr:rowOff>
    </xdr:to>
    <xdr:sp macro="" textlink="">
      <xdr:nvSpPr>
        <xdr:cNvPr id="926" name="楕円 925"/>
        <xdr:cNvSpPr/>
      </xdr:nvSpPr>
      <xdr:spPr>
        <a:xfrm>
          <a:off x="2127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19050</xdr:rowOff>
    </xdr:from>
    <xdr:to>
      <xdr:col>116</xdr:col>
      <xdr:colOff>63500</xdr:colOff>
      <xdr:row>106</xdr:row>
      <xdr:rowOff>22861</xdr:rowOff>
    </xdr:to>
    <xdr:cxnSp macro="">
      <xdr:nvCxnSpPr>
        <xdr:cNvPr id="927" name="直線コネクタ 926"/>
        <xdr:cNvCxnSpPr/>
      </xdr:nvCxnSpPr>
      <xdr:spPr>
        <a:xfrm flipV="1">
          <a:off x="21323300" y="181927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143511</xdr:rowOff>
    </xdr:from>
    <xdr:to>
      <xdr:col>107</xdr:col>
      <xdr:colOff>101600</xdr:colOff>
      <xdr:row>106</xdr:row>
      <xdr:rowOff>73661</xdr:rowOff>
    </xdr:to>
    <xdr:sp macro="" textlink="">
      <xdr:nvSpPr>
        <xdr:cNvPr id="928" name="楕円 927"/>
        <xdr:cNvSpPr/>
      </xdr:nvSpPr>
      <xdr:spPr>
        <a:xfrm>
          <a:off x="20383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22861</xdr:rowOff>
    </xdr:from>
    <xdr:to>
      <xdr:col>111</xdr:col>
      <xdr:colOff>177800</xdr:colOff>
      <xdr:row>106</xdr:row>
      <xdr:rowOff>22861</xdr:rowOff>
    </xdr:to>
    <xdr:cxnSp macro="">
      <xdr:nvCxnSpPr>
        <xdr:cNvPr id="929" name="直線コネクタ 928"/>
        <xdr:cNvCxnSpPr/>
      </xdr:nvCxnSpPr>
      <xdr:spPr>
        <a:xfrm>
          <a:off x="20434300" y="1819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930" name="楕円 929"/>
        <xdr:cNvSpPr/>
      </xdr:nvSpPr>
      <xdr:spPr>
        <a:xfrm>
          <a:off x="19494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22861</xdr:rowOff>
    </xdr:from>
    <xdr:to>
      <xdr:col>107</xdr:col>
      <xdr:colOff>50800</xdr:colOff>
      <xdr:row>106</xdr:row>
      <xdr:rowOff>26670</xdr:rowOff>
    </xdr:to>
    <xdr:cxnSp macro="">
      <xdr:nvCxnSpPr>
        <xdr:cNvPr id="931" name="直線コネクタ 930"/>
        <xdr:cNvCxnSpPr/>
      </xdr:nvCxnSpPr>
      <xdr:spPr>
        <a:xfrm flipV="1">
          <a:off x="19545300" y="18196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147320</xdr:rowOff>
    </xdr:from>
    <xdr:to>
      <xdr:col>98</xdr:col>
      <xdr:colOff>38100</xdr:colOff>
      <xdr:row>106</xdr:row>
      <xdr:rowOff>77470</xdr:rowOff>
    </xdr:to>
    <xdr:sp macro="" textlink="">
      <xdr:nvSpPr>
        <xdr:cNvPr id="932" name="楕円 931"/>
        <xdr:cNvSpPr/>
      </xdr:nvSpPr>
      <xdr:spPr>
        <a:xfrm>
          <a:off x="18605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26670</xdr:rowOff>
    </xdr:from>
    <xdr:to>
      <xdr:col>102</xdr:col>
      <xdr:colOff>114300</xdr:colOff>
      <xdr:row>106</xdr:row>
      <xdr:rowOff>26670</xdr:rowOff>
    </xdr:to>
    <xdr:cxnSp macro="">
      <xdr:nvCxnSpPr>
        <xdr:cNvPr id="933" name="直線コネクタ 932"/>
        <xdr:cNvCxnSpPr/>
      </xdr:nvCxnSpPr>
      <xdr:spPr>
        <a:xfrm>
          <a:off x="18656300" y="18200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37" name="n_4aveValue【庁舎】&#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64788</xdr:rowOff>
    </xdr:from>
    <xdr:ext cx="469744" cy="259045"/>
    <xdr:sp macro="" textlink="">
      <xdr:nvSpPr>
        <xdr:cNvPr id="938" name="n_1mainValue【庁舎】&#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64788</xdr:rowOff>
    </xdr:from>
    <xdr:ext cx="469744" cy="259045"/>
    <xdr:sp macro="" textlink="">
      <xdr:nvSpPr>
        <xdr:cNvPr id="939" name="n_2mainValue【庁舎】&#10;一人当たり面積"/>
        <xdr:cNvSpPr txBox="1"/>
      </xdr:nvSpPr>
      <xdr:spPr>
        <a:xfrm>
          <a:off x="20199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68597</xdr:rowOff>
    </xdr:from>
    <xdr:ext cx="469744" cy="259045"/>
    <xdr:sp macro="" textlink="">
      <xdr:nvSpPr>
        <xdr:cNvPr id="940" name="n_3mainValue【庁舎】&#10;一人当たり面積"/>
        <xdr:cNvSpPr txBox="1"/>
      </xdr:nvSpPr>
      <xdr:spPr>
        <a:xfrm>
          <a:off x="19310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68597</xdr:rowOff>
    </xdr:from>
    <xdr:ext cx="469744" cy="259045"/>
    <xdr:sp macro="" textlink="">
      <xdr:nvSpPr>
        <xdr:cNvPr id="941" name="n_4mainValue【庁舎】&#10;一人当たり面積"/>
        <xdr:cNvSpPr txBox="1"/>
      </xdr:nvSpPr>
      <xdr:spPr>
        <a:xfrm>
          <a:off x="18421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有形固定資産減価償却率が類似団体内平均値と比較して、特に高くなっている施設は、福祉施設、市民会館である。また、特に低くなっている施設は、一般廃棄物処理施設、図書館である。</a:t>
          </a:r>
        </a:p>
        <a:p>
          <a:r>
            <a:rPr kumimoji="1" lang="ja-JP" altLang="en-US" sz="1300">
              <a:latin typeface="ＭＳ Ｐゴシック" panose="020B0600070205080204" pitchFamily="50" charset="-128"/>
              <a:ea typeface="ＭＳ Ｐゴシック" panose="020B0600070205080204" pitchFamily="50" charset="-128"/>
            </a:rPr>
            <a:t>　福祉施設については、類似団体内平均値と比較し一人当たり面積が大きく、維持管理には多額の費用が必要となっている。そのため改修には時間を要しており、そのことが有形固定資産減価償却率を引き上げる要因の一つである考える。なお、福祉施設の一つである老人福祉センターが建築後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年以上経過しているが、今後、公共施設等総合管理計画に基づく改修を予定しており、他施設についても計画的な保全を図っていく。</a:t>
          </a:r>
        </a:p>
        <a:p>
          <a:r>
            <a:rPr kumimoji="1" lang="ja-JP" altLang="en-US" sz="1300">
              <a:latin typeface="ＭＳ Ｐゴシック" panose="020B0600070205080204" pitchFamily="50" charset="-128"/>
              <a:ea typeface="ＭＳ Ｐゴシック" panose="020B0600070205080204" pitchFamily="50" charset="-128"/>
            </a:rPr>
            <a:t>　市民会館については、一般公共施設の中でも市役所本庁舎の次に規模の大きな文化会館が建築後約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年が経過している中、これまで必要性を含めたあり方検討を行ってきた。そのため改修には時間を要してきたが、令和２年度から公共施設等総合管理計画に基づく改修に着手している。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年度に一般廃棄物の中間処理施設であるリサイクルセンターを新築し、また毎年度計画的に設備改修等を進めていることから、有形固定資産減価償却率が類似団体内平均値と比較し低くなっている。</a:t>
          </a:r>
        </a:p>
        <a:p>
          <a:r>
            <a:rPr kumimoji="1" lang="ja-JP" altLang="en-US" sz="1300">
              <a:latin typeface="ＭＳ Ｐゴシック" panose="020B0600070205080204" pitchFamily="50" charset="-128"/>
              <a:ea typeface="ＭＳ Ｐゴシック" panose="020B0600070205080204" pitchFamily="50" charset="-128"/>
            </a:rPr>
            <a:t>　図書館については、近年、八尾図書館及び龍華図書館を新築したことから、有形固定資産減価償却率が類似団体内平均値と比較し低くなっている。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263,693
255,926
41.72
122,733,969
121,856,292
549,851
60,941,803
95,029,111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の減等により基準財政収入額が減額となる一方、被生活保護者数は全国的に見ても高い水準にあることなどから基準財政需要額が大きいため、類似団体内平均値を下回り、大阪府平均付近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に策定した「新やお改革プラン」に基づき、社会状況の変化等をふまえた事業の廃止や縮小、効率的な組織体制の構築による人件費の総額抑制、新たな歳入確保等の取り組みを通じて、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94343</xdr:rowOff>
    </xdr:to>
    <xdr:cxnSp macro="">
      <xdr:nvCxnSpPr>
        <xdr:cNvPr id="71" name="直線コネクタ 70"/>
        <xdr:cNvCxnSpPr/>
      </xdr:nvCxnSpPr>
      <xdr:spPr>
        <a:xfrm>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59872</xdr:rowOff>
    </xdr:to>
    <xdr:cxnSp macro="">
      <xdr:nvCxnSpPr>
        <xdr:cNvPr id="74" name="直線コネクタ 73"/>
        <xdr:cNvCxnSpPr/>
      </xdr:nvCxnSpPr>
      <xdr:spPr>
        <a:xfrm>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42635</xdr:rowOff>
    </xdr:to>
    <xdr:cxnSp macro="">
      <xdr:nvCxnSpPr>
        <xdr:cNvPr id="77" name="直線コネクタ 76"/>
        <xdr:cNvCxnSpPr/>
      </xdr:nvCxnSpPr>
      <xdr:spPr>
        <a:xfrm>
          <a:off x="2336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扶助費及び繰出金が増加する一方、地方交付税の大幅増で歳入一般財源総額が増加して前年度比</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ポイント改善したものの、依然として類似団体内平均値を大きく上回っている。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税収の大きな伸びが期待できない一方で、障がい者サービス費等の扶助費や、介護保険事業特別会計等への繰出金の増加など、今後も社会保障給付費が高い水準で推移することが見込まれる。「新やお改革プラン」をふまえ、選択と集中による事務事業の見直し、義務的経費などの固定的経費の縮減などに取り組み、経常収支比率の引下げ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94297</xdr:rowOff>
    </xdr:from>
    <xdr:to>
      <xdr:col>23</xdr:col>
      <xdr:colOff>133350</xdr:colOff>
      <xdr:row>65</xdr:row>
      <xdr:rowOff>48895</xdr:rowOff>
    </xdr:to>
    <xdr:cxnSp macro="">
      <xdr:nvCxnSpPr>
        <xdr:cNvPr id="125" name="直線コネクタ 124"/>
        <xdr:cNvCxnSpPr/>
      </xdr:nvCxnSpPr>
      <xdr:spPr>
        <a:xfrm flipV="1">
          <a:off x="4953000" y="10209847"/>
          <a:ext cx="0" cy="983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20972</xdr:rowOff>
    </xdr:from>
    <xdr:ext cx="762000" cy="259045"/>
    <xdr:sp macro="" textlink="">
      <xdr:nvSpPr>
        <xdr:cNvPr id="126" name="財政構造の弾力性最小値テキスト"/>
        <xdr:cNvSpPr txBox="1"/>
      </xdr:nvSpPr>
      <xdr:spPr>
        <a:xfrm>
          <a:off x="5041900" y="111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48895</xdr:rowOff>
    </xdr:from>
    <xdr:to>
      <xdr:col>24</xdr:col>
      <xdr:colOff>12700</xdr:colOff>
      <xdr:row>65</xdr:row>
      <xdr:rowOff>48895</xdr:rowOff>
    </xdr:to>
    <xdr:cxnSp macro="">
      <xdr:nvCxnSpPr>
        <xdr:cNvPr id="127" name="直線コネクタ 126"/>
        <xdr:cNvCxnSpPr/>
      </xdr:nvCxnSpPr>
      <xdr:spPr>
        <a:xfrm>
          <a:off x="4864100" y="1119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9224</xdr:rowOff>
    </xdr:from>
    <xdr:ext cx="762000" cy="259045"/>
    <xdr:sp macro="" textlink="">
      <xdr:nvSpPr>
        <xdr:cNvPr id="128" name="財政構造の弾力性最大値テキスト"/>
        <xdr:cNvSpPr txBox="1"/>
      </xdr:nvSpPr>
      <xdr:spPr>
        <a:xfrm>
          <a:off x="5041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94297</xdr:rowOff>
    </xdr:from>
    <xdr:to>
      <xdr:col>24</xdr:col>
      <xdr:colOff>12700</xdr:colOff>
      <xdr:row>59</xdr:row>
      <xdr:rowOff>94297</xdr:rowOff>
    </xdr:to>
    <xdr:cxnSp macro="">
      <xdr:nvCxnSpPr>
        <xdr:cNvPr id="129" name="直線コネクタ 128"/>
        <xdr:cNvCxnSpPr/>
      </xdr:nvCxnSpPr>
      <xdr:spPr>
        <a:xfrm>
          <a:off x="4864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48895</xdr:rowOff>
    </xdr:from>
    <xdr:to>
      <xdr:col>23</xdr:col>
      <xdr:colOff>133350</xdr:colOff>
      <xdr:row>66</xdr:row>
      <xdr:rowOff>118745</xdr:rowOff>
    </xdr:to>
    <xdr:cxnSp macro="">
      <xdr:nvCxnSpPr>
        <xdr:cNvPr id="130" name="直線コネクタ 129"/>
        <xdr:cNvCxnSpPr/>
      </xdr:nvCxnSpPr>
      <xdr:spPr>
        <a:xfrm flipV="1">
          <a:off x="4114800" y="1119314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52405</xdr:rowOff>
    </xdr:from>
    <xdr:ext cx="762000" cy="259045"/>
    <xdr:sp macro="" textlink="">
      <xdr:nvSpPr>
        <xdr:cNvPr id="131" name="財政構造の弾力性平均値テキスト"/>
        <xdr:cNvSpPr txBox="1"/>
      </xdr:nvSpPr>
      <xdr:spPr>
        <a:xfrm>
          <a:off x="5041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35878</xdr:rowOff>
    </xdr:from>
    <xdr:to>
      <xdr:col>23</xdr:col>
      <xdr:colOff>184150</xdr:colOff>
      <xdr:row>62</xdr:row>
      <xdr:rowOff>137478</xdr:rowOff>
    </xdr:to>
    <xdr:sp macro="" textlink="">
      <xdr:nvSpPr>
        <xdr:cNvPr id="132" name="フローチャート: 判断 131"/>
        <xdr:cNvSpPr/>
      </xdr:nvSpPr>
      <xdr:spPr>
        <a:xfrm>
          <a:off x="4902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106680</xdr:rowOff>
    </xdr:from>
    <xdr:to>
      <xdr:col>19</xdr:col>
      <xdr:colOff>133350</xdr:colOff>
      <xdr:row>66</xdr:row>
      <xdr:rowOff>118745</xdr:rowOff>
    </xdr:to>
    <xdr:cxnSp macro="">
      <xdr:nvCxnSpPr>
        <xdr:cNvPr id="133" name="直線コネクタ 132"/>
        <xdr:cNvCxnSpPr/>
      </xdr:nvCxnSpPr>
      <xdr:spPr>
        <a:xfrm>
          <a:off x="3225800" y="114223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4" name="フローチャート: 判断 133"/>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5" name="テキスト ボックス 134"/>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52388</xdr:rowOff>
    </xdr:from>
    <xdr:to>
      <xdr:col>15</xdr:col>
      <xdr:colOff>82550</xdr:colOff>
      <xdr:row>66</xdr:row>
      <xdr:rowOff>106680</xdr:rowOff>
    </xdr:to>
    <xdr:cxnSp macro="">
      <xdr:nvCxnSpPr>
        <xdr:cNvPr id="136" name="直線コネクタ 135"/>
        <xdr:cNvCxnSpPr/>
      </xdr:nvCxnSpPr>
      <xdr:spPr>
        <a:xfrm>
          <a:off x="2336800" y="113680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52388</xdr:rowOff>
    </xdr:from>
    <xdr:to>
      <xdr:col>11</xdr:col>
      <xdr:colOff>31750</xdr:colOff>
      <xdr:row>66</xdr:row>
      <xdr:rowOff>130810</xdr:rowOff>
    </xdr:to>
    <xdr:cxnSp macro="">
      <xdr:nvCxnSpPr>
        <xdr:cNvPr id="139" name="直線コネクタ 138"/>
        <xdr:cNvCxnSpPr/>
      </xdr:nvCxnSpPr>
      <xdr:spPr>
        <a:xfrm flipV="1">
          <a:off x="1447800" y="113680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42" name="フローチャート: 判断 141"/>
        <xdr:cNvSpPr/>
      </xdr:nvSpPr>
      <xdr:spPr>
        <a:xfrm>
          <a:off x="1397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21924</xdr:rowOff>
    </xdr:from>
    <xdr:ext cx="762000" cy="259045"/>
    <xdr:sp macro="" textlink="">
      <xdr:nvSpPr>
        <xdr:cNvPr id="143" name="テキスト ボックス 142"/>
        <xdr:cNvSpPr txBox="1"/>
      </xdr:nvSpPr>
      <xdr:spPr>
        <a:xfrm>
          <a:off x="1066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169545</xdr:rowOff>
    </xdr:from>
    <xdr:to>
      <xdr:col>23</xdr:col>
      <xdr:colOff>184150</xdr:colOff>
      <xdr:row>65</xdr:row>
      <xdr:rowOff>99695</xdr:rowOff>
    </xdr:to>
    <xdr:sp macro="" textlink="">
      <xdr:nvSpPr>
        <xdr:cNvPr id="149" name="楕円 148"/>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65422</xdr:rowOff>
    </xdr:from>
    <xdr:ext cx="762000" cy="259045"/>
    <xdr:sp macro="" textlink="">
      <xdr:nvSpPr>
        <xdr:cNvPr id="150" name="財政構造の弾力性該当値テキスト"/>
        <xdr:cNvSpPr txBox="1"/>
      </xdr:nvSpPr>
      <xdr:spPr>
        <a:xfrm>
          <a:off x="5041900" y="1103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67945</xdr:rowOff>
    </xdr:from>
    <xdr:to>
      <xdr:col>19</xdr:col>
      <xdr:colOff>184150</xdr:colOff>
      <xdr:row>66</xdr:row>
      <xdr:rowOff>169545</xdr:rowOff>
    </xdr:to>
    <xdr:sp macro="" textlink="">
      <xdr:nvSpPr>
        <xdr:cNvPr id="151" name="楕円 150"/>
        <xdr:cNvSpPr/>
      </xdr:nvSpPr>
      <xdr:spPr>
        <a:xfrm>
          <a:off x="4064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154322</xdr:rowOff>
    </xdr:from>
    <xdr:ext cx="736600" cy="259045"/>
    <xdr:sp macro="" textlink="">
      <xdr:nvSpPr>
        <xdr:cNvPr id="152" name="テキスト ボックス 151"/>
        <xdr:cNvSpPr txBox="1"/>
      </xdr:nvSpPr>
      <xdr:spPr>
        <a:xfrm>
          <a:off x="3733800" y="1147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3" name="楕円 152"/>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4" name="テキスト ボックス 153"/>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1588</xdr:rowOff>
    </xdr:from>
    <xdr:to>
      <xdr:col>11</xdr:col>
      <xdr:colOff>82550</xdr:colOff>
      <xdr:row>66</xdr:row>
      <xdr:rowOff>103188</xdr:rowOff>
    </xdr:to>
    <xdr:sp macro="" textlink="">
      <xdr:nvSpPr>
        <xdr:cNvPr id="155" name="楕円 154"/>
        <xdr:cNvSpPr/>
      </xdr:nvSpPr>
      <xdr:spPr>
        <a:xfrm>
          <a:off x="2286000" y="113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87965</xdr:rowOff>
    </xdr:from>
    <xdr:ext cx="762000" cy="259045"/>
    <xdr:sp macro="" textlink="">
      <xdr:nvSpPr>
        <xdr:cNvPr id="156" name="テキスト ボックス 155"/>
        <xdr:cNvSpPr txBox="1"/>
      </xdr:nvSpPr>
      <xdr:spPr>
        <a:xfrm>
          <a:off x="1955800" y="1140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80010</xdr:rowOff>
    </xdr:from>
    <xdr:to>
      <xdr:col>7</xdr:col>
      <xdr:colOff>31750</xdr:colOff>
      <xdr:row>67</xdr:row>
      <xdr:rowOff>10160</xdr:rowOff>
    </xdr:to>
    <xdr:sp macro="" textlink="">
      <xdr:nvSpPr>
        <xdr:cNvPr id="157" name="楕円 156"/>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166387</xdr:rowOff>
    </xdr:from>
    <xdr:ext cx="762000" cy="259045"/>
    <xdr:sp macro="" textlink="">
      <xdr:nvSpPr>
        <xdr:cNvPr id="158" name="テキスト ボックス 157"/>
        <xdr:cNvSpPr txBox="1"/>
      </xdr:nvSpPr>
      <xdr:spPr>
        <a:xfrm>
          <a:off x="1066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人件費については、人口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人当たり職員数は類似団体内平均値とほぼ同水準であり、ラスパイレス指数は類似団体内平均値を下回っている。今後も職員数の適正管理、人件費の総額抑制に努める。</a:t>
          </a:r>
        </a:p>
        <a:p>
          <a:r>
            <a:rPr kumimoji="1" lang="ja-JP" altLang="en-US" sz="1300">
              <a:latin typeface="ＭＳ Ｐゴシック" panose="020B0600070205080204" pitchFamily="50" charset="-128"/>
              <a:ea typeface="ＭＳ Ｐゴシック" panose="020B0600070205080204" pitchFamily="50" charset="-128"/>
            </a:rPr>
            <a:t>　物件費については、経常収支比率においても類似団体内平均値を下回っており、効率的な手法での業務遂行に努め、今後も物件費の総額抑制に取り組んでいく。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88" name="直線コネクタ 187"/>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89"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0" name="直線コネクタ 189"/>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1"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2" name="直線コネクタ 191"/>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112551</xdr:rowOff>
    </xdr:from>
    <xdr:to>
      <xdr:col>23</xdr:col>
      <xdr:colOff>133350</xdr:colOff>
      <xdr:row>83</xdr:row>
      <xdr:rowOff>2566</xdr:rowOff>
    </xdr:to>
    <xdr:cxnSp macro="">
      <xdr:nvCxnSpPr>
        <xdr:cNvPr id="193" name="直線コネクタ 192"/>
        <xdr:cNvCxnSpPr/>
      </xdr:nvCxnSpPr>
      <xdr:spPr>
        <a:xfrm>
          <a:off x="4114800" y="14000001"/>
          <a:ext cx="838200" cy="2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4" name="人件費・物件費等の状況平均値テキスト"/>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5" name="フローチャート: 判断 194"/>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138737</xdr:rowOff>
    </xdr:from>
    <xdr:to>
      <xdr:col>19</xdr:col>
      <xdr:colOff>133350</xdr:colOff>
      <xdr:row>81</xdr:row>
      <xdr:rowOff>112551</xdr:rowOff>
    </xdr:to>
    <xdr:cxnSp macro="">
      <xdr:nvCxnSpPr>
        <xdr:cNvPr id="196" name="直線コネクタ 195"/>
        <xdr:cNvCxnSpPr/>
      </xdr:nvCxnSpPr>
      <xdr:spPr>
        <a:xfrm>
          <a:off x="3225800" y="13854737"/>
          <a:ext cx="889000" cy="14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197" name="フローチャート: 判断 196"/>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198" name="テキスト ボックス 197"/>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75236</xdr:rowOff>
    </xdr:from>
    <xdr:to>
      <xdr:col>15</xdr:col>
      <xdr:colOff>82550</xdr:colOff>
      <xdr:row>80</xdr:row>
      <xdr:rowOff>138737</xdr:rowOff>
    </xdr:to>
    <xdr:cxnSp macro="">
      <xdr:nvCxnSpPr>
        <xdr:cNvPr id="199" name="直線コネクタ 198"/>
        <xdr:cNvCxnSpPr/>
      </xdr:nvCxnSpPr>
      <xdr:spPr>
        <a:xfrm>
          <a:off x="2336800" y="13791236"/>
          <a:ext cx="889000" cy="6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0" name="フローチャート: 判断 199"/>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1" name="テキスト ボックス 200"/>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16982</xdr:rowOff>
    </xdr:from>
    <xdr:to>
      <xdr:col>11</xdr:col>
      <xdr:colOff>31750</xdr:colOff>
      <xdr:row>80</xdr:row>
      <xdr:rowOff>75236</xdr:rowOff>
    </xdr:to>
    <xdr:cxnSp macro="">
      <xdr:nvCxnSpPr>
        <xdr:cNvPr id="202" name="直線コネクタ 201"/>
        <xdr:cNvCxnSpPr/>
      </xdr:nvCxnSpPr>
      <xdr:spPr>
        <a:xfrm>
          <a:off x="1447800" y="13732982"/>
          <a:ext cx="889000" cy="5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3" name="フローチャート: 判断 202"/>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4" name="テキスト ボックス 203"/>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166522</xdr:rowOff>
    </xdr:from>
    <xdr:to>
      <xdr:col>7</xdr:col>
      <xdr:colOff>31750</xdr:colOff>
      <xdr:row>81</xdr:row>
      <xdr:rowOff>96672</xdr:rowOff>
    </xdr:to>
    <xdr:sp macro="" textlink="">
      <xdr:nvSpPr>
        <xdr:cNvPr id="205" name="フローチャート: 判断 204"/>
        <xdr:cNvSpPr/>
      </xdr:nvSpPr>
      <xdr:spPr>
        <a:xfrm>
          <a:off x="1397000" y="138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81449</xdr:rowOff>
    </xdr:from>
    <xdr:ext cx="762000" cy="259045"/>
    <xdr:sp macro="" textlink="">
      <xdr:nvSpPr>
        <xdr:cNvPr id="206" name="テキスト ボックス 205"/>
        <xdr:cNvSpPr txBox="1"/>
      </xdr:nvSpPr>
      <xdr:spPr>
        <a:xfrm>
          <a:off x="1066800" y="1396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123216</xdr:rowOff>
    </xdr:from>
    <xdr:to>
      <xdr:col>23</xdr:col>
      <xdr:colOff>184150</xdr:colOff>
      <xdr:row>83</xdr:row>
      <xdr:rowOff>53366</xdr:rowOff>
    </xdr:to>
    <xdr:sp macro="" textlink="">
      <xdr:nvSpPr>
        <xdr:cNvPr id="212" name="楕円 211"/>
        <xdr:cNvSpPr/>
      </xdr:nvSpPr>
      <xdr:spPr>
        <a:xfrm>
          <a:off x="4902200" y="141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139743</xdr:rowOff>
    </xdr:from>
    <xdr:ext cx="762000" cy="259045"/>
    <xdr:sp macro="" textlink="">
      <xdr:nvSpPr>
        <xdr:cNvPr id="213" name="人件費・物件費等の状況該当値テキスト"/>
        <xdr:cNvSpPr txBox="1"/>
      </xdr:nvSpPr>
      <xdr:spPr>
        <a:xfrm>
          <a:off x="5041900" y="1402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61751</xdr:rowOff>
    </xdr:from>
    <xdr:to>
      <xdr:col>19</xdr:col>
      <xdr:colOff>184150</xdr:colOff>
      <xdr:row>81</xdr:row>
      <xdr:rowOff>163351</xdr:rowOff>
    </xdr:to>
    <xdr:sp macro="" textlink="">
      <xdr:nvSpPr>
        <xdr:cNvPr id="214" name="楕円 213"/>
        <xdr:cNvSpPr/>
      </xdr:nvSpPr>
      <xdr:spPr>
        <a:xfrm>
          <a:off x="4064000" y="1394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2078</xdr:rowOff>
    </xdr:from>
    <xdr:ext cx="736600" cy="259045"/>
    <xdr:sp macro="" textlink="">
      <xdr:nvSpPr>
        <xdr:cNvPr id="215" name="テキスト ボックス 214"/>
        <xdr:cNvSpPr txBox="1"/>
      </xdr:nvSpPr>
      <xdr:spPr>
        <a:xfrm>
          <a:off x="3733800" y="13718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87937</xdr:rowOff>
    </xdr:from>
    <xdr:to>
      <xdr:col>15</xdr:col>
      <xdr:colOff>133350</xdr:colOff>
      <xdr:row>81</xdr:row>
      <xdr:rowOff>18087</xdr:rowOff>
    </xdr:to>
    <xdr:sp macro="" textlink="">
      <xdr:nvSpPr>
        <xdr:cNvPr id="216" name="楕円 215"/>
        <xdr:cNvSpPr/>
      </xdr:nvSpPr>
      <xdr:spPr>
        <a:xfrm>
          <a:off x="3175000" y="138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28264</xdr:rowOff>
    </xdr:from>
    <xdr:ext cx="762000" cy="259045"/>
    <xdr:sp macro="" textlink="">
      <xdr:nvSpPr>
        <xdr:cNvPr id="217" name="テキスト ボックス 216"/>
        <xdr:cNvSpPr txBox="1"/>
      </xdr:nvSpPr>
      <xdr:spPr>
        <a:xfrm>
          <a:off x="2844800" y="1357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24436</xdr:rowOff>
    </xdr:from>
    <xdr:to>
      <xdr:col>11</xdr:col>
      <xdr:colOff>82550</xdr:colOff>
      <xdr:row>80</xdr:row>
      <xdr:rowOff>126036</xdr:rowOff>
    </xdr:to>
    <xdr:sp macro="" textlink="">
      <xdr:nvSpPr>
        <xdr:cNvPr id="218" name="楕円 217"/>
        <xdr:cNvSpPr/>
      </xdr:nvSpPr>
      <xdr:spPr>
        <a:xfrm>
          <a:off x="2286000" y="137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136213</xdr:rowOff>
    </xdr:from>
    <xdr:ext cx="762000" cy="259045"/>
    <xdr:sp macro="" textlink="">
      <xdr:nvSpPr>
        <xdr:cNvPr id="219" name="テキスト ボックス 218"/>
        <xdr:cNvSpPr txBox="1"/>
      </xdr:nvSpPr>
      <xdr:spPr>
        <a:xfrm>
          <a:off x="1955800" y="1350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137632</xdr:rowOff>
    </xdr:from>
    <xdr:to>
      <xdr:col>7</xdr:col>
      <xdr:colOff>31750</xdr:colOff>
      <xdr:row>80</xdr:row>
      <xdr:rowOff>67782</xdr:rowOff>
    </xdr:to>
    <xdr:sp macro="" textlink="">
      <xdr:nvSpPr>
        <xdr:cNvPr id="220" name="楕円 219"/>
        <xdr:cNvSpPr/>
      </xdr:nvSpPr>
      <xdr:spPr>
        <a:xfrm>
          <a:off x="1397000" y="136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77959</xdr:rowOff>
    </xdr:from>
    <xdr:ext cx="762000" cy="259045"/>
    <xdr:sp macro="" textlink="">
      <xdr:nvSpPr>
        <xdr:cNvPr id="221" name="テキスト ボックス 220"/>
        <xdr:cNvSpPr txBox="1"/>
      </xdr:nvSpPr>
      <xdr:spPr>
        <a:xfrm>
          <a:off x="1066800" y="1345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ラスパイレス指数の中長期的な上昇の抑制を図るべく給与水準の見直しを実施したことにより、同年以後におけるラスパイレス指数は同年前と比べて低い水準が続いている。引き続き、今後見込まれる定年年齢の引上げその他の様々な状況がラスパイレス指数の推移に与える影響を注視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2" name="直線コネクタ 251"/>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5"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6" name="直線コネクタ 255"/>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60" name="直線コネクタ 259"/>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1" name="フローチャート: 判断 260"/>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2" name="テキスト ボックス 261"/>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31750</xdr:rowOff>
    </xdr:to>
    <xdr:cxnSp macro="">
      <xdr:nvCxnSpPr>
        <xdr:cNvPr id="263" name="直線コネクタ 262"/>
        <xdr:cNvCxnSpPr/>
      </xdr:nvCxnSpPr>
      <xdr:spPr>
        <a:xfrm>
          <a:off x="14401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4" name="フローチャート: 判断 263"/>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5" name="テキスト ボックス 264"/>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152400</xdr:rowOff>
    </xdr:to>
    <xdr:cxnSp macro="">
      <xdr:nvCxnSpPr>
        <xdr:cNvPr id="266" name="直線コネクタ 265"/>
        <xdr:cNvCxnSpPr/>
      </xdr:nvCxnSpPr>
      <xdr:spPr>
        <a:xfrm flipV="1">
          <a:off x="13512800" y="145877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7" name="フローチャート: 判断 266"/>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8" name="テキスト ボックス 267"/>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9" name="フローチャート: 判断 268"/>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0" name="テキスト ボックス 269"/>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2" name="楕円 281"/>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3" name="テキスト ボックス 282"/>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5" name="テキスト ボックス 284"/>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やお改革プラン」に基づき、適正な定員管理を図ることにより、全国平均を下回り、類似団体内平均値とほぼ同数となっている。今後も引き続き、効率的な組織体制の構築に向けて、職員数の適正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5" name="直線コネクタ 314"/>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16"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17" name="直線コネクタ 316"/>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8"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9" name="直線コネクタ 318"/>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131445</xdr:rowOff>
    </xdr:from>
    <xdr:to>
      <xdr:col>81</xdr:col>
      <xdr:colOff>44450</xdr:colOff>
      <xdr:row>61</xdr:row>
      <xdr:rowOff>147531</xdr:rowOff>
    </xdr:to>
    <xdr:cxnSp macro="">
      <xdr:nvCxnSpPr>
        <xdr:cNvPr id="320" name="直線コネクタ 319"/>
        <xdr:cNvCxnSpPr/>
      </xdr:nvCxnSpPr>
      <xdr:spPr>
        <a:xfrm>
          <a:off x="16179800" y="1058989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1"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2" name="フローチャート: 判断 321"/>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127423</xdr:rowOff>
    </xdr:from>
    <xdr:to>
      <xdr:col>77</xdr:col>
      <xdr:colOff>44450</xdr:colOff>
      <xdr:row>61</xdr:row>
      <xdr:rowOff>131445</xdr:rowOff>
    </xdr:to>
    <xdr:cxnSp macro="">
      <xdr:nvCxnSpPr>
        <xdr:cNvPr id="323" name="直線コネクタ 322"/>
        <xdr:cNvCxnSpPr/>
      </xdr:nvCxnSpPr>
      <xdr:spPr>
        <a:xfrm>
          <a:off x="15290800" y="1058587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4" name="フローチャート: 判断 323"/>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5" name="テキスト ボックス 324"/>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115358</xdr:rowOff>
    </xdr:from>
    <xdr:to>
      <xdr:col>72</xdr:col>
      <xdr:colOff>203200</xdr:colOff>
      <xdr:row>61</xdr:row>
      <xdr:rowOff>127423</xdr:rowOff>
    </xdr:to>
    <xdr:cxnSp macro="">
      <xdr:nvCxnSpPr>
        <xdr:cNvPr id="326" name="直線コネクタ 325"/>
        <xdr:cNvCxnSpPr/>
      </xdr:nvCxnSpPr>
      <xdr:spPr>
        <a:xfrm>
          <a:off x="14401800" y="1057380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27" name="フローチャート: 判断 326"/>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28" name="テキスト ボックス 327"/>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91229</xdr:rowOff>
    </xdr:from>
    <xdr:to>
      <xdr:col>68</xdr:col>
      <xdr:colOff>152400</xdr:colOff>
      <xdr:row>61</xdr:row>
      <xdr:rowOff>115358</xdr:rowOff>
    </xdr:to>
    <xdr:cxnSp macro="">
      <xdr:nvCxnSpPr>
        <xdr:cNvPr id="329" name="直線コネクタ 328"/>
        <xdr:cNvCxnSpPr/>
      </xdr:nvCxnSpPr>
      <xdr:spPr>
        <a:xfrm>
          <a:off x="13512800" y="1054967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0" name="フローチャート: 判断 329"/>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1" name="テキスト ボックス 330"/>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2" name="フローチャート: 判断 331"/>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3" name="テキスト ボックス 332"/>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96731</xdr:rowOff>
    </xdr:from>
    <xdr:to>
      <xdr:col>81</xdr:col>
      <xdr:colOff>95250</xdr:colOff>
      <xdr:row>62</xdr:row>
      <xdr:rowOff>26881</xdr:rowOff>
    </xdr:to>
    <xdr:sp macro="" textlink="">
      <xdr:nvSpPr>
        <xdr:cNvPr id="339" name="楕円 338"/>
        <xdr:cNvSpPr/>
      </xdr:nvSpPr>
      <xdr:spPr>
        <a:xfrm>
          <a:off x="169672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68808</xdr:rowOff>
    </xdr:from>
    <xdr:ext cx="762000" cy="259045"/>
    <xdr:sp macro="" textlink="">
      <xdr:nvSpPr>
        <xdr:cNvPr id="340" name="定員管理の状況該当値テキスト"/>
        <xdr:cNvSpPr txBox="1"/>
      </xdr:nvSpPr>
      <xdr:spPr>
        <a:xfrm>
          <a:off x="17106900" y="1052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80645</xdr:rowOff>
    </xdr:from>
    <xdr:to>
      <xdr:col>77</xdr:col>
      <xdr:colOff>95250</xdr:colOff>
      <xdr:row>62</xdr:row>
      <xdr:rowOff>10795</xdr:rowOff>
    </xdr:to>
    <xdr:sp macro="" textlink="">
      <xdr:nvSpPr>
        <xdr:cNvPr id="341" name="楕円 340"/>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167022</xdr:rowOff>
    </xdr:from>
    <xdr:ext cx="736600" cy="259045"/>
    <xdr:sp macro="" textlink="">
      <xdr:nvSpPr>
        <xdr:cNvPr id="342" name="テキスト ボックス 341"/>
        <xdr:cNvSpPr txBox="1"/>
      </xdr:nvSpPr>
      <xdr:spPr>
        <a:xfrm>
          <a:off x="15798800" y="1062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76623</xdr:rowOff>
    </xdr:from>
    <xdr:to>
      <xdr:col>73</xdr:col>
      <xdr:colOff>44450</xdr:colOff>
      <xdr:row>62</xdr:row>
      <xdr:rowOff>6773</xdr:rowOff>
    </xdr:to>
    <xdr:sp macro="" textlink="">
      <xdr:nvSpPr>
        <xdr:cNvPr id="343" name="楕円 342"/>
        <xdr:cNvSpPr/>
      </xdr:nvSpPr>
      <xdr:spPr>
        <a:xfrm>
          <a:off x="15240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163000</xdr:rowOff>
    </xdr:from>
    <xdr:ext cx="762000" cy="259045"/>
    <xdr:sp macro="" textlink="">
      <xdr:nvSpPr>
        <xdr:cNvPr id="344" name="テキスト ボックス 343"/>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64558</xdr:rowOff>
    </xdr:from>
    <xdr:to>
      <xdr:col>68</xdr:col>
      <xdr:colOff>203200</xdr:colOff>
      <xdr:row>61</xdr:row>
      <xdr:rowOff>166158</xdr:rowOff>
    </xdr:to>
    <xdr:sp macro="" textlink="">
      <xdr:nvSpPr>
        <xdr:cNvPr id="345" name="楕円 344"/>
        <xdr:cNvSpPr/>
      </xdr:nvSpPr>
      <xdr:spPr>
        <a:xfrm>
          <a:off x="14351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150935</xdr:rowOff>
    </xdr:from>
    <xdr:ext cx="762000" cy="259045"/>
    <xdr:sp macro="" textlink="">
      <xdr:nvSpPr>
        <xdr:cNvPr id="346" name="テキスト ボックス 345"/>
        <xdr:cNvSpPr txBox="1"/>
      </xdr:nvSpPr>
      <xdr:spPr>
        <a:xfrm>
          <a:off x="14020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40429</xdr:rowOff>
    </xdr:from>
    <xdr:to>
      <xdr:col>64</xdr:col>
      <xdr:colOff>152400</xdr:colOff>
      <xdr:row>61</xdr:row>
      <xdr:rowOff>142029</xdr:rowOff>
    </xdr:to>
    <xdr:sp macro="" textlink="">
      <xdr:nvSpPr>
        <xdr:cNvPr id="347" name="楕円 346"/>
        <xdr:cNvSpPr/>
      </xdr:nvSpPr>
      <xdr:spPr>
        <a:xfrm>
          <a:off x="13462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126806</xdr:rowOff>
    </xdr:from>
    <xdr:ext cx="762000" cy="259045"/>
    <xdr:sp macro="" textlink="">
      <xdr:nvSpPr>
        <xdr:cNvPr id="348" name="テキスト ボックス 347"/>
        <xdr:cNvSpPr txBox="1"/>
      </xdr:nvSpPr>
      <xdr:spPr>
        <a:xfrm>
          <a:off x="13131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普通交付税額、臨時財政対策債発行可能額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により前年比で改善し、類似団体内平均値を下回っている。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今後も、第三セクター等改革推進債や退職手当債など、基準財政需要額に算入されない地方債の償還により、公債費は高い水準で推移することが見込まれているため、公債費の適切な管理に努める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0" name="直線コネクタ 379"/>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1"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2" name="直線コネクタ 381"/>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67204</xdr:rowOff>
    </xdr:from>
    <xdr:to>
      <xdr:col>81</xdr:col>
      <xdr:colOff>44450</xdr:colOff>
      <xdr:row>39</xdr:row>
      <xdr:rowOff>107421</xdr:rowOff>
    </xdr:to>
    <xdr:cxnSp macro="">
      <xdr:nvCxnSpPr>
        <xdr:cNvPr id="385" name="直線コネクタ 384"/>
        <xdr:cNvCxnSpPr/>
      </xdr:nvCxnSpPr>
      <xdr:spPr>
        <a:xfrm flipV="1">
          <a:off x="16179800" y="6753754"/>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86"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7" name="フローチャート: 判断 386"/>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107421</xdr:rowOff>
    </xdr:from>
    <xdr:to>
      <xdr:col>77</xdr:col>
      <xdr:colOff>44450</xdr:colOff>
      <xdr:row>40</xdr:row>
      <xdr:rowOff>36513</xdr:rowOff>
    </xdr:to>
    <xdr:cxnSp macro="">
      <xdr:nvCxnSpPr>
        <xdr:cNvPr id="388" name="直線コネクタ 387"/>
        <xdr:cNvCxnSpPr/>
      </xdr:nvCxnSpPr>
      <xdr:spPr>
        <a:xfrm flipV="1">
          <a:off x="15290800" y="6793971"/>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89" name="フローチャート: 判断 388"/>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0" name="テキスト ボックス 389"/>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36513</xdr:rowOff>
    </xdr:from>
    <xdr:to>
      <xdr:col>72</xdr:col>
      <xdr:colOff>203200</xdr:colOff>
      <xdr:row>40</xdr:row>
      <xdr:rowOff>106892</xdr:rowOff>
    </xdr:to>
    <xdr:cxnSp macro="">
      <xdr:nvCxnSpPr>
        <xdr:cNvPr id="391" name="直線コネクタ 390"/>
        <xdr:cNvCxnSpPr/>
      </xdr:nvCxnSpPr>
      <xdr:spPr>
        <a:xfrm flipV="1">
          <a:off x="14401800" y="6894513"/>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2" name="フローチャート: 判断 391"/>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3" name="テキスト ボックス 392"/>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106892</xdr:rowOff>
    </xdr:from>
    <xdr:to>
      <xdr:col>68</xdr:col>
      <xdr:colOff>152400</xdr:colOff>
      <xdr:row>41</xdr:row>
      <xdr:rowOff>46038</xdr:rowOff>
    </xdr:to>
    <xdr:cxnSp macro="">
      <xdr:nvCxnSpPr>
        <xdr:cNvPr id="394" name="直線コネクタ 393"/>
        <xdr:cNvCxnSpPr/>
      </xdr:nvCxnSpPr>
      <xdr:spPr>
        <a:xfrm flipV="1">
          <a:off x="13512800" y="6964892"/>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5" name="フローチャート: 判断 394"/>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396" name="テキスト ボックス 395"/>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397" name="フローチャート: 判断 396"/>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macro="" textlink="">
      <xdr:nvSpPr>
        <xdr:cNvPr id="398" name="テキスト ボックス 397"/>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16404</xdr:rowOff>
    </xdr:from>
    <xdr:to>
      <xdr:col>81</xdr:col>
      <xdr:colOff>95250</xdr:colOff>
      <xdr:row>39</xdr:row>
      <xdr:rowOff>118004</xdr:rowOff>
    </xdr:to>
    <xdr:sp macro="" textlink="">
      <xdr:nvSpPr>
        <xdr:cNvPr id="404" name="楕円 403"/>
        <xdr:cNvSpPr/>
      </xdr:nvSpPr>
      <xdr:spPr>
        <a:xfrm>
          <a:off x="16967200" y="67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32931</xdr:rowOff>
    </xdr:from>
    <xdr:ext cx="762000" cy="259045"/>
    <xdr:sp macro="" textlink="">
      <xdr:nvSpPr>
        <xdr:cNvPr id="405" name="公債費負担の状況該当値テキスト"/>
        <xdr:cNvSpPr txBox="1"/>
      </xdr:nvSpPr>
      <xdr:spPr>
        <a:xfrm>
          <a:off x="17106900" y="654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56621</xdr:rowOff>
    </xdr:from>
    <xdr:to>
      <xdr:col>77</xdr:col>
      <xdr:colOff>95250</xdr:colOff>
      <xdr:row>39</xdr:row>
      <xdr:rowOff>158221</xdr:rowOff>
    </xdr:to>
    <xdr:sp macro="" textlink="">
      <xdr:nvSpPr>
        <xdr:cNvPr id="406" name="楕円 405"/>
        <xdr:cNvSpPr/>
      </xdr:nvSpPr>
      <xdr:spPr>
        <a:xfrm>
          <a:off x="16129000" y="674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168398</xdr:rowOff>
    </xdr:from>
    <xdr:ext cx="736600" cy="259045"/>
    <xdr:sp macro="" textlink="">
      <xdr:nvSpPr>
        <xdr:cNvPr id="407" name="テキスト ボックス 406"/>
        <xdr:cNvSpPr txBox="1"/>
      </xdr:nvSpPr>
      <xdr:spPr>
        <a:xfrm>
          <a:off x="15798800" y="651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157163</xdr:rowOff>
    </xdr:from>
    <xdr:to>
      <xdr:col>73</xdr:col>
      <xdr:colOff>44450</xdr:colOff>
      <xdr:row>40</xdr:row>
      <xdr:rowOff>87313</xdr:rowOff>
    </xdr:to>
    <xdr:sp macro="" textlink="">
      <xdr:nvSpPr>
        <xdr:cNvPr id="408" name="楕円 407"/>
        <xdr:cNvSpPr/>
      </xdr:nvSpPr>
      <xdr:spPr>
        <a:xfrm>
          <a:off x="15240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97490</xdr:rowOff>
    </xdr:from>
    <xdr:ext cx="762000" cy="259045"/>
    <xdr:sp macro="" textlink="">
      <xdr:nvSpPr>
        <xdr:cNvPr id="409" name="テキスト ボックス 408"/>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56092</xdr:rowOff>
    </xdr:from>
    <xdr:to>
      <xdr:col>68</xdr:col>
      <xdr:colOff>203200</xdr:colOff>
      <xdr:row>40</xdr:row>
      <xdr:rowOff>157692</xdr:rowOff>
    </xdr:to>
    <xdr:sp macro="" textlink="">
      <xdr:nvSpPr>
        <xdr:cNvPr id="410" name="楕円 409"/>
        <xdr:cNvSpPr/>
      </xdr:nvSpPr>
      <xdr:spPr>
        <a:xfrm>
          <a:off x="14351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167869</xdr:rowOff>
    </xdr:from>
    <xdr:ext cx="762000" cy="259045"/>
    <xdr:sp macro="" textlink="">
      <xdr:nvSpPr>
        <xdr:cNvPr id="411" name="テキスト ボックス 410"/>
        <xdr:cNvSpPr txBox="1"/>
      </xdr:nvSpPr>
      <xdr:spPr>
        <a:xfrm>
          <a:off x="14020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166688</xdr:rowOff>
    </xdr:from>
    <xdr:to>
      <xdr:col>64</xdr:col>
      <xdr:colOff>152400</xdr:colOff>
      <xdr:row>41</xdr:row>
      <xdr:rowOff>96838</xdr:rowOff>
    </xdr:to>
    <xdr:sp macro="" textlink="">
      <xdr:nvSpPr>
        <xdr:cNvPr id="412" name="楕円 411"/>
        <xdr:cNvSpPr/>
      </xdr:nvSpPr>
      <xdr:spPr>
        <a:xfrm>
          <a:off x="13462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81615</xdr:rowOff>
    </xdr:from>
    <xdr:ext cx="762000" cy="259045"/>
    <xdr:sp macro="" textlink="">
      <xdr:nvSpPr>
        <xdr:cNvPr id="413" name="テキスト ボックス 412"/>
        <xdr:cNvSpPr txBox="1"/>
      </xdr:nvSpPr>
      <xdr:spPr>
        <a:xfrm>
          <a:off x="13131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公営企業債等繰入見込額（病院事業会計、水道事業会計、公共下水道事業会計）の減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等による将来負担額の減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、充当可能基金等充当可能財源等の増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今後も事業実施の適正化を図り、将来世代に過度な負担の先送りがないように財政運営に取り組む。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2" name="直線コネクタ 441"/>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3"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4" name="直線コネクタ 443"/>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168360</xdr:rowOff>
    </xdr:from>
    <xdr:to>
      <xdr:col>77</xdr:col>
      <xdr:colOff>44450</xdr:colOff>
      <xdr:row>14</xdr:row>
      <xdr:rowOff>50800</xdr:rowOff>
    </xdr:to>
    <xdr:cxnSp macro="">
      <xdr:nvCxnSpPr>
        <xdr:cNvPr id="447" name="直線コネクタ 446"/>
        <xdr:cNvCxnSpPr/>
      </xdr:nvCxnSpPr>
      <xdr:spPr>
        <a:xfrm flipV="1">
          <a:off x="15290800" y="2397210"/>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48" name="将来負担の状況平均値テキスト"/>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49" name="フローチャート: 判断 448"/>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50800</xdr:rowOff>
    </xdr:from>
    <xdr:to>
      <xdr:col>72</xdr:col>
      <xdr:colOff>203200</xdr:colOff>
      <xdr:row>14</xdr:row>
      <xdr:rowOff>99864</xdr:rowOff>
    </xdr:to>
    <xdr:cxnSp macro="">
      <xdr:nvCxnSpPr>
        <xdr:cNvPr id="450" name="直線コネクタ 449"/>
        <xdr:cNvCxnSpPr/>
      </xdr:nvCxnSpPr>
      <xdr:spPr>
        <a:xfrm flipV="1">
          <a:off x="14401800" y="2451100"/>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1" name="フローチャート: 判断 450"/>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87859</xdr:rowOff>
    </xdr:from>
    <xdr:ext cx="736600" cy="259045"/>
    <xdr:sp macro="" textlink="">
      <xdr:nvSpPr>
        <xdr:cNvPr id="452" name="テキスト ボックス 451"/>
        <xdr:cNvSpPr txBox="1"/>
      </xdr:nvSpPr>
      <xdr:spPr>
        <a:xfrm>
          <a:off x="15798800" y="265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99864</xdr:rowOff>
    </xdr:from>
    <xdr:to>
      <xdr:col>68</xdr:col>
      <xdr:colOff>152400</xdr:colOff>
      <xdr:row>15</xdr:row>
      <xdr:rowOff>44238</xdr:rowOff>
    </xdr:to>
    <xdr:cxnSp macro="">
      <xdr:nvCxnSpPr>
        <xdr:cNvPr id="453" name="直線コネクタ 452"/>
        <xdr:cNvCxnSpPr/>
      </xdr:nvCxnSpPr>
      <xdr:spPr>
        <a:xfrm flipV="1">
          <a:off x="13512800" y="25001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4" name="フローチャート: 判断 453"/>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107163</xdr:rowOff>
    </xdr:from>
    <xdr:ext cx="762000" cy="259045"/>
    <xdr:sp macro="" textlink="">
      <xdr:nvSpPr>
        <xdr:cNvPr id="455" name="テキスト ボックス 454"/>
        <xdr:cNvSpPr txBox="1"/>
      </xdr:nvSpPr>
      <xdr:spPr>
        <a:xfrm>
          <a:off x="14909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6" name="フローチャート: 判断 455"/>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57" name="テキスト ボックス 456"/>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58" name="フローチャート: 判断 457"/>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59" name="テキスト ボックス 458"/>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117560</xdr:rowOff>
    </xdr:from>
    <xdr:to>
      <xdr:col>77</xdr:col>
      <xdr:colOff>95250</xdr:colOff>
      <xdr:row>14</xdr:row>
      <xdr:rowOff>47710</xdr:rowOff>
    </xdr:to>
    <xdr:sp macro="" textlink="">
      <xdr:nvSpPr>
        <xdr:cNvPr id="465" name="楕円 464"/>
        <xdr:cNvSpPr/>
      </xdr:nvSpPr>
      <xdr:spPr>
        <a:xfrm>
          <a:off x="16129000" y="2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57887</xdr:rowOff>
    </xdr:from>
    <xdr:ext cx="736600" cy="259045"/>
    <xdr:sp macro="" textlink="">
      <xdr:nvSpPr>
        <xdr:cNvPr id="466" name="テキスト ボックス 465"/>
        <xdr:cNvSpPr txBox="1"/>
      </xdr:nvSpPr>
      <xdr:spPr>
        <a:xfrm>
          <a:off x="15798800" y="2115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67" name="楕円 466"/>
        <xdr:cNvSpPr/>
      </xdr:nvSpPr>
      <xdr:spPr>
        <a:xfrm>
          <a:off x="15240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68" name="テキスト ボックス 46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49064</xdr:rowOff>
    </xdr:from>
    <xdr:to>
      <xdr:col>68</xdr:col>
      <xdr:colOff>203200</xdr:colOff>
      <xdr:row>14</xdr:row>
      <xdr:rowOff>150664</xdr:rowOff>
    </xdr:to>
    <xdr:sp macro="" textlink="">
      <xdr:nvSpPr>
        <xdr:cNvPr id="469" name="楕円 468"/>
        <xdr:cNvSpPr/>
      </xdr:nvSpPr>
      <xdr:spPr>
        <a:xfrm>
          <a:off x="14351000" y="2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160841</xdr:rowOff>
    </xdr:from>
    <xdr:ext cx="762000" cy="259045"/>
    <xdr:sp macro="" textlink="">
      <xdr:nvSpPr>
        <xdr:cNvPr id="470" name="テキスト ボックス 469"/>
        <xdr:cNvSpPr txBox="1"/>
      </xdr:nvSpPr>
      <xdr:spPr>
        <a:xfrm>
          <a:off x="14020800" y="22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71" name="楕円 470"/>
        <xdr:cNvSpPr/>
      </xdr:nvSpPr>
      <xdr:spPr>
        <a:xfrm>
          <a:off x="13462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79815</xdr:rowOff>
    </xdr:from>
    <xdr:ext cx="762000" cy="259045"/>
    <xdr:sp macro="" textlink="">
      <xdr:nvSpPr>
        <xdr:cNvPr id="472" name="テキスト ボックス 471"/>
        <xdr:cNvSpPr txBox="1"/>
      </xdr:nvSpPr>
      <xdr:spPr>
        <a:xfrm>
          <a:off x="13131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44824</xdr:rowOff>
    </xdr:from>
    <xdr:ext cx="9087972" cy="582706"/>
    <xdr:sp macro="" textlink="">
      <xdr:nvSpPr>
        <xdr:cNvPr id="473" name="テキスト ボックス 472">
          <a:extLst>
            <a:ext uri="{FF2B5EF4-FFF2-40B4-BE49-F238E27FC236}">
              <a16:creationId xmlns:a16="http://schemas.microsoft.com/office/drawing/2014/main" id="{B7833EC5-7802-49C9-93AF-5F55205E114C}"/>
            </a:ext>
          </a:extLst>
        </xdr:cNvPr>
        <xdr:cNvSpPr txBox="1"/>
      </xdr:nvSpPr>
      <xdr:spPr>
        <a:xfrm>
          <a:off x="773206" y="4415118"/>
          <a:ext cx="9087972" cy="5827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263,693
255,926
41.72
122,733,969
121,856,292
549,851
60,941,803
95,029,111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改善するも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、類似団体内平均値との比較において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、人事院勧告による期末手当が減となったこと等があげられる。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引き続き、職員数の適正管理に努め、適正な定員算定や時差出勤制度の活用による超過勤務の削減など、人件費の総額抑制を図る。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104140</xdr:rowOff>
    </xdr:to>
    <xdr:cxnSp macro="">
      <xdr:nvCxnSpPr>
        <xdr:cNvPr id="66" name="直線コネクタ 65"/>
        <xdr:cNvCxnSpPr/>
      </xdr:nvCxnSpPr>
      <xdr:spPr>
        <a:xfrm flipV="1">
          <a:off x="3987800" y="64820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104140</xdr:rowOff>
    </xdr:to>
    <xdr:cxnSp macro="">
      <xdr:nvCxnSpPr>
        <xdr:cNvPr id="69" name="直線コネクタ 68"/>
        <xdr:cNvCxnSpPr/>
      </xdr:nvCxnSpPr>
      <xdr:spPr>
        <a:xfrm>
          <a:off x="3098800" y="6535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20320</xdr:rowOff>
    </xdr:to>
    <xdr:cxnSp macro="">
      <xdr:nvCxnSpPr>
        <xdr:cNvPr id="72" name="直線コネクタ 71"/>
        <xdr:cNvCxnSpPr/>
      </xdr:nvCxnSpPr>
      <xdr:spPr>
        <a:xfrm>
          <a:off x="2209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5080</xdr:rowOff>
    </xdr:to>
    <xdr:cxnSp macro="">
      <xdr:nvCxnSpPr>
        <xdr:cNvPr id="75" name="直線コネクタ 74"/>
        <xdr:cNvCxnSpPr/>
      </xdr:nvCxnSpPr>
      <xdr:spPr>
        <a:xfrm>
          <a:off x="1320800" y="650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ごみ焼却業務を一部事務組合へ移行したことにより、補助費等へ振り替えられ大幅に減少したこと、平成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し尿処理業務を直営化したことにより、人件費へ振り替えられ大幅に減少したことが要因に挙げられる。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今後も施設の管理や業務の進め方について効率化を図り、抑制に努める。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72571</xdr:rowOff>
    </xdr:from>
    <xdr:to>
      <xdr:col>82</xdr:col>
      <xdr:colOff>107950</xdr:colOff>
      <xdr:row>14</xdr:row>
      <xdr:rowOff>137886</xdr:rowOff>
    </xdr:to>
    <xdr:cxnSp macro="">
      <xdr:nvCxnSpPr>
        <xdr:cNvPr id="129" name="直線コネクタ 128"/>
        <xdr:cNvCxnSpPr/>
      </xdr:nvCxnSpPr>
      <xdr:spPr>
        <a:xfrm flipV="1">
          <a:off x="15671800" y="24728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137886</xdr:rowOff>
    </xdr:from>
    <xdr:to>
      <xdr:col>78</xdr:col>
      <xdr:colOff>69850</xdr:colOff>
      <xdr:row>15</xdr:row>
      <xdr:rowOff>31750</xdr:rowOff>
    </xdr:to>
    <xdr:cxnSp macro="">
      <xdr:nvCxnSpPr>
        <xdr:cNvPr id="132" name="直線コネクタ 131"/>
        <xdr:cNvCxnSpPr/>
      </xdr:nvCxnSpPr>
      <xdr:spPr>
        <a:xfrm flipV="1">
          <a:off x="14782800" y="2538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31750</xdr:rowOff>
    </xdr:to>
    <xdr:cxnSp macro="">
      <xdr:nvCxnSpPr>
        <xdr:cNvPr id="135" name="直線コネクタ 134"/>
        <xdr:cNvCxnSpPr/>
      </xdr:nvCxnSpPr>
      <xdr:spPr>
        <a:xfrm>
          <a:off x="13893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20864</xdr:rowOff>
    </xdr:to>
    <xdr:cxnSp macro="">
      <xdr:nvCxnSpPr>
        <xdr:cNvPr id="138" name="直線コネクタ 137"/>
        <xdr:cNvCxnSpPr/>
      </xdr:nvCxnSpPr>
      <xdr:spPr>
        <a:xfrm>
          <a:off x="13004800" y="2559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21771</xdr:rowOff>
    </xdr:from>
    <xdr:to>
      <xdr:col>82</xdr:col>
      <xdr:colOff>158750</xdr:colOff>
      <xdr:row>14</xdr:row>
      <xdr:rowOff>123371</xdr:rowOff>
    </xdr:to>
    <xdr:sp macro="" textlink="">
      <xdr:nvSpPr>
        <xdr:cNvPr id="148" name="楕円 147"/>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38298</xdr:rowOff>
    </xdr:from>
    <xdr:ext cx="762000" cy="259045"/>
    <xdr:sp macro="" textlink="">
      <xdr:nvSpPr>
        <xdr:cNvPr id="149" name="物件費該当値テキスト"/>
        <xdr:cNvSpPr txBox="1"/>
      </xdr:nvSpPr>
      <xdr:spPr>
        <a:xfrm>
          <a:off x="165989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50" name="楕円 149"/>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27413</xdr:rowOff>
    </xdr:from>
    <xdr:ext cx="736600" cy="259045"/>
    <xdr:sp macro="" textlink="">
      <xdr:nvSpPr>
        <xdr:cNvPr id="151" name="テキスト ボックス 150"/>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ポイント改善するも、類似団体内平均値と比較して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介護給付・訓練等給付事業及び新型コロナウイルス感染症の影響による感染症対策医療助成費等において前年度より扶助費は増加したものの、経常一般財源総額が増加したことが良化の主な要因として考えられる。</a:t>
          </a:r>
        </a:p>
        <a:p>
          <a:r>
            <a:rPr kumimoji="1" lang="ja-JP" altLang="en-US" sz="1300">
              <a:latin typeface="ＭＳ Ｐゴシック" panose="020B0600070205080204" pitchFamily="50" charset="-128"/>
              <a:ea typeface="ＭＳ Ｐゴシック" panose="020B0600070205080204" pitchFamily="50" charset="-128"/>
            </a:rPr>
            <a:t>　今後も高い水準で推移していくことが見込まれるため、他団体の状況等も鑑み適切な対応を図る。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59</xdr:row>
      <xdr:rowOff>158750</xdr:rowOff>
    </xdr:to>
    <xdr:cxnSp macro="">
      <xdr:nvCxnSpPr>
        <xdr:cNvPr id="190" name="直線コネクタ 189"/>
        <xdr:cNvCxnSpPr/>
      </xdr:nvCxnSpPr>
      <xdr:spPr>
        <a:xfrm flipV="1">
          <a:off x="3987800" y="10261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158750</xdr:rowOff>
    </xdr:from>
    <xdr:to>
      <xdr:col>19</xdr:col>
      <xdr:colOff>187325</xdr:colOff>
      <xdr:row>60</xdr:row>
      <xdr:rowOff>25400</xdr:rowOff>
    </xdr:to>
    <xdr:cxnSp macro="">
      <xdr:nvCxnSpPr>
        <xdr:cNvPr id="193" name="直線コネクタ 192"/>
        <xdr:cNvCxnSpPr/>
      </xdr:nvCxnSpPr>
      <xdr:spPr>
        <a:xfrm flipV="1">
          <a:off x="3098800" y="1027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95250</xdr:rowOff>
    </xdr:from>
    <xdr:to>
      <xdr:col>15</xdr:col>
      <xdr:colOff>98425</xdr:colOff>
      <xdr:row>60</xdr:row>
      <xdr:rowOff>25400</xdr:rowOff>
    </xdr:to>
    <xdr:cxnSp macro="">
      <xdr:nvCxnSpPr>
        <xdr:cNvPr id="196" name="直線コネクタ 195"/>
        <xdr:cNvCxnSpPr/>
      </xdr:nvCxnSpPr>
      <xdr:spPr>
        <a:xfrm>
          <a:off x="2209800" y="10210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95250</xdr:rowOff>
    </xdr:from>
    <xdr:to>
      <xdr:col>11</xdr:col>
      <xdr:colOff>9525</xdr:colOff>
      <xdr:row>60</xdr:row>
      <xdr:rowOff>25400</xdr:rowOff>
    </xdr:to>
    <xdr:cxnSp macro="">
      <xdr:nvCxnSpPr>
        <xdr:cNvPr id="199" name="直線コネクタ 198"/>
        <xdr:cNvCxnSpPr/>
      </xdr:nvCxnSpPr>
      <xdr:spPr>
        <a:xfrm flipV="1">
          <a:off x="1320800" y="10210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9" name="楕円 208"/>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10"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107950</xdr:rowOff>
    </xdr:from>
    <xdr:to>
      <xdr:col>20</xdr:col>
      <xdr:colOff>38100</xdr:colOff>
      <xdr:row>60</xdr:row>
      <xdr:rowOff>38100</xdr:rowOff>
    </xdr:to>
    <xdr:sp macro="" textlink="">
      <xdr:nvSpPr>
        <xdr:cNvPr id="211" name="楕円 210"/>
        <xdr:cNvSpPr/>
      </xdr:nvSpPr>
      <xdr:spPr>
        <a:xfrm>
          <a:off x="3937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22877</xdr:rowOff>
    </xdr:from>
    <xdr:ext cx="736600" cy="259045"/>
    <xdr:sp macro="" textlink="">
      <xdr:nvSpPr>
        <xdr:cNvPr id="212" name="テキスト ボックス 211"/>
        <xdr:cNvSpPr txBox="1"/>
      </xdr:nvSpPr>
      <xdr:spPr>
        <a:xfrm>
          <a:off x="3606800" y="103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146050</xdr:rowOff>
    </xdr:from>
    <xdr:to>
      <xdr:col>15</xdr:col>
      <xdr:colOff>149225</xdr:colOff>
      <xdr:row>60</xdr:row>
      <xdr:rowOff>76200</xdr:rowOff>
    </xdr:to>
    <xdr:sp macro="" textlink="">
      <xdr:nvSpPr>
        <xdr:cNvPr id="213" name="楕円 212"/>
        <xdr:cNvSpPr/>
      </xdr:nvSpPr>
      <xdr:spPr>
        <a:xfrm>
          <a:off x="3048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60977</xdr:rowOff>
    </xdr:from>
    <xdr:ext cx="762000" cy="259045"/>
    <xdr:sp macro="" textlink="">
      <xdr:nvSpPr>
        <xdr:cNvPr id="214" name="テキスト ボックス 213"/>
        <xdr:cNvSpPr txBox="1"/>
      </xdr:nvSpPr>
      <xdr:spPr>
        <a:xfrm>
          <a:off x="2717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44450</xdr:rowOff>
    </xdr:from>
    <xdr:to>
      <xdr:col>11</xdr:col>
      <xdr:colOff>60325</xdr:colOff>
      <xdr:row>59</xdr:row>
      <xdr:rowOff>146050</xdr:rowOff>
    </xdr:to>
    <xdr:sp macro="" textlink="">
      <xdr:nvSpPr>
        <xdr:cNvPr id="215" name="楕円 214"/>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130827</xdr:rowOff>
    </xdr:from>
    <xdr:ext cx="762000" cy="259045"/>
    <xdr:sp macro="" textlink="">
      <xdr:nvSpPr>
        <xdr:cNvPr id="216" name="テキスト ボックス 215"/>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146050</xdr:rowOff>
    </xdr:from>
    <xdr:to>
      <xdr:col>6</xdr:col>
      <xdr:colOff>171450</xdr:colOff>
      <xdr:row>60</xdr:row>
      <xdr:rowOff>76200</xdr:rowOff>
    </xdr:to>
    <xdr:sp macro="" textlink="">
      <xdr:nvSpPr>
        <xdr:cNvPr id="217" name="楕円 216"/>
        <xdr:cNvSpPr/>
      </xdr:nvSpPr>
      <xdr:spPr>
        <a:xfrm>
          <a:off x="127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60977</xdr:rowOff>
    </xdr:from>
    <xdr:ext cx="762000" cy="259045"/>
    <xdr:sp macro="" textlink="">
      <xdr:nvSpPr>
        <xdr:cNvPr id="218" name="テキスト ボックス 217"/>
        <xdr:cNvSpPr txBox="1"/>
      </xdr:nvSpPr>
      <xdr:spPr>
        <a:xfrm>
          <a:off x="93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改善するも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、類似団体内平均値との比較において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要因としては、介護保険事業特別会計及び後期高齢者医療事業特別会計への繰出金が増となったことによることが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げられる。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事務事業の見直しなどにより、今後も普通会計の負担軽減に努める。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101600</xdr:rowOff>
    </xdr:from>
    <xdr:to>
      <xdr:col>82</xdr:col>
      <xdr:colOff>107950</xdr:colOff>
      <xdr:row>59</xdr:row>
      <xdr:rowOff>6350</xdr:rowOff>
    </xdr:to>
    <xdr:cxnSp macro="">
      <xdr:nvCxnSpPr>
        <xdr:cNvPr id="251" name="直線コネクタ 250"/>
        <xdr:cNvCxnSpPr/>
      </xdr:nvCxnSpPr>
      <xdr:spPr>
        <a:xfrm flipV="1">
          <a:off x="15671800" y="10045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59</xdr:row>
      <xdr:rowOff>6350</xdr:rowOff>
    </xdr:to>
    <xdr:cxnSp macro="">
      <xdr:nvCxnSpPr>
        <xdr:cNvPr id="254" name="直線コネクタ 253"/>
        <xdr:cNvCxnSpPr/>
      </xdr:nvCxnSpPr>
      <xdr:spPr>
        <a:xfrm>
          <a:off x="14782800" y="1008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139700</xdr:rowOff>
    </xdr:to>
    <xdr:cxnSp macro="">
      <xdr:nvCxnSpPr>
        <xdr:cNvPr id="257" name="直線コネクタ 256"/>
        <xdr:cNvCxnSpPr/>
      </xdr:nvCxnSpPr>
      <xdr:spPr>
        <a:xfrm>
          <a:off x="13893800" y="1003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114300</xdr:rowOff>
    </xdr:to>
    <xdr:cxnSp macro="">
      <xdr:nvCxnSpPr>
        <xdr:cNvPr id="260" name="直線コネクタ 259"/>
        <xdr:cNvCxnSpPr/>
      </xdr:nvCxnSpPr>
      <xdr:spPr>
        <a:xfrm flipV="1">
          <a:off x="13004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50800</xdr:rowOff>
    </xdr:from>
    <xdr:to>
      <xdr:col>82</xdr:col>
      <xdr:colOff>158750</xdr:colOff>
      <xdr:row>58</xdr:row>
      <xdr:rowOff>152400</xdr:rowOff>
    </xdr:to>
    <xdr:sp macro="" textlink="">
      <xdr:nvSpPr>
        <xdr:cNvPr id="270" name="楕円 269"/>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22877</xdr:rowOff>
    </xdr:from>
    <xdr:ext cx="762000" cy="259045"/>
    <xdr:sp macro="" textlink="">
      <xdr:nvSpPr>
        <xdr:cNvPr id="271" name="その他該当値テキスト"/>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127000</xdr:rowOff>
    </xdr:from>
    <xdr:to>
      <xdr:col>78</xdr:col>
      <xdr:colOff>120650</xdr:colOff>
      <xdr:row>59</xdr:row>
      <xdr:rowOff>57150</xdr:rowOff>
    </xdr:to>
    <xdr:sp macro="" textlink="">
      <xdr:nvSpPr>
        <xdr:cNvPr id="272" name="楕円 271"/>
        <xdr:cNvSpPr/>
      </xdr:nvSpPr>
      <xdr:spPr>
        <a:xfrm>
          <a:off x="15621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41927</xdr:rowOff>
    </xdr:from>
    <xdr:ext cx="736600" cy="259045"/>
    <xdr:sp macro="" textlink="">
      <xdr:nvSpPr>
        <xdr:cNvPr id="273" name="テキスト ボックス 272"/>
        <xdr:cNvSpPr txBox="1"/>
      </xdr:nvSpPr>
      <xdr:spPr>
        <a:xfrm>
          <a:off x="15290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4" name="楕円 273"/>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5" name="テキスト ボックス 274"/>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8" name="楕円 277"/>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79" name="テキスト ボックス 278"/>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ポイント改善するも、類似団体内平均値との比較において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ごみ焼却業務の一部事務組合への負担金、公共下水道事業会計の繰出金の影響等により、類似団体内平均値と比較して高い水準となっている。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引き続き、ごみ減量施策等の推進、各企業会計の経営健全化を図り負担軽減に努める。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161290</xdr:rowOff>
    </xdr:to>
    <xdr:cxnSp macro="">
      <xdr:nvCxnSpPr>
        <xdr:cNvPr id="310" name="直線コネクタ 309"/>
        <xdr:cNvCxnSpPr/>
      </xdr:nvCxnSpPr>
      <xdr:spPr>
        <a:xfrm flipV="1">
          <a:off x="15671800" y="64500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37</xdr:row>
      <xdr:rowOff>170434</xdr:rowOff>
    </xdr:to>
    <xdr:cxnSp macro="">
      <xdr:nvCxnSpPr>
        <xdr:cNvPr id="313" name="直線コネクタ 312"/>
        <xdr:cNvCxnSpPr/>
      </xdr:nvCxnSpPr>
      <xdr:spPr>
        <a:xfrm flipV="1">
          <a:off x="14782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26416</xdr:rowOff>
    </xdr:to>
    <xdr:cxnSp macro="">
      <xdr:nvCxnSpPr>
        <xdr:cNvPr id="316" name="直線コネクタ 315"/>
        <xdr:cNvCxnSpPr/>
      </xdr:nvCxnSpPr>
      <xdr:spPr>
        <a:xfrm flipV="1">
          <a:off x="13893800" y="6514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26416</xdr:rowOff>
    </xdr:to>
    <xdr:cxnSp macro="">
      <xdr:nvCxnSpPr>
        <xdr:cNvPr id="319" name="直線コネクタ 318"/>
        <xdr:cNvCxnSpPr/>
      </xdr:nvCxnSpPr>
      <xdr:spPr>
        <a:xfrm>
          <a:off x="13004800" y="6504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9" name="楕円 328"/>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30"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1" name="楕円 330"/>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2" name="テキスト ボックス 331"/>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3" name="楕円 332"/>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4" name="テキスト ボックス 333"/>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5" name="楕円 334"/>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6" name="テキスト ボックス 335"/>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7" name="楕円 336"/>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8" name="テキスト ボックス 337"/>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ポイント改善し、類似団体内平均値との比較においては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近年の低金利、地方債の発行を抑制してきたことが要因として考えられる。しかし、退職手当債・第三セクター等改革推進債や、学校園施設耐震化事業にかかる事業債が償還中であり、今後も中長期に髙い水準で推移することが予想されるため、プライマリーバランスを意識しつつ、堅実な財政運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24130</xdr:rowOff>
    </xdr:to>
    <xdr:cxnSp macro="">
      <xdr:nvCxnSpPr>
        <xdr:cNvPr id="371" name="直線コネクタ 370"/>
        <xdr:cNvCxnSpPr/>
      </xdr:nvCxnSpPr>
      <xdr:spPr>
        <a:xfrm flipV="1">
          <a:off x="3987800" y="13202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39370</xdr:rowOff>
    </xdr:to>
    <xdr:cxnSp macro="">
      <xdr:nvCxnSpPr>
        <xdr:cNvPr id="374" name="直線コネクタ 373"/>
        <xdr:cNvCxnSpPr/>
      </xdr:nvCxnSpPr>
      <xdr:spPr>
        <a:xfrm flipV="1">
          <a:off x="3098800" y="1322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62230</xdr:rowOff>
    </xdr:to>
    <xdr:cxnSp macro="">
      <xdr:nvCxnSpPr>
        <xdr:cNvPr id="377" name="直線コネクタ 376"/>
        <xdr:cNvCxnSpPr/>
      </xdr:nvCxnSpPr>
      <xdr:spPr>
        <a:xfrm flipV="1">
          <a:off x="2209800" y="1324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153670</xdr:rowOff>
    </xdr:to>
    <xdr:cxnSp macro="">
      <xdr:nvCxnSpPr>
        <xdr:cNvPr id="380" name="直線コネクタ 379"/>
        <xdr:cNvCxnSpPr/>
      </xdr:nvCxnSpPr>
      <xdr:spPr>
        <a:xfrm flipV="1">
          <a:off x="1320800" y="1326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4" name="テキスト ボックス 383"/>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90" name="楕円 389"/>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91"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2" name="楕円 391"/>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3" name="テキスト ボックス 39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94" name="楕円 393"/>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100347</xdr:rowOff>
    </xdr:from>
    <xdr:ext cx="762000" cy="259045"/>
    <xdr:sp macro="" textlink="">
      <xdr:nvSpPr>
        <xdr:cNvPr id="395" name="テキスト ボックス 394"/>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6" name="楕円 395"/>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97" name="テキスト ボックス 396"/>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98" name="楕円 397"/>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99" name="テキスト ボックス 398"/>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公債費以外の経常収支比率は、扶助費と補助費等の影響により、類似団体内平均値と比較して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今後も扶助費と補助費等が高い水準で推移することが見込まれることから、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歳入確保とともに、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適切な定員算定等による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人件費の総額抑制、事務事業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選択と集中を図り、経常経費の削減を行う。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80</xdr:row>
      <xdr:rowOff>67563</xdr:rowOff>
    </xdr:to>
    <xdr:cxnSp macro="">
      <xdr:nvCxnSpPr>
        <xdr:cNvPr id="430" name="直線コネクタ 429"/>
        <xdr:cNvCxnSpPr/>
      </xdr:nvCxnSpPr>
      <xdr:spPr>
        <a:xfrm flipV="1">
          <a:off x="15671800" y="13614400"/>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49276</xdr:rowOff>
    </xdr:from>
    <xdr:to>
      <xdr:col>78</xdr:col>
      <xdr:colOff>69850</xdr:colOff>
      <xdr:row>80</xdr:row>
      <xdr:rowOff>67563</xdr:rowOff>
    </xdr:to>
    <xdr:cxnSp macro="">
      <xdr:nvCxnSpPr>
        <xdr:cNvPr id="433" name="直線コネクタ 432"/>
        <xdr:cNvCxnSpPr/>
      </xdr:nvCxnSpPr>
      <xdr:spPr>
        <a:xfrm>
          <a:off x="14782800" y="137652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165863</xdr:rowOff>
    </xdr:from>
    <xdr:to>
      <xdr:col>73</xdr:col>
      <xdr:colOff>180975</xdr:colOff>
      <xdr:row>80</xdr:row>
      <xdr:rowOff>49276</xdr:rowOff>
    </xdr:to>
    <xdr:cxnSp macro="">
      <xdr:nvCxnSpPr>
        <xdr:cNvPr id="436" name="直線コネクタ 435"/>
        <xdr:cNvCxnSpPr/>
      </xdr:nvCxnSpPr>
      <xdr:spPr>
        <a:xfrm>
          <a:off x="13893800" y="137104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165863</xdr:rowOff>
    </xdr:from>
    <xdr:to>
      <xdr:col>69</xdr:col>
      <xdr:colOff>92075</xdr:colOff>
      <xdr:row>79</xdr:row>
      <xdr:rowOff>170435</xdr:rowOff>
    </xdr:to>
    <xdr:cxnSp macro="">
      <xdr:nvCxnSpPr>
        <xdr:cNvPr id="439" name="直線コネクタ 438"/>
        <xdr:cNvCxnSpPr/>
      </xdr:nvCxnSpPr>
      <xdr:spPr>
        <a:xfrm flipV="1">
          <a:off x="13004800" y="137104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2" name="フローチャート: 判断 441"/>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78249</xdr:rowOff>
    </xdr:from>
    <xdr:ext cx="762000" cy="259045"/>
    <xdr:sp macro="" textlink="">
      <xdr:nvSpPr>
        <xdr:cNvPr id="443" name="テキスト ボックス 442"/>
        <xdr:cNvSpPr txBox="1"/>
      </xdr:nvSpPr>
      <xdr:spPr>
        <a:xfrm>
          <a:off x="12623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9" name="楕円 448"/>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50"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xdr:rowOff>
    </xdr:from>
    <xdr:to>
      <xdr:col>78</xdr:col>
      <xdr:colOff>120650</xdr:colOff>
      <xdr:row>80</xdr:row>
      <xdr:rowOff>118363</xdr:rowOff>
    </xdr:to>
    <xdr:sp macro="" textlink="">
      <xdr:nvSpPr>
        <xdr:cNvPr id="451" name="楕円 450"/>
        <xdr:cNvSpPr/>
      </xdr:nvSpPr>
      <xdr:spPr>
        <a:xfrm>
          <a:off x="15621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103140</xdr:rowOff>
    </xdr:from>
    <xdr:ext cx="736600" cy="259045"/>
    <xdr:sp macro="" textlink="">
      <xdr:nvSpPr>
        <xdr:cNvPr id="452" name="テキスト ボックス 451"/>
        <xdr:cNvSpPr txBox="1"/>
      </xdr:nvSpPr>
      <xdr:spPr>
        <a:xfrm>
          <a:off x="15290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169926</xdr:rowOff>
    </xdr:from>
    <xdr:to>
      <xdr:col>74</xdr:col>
      <xdr:colOff>31750</xdr:colOff>
      <xdr:row>80</xdr:row>
      <xdr:rowOff>100076</xdr:rowOff>
    </xdr:to>
    <xdr:sp macro="" textlink="">
      <xdr:nvSpPr>
        <xdr:cNvPr id="453" name="楕円 452"/>
        <xdr:cNvSpPr/>
      </xdr:nvSpPr>
      <xdr:spPr>
        <a:xfrm>
          <a:off x="14732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84853</xdr:rowOff>
    </xdr:from>
    <xdr:ext cx="762000" cy="259045"/>
    <xdr:sp macro="" textlink="">
      <xdr:nvSpPr>
        <xdr:cNvPr id="454" name="テキスト ボックス 453"/>
        <xdr:cNvSpPr txBox="1"/>
      </xdr:nvSpPr>
      <xdr:spPr>
        <a:xfrm>
          <a:off x="14401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115063</xdr:rowOff>
    </xdr:from>
    <xdr:to>
      <xdr:col>69</xdr:col>
      <xdr:colOff>142875</xdr:colOff>
      <xdr:row>80</xdr:row>
      <xdr:rowOff>45213</xdr:rowOff>
    </xdr:to>
    <xdr:sp macro="" textlink="">
      <xdr:nvSpPr>
        <xdr:cNvPr id="455" name="楕円 454"/>
        <xdr:cNvSpPr/>
      </xdr:nvSpPr>
      <xdr:spPr>
        <a:xfrm>
          <a:off x="13843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29990</xdr:rowOff>
    </xdr:from>
    <xdr:ext cx="762000" cy="259045"/>
    <xdr:sp macro="" textlink="">
      <xdr:nvSpPr>
        <xdr:cNvPr id="456" name="テキスト ボックス 455"/>
        <xdr:cNvSpPr txBox="1"/>
      </xdr:nvSpPr>
      <xdr:spPr>
        <a:xfrm>
          <a:off x="13512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119635</xdr:rowOff>
    </xdr:from>
    <xdr:to>
      <xdr:col>65</xdr:col>
      <xdr:colOff>53975</xdr:colOff>
      <xdr:row>80</xdr:row>
      <xdr:rowOff>49785</xdr:rowOff>
    </xdr:to>
    <xdr:sp macro="" textlink="">
      <xdr:nvSpPr>
        <xdr:cNvPr id="457" name="楕円 456"/>
        <xdr:cNvSpPr/>
      </xdr:nvSpPr>
      <xdr:spPr>
        <a:xfrm>
          <a:off x="12954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34562</xdr:rowOff>
    </xdr:from>
    <xdr:ext cx="762000" cy="259045"/>
    <xdr:sp macro="" textlink="">
      <xdr:nvSpPr>
        <xdr:cNvPr id="458" name="テキスト ボックス 457"/>
        <xdr:cNvSpPr txBox="1"/>
      </xdr:nvSpPr>
      <xdr:spPr>
        <a:xfrm>
          <a:off x="12623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8113</xdr:rowOff>
    </xdr:from>
    <xdr:to>
      <xdr:col>29</xdr:col>
      <xdr:colOff>127000</xdr:colOff>
      <xdr:row>14</xdr:row>
      <xdr:rowOff>10079</xdr:rowOff>
    </xdr:to>
    <xdr:cxnSp macro="">
      <xdr:nvCxnSpPr>
        <xdr:cNvPr id="48" name="直線コネクタ 47"/>
        <xdr:cNvCxnSpPr/>
      </xdr:nvCxnSpPr>
      <xdr:spPr bwMode="auto">
        <a:xfrm flipV="1">
          <a:off x="5003800" y="2456038"/>
          <a:ext cx="647700" cy="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10079</xdr:rowOff>
    </xdr:from>
    <xdr:to>
      <xdr:col>26</xdr:col>
      <xdr:colOff>50800</xdr:colOff>
      <xdr:row>14</xdr:row>
      <xdr:rowOff>29693</xdr:rowOff>
    </xdr:to>
    <xdr:cxnSp macro="">
      <xdr:nvCxnSpPr>
        <xdr:cNvPr id="51" name="直線コネクタ 50"/>
        <xdr:cNvCxnSpPr/>
      </xdr:nvCxnSpPr>
      <xdr:spPr bwMode="auto">
        <a:xfrm flipV="1">
          <a:off x="4305300" y="2458004"/>
          <a:ext cx="698500" cy="19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29693</xdr:rowOff>
    </xdr:from>
    <xdr:to>
      <xdr:col>22</xdr:col>
      <xdr:colOff>114300</xdr:colOff>
      <xdr:row>14</xdr:row>
      <xdr:rowOff>89083</xdr:rowOff>
    </xdr:to>
    <xdr:cxnSp macro="">
      <xdr:nvCxnSpPr>
        <xdr:cNvPr id="54" name="直線コネクタ 53"/>
        <xdr:cNvCxnSpPr/>
      </xdr:nvCxnSpPr>
      <xdr:spPr bwMode="auto">
        <a:xfrm flipV="1">
          <a:off x="3606800" y="2477618"/>
          <a:ext cx="698500" cy="59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89083</xdr:rowOff>
    </xdr:from>
    <xdr:to>
      <xdr:col>18</xdr:col>
      <xdr:colOff>177800</xdr:colOff>
      <xdr:row>15</xdr:row>
      <xdr:rowOff>14788</xdr:rowOff>
    </xdr:to>
    <xdr:cxnSp macro="">
      <xdr:nvCxnSpPr>
        <xdr:cNvPr id="57" name="直線コネクタ 56"/>
        <xdr:cNvCxnSpPr/>
      </xdr:nvCxnSpPr>
      <xdr:spPr bwMode="auto">
        <a:xfrm flipV="1">
          <a:off x="2908300" y="2537008"/>
          <a:ext cx="698500" cy="9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149212</xdr:rowOff>
    </xdr:from>
    <xdr:ext cx="762000" cy="259045"/>
    <xdr:sp macro="" textlink="">
      <xdr:nvSpPr>
        <xdr:cNvPr id="61" name="テキスト ボックス 60"/>
        <xdr:cNvSpPr txBox="1"/>
      </xdr:nvSpPr>
      <xdr:spPr>
        <a:xfrm>
          <a:off x="2527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128763</xdr:rowOff>
    </xdr:from>
    <xdr:to>
      <xdr:col>29</xdr:col>
      <xdr:colOff>177800</xdr:colOff>
      <xdr:row>14</xdr:row>
      <xdr:rowOff>58913</xdr:rowOff>
    </xdr:to>
    <xdr:sp macro="" textlink="">
      <xdr:nvSpPr>
        <xdr:cNvPr id="67" name="楕円 66"/>
        <xdr:cNvSpPr/>
      </xdr:nvSpPr>
      <xdr:spPr bwMode="auto">
        <a:xfrm>
          <a:off x="5600700" y="2405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145290</xdr:rowOff>
    </xdr:from>
    <xdr:ext cx="762000" cy="259045"/>
    <xdr:sp macro="" textlink="">
      <xdr:nvSpPr>
        <xdr:cNvPr id="68" name="人口1人当たり決算額の推移該当値テキスト130"/>
        <xdr:cNvSpPr txBox="1"/>
      </xdr:nvSpPr>
      <xdr:spPr>
        <a:xfrm>
          <a:off x="5740400" y="225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130729</xdr:rowOff>
    </xdr:from>
    <xdr:to>
      <xdr:col>26</xdr:col>
      <xdr:colOff>101600</xdr:colOff>
      <xdr:row>14</xdr:row>
      <xdr:rowOff>60879</xdr:rowOff>
    </xdr:to>
    <xdr:sp macro="" textlink="">
      <xdr:nvSpPr>
        <xdr:cNvPr id="69" name="楕円 68"/>
        <xdr:cNvSpPr/>
      </xdr:nvSpPr>
      <xdr:spPr bwMode="auto">
        <a:xfrm>
          <a:off x="4953000" y="2407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71056</xdr:rowOff>
    </xdr:from>
    <xdr:ext cx="736600" cy="259045"/>
    <xdr:sp macro="" textlink="">
      <xdr:nvSpPr>
        <xdr:cNvPr id="70" name="テキスト ボックス 69"/>
        <xdr:cNvSpPr txBox="1"/>
      </xdr:nvSpPr>
      <xdr:spPr>
        <a:xfrm>
          <a:off x="4622800" y="2176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150343</xdr:rowOff>
    </xdr:from>
    <xdr:to>
      <xdr:col>22</xdr:col>
      <xdr:colOff>165100</xdr:colOff>
      <xdr:row>14</xdr:row>
      <xdr:rowOff>80493</xdr:rowOff>
    </xdr:to>
    <xdr:sp macro="" textlink="">
      <xdr:nvSpPr>
        <xdr:cNvPr id="71" name="楕円 70"/>
        <xdr:cNvSpPr/>
      </xdr:nvSpPr>
      <xdr:spPr bwMode="auto">
        <a:xfrm>
          <a:off x="4254500" y="2426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90670</xdr:rowOff>
    </xdr:from>
    <xdr:ext cx="762000" cy="259045"/>
    <xdr:sp macro="" textlink="">
      <xdr:nvSpPr>
        <xdr:cNvPr id="72" name="テキスト ボックス 71"/>
        <xdr:cNvSpPr txBox="1"/>
      </xdr:nvSpPr>
      <xdr:spPr>
        <a:xfrm>
          <a:off x="3924300" y="219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38283</xdr:rowOff>
    </xdr:from>
    <xdr:to>
      <xdr:col>19</xdr:col>
      <xdr:colOff>38100</xdr:colOff>
      <xdr:row>14</xdr:row>
      <xdr:rowOff>139883</xdr:rowOff>
    </xdr:to>
    <xdr:sp macro="" textlink="">
      <xdr:nvSpPr>
        <xdr:cNvPr id="73" name="楕円 72"/>
        <xdr:cNvSpPr/>
      </xdr:nvSpPr>
      <xdr:spPr bwMode="auto">
        <a:xfrm>
          <a:off x="3556000" y="2486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150060</xdr:rowOff>
    </xdr:from>
    <xdr:ext cx="762000" cy="259045"/>
    <xdr:sp macro="" textlink="">
      <xdr:nvSpPr>
        <xdr:cNvPr id="74" name="テキスト ボックス 73"/>
        <xdr:cNvSpPr txBox="1"/>
      </xdr:nvSpPr>
      <xdr:spPr>
        <a:xfrm>
          <a:off x="3225800" y="225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135438</xdr:rowOff>
    </xdr:from>
    <xdr:to>
      <xdr:col>15</xdr:col>
      <xdr:colOff>101600</xdr:colOff>
      <xdr:row>15</xdr:row>
      <xdr:rowOff>65588</xdr:rowOff>
    </xdr:to>
    <xdr:sp macro="" textlink="">
      <xdr:nvSpPr>
        <xdr:cNvPr id="75" name="楕円 74"/>
        <xdr:cNvSpPr/>
      </xdr:nvSpPr>
      <xdr:spPr bwMode="auto">
        <a:xfrm>
          <a:off x="2857500" y="2583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75765</xdr:rowOff>
    </xdr:from>
    <xdr:ext cx="762000" cy="259045"/>
    <xdr:sp macro="" textlink="">
      <xdr:nvSpPr>
        <xdr:cNvPr id="76" name="テキスト ボックス 75"/>
        <xdr:cNvSpPr txBox="1"/>
      </xdr:nvSpPr>
      <xdr:spPr>
        <a:xfrm>
          <a:off x="2527300" y="235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303479</xdr:rowOff>
    </xdr:from>
    <xdr:to>
      <xdr:col>29</xdr:col>
      <xdr:colOff>127000</xdr:colOff>
      <xdr:row>35</xdr:row>
      <xdr:rowOff>307670</xdr:rowOff>
    </xdr:to>
    <xdr:cxnSp macro="">
      <xdr:nvCxnSpPr>
        <xdr:cNvPr id="109" name="直線コネクタ 108"/>
        <xdr:cNvCxnSpPr/>
      </xdr:nvCxnSpPr>
      <xdr:spPr bwMode="auto">
        <a:xfrm>
          <a:off x="5003800" y="6913829"/>
          <a:ext cx="6477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271094</xdr:rowOff>
    </xdr:from>
    <xdr:to>
      <xdr:col>26</xdr:col>
      <xdr:colOff>50800</xdr:colOff>
      <xdr:row>35</xdr:row>
      <xdr:rowOff>303479</xdr:rowOff>
    </xdr:to>
    <xdr:cxnSp macro="">
      <xdr:nvCxnSpPr>
        <xdr:cNvPr id="112" name="直線コネクタ 111"/>
        <xdr:cNvCxnSpPr/>
      </xdr:nvCxnSpPr>
      <xdr:spPr bwMode="auto">
        <a:xfrm>
          <a:off x="4305300" y="6881444"/>
          <a:ext cx="698500" cy="3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245567</xdr:rowOff>
    </xdr:from>
    <xdr:to>
      <xdr:col>22</xdr:col>
      <xdr:colOff>114300</xdr:colOff>
      <xdr:row>35</xdr:row>
      <xdr:rowOff>271094</xdr:rowOff>
    </xdr:to>
    <xdr:cxnSp macro="">
      <xdr:nvCxnSpPr>
        <xdr:cNvPr id="115" name="直線コネクタ 114"/>
        <xdr:cNvCxnSpPr/>
      </xdr:nvCxnSpPr>
      <xdr:spPr bwMode="auto">
        <a:xfrm>
          <a:off x="3606800" y="6855917"/>
          <a:ext cx="698500" cy="25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140716</xdr:rowOff>
    </xdr:from>
    <xdr:to>
      <xdr:col>18</xdr:col>
      <xdr:colOff>177800</xdr:colOff>
      <xdr:row>35</xdr:row>
      <xdr:rowOff>245567</xdr:rowOff>
    </xdr:to>
    <xdr:cxnSp macro="">
      <xdr:nvCxnSpPr>
        <xdr:cNvPr id="118" name="直線コネクタ 117"/>
        <xdr:cNvCxnSpPr/>
      </xdr:nvCxnSpPr>
      <xdr:spPr bwMode="auto">
        <a:xfrm>
          <a:off x="2908300" y="6751066"/>
          <a:ext cx="698500" cy="104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2" name="テキスト ボックス 121"/>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256870</xdr:rowOff>
    </xdr:from>
    <xdr:to>
      <xdr:col>29</xdr:col>
      <xdr:colOff>177800</xdr:colOff>
      <xdr:row>36</xdr:row>
      <xdr:rowOff>15570</xdr:rowOff>
    </xdr:to>
    <xdr:sp macro="" textlink="">
      <xdr:nvSpPr>
        <xdr:cNvPr id="128" name="楕円 127"/>
        <xdr:cNvSpPr/>
      </xdr:nvSpPr>
      <xdr:spPr bwMode="auto">
        <a:xfrm>
          <a:off x="5600700" y="686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228947</xdr:rowOff>
    </xdr:from>
    <xdr:ext cx="762000" cy="259045"/>
    <xdr:sp macro="" textlink="">
      <xdr:nvSpPr>
        <xdr:cNvPr id="129" name="人口1人当たり決算額の推移該当値テキスト445"/>
        <xdr:cNvSpPr txBox="1"/>
      </xdr:nvSpPr>
      <xdr:spPr>
        <a:xfrm>
          <a:off x="5740400" y="683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252679</xdr:rowOff>
    </xdr:from>
    <xdr:to>
      <xdr:col>26</xdr:col>
      <xdr:colOff>101600</xdr:colOff>
      <xdr:row>36</xdr:row>
      <xdr:rowOff>11379</xdr:rowOff>
    </xdr:to>
    <xdr:sp macro="" textlink="">
      <xdr:nvSpPr>
        <xdr:cNvPr id="130" name="楕円 129"/>
        <xdr:cNvSpPr/>
      </xdr:nvSpPr>
      <xdr:spPr bwMode="auto">
        <a:xfrm>
          <a:off x="4953000" y="686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339056</xdr:rowOff>
    </xdr:from>
    <xdr:ext cx="736600" cy="259045"/>
    <xdr:sp macro="" textlink="">
      <xdr:nvSpPr>
        <xdr:cNvPr id="131" name="テキスト ボックス 130"/>
        <xdr:cNvSpPr txBox="1"/>
      </xdr:nvSpPr>
      <xdr:spPr>
        <a:xfrm>
          <a:off x="4622800" y="6949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220294</xdr:rowOff>
    </xdr:from>
    <xdr:to>
      <xdr:col>22</xdr:col>
      <xdr:colOff>165100</xdr:colOff>
      <xdr:row>35</xdr:row>
      <xdr:rowOff>321894</xdr:rowOff>
    </xdr:to>
    <xdr:sp macro="" textlink="">
      <xdr:nvSpPr>
        <xdr:cNvPr id="132" name="楕円 131"/>
        <xdr:cNvSpPr/>
      </xdr:nvSpPr>
      <xdr:spPr bwMode="auto">
        <a:xfrm>
          <a:off x="4254500" y="6830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306671</xdr:rowOff>
    </xdr:from>
    <xdr:ext cx="762000" cy="259045"/>
    <xdr:sp macro="" textlink="">
      <xdr:nvSpPr>
        <xdr:cNvPr id="133" name="テキスト ボックス 132"/>
        <xdr:cNvSpPr txBox="1"/>
      </xdr:nvSpPr>
      <xdr:spPr>
        <a:xfrm>
          <a:off x="3924300" y="691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194767</xdr:rowOff>
    </xdr:from>
    <xdr:to>
      <xdr:col>19</xdr:col>
      <xdr:colOff>38100</xdr:colOff>
      <xdr:row>35</xdr:row>
      <xdr:rowOff>296367</xdr:rowOff>
    </xdr:to>
    <xdr:sp macro="" textlink="">
      <xdr:nvSpPr>
        <xdr:cNvPr id="134" name="楕円 133"/>
        <xdr:cNvSpPr/>
      </xdr:nvSpPr>
      <xdr:spPr bwMode="auto">
        <a:xfrm>
          <a:off x="3556000" y="6805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281144</xdr:rowOff>
    </xdr:from>
    <xdr:ext cx="762000" cy="259045"/>
    <xdr:sp macro="" textlink="">
      <xdr:nvSpPr>
        <xdr:cNvPr id="135" name="テキスト ボックス 134"/>
        <xdr:cNvSpPr txBox="1"/>
      </xdr:nvSpPr>
      <xdr:spPr>
        <a:xfrm>
          <a:off x="3225800" y="689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89916</xdr:rowOff>
    </xdr:from>
    <xdr:to>
      <xdr:col>15</xdr:col>
      <xdr:colOff>101600</xdr:colOff>
      <xdr:row>35</xdr:row>
      <xdr:rowOff>191516</xdr:rowOff>
    </xdr:to>
    <xdr:sp macro="" textlink="">
      <xdr:nvSpPr>
        <xdr:cNvPr id="136" name="楕円 135"/>
        <xdr:cNvSpPr/>
      </xdr:nvSpPr>
      <xdr:spPr bwMode="auto">
        <a:xfrm>
          <a:off x="2857500" y="6700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201693</xdr:rowOff>
    </xdr:from>
    <xdr:ext cx="762000" cy="259045"/>
    <xdr:sp macro="" textlink="">
      <xdr:nvSpPr>
        <xdr:cNvPr id="137" name="テキスト ボックス 136"/>
        <xdr:cNvSpPr txBox="1"/>
      </xdr:nvSpPr>
      <xdr:spPr>
        <a:xfrm>
          <a:off x="2527300" y="646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263,693
255,926
41.72
122,733,969
121,856,292
549,851
60,941,803
95,029,111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34642</xdr:rowOff>
    </xdr:from>
    <xdr:to>
      <xdr:col>24</xdr:col>
      <xdr:colOff>63500</xdr:colOff>
      <xdr:row>34</xdr:row>
      <xdr:rowOff>50579</xdr:rowOff>
    </xdr:to>
    <xdr:cxnSp macro="">
      <xdr:nvCxnSpPr>
        <xdr:cNvPr id="63" name="直線コネクタ 62"/>
        <xdr:cNvCxnSpPr/>
      </xdr:nvCxnSpPr>
      <xdr:spPr>
        <a:xfrm>
          <a:off x="3797300" y="5863942"/>
          <a:ext cx="8382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34642</xdr:rowOff>
    </xdr:from>
    <xdr:to>
      <xdr:col>19</xdr:col>
      <xdr:colOff>177800</xdr:colOff>
      <xdr:row>34</xdr:row>
      <xdr:rowOff>136597</xdr:rowOff>
    </xdr:to>
    <xdr:cxnSp macro="">
      <xdr:nvCxnSpPr>
        <xdr:cNvPr id="66" name="直線コネクタ 65"/>
        <xdr:cNvCxnSpPr/>
      </xdr:nvCxnSpPr>
      <xdr:spPr>
        <a:xfrm flipV="1">
          <a:off x="2908300" y="5863942"/>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136597</xdr:rowOff>
    </xdr:from>
    <xdr:to>
      <xdr:col>15</xdr:col>
      <xdr:colOff>50800</xdr:colOff>
      <xdr:row>35</xdr:row>
      <xdr:rowOff>25008</xdr:rowOff>
    </xdr:to>
    <xdr:cxnSp macro="">
      <xdr:nvCxnSpPr>
        <xdr:cNvPr id="69" name="直線コネクタ 68"/>
        <xdr:cNvCxnSpPr/>
      </xdr:nvCxnSpPr>
      <xdr:spPr>
        <a:xfrm flipV="1">
          <a:off x="2019300" y="5965897"/>
          <a:ext cx="8890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25008</xdr:rowOff>
    </xdr:from>
    <xdr:to>
      <xdr:col>10</xdr:col>
      <xdr:colOff>114300</xdr:colOff>
      <xdr:row>35</xdr:row>
      <xdr:rowOff>101099</xdr:rowOff>
    </xdr:to>
    <xdr:cxnSp macro="">
      <xdr:nvCxnSpPr>
        <xdr:cNvPr id="72" name="直線コネクタ 71"/>
        <xdr:cNvCxnSpPr/>
      </xdr:nvCxnSpPr>
      <xdr:spPr>
        <a:xfrm flipV="1">
          <a:off x="1130300" y="6025758"/>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171229</xdr:rowOff>
    </xdr:from>
    <xdr:to>
      <xdr:col>24</xdr:col>
      <xdr:colOff>114300</xdr:colOff>
      <xdr:row>34</xdr:row>
      <xdr:rowOff>101379</xdr:rowOff>
    </xdr:to>
    <xdr:sp macro="" textlink="">
      <xdr:nvSpPr>
        <xdr:cNvPr id="82" name="楕円 81"/>
        <xdr:cNvSpPr/>
      </xdr:nvSpPr>
      <xdr:spPr>
        <a:xfrm>
          <a:off x="4584700" y="582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22656</xdr:rowOff>
    </xdr:from>
    <xdr:ext cx="534377" cy="259045"/>
    <xdr:sp macro="" textlink="">
      <xdr:nvSpPr>
        <xdr:cNvPr id="83" name="人件費該当値テキスト"/>
        <xdr:cNvSpPr txBox="1"/>
      </xdr:nvSpPr>
      <xdr:spPr>
        <a:xfrm>
          <a:off x="4686300" y="568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155292</xdr:rowOff>
    </xdr:from>
    <xdr:to>
      <xdr:col>20</xdr:col>
      <xdr:colOff>38100</xdr:colOff>
      <xdr:row>34</xdr:row>
      <xdr:rowOff>85442</xdr:rowOff>
    </xdr:to>
    <xdr:sp macro="" textlink="">
      <xdr:nvSpPr>
        <xdr:cNvPr id="84" name="楕円 83"/>
        <xdr:cNvSpPr/>
      </xdr:nvSpPr>
      <xdr:spPr>
        <a:xfrm>
          <a:off x="3746500" y="58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101969</xdr:rowOff>
    </xdr:from>
    <xdr:ext cx="534377" cy="259045"/>
    <xdr:sp macro="" textlink="">
      <xdr:nvSpPr>
        <xdr:cNvPr id="85" name="テキスト ボックス 84"/>
        <xdr:cNvSpPr txBox="1"/>
      </xdr:nvSpPr>
      <xdr:spPr>
        <a:xfrm>
          <a:off x="3530111" y="55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85797</xdr:rowOff>
    </xdr:from>
    <xdr:to>
      <xdr:col>15</xdr:col>
      <xdr:colOff>101600</xdr:colOff>
      <xdr:row>35</xdr:row>
      <xdr:rowOff>15947</xdr:rowOff>
    </xdr:to>
    <xdr:sp macro="" textlink="">
      <xdr:nvSpPr>
        <xdr:cNvPr id="86" name="楕円 85"/>
        <xdr:cNvSpPr/>
      </xdr:nvSpPr>
      <xdr:spPr>
        <a:xfrm>
          <a:off x="2857500" y="59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32474</xdr:rowOff>
    </xdr:from>
    <xdr:ext cx="534377" cy="259045"/>
    <xdr:sp macro="" textlink="">
      <xdr:nvSpPr>
        <xdr:cNvPr id="87" name="テキスト ボックス 86"/>
        <xdr:cNvSpPr txBox="1"/>
      </xdr:nvSpPr>
      <xdr:spPr>
        <a:xfrm>
          <a:off x="2641111" y="569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145658</xdr:rowOff>
    </xdr:from>
    <xdr:to>
      <xdr:col>10</xdr:col>
      <xdr:colOff>165100</xdr:colOff>
      <xdr:row>35</xdr:row>
      <xdr:rowOff>75808</xdr:rowOff>
    </xdr:to>
    <xdr:sp macro="" textlink="">
      <xdr:nvSpPr>
        <xdr:cNvPr id="88" name="楕円 87"/>
        <xdr:cNvSpPr/>
      </xdr:nvSpPr>
      <xdr:spPr>
        <a:xfrm>
          <a:off x="1968500" y="59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92335</xdr:rowOff>
    </xdr:from>
    <xdr:ext cx="534377" cy="259045"/>
    <xdr:sp macro="" textlink="">
      <xdr:nvSpPr>
        <xdr:cNvPr id="89" name="テキスト ボックス 88"/>
        <xdr:cNvSpPr txBox="1"/>
      </xdr:nvSpPr>
      <xdr:spPr>
        <a:xfrm>
          <a:off x="1752111" y="575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50299</xdr:rowOff>
    </xdr:from>
    <xdr:to>
      <xdr:col>6</xdr:col>
      <xdr:colOff>38100</xdr:colOff>
      <xdr:row>35</xdr:row>
      <xdr:rowOff>151899</xdr:rowOff>
    </xdr:to>
    <xdr:sp macro="" textlink="">
      <xdr:nvSpPr>
        <xdr:cNvPr id="90" name="楕円 89"/>
        <xdr:cNvSpPr/>
      </xdr:nvSpPr>
      <xdr:spPr>
        <a:xfrm>
          <a:off x="1079500" y="60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168426</xdr:rowOff>
    </xdr:from>
    <xdr:ext cx="534377" cy="259045"/>
    <xdr:sp macro="" textlink="">
      <xdr:nvSpPr>
        <xdr:cNvPr id="91" name="テキスト ボックス 90"/>
        <xdr:cNvSpPr txBox="1"/>
      </xdr:nvSpPr>
      <xdr:spPr>
        <a:xfrm>
          <a:off x="863111" y="58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44412</xdr:rowOff>
    </xdr:from>
    <xdr:to>
      <xdr:col>24</xdr:col>
      <xdr:colOff>62865</xdr:colOff>
      <xdr:row>56</xdr:row>
      <xdr:rowOff>68644</xdr:rowOff>
    </xdr:to>
    <xdr:cxnSp macro="">
      <xdr:nvCxnSpPr>
        <xdr:cNvPr id="116" name="直線コネクタ 115"/>
        <xdr:cNvCxnSpPr/>
      </xdr:nvCxnSpPr>
      <xdr:spPr>
        <a:xfrm flipV="1">
          <a:off x="4633595" y="8788362"/>
          <a:ext cx="1270" cy="88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72471</xdr:rowOff>
    </xdr:from>
    <xdr:ext cx="534377" cy="259045"/>
    <xdr:sp macro="" textlink="">
      <xdr:nvSpPr>
        <xdr:cNvPr id="117" name="物件費最小値テキスト"/>
        <xdr:cNvSpPr txBox="1"/>
      </xdr:nvSpPr>
      <xdr:spPr>
        <a:xfrm>
          <a:off x="4686300" y="967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68644</xdr:rowOff>
    </xdr:from>
    <xdr:to>
      <xdr:col>24</xdr:col>
      <xdr:colOff>152400</xdr:colOff>
      <xdr:row>56</xdr:row>
      <xdr:rowOff>68644</xdr:rowOff>
    </xdr:to>
    <xdr:cxnSp macro="">
      <xdr:nvCxnSpPr>
        <xdr:cNvPr id="118" name="直線コネクタ 117"/>
        <xdr:cNvCxnSpPr/>
      </xdr:nvCxnSpPr>
      <xdr:spPr>
        <a:xfrm>
          <a:off x="4546600" y="96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162539</xdr:rowOff>
    </xdr:from>
    <xdr:ext cx="534377" cy="259045"/>
    <xdr:sp macro="" textlink="">
      <xdr:nvSpPr>
        <xdr:cNvPr id="119" name="物件費最大値テキスト"/>
        <xdr:cNvSpPr txBox="1"/>
      </xdr:nvSpPr>
      <xdr:spPr>
        <a:xfrm>
          <a:off x="4686300" y="856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44412</xdr:rowOff>
    </xdr:from>
    <xdr:to>
      <xdr:col>24</xdr:col>
      <xdr:colOff>152400</xdr:colOff>
      <xdr:row>51</xdr:row>
      <xdr:rowOff>44412</xdr:rowOff>
    </xdr:to>
    <xdr:cxnSp macro="">
      <xdr:nvCxnSpPr>
        <xdr:cNvPr id="120" name="直線コネクタ 119"/>
        <xdr:cNvCxnSpPr/>
      </xdr:nvCxnSpPr>
      <xdr:spPr>
        <a:xfrm>
          <a:off x="4546600" y="87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96342</xdr:rowOff>
    </xdr:from>
    <xdr:to>
      <xdr:col>24</xdr:col>
      <xdr:colOff>63500</xdr:colOff>
      <xdr:row>56</xdr:row>
      <xdr:rowOff>151720</xdr:rowOff>
    </xdr:to>
    <xdr:cxnSp macro="">
      <xdr:nvCxnSpPr>
        <xdr:cNvPr id="121" name="直線コネクタ 120"/>
        <xdr:cNvCxnSpPr/>
      </xdr:nvCxnSpPr>
      <xdr:spPr>
        <a:xfrm flipV="1">
          <a:off x="3797300" y="9526092"/>
          <a:ext cx="838200" cy="2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76192</xdr:rowOff>
    </xdr:from>
    <xdr:ext cx="534377" cy="259045"/>
    <xdr:sp macro="" textlink="">
      <xdr:nvSpPr>
        <xdr:cNvPr id="122" name="物件費平均値テキスト"/>
        <xdr:cNvSpPr txBox="1"/>
      </xdr:nvSpPr>
      <xdr:spPr>
        <a:xfrm>
          <a:off x="4686300" y="916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53315</xdr:rowOff>
    </xdr:from>
    <xdr:to>
      <xdr:col>24</xdr:col>
      <xdr:colOff>114300</xdr:colOff>
      <xdr:row>54</xdr:row>
      <xdr:rowOff>154915</xdr:rowOff>
    </xdr:to>
    <xdr:sp macro="" textlink="">
      <xdr:nvSpPr>
        <xdr:cNvPr id="123" name="フローチャート: 判断 122"/>
        <xdr:cNvSpPr/>
      </xdr:nvSpPr>
      <xdr:spPr>
        <a:xfrm>
          <a:off x="4584700" y="93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151720</xdr:rowOff>
    </xdr:from>
    <xdr:to>
      <xdr:col>19</xdr:col>
      <xdr:colOff>177800</xdr:colOff>
      <xdr:row>57</xdr:row>
      <xdr:rowOff>61957</xdr:rowOff>
    </xdr:to>
    <xdr:cxnSp macro="">
      <xdr:nvCxnSpPr>
        <xdr:cNvPr id="124" name="直線コネクタ 123"/>
        <xdr:cNvCxnSpPr/>
      </xdr:nvCxnSpPr>
      <xdr:spPr>
        <a:xfrm flipV="1">
          <a:off x="2908300" y="9752920"/>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17844</xdr:rowOff>
    </xdr:from>
    <xdr:to>
      <xdr:col>20</xdr:col>
      <xdr:colOff>38100</xdr:colOff>
      <xdr:row>55</xdr:row>
      <xdr:rowOff>119444</xdr:rowOff>
    </xdr:to>
    <xdr:sp macro="" textlink="">
      <xdr:nvSpPr>
        <xdr:cNvPr id="125" name="フローチャート: 判断 124"/>
        <xdr:cNvSpPr/>
      </xdr:nvSpPr>
      <xdr:spPr>
        <a:xfrm>
          <a:off x="37465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135971</xdr:rowOff>
    </xdr:from>
    <xdr:ext cx="534377" cy="259045"/>
    <xdr:sp macro="" textlink="">
      <xdr:nvSpPr>
        <xdr:cNvPr id="126" name="テキスト ボックス 125"/>
        <xdr:cNvSpPr txBox="1"/>
      </xdr:nvSpPr>
      <xdr:spPr>
        <a:xfrm>
          <a:off x="3530111" y="922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61957</xdr:rowOff>
    </xdr:from>
    <xdr:to>
      <xdr:col>15</xdr:col>
      <xdr:colOff>50800</xdr:colOff>
      <xdr:row>57</xdr:row>
      <xdr:rowOff>97580</xdr:rowOff>
    </xdr:to>
    <xdr:cxnSp macro="">
      <xdr:nvCxnSpPr>
        <xdr:cNvPr id="127" name="直線コネクタ 126"/>
        <xdr:cNvCxnSpPr/>
      </xdr:nvCxnSpPr>
      <xdr:spPr>
        <a:xfrm flipV="1">
          <a:off x="2019300" y="9834607"/>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77203</xdr:rowOff>
    </xdr:from>
    <xdr:to>
      <xdr:col>15</xdr:col>
      <xdr:colOff>101600</xdr:colOff>
      <xdr:row>56</xdr:row>
      <xdr:rowOff>7353</xdr:rowOff>
    </xdr:to>
    <xdr:sp macro="" textlink="">
      <xdr:nvSpPr>
        <xdr:cNvPr id="128" name="フローチャート: 判断 127"/>
        <xdr:cNvSpPr/>
      </xdr:nvSpPr>
      <xdr:spPr>
        <a:xfrm>
          <a:off x="2857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23880</xdr:rowOff>
    </xdr:from>
    <xdr:ext cx="534377" cy="259045"/>
    <xdr:sp macro="" textlink="">
      <xdr:nvSpPr>
        <xdr:cNvPr id="129" name="テキスト ボックス 128"/>
        <xdr:cNvSpPr txBox="1"/>
      </xdr:nvSpPr>
      <xdr:spPr>
        <a:xfrm>
          <a:off x="2641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97580</xdr:rowOff>
    </xdr:from>
    <xdr:to>
      <xdr:col>10</xdr:col>
      <xdr:colOff>114300</xdr:colOff>
      <xdr:row>57</xdr:row>
      <xdr:rowOff>114192</xdr:rowOff>
    </xdr:to>
    <xdr:cxnSp macro="">
      <xdr:nvCxnSpPr>
        <xdr:cNvPr id="130" name="直線コネクタ 129"/>
        <xdr:cNvCxnSpPr/>
      </xdr:nvCxnSpPr>
      <xdr:spPr>
        <a:xfrm flipV="1">
          <a:off x="1130300" y="9870230"/>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118370</xdr:rowOff>
    </xdr:from>
    <xdr:to>
      <xdr:col>10</xdr:col>
      <xdr:colOff>165100</xdr:colOff>
      <xdr:row>56</xdr:row>
      <xdr:rowOff>48520</xdr:rowOff>
    </xdr:to>
    <xdr:sp macro="" textlink="">
      <xdr:nvSpPr>
        <xdr:cNvPr id="131" name="フローチャート: 判断 130"/>
        <xdr:cNvSpPr/>
      </xdr:nvSpPr>
      <xdr:spPr>
        <a:xfrm>
          <a:off x="1968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65047</xdr:rowOff>
    </xdr:from>
    <xdr:ext cx="534377" cy="259045"/>
    <xdr:sp macro="" textlink="">
      <xdr:nvSpPr>
        <xdr:cNvPr id="132" name="テキスト ボックス 131"/>
        <xdr:cNvSpPr txBox="1"/>
      </xdr:nvSpPr>
      <xdr:spPr>
        <a:xfrm>
          <a:off x="1752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144640</xdr:rowOff>
    </xdr:from>
    <xdr:to>
      <xdr:col>6</xdr:col>
      <xdr:colOff>38100</xdr:colOff>
      <xdr:row>56</xdr:row>
      <xdr:rowOff>74790</xdr:rowOff>
    </xdr:to>
    <xdr:sp macro="" textlink="">
      <xdr:nvSpPr>
        <xdr:cNvPr id="133" name="フローチャート: 判断 132"/>
        <xdr:cNvSpPr/>
      </xdr:nvSpPr>
      <xdr:spPr>
        <a:xfrm>
          <a:off x="1079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91317</xdr:rowOff>
    </xdr:from>
    <xdr:ext cx="534377" cy="259045"/>
    <xdr:sp macro="" textlink="">
      <xdr:nvSpPr>
        <xdr:cNvPr id="134" name="テキスト ボックス 133"/>
        <xdr:cNvSpPr txBox="1"/>
      </xdr:nvSpPr>
      <xdr:spPr>
        <a:xfrm>
          <a:off x="863111"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45542</xdr:rowOff>
    </xdr:from>
    <xdr:to>
      <xdr:col>24</xdr:col>
      <xdr:colOff>114300</xdr:colOff>
      <xdr:row>55</xdr:row>
      <xdr:rowOff>147142</xdr:rowOff>
    </xdr:to>
    <xdr:sp macro="" textlink="">
      <xdr:nvSpPr>
        <xdr:cNvPr id="140" name="楕円 139"/>
        <xdr:cNvSpPr/>
      </xdr:nvSpPr>
      <xdr:spPr>
        <a:xfrm>
          <a:off x="4584700" y="94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23969</xdr:rowOff>
    </xdr:from>
    <xdr:ext cx="534377" cy="259045"/>
    <xdr:sp macro="" textlink="">
      <xdr:nvSpPr>
        <xdr:cNvPr id="141" name="物件費該当値テキスト"/>
        <xdr:cNvSpPr txBox="1"/>
      </xdr:nvSpPr>
      <xdr:spPr>
        <a:xfrm>
          <a:off x="4686300" y="94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100920</xdr:rowOff>
    </xdr:from>
    <xdr:to>
      <xdr:col>20</xdr:col>
      <xdr:colOff>38100</xdr:colOff>
      <xdr:row>57</xdr:row>
      <xdr:rowOff>31070</xdr:rowOff>
    </xdr:to>
    <xdr:sp macro="" textlink="">
      <xdr:nvSpPr>
        <xdr:cNvPr id="142" name="楕円 141"/>
        <xdr:cNvSpPr/>
      </xdr:nvSpPr>
      <xdr:spPr>
        <a:xfrm>
          <a:off x="3746500" y="97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22197</xdr:rowOff>
    </xdr:from>
    <xdr:ext cx="534377" cy="259045"/>
    <xdr:sp macro="" textlink="">
      <xdr:nvSpPr>
        <xdr:cNvPr id="143" name="テキスト ボックス 142"/>
        <xdr:cNvSpPr txBox="1"/>
      </xdr:nvSpPr>
      <xdr:spPr>
        <a:xfrm>
          <a:off x="3530111" y="97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11157</xdr:rowOff>
    </xdr:from>
    <xdr:to>
      <xdr:col>15</xdr:col>
      <xdr:colOff>101600</xdr:colOff>
      <xdr:row>57</xdr:row>
      <xdr:rowOff>112757</xdr:rowOff>
    </xdr:to>
    <xdr:sp macro="" textlink="">
      <xdr:nvSpPr>
        <xdr:cNvPr id="144" name="楕円 143"/>
        <xdr:cNvSpPr/>
      </xdr:nvSpPr>
      <xdr:spPr>
        <a:xfrm>
          <a:off x="2857500" y="97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103884</xdr:rowOff>
    </xdr:from>
    <xdr:ext cx="534377" cy="259045"/>
    <xdr:sp macro="" textlink="">
      <xdr:nvSpPr>
        <xdr:cNvPr id="145" name="テキスト ボックス 144"/>
        <xdr:cNvSpPr txBox="1"/>
      </xdr:nvSpPr>
      <xdr:spPr>
        <a:xfrm>
          <a:off x="2641111" y="987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46780</xdr:rowOff>
    </xdr:from>
    <xdr:to>
      <xdr:col>10</xdr:col>
      <xdr:colOff>165100</xdr:colOff>
      <xdr:row>57</xdr:row>
      <xdr:rowOff>148380</xdr:rowOff>
    </xdr:to>
    <xdr:sp macro="" textlink="">
      <xdr:nvSpPr>
        <xdr:cNvPr id="146" name="楕円 145"/>
        <xdr:cNvSpPr/>
      </xdr:nvSpPr>
      <xdr:spPr>
        <a:xfrm>
          <a:off x="1968500" y="98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139507</xdr:rowOff>
    </xdr:from>
    <xdr:ext cx="534377" cy="259045"/>
    <xdr:sp macro="" textlink="">
      <xdr:nvSpPr>
        <xdr:cNvPr id="147" name="テキスト ボックス 146"/>
        <xdr:cNvSpPr txBox="1"/>
      </xdr:nvSpPr>
      <xdr:spPr>
        <a:xfrm>
          <a:off x="1752111" y="99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63392</xdr:rowOff>
    </xdr:from>
    <xdr:to>
      <xdr:col>6</xdr:col>
      <xdr:colOff>38100</xdr:colOff>
      <xdr:row>57</xdr:row>
      <xdr:rowOff>164992</xdr:rowOff>
    </xdr:to>
    <xdr:sp macro="" textlink="">
      <xdr:nvSpPr>
        <xdr:cNvPr id="148" name="楕円 147"/>
        <xdr:cNvSpPr/>
      </xdr:nvSpPr>
      <xdr:spPr>
        <a:xfrm>
          <a:off x="1079500" y="98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156119</xdr:rowOff>
    </xdr:from>
    <xdr:ext cx="534377" cy="259045"/>
    <xdr:sp macro="" textlink="">
      <xdr:nvSpPr>
        <xdr:cNvPr id="149" name="テキスト ボックス 148"/>
        <xdr:cNvSpPr txBox="1"/>
      </xdr:nvSpPr>
      <xdr:spPr>
        <a:xfrm>
          <a:off x="863111" y="992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1" name="直線コネクタ 170"/>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2"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3" name="直線コネクタ 172"/>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4"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5" name="直線コネクタ 174"/>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62387</xdr:rowOff>
    </xdr:from>
    <xdr:to>
      <xdr:col>24</xdr:col>
      <xdr:colOff>63500</xdr:colOff>
      <xdr:row>78</xdr:row>
      <xdr:rowOff>65176</xdr:rowOff>
    </xdr:to>
    <xdr:cxnSp macro="">
      <xdr:nvCxnSpPr>
        <xdr:cNvPr id="176" name="直線コネクタ 175"/>
        <xdr:cNvCxnSpPr/>
      </xdr:nvCxnSpPr>
      <xdr:spPr>
        <a:xfrm>
          <a:off x="3797300" y="13435487"/>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7" name="維持補修費平均値テキスト"/>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8" name="フローチャート: 判断 177"/>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62387</xdr:rowOff>
    </xdr:from>
    <xdr:to>
      <xdr:col>19</xdr:col>
      <xdr:colOff>177800</xdr:colOff>
      <xdr:row>78</xdr:row>
      <xdr:rowOff>62661</xdr:rowOff>
    </xdr:to>
    <xdr:cxnSp macro="">
      <xdr:nvCxnSpPr>
        <xdr:cNvPr id="179" name="直線コネクタ 178"/>
        <xdr:cNvCxnSpPr/>
      </xdr:nvCxnSpPr>
      <xdr:spPr>
        <a:xfrm flipV="1">
          <a:off x="2908300" y="1343548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0" name="フローチャート: 判断 179"/>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1" name="テキスト ボックス 180"/>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62661</xdr:rowOff>
    </xdr:from>
    <xdr:to>
      <xdr:col>15</xdr:col>
      <xdr:colOff>50800</xdr:colOff>
      <xdr:row>78</xdr:row>
      <xdr:rowOff>63074</xdr:rowOff>
    </xdr:to>
    <xdr:cxnSp macro="">
      <xdr:nvCxnSpPr>
        <xdr:cNvPr id="182" name="直線コネクタ 181"/>
        <xdr:cNvCxnSpPr/>
      </xdr:nvCxnSpPr>
      <xdr:spPr>
        <a:xfrm flipV="1">
          <a:off x="2019300" y="13435761"/>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3" name="フローチャート: 判断 182"/>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4" name="テキスト ボックス 183"/>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62982</xdr:rowOff>
    </xdr:from>
    <xdr:to>
      <xdr:col>10</xdr:col>
      <xdr:colOff>114300</xdr:colOff>
      <xdr:row>78</xdr:row>
      <xdr:rowOff>63074</xdr:rowOff>
    </xdr:to>
    <xdr:cxnSp macro="">
      <xdr:nvCxnSpPr>
        <xdr:cNvPr id="185" name="直線コネクタ 184"/>
        <xdr:cNvCxnSpPr/>
      </xdr:nvCxnSpPr>
      <xdr:spPr>
        <a:xfrm>
          <a:off x="1130300" y="1343608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6" name="フローチャート: 判断 185"/>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7" name="テキスト ボックス 186"/>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8" name="フローチャート: 判断 187"/>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9" name="テキスト ボックス 188"/>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14376</xdr:rowOff>
    </xdr:from>
    <xdr:to>
      <xdr:col>24</xdr:col>
      <xdr:colOff>114300</xdr:colOff>
      <xdr:row>78</xdr:row>
      <xdr:rowOff>115976</xdr:rowOff>
    </xdr:to>
    <xdr:sp macro="" textlink="">
      <xdr:nvSpPr>
        <xdr:cNvPr id="195" name="楕円 194"/>
        <xdr:cNvSpPr/>
      </xdr:nvSpPr>
      <xdr:spPr>
        <a:xfrm>
          <a:off x="4584700" y="133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100753</xdr:rowOff>
    </xdr:from>
    <xdr:ext cx="469744" cy="259045"/>
    <xdr:sp macro="" textlink="">
      <xdr:nvSpPr>
        <xdr:cNvPr id="196" name="維持補修費該当値テキスト"/>
        <xdr:cNvSpPr txBox="1"/>
      </xdr:nvSpPr>
      <xdr:spPr>
        <a:xfrm>
          <a:off x="4686300" y="1330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11587</xdr:rowOff>
    </xdr:from>
    <xdr:to>
      <xdr:col>20</xdr:col>
      <xdr:colOff>38100</xdr:colOff>
      <xdr:row>78</xdr:row>
      <xdr:rowOff>113187</xdr:rowOff>
    </xdr:to>
    <xdr:sp macro="" textlink="">
      <xdr:nvSpPr>
        <xdr:cNvPr id="197" name="楕円 196"/>
        <xdr:cNvSpPr/>
      </xdr:nvSpPr>
      <xdr:spPr>
        <a:xfrm>
          <a:off x="3746500" y="133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104314</xdr:rowOff>
    </xdr:from>
    <xdr:ext cx="469744" cy="259045"/>
    <xdr:sp macro="" textlink="">
      <xdr:nvSpPr>
        <xdr:cNvPr id="198" name="テキスト ボックス 197"/>
        <xdr:cNvSpPr txBox="1"/>
      </xdr:nvSpPr>
      <xdr:spPr>
        <a:xfrm>
          <a:off x="3562428" y="1347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11861</xdr:rowOff>
    </xdr:from>
    <xdr:to>
      <xdr:col>15</xdr:col>
      <xdr:colOff>101600</xdr:colOff>
      <xdr:row>78</xdr:row>
      <xdr:rowOff>113461</xdr:rowOff>
    </xdr:to>
    <xdr:sp macro="" textlink="">
      <xdr:nvSpPr>
        <xdr:cNvPr id="199" name="楕円 198"/>
        <xdr:cNvSpPr/>
      </xdr:nvSpPr>
      <xdr:spPr>
        <a:xfrm>
          <a:off x="2857500" y="133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104588</xdr:rowOff>
    </xdr:from>
    <xdr:ext cx="469744" cy="259045"/>
    <xdr:sp macro="" textlink="">
      <xdr:nvSpPr>
        <xdr:cNvPr id="200" name="テキスト ボックス 199"/>
        <xdr:cNvSpPr txBox="1"/>
      </xdr:nvSpPr>
      <xdr:spPr>
        <a:xfrm>
          <a:off x="2673428" y="134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12274</xdr:rowOff>
    </xdr:from>
    <xdr:to>
      <xdr:col>10</xdr:col>
      <xdr:colOff>165100</xdr:colOff>
      <xdr:row>78</xdr:row>
      <xdr:rowOff>113874</xdr:rowOff>
    </xdr:to>
    <xdr:sp macro="" textlink="">
      <xdr:nvSpPr>
        <xdr:cNvPr id="201" name="楕円 200"/>
        <xdr:cNvSpPr/>
      </xdr:nvSpPr>
      <xdr:spPr>
        <a:xfrm>
          <a:off x="1968500" y="133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105001</xdr:rowOff>
    </xdr:from>
    <xdr:ext cx="469744" cy="259045"/>
    <xdr:sp macro="" textlink="">
      <xdr:nvSpPr>
        <xdr:cNvPr id="202" name="テキスト ボックス 201"/>
        <xdr:cNvSpPr txBox="1"/>
      </xdr:nvSpPr>
      <xdr:spPr>
        <a:xfrm>
          <a:off x="1784428" y="134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12182</xdr:rowOff>
    </xdr:from>
    <xdr:to>
      <xdr:col>6</xdr:col>
      <xdr:colOff>38100</xdr:colOff>
      <xdr:row>78</xdr:row>
      <xdr:rowOff>113782</xdr:rowOff>
    </xdr:to>
    <xdr:sp macro="" textlink="">
      <xdr:nvSpPr>
        <xdr:cNvPr id="203" name="楕円 202"/>
        <xdr:cNvSpPr/>
      </xdr:nvSpPr>
      <xdr:spPr>
        <a:xfrm>
          <a:off x="1079500" y="133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104909</xdr:rowOff>
    </xdr:from>
    <xdr:ext cx="469744" cy="259045"/>
    <xdr:sp macro="" textlink="">
      <xdr:nvSpPr>
        <xdr:cNvPr id="204" name="テキスト ボックス 203"/>
        <xdr:cNvSpPr txBox="1"/>
      </xdr:nvSpPr>
      <xdr:spPr>
        <a:xfrm>
          <a:off x="895428" y="134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9" name="直線コネクタ 228"/>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0"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1" name="直線コネクタ 230"/>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2"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3" name="直線コネクタ 232"/>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71831</xdr:rowOff>
    </xdr:from>
    <xdr:to>
      <xdr:col>24</xdr:col>
      <xdr:colOff>63500</xdr:colOff>
      <xdr:row>94</xdr:row>
      <xdr:rowOff>164858</xdr:rowOff>
    </xdr:to>
    <xdr:cxnSp macro="">
      <xdr:nvCxnSpPr>
        <xdr:cNvPr id="234" name="直線コネクタ 233"/>
        <xdr:cNvCxnSpPr/>
      </xdr:nvCxnSpPr>
      <xdr:spPr>
        <a:xfrm flipV="1">
          <a:off x="3797300" y="15845231"/>
          <a:ext cx="838200" cy="4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5" name="扶助費平均値テキスト"/>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6" name="フローチャート: 判断 235"/>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164858</xdr:rowOff>
    </xdr:from>
    <xdr:to>
      <xdr:col>19</xdr:col>
      <xdr:colOff>177800</xdr:colOff>
      <xdr:row>95</xdr:row>
      <xdr:rowOff>87274</xdr:rowOff>
    </xdr:to>
    <xdr:cxnSp macro="">
      <xdr:nvCxnSpPr>
        <xdr:cNvPr id="237" name="直線コネクタ 236"/>
        <xdr:cNvCxnSpPr/>
      </xdr:nvCxnSpPr>
      <xdr:spPr>
        <a:xfrm flipV="1">
          <a:off x="2908300" y="16281158"/>
          <a:ext cx="889000" cy="9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8" name="フローチャート: 判断 237"/>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39" name="テキスト ボックス 238"/>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87274</xdr:rowOff>
    </xdr:from>
    <xdr:to>
      <xdr:col>15</xdr:col>
      <xdr:colOff>50800</xdr:colOff>
      <xdr:row>95</xdr:row>
      <xdr:rowOff>162230</xdr:rowOff>
    </xdr:to>
    <xdr:cxnSp macro="">
      <xdr:nvCxnSpPr>
        <xdr:cNvPr id="240" name="直線コネクタ 239"/>
        <xdr:cNvCxnSpPr/>
      </xdr:nvCxnSpPr>
      <xdr:spPr>
        <a:xfrm flipV="1">
          <a:off x="2019300" y="16375024"/>
          <a:ext cx="889000" cy="7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1" name="フローチャート: 判断 240"/>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2" name="テキスト ボックス 241"/>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162230</xdr:rowOff>
    </xdr:from>
    <xdr:to>
      <xdr:col>10</xdr:col>
      <xdr:colOff>114300</xdr:colOff>
      <xdr:row>96</xdr:row>
      <xdr:rowOff>1563</xdr:rowOff>
    </xdr:to>
    <xdr:cxnSp macro="">
      <xdr:nvCxnSpPr>
        <xdr:cNvPr id="243" name="直線コネクタ 242"/>
        <xdr:cNvCxnSpPr/>
      </xdr:nvCxnSpPr>
      <xdr:spPr>
        <a:xfrm flipV="1">
          <a:off x="1130300" y="16449980"/>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4" name="フローチャート: 判断 243"/>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5" name="テキスト ボックス 244"/>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128423</xdr:rowOff>
    </xdr:from>
    <xdr:to>
      <xdr:col>6</xdr:col>
      <xdr:colOff>38100</xdr:colOff>
      <xdr:row>99</xdr:row>
      <xdr:rowOff>58573</xdr:rowOff>
    </xdr:to>
    <xdr:sp macro="" textlink="">
      <xdr:nvSpPr>
        <xdr:cNvPr id="246" name="フローチャート: 判断 245"/>
        <xdr:cNvSpPr/>
      </xdr:nvSpPr>
      <xdr:spPr>
        <a:xfrm>
          <a:off x="1079500" y="1693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49700</xdr:rowOff>
    </xdr:from>
    <xdr:ext cx="534377" cy="259045"/>
    <xdr:sp macro="" textlink="">
      <xdr:nvSpPr>
        <xdr:cNvPr id="247" name="テキスト ボックス 246"/>
        <xdr:cNvSpPr txBox="1"/>
      </xdr:nvSpPr>
      <xdr:spPr>
        <a:xfrm>
          <a:off x="863111" y="170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21031</xdr:rowOff>
    </xdr:from>
    <xdr:to>
      <xdr:col>24</xdr:col>
      <xdr:colOff>114300</xdr:colOff>
      <xdr:row>92</xdr:row>
      <xdr:rowOff>122631</xdr:rowOff>
    </xdr:to>
    <xdr:sp macro="" textlink="">
      <xdr:nvSpPr>
        <xdr:cNvPr id="253" name="楕円 252"/>
        <xdr:cNvSpPr/>
      </xdr:nvSpPr>
      <xdr:spPr>
        <a:xfrm>
          <a:off x="4584700" y="157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43908</xdr:rowOff>
    </xdr:from>
    <xdr:ext cx="599010" cy="259045"/>
    <xdr:sp macro="" textlink="">
      <xdr:nvSpPr>
        <xdr:cNvPr id="254" name="扶助費該当値テキスト"/>
        <xdr:cNvSpPr txBox="1"/>
      </xdr:nvSpPr>
      <xdr:spPr>
        <a:xfrm>
          <a:off x="4686300" y="1564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114058</xdr:rowOff>
    </xdr:from>
    <xdr:to>
      <xdr:col>20</xdr:col>
      <xdr:colOff>38100</xdr:colOff>
      <xdr:row>95</xdr:row>
      <xdr:rowOff>44208</xdr:rowOff>
    </xdr:to>
    <xdr:sp macro="" textlink="">
      <xdr:nvSpPr>
        <xdr:cNvPr id="255" name="楕円 254"/>
        <xdr:cNvSpPr/>
      </xdr:nvSpPr>
      <xdr:spPr>
        <a:xfrm>
          <a:off x="3746500" y="162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60735</xdr:rowOff>
    </xdr:from>
    <xdr:ext cx="599010" cy="259045"/>
    <xdr:sp macro="" textlink="">
      <xdr:nvSpPr>
        <xdr:cNvPr id="256" name="テキスト ボックス 255"/>
        <xdr:cNvSpPr txBox="1"/>
      </xdr:nvSpPr>
      <xdr:spPr>
        <a:xfrm>
          <a:off x="3497795" y="1600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36474</xdr:rowOff>
    </xdr:from>
    <xdr:to>
      <xdr:col>15</xdr:col>
      <xdr:colOff>101600</xdr:colOff>
      <xdr:row>95</xdr:row>
      <xdr:rowOff>138074</xdr:rowOff>
    </xdr:to>
    <xdr:sp macro="" textlink="">
      <xdr:nvSpPr>
        <xdr:cNvPr id="257" name="楕円 256"/>
        <xdr:cNvSpPr/>
      </xdr:nvSpPr>
      <xdr:spPr>
        <a:xfrm>
          <a:off x="2857500" y="163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154601</xdr:rowOff>
    </xdr:from>
    <xdr:ext cx="599010" cy="259045"/>
    <xdr:sp macro="" textlink="">
      <xdr:nvSpPr>
        <xdr:cNvPr id="258" name="テキスト ボックス 257"/>
        <xdr:cNvSpPr txBox="1"/>
      </xdr:nvSpPr>
      <xdr:spPr>
        <a:xfrm>
          <a:off x="2608795" y="1609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111430</xdr:rowOff>
    </xdr:from>
    <xdr:to>
      <xdr:col>10</xdr:col>
      <xdr:colOff>165100</xdr:colOff>
      <xdr:row>96</xdr:row>
      <xdr:rowOff>41580</xdr:rowOff>
    </xdr:to>
    <xdr:sp macro="" textlink="">
      <xdr:nvSpPr>
        <xdr:cNvPr id="259" name="楕円 258"/>
        <xdr:cNvSpPr/>
      </xdr:nvSpPr>
      <xdr:spPr>
        <a:xfrm>
          <a:off x="1968500" y="163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58107</xdr:rowOff>
    </xdr:from>
    <xdr:ext cx="599010" cy="259045"/>
    <xdr:sp macro="" textlink="">
      <xdr:nvSpPr>
        <xdr:cNvPr id="260" name="テキスト ボックス 259"/>
        <xdr:cNvSpPr txBox="1"/>
      </xdr:nvSpPr>
      <xdr:spPr>
        <a:xfrm>
          <a:off x="1719795" y="1617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122213</xdr:rowOff>
    </xdr:from>
    <xdr:to>
      <xdr:col>6</xdr:col>
      <xdr:colOff>38100</xdr:colOff>
      <xdr:row>96</xdr:row>
      <xdr:rowOff>52363</xdr:rowOff>
    </xdr:to>
    <xdr:sp macro="" textlink="">
      <xdr:nvSpPr>
        <xdr:cNvPr id="261" name="楕円 260"/>
        <xdr:cNvSpPr/>
      </xdr:nvSpPr>
      <xdr:spPr>
        <a:xfrm>
          <a:off x="1079500" y="164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68890</xdr:rowOff>
    </xdr:from>
    <xdr:ext cx="599010" cy="259045"/>
    <xdr:sp macro="" textlink="">
      <xdr:nvSpPr>
        <xdr:cNvPr id="262" name="テキスト ボックス 261"/>
        <xdr:cNvSpPr txBox="1"/>
      </xdr:nvSpPr>
      <xdr:spPr>
        <a:xfrm>
          <a:off x="830795" y="1618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8" name="直線コネクタ 287"/>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9"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0" name="直線コネクタ 289"/>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1"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2" name="直線コネクタ 291"/>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79077</xdr:rowOff>
    </xdr:from>
    <xdr:to>
      <xdr:col>55</xdr:col>
      <xdr:colOff>0</xdr:colOff>
      <xdr:row>36</xdr:row>
      <xdr:rowOff>155985</xdr:rowOff>
    </xdr:to>
    <xdr:cxnSp macro="">
      <xdr:nvCxnSpPr>
        <xdr:cNvPr id="293" name="直線コネクタ 292"/>
        <xdr:cNvCxnSpPr/>
      </xdr:nvCxnSpPr>
      <xdr:spPr>
        <a:xfrm>
          <a:off x="9639300" y="5222577"/>
          <a:ext cx="838200" cy="110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4" name="補助費等平均値テキスト"/>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5" name="フローチャート: 判断 294"/>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79077</xdr:rowOff>
    </xdr:from>
    <xdr:to>
      <xdr:col>50</xdr:col>
      <xdr:colOff>114300</xdr:colOff>
      <xdr:row>37</xdr:row>
      <xdr:rowOff>57861</xdr:rowOff>
    </xdr:to>
    <xdr:cxnSp macro="">
      <xdr:nvCxnSpPr>
        <xdr:cNvPr id="296" name="直線コネクタ 295"/>
        <xdr:cNvCxnSpPr/>
      </xdr:nvCxnSpPr>
      <xdr:spPr>
        <a:xfrm flipV="1">
          <a:off x="8750300" y="5222577"/>
          <a:ext cx="889000" cy="117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7" name="フローチャート: 判断 296"/>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298" name="テキスト ボックス 297"/>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57861</xdr:rowOff>
    </xdr:from>
    <xdr:to>
      <xdr:col>45</xdr:col>
      <xdr:colOff>177800</xdr:colOff>
      <xdr:row>37</xdr:row>
      <xdr:rowOff>61290</xdr:rowOff>
    </xdr:to>
    <xdr:cxnSp macro="">
      <xdr:nvCxnSpPr>
        <xdr:cNvPr id="299" name="直線コネクタ 298"/>
        <xdr:cNvCxnSpPr/>
      </xdr:nvCxnSpPr>
      <xdr:spPr>
        <a:xfrm flipV="1">
          <a:off x="7861300" y="640151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0" name="フローチャート: 判断 299"/>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1" name="テキスト ボックス 300"/>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61290</xdr:rowOff>
    </xdr:from>
    <xdr:to>
      <xdr:col>41</xdr:col>
      <xdr:colOff>50800</xdr:colOff>
      <xdr:row>37</xdr:row>
      <xdr:rowOff>82256</xdr:rowOff>
    </xdr:to>
    <xdr:cxnSp macro="">
      <xdr:nvCxnSpPr>
        <xdr:cNvPr id="302" name="直線コネクタ 301"/>
        <xdr:cNvCxnSpPr/>
      </xdr:nvCxnSpPr>
      <xdr:spPr>
        <a:xfrm flipV="1">
          <a:off x="6972300" y="6404940"/>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3" name="フローチャート: 判断 302"/>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4" name="テキスト ボックス 303"/>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5" name="フローチャート: 判断 304"/>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140588</xdr:rowOff>
    </xdr:from>
    <xdr:ext cx="534377" cy="259045"/>
    <xdr:sp macro="" textlink="">
      <xdr:nvSpPr>
        <xdr:cNvPr id="306" name="テキスト ボックス 305"/>
        <xdr:cNvSpPr txBox="1"/>
      </xdr:nvSpPr>
      <xdr:spPr>
        <a:xfrm>
          <a:off x="6705111" y="648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105185</xdr:rowOff>
    </xdr:from>
    <xdr:to>
      <xdr:col>55</xdr:col>
      <xdr:colOff>50800</xdr:colOff>
      <xdr:row>37</xdr:row>
      <xdr:rowOff>35335</xdr:rowOff>
    </xdr:to>
    <xdr:sp macro="" textlink="">
      <xdr:nvSpPr>
        <xdr:cNvPr id="312" name="楕円 311"/>
        <xdr:cNvSpPr/>
      </xdr:nvSpPr>
      <xdr:spPr>
        <a:xfrm>
          <a:off x="10426700" y="62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128062</xdr:rowOff>
    </xdr:from>
    <xdr:ext cx="534377" cy="259045"/>
    <xdr:sp macro="" textlink="">
      <xdr:nvSpPr>
        <xdr:cNvPr id="313" name="補助費等該当値テキスト"/>
        <xdr:cNvSpPr txBox="1"/>
      </xdr:nvSpPr>
      <xdr:spPr>
        <a:xfrm>
          <a:off x="10528300" y="61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28277</xdr:rowOff>
    </xdr:from>
    <xdr:to>
      <xdr:col>50</xdr:col>
      <xdr:colOff>165100</xdr:colOff>
      <xdr:row>30</xdr:row>
      <xdr:rowOff>129877</xdr:rowOff>
    </xdr:to>
    <xdr:sp macro="" textlink="">
      <xdr:nvSpPr>
        <xdr:cNvPr id="314" name="楕円 313"/>
        <xdr:cNvSpPr/>
      </xdr:nvSpPr>
      <xdr:spPr>
        <a:xfrm>
          <a:off x="9588500" y="51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146404</xdr:rowOff>
    </xdr:from>
    <xdr:ext cx="599010" cy="259045"/>
    <xdr:sp macro="" textlink="">
      <xdr:nvSpPr>
        <xdr:cNvPr id="315" name="テキスト ボックス 314"/>
        <xdr:cNvSpPr txBox="1"/>
      </xdr:nvSpPr>
      <xdr:spPr>
        <a:xfrm>
          <a:off x="9339795" y="494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7061</xdr:rowOff>
    </xdr:from>
    <xdr:to>
      <xdr:col>46</xdr:col>
      <xdr:colOff>38100</xdr:colOff>
      <xdr:row>37</xdr:row>
      <xdr:rowOff>108661</xdr:rowOff>
    </xdr:to>
    <xdr:sp macro="" textlink="">
      <xdr:nvSpPr>
        <xdr:cNvPr id="316" name="楕円 315"/>
        <xdr:cNvSpPr/>
      </xdr:nvSpPr>
      <xdr:spPr>
        <a:xfrm>
          <a:off x="8699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125188</xdr:rowOff>
    </xdr:from>
    <xdr:ext cx="534377" cy="259045"/>
    <xdr:sp macro="" textlink="">
      <xdr:nvSpPr>
        <xdr:cNvPr id="317" name="テキスト ボックス 316"/>
        <xdr:cNvSpPr txBox="1"/>
      </xdr:nvSpPr>
      <xdr:spPr>
        <a:xfrm>
          <a:off x="8483111" y="61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10490</xdr:rowOff>
    </xdr:from>
    <xdr:to>
      <xdr:col>41</xdr:col>
      <xdr:colOff>101600</xdr:colOff>
      <xdr:row>37</xdr:row>
      <xdr:rowOff>112090</xdr:rowOff>
    </xdr:to>
    <xdr:sp macro="" textlink="">
      <xdr:nvSpPr>
        <xdr:cNvPr id="318" name="楕円 317"/>
        <xdr:cNvSpPr/>
      </xdr:nvSpPr>
      <xdr:spPr>
        <a:xfrm>
          <a:off x="7810500" y="63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128617</xdr:rowOff>
    </xdr:from>
    <xdr:ext cx="534377" cy="259045"/>
    <xdr:sp macro="" textlink="">
      <xdr:nvSpPr>
        <xdr:cNvPr id="319" name="テキスト ボックス 318"/>
        <xdr:cNvSpPr txBox="1"/>
      </xdr:nvSpPr>
      <xdr:spPr>
        <a:xfrm>
          <a:off x="7594111" y="61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31456</xdr:rowOff>
    </xdr:from>
    <xdr:to>
      <xdr:col>36</xdr:col>
      <xdr:colOff>165100</xdr:colOff>
      <xdr:row>37</xdr:row>
      <xdr:rowOff>133056</xdr:rowOff>
    </xdr:to>
    <xdr:sp macro="" textlink="">
      <xdr:nvSpPr>
        <xdr:cNvPr id="320" name="楕円 319"/>
        <xdr:cNvSpPr/>
      </xdr:nvSpPr>
      <xdr:spPr>
        <a:xfrm>
          <a:off x="6921500" y="63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149583</xdr:rowOff>
    </xdr:from>
    <xdr:ext cx="534377" cy="259045"/>
    <xdr:sp macro="" textlink="">
      <xdr:nvSpPr>
        <xdr:cNvPr id="321" name="テキスト ボックス 320"/>
        <xdr:cNvSpPr txBox="1"/>
      </xdr:nvSpPr>
      <xdr:spPr>
        <a:xfrm>
          <a:off x="6705111" y="615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6" name="直線コネクタ 345"/>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7"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8" name="直線コネクタ 347"/>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9"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0" name="直線コネクタ 349"/>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22561</xdr:rowOff>
    </xdr:from>
    <xdr:to>
      <xdr:col>55</xdr:col>
      <xdr:colOff>0</xdr:colOff>
      <xdr:row>59</xdr:row>
      <xdr:rowOff>59328</xdr:rowOff>
    </xdr:to>
    <xdr:cxnSp macro="">
      <xdr:nvCxnSpPr>
        <xdr:cNvPr id="351" name="直線コネクタ 350"/>
        <xdr:cNvCxnSpPr/>
      </xdr:nvCxnSpPr>
      <xdr:spPr>
        <a:xfrm flipV="1">
          <a:off x="9639300" y="9966661"/>
          <a:ext cx="838200" cy="20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2" name="普通建設事業費平均値テキスト"/>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3" name="フローチャート: 判断 352"/>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15437</xdr:rowOff>
    </xdr:from>
    <xdr:to>
      <xdr:col>50</xdr:col>
      <xdr:colOff>114300</xdr:colOff>
      <xdr:row>59</xdr:row>
      <xdr:rowOff>59328</xdr:rowOff>
    </xdr:to>
    <xdr:cxnSp macro="">
      <xdr:nvCxnSpPr>
        <xdr:cNvPr id="354" name="直線コネクタ 353"/>
        <xdr:cNvCxnSpPr/>
      </xdr:nvCxnSpPr>
      <xdr:spPr>
        <a:xfrm>
          <a:off x="8750300" y="10130987"/>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5" name="フローチャート: 判断 354"/>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6" name="テキスト ボックス 355"/>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144443</xdr:rowOff>
    </xdr:from>
    <xdr:to>
      <xdr:col>45</xdr:col>
      <xdr:colOff>177800</xdr:colOff>
      <xdr:row>59</xdr:row>
      <xdr:rowOff>15437</xdr:rowOff>
    </xdr:to>
    <xdr:cxnSp macro="">
      <xdr:nvCxnSpPr>
        <xdr:cNvPr id="357" name="直線コネクタ 356"/>
        <xdr:cNvCxnSpPr/>
      </xdr:nvCxnSpPr>
      <xdr:spPr>
        <a:xfrm>
          <a:off x="7861300" y="9917093"/>
          <a:ext cx="889000" cy="2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8" name="フローチャート: 判断 357"/>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59" name="テキスト ボックス 358"/>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144443</xdr:rowOff>
    </xdr:from>
    <xdr:to>
      <xdr:col>41</xdr:col>
      <xdr:colOff>50800</xdr:colOff>
      <xdr:row>58</xdr:row>
      <xdr:rowOff>33248</xdr:rowOff>
    </xdr:to>
    <xdr:cxnSp macro="">
      <xdr:nvCxnSpPr>
        <xdr:cNvPr id="360" name="直線コネクタ 359"/>
        <xdr:cNvCxnSpPr/>
      </xdr:nvCxnSpPr>
      <xdr:spPr>
        <a:xfrm flipV="1">
          <a:off x="6972300" y="9917093"/>
          <a:ext cx="889000" cy="6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1" name="フローチャート: 判断 360"/>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2" name="テキスト ボックス 361"/>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3" name="フローチャート: 判断 362"/>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141762</xdr:rowOff>
    </xdr:from>
    <xdr:ext cx="534377" cy="259045"/>
    <xdr:sp macro="" textlink="">
      <xdr:nvSpPr>
        <xdr:cNvPr id="364" name="テキスト ボックス 363"/>
        <xdr:cNvSpPr txBox="1"/>
      </xdr:nvSpPr>
      <xdr:spPr>
        <a:xfrm>
          <a:off x="6705111" y="94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143211</xdr:rowOff>
    </xdr:from>
    <xdr:to>
      <xdr:col>55</xdr:col>
      <xdr:colOff>50800</xdr:colOff>
      <xdr:row>58</xdr:row>
      <xdr:rowOff>73361</xdr:rowOff>
    </xdr:to>
    <xdr:sp macro="" textlink="">
      <xdr:nvSpPr>
        <xdr:cNvPr id="370" name="楕円 369"/>
        <xdr:cNvSpPr/>
      </xdr:nvSpPr>
      <xdr:spPr>
        <a:xfrm>
          <a:off x="10426700" y="99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121638</xdr:rowOff>
    </xdr:from>
    <xdr:ext cx="534377" cy="259045"/>
    <xdr:sp macro="" textlink="">
      <xdr:nvSpPr>
        <xdr:cNvPr id="371" name="普通建設事業費該当値テキスト"/>
        <xdr:cNvSpPr txBox="1"/>
      </xdr:nvSpPr>
      <xdr:spPr>
        <a:xfrm>
          <a:off x="10528300" y="989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8528</xdr:rowOff>
    </xdr:from>
    <xdr:to>
      <xdr:col>50</xdr:col>
      <xdr:colOff>165100</xdr:colOff>
      <xdr:row>59</xdr:row>
      <xdr:rowOff>110128</xdr:rowOff>
    </xdr:to>
    <xdr:sp macro="" textlink="">
      <xdr:nvSpPr>
        <xdr:cNvPr id="372" name="楕円 371"/>
        <xdr:cNvSpPr/>
      </xdr:nvSpPr>
      <xdr:spPr>
        <a:xfrm>
          <a:off x="9588500" y="101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101255</xdr:rowOff>
    </xdr:from>
    <xdr:ext cx="534377" cy="259045"/>
    <xdr:sp macro="" textlink="">
      <xdr:nvSpPr>
        <xdr:cNvPr id="373" name="テキスト ボックス 372"/>
        <xdr:cNvSpPr txBox="1"/>
      </xdr:nvSpPr>
      <xdr:spPr>
        <a:xfrm>
          <a:off x="9372111" y="102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136087</xdr:rowOff>
    </xdr:from>
    <xdr:to>
      <xdr:col>46</xdr:col>
      <xdr:colOff>38100</xdr:colOff>
      <xdr:row>59</xdr:row>
      <xdr:rowOff>66237</xdr:rowOff>
    </xdr:to>
    <xdr:sp macro="" textlink="">
      <xdr:nvSpPr>
        <xdr:cNvPr id="374" name="楕円 373"/>
        <xdr:cNvSpPr/>
      </xdr:nvSpPr>
      <xdr:spPr>
        <a:xfrm>
          <a:off x="8699500" y="100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57364</xdr:rowOff>
    </xdr:from>
    <xdr:ext cx="534377" cy="259045"/>
    <xdr:sp macro="" textlink="">
      <xdr:nvSpPr>
        <xdr:cNvPr id="375" name="テキスト ボックス 374"/>
        <xdr:cNvSpPr txBox="1"/>
      </xdr:nvSpPr>
      <xdr:spPr>
        <a:xfrm>
          <a:off x="8483111" y="1017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93643</xdr:rowOff>
    </xdr:from>
    <xdr:to>
      <xdr:col>41</xdr:col>
      <xdr:colOff>101600</xdr:colOff>
      <xdr:row>58</xdr:row>
      <xdr:rowOff>23793</xdr:rowOff>
    </xdr:to>
    <xdr:sp macro="" textlink="">
      <xdr:nvSpPr>
        <xdr:cNvPr id="376" name="楕円 375"/>
        <xdr:cNvSpPr/>
      </xdr:nvSpPr>
      <xdr:spPr>
        <a:xfrm>
          <a:off x="7810500" y="98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14920</xdr:rowOff>
    </xdr:from>
    <xdr:ext cx="534377" cy="259045"/>
    <xdr:sp macro="" textlink="">
      <xdr:nvSpPr>
        <xdr:cNvPr id="377" name="テキスト ボックス 376"/>
        <xdr:cNvSpPr txBox="1"/>
      </xdr:nvSpPr>
      <xdr:spPr>
        <a:xfrm>
          <a:off x="7594111" y="995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153898</xdr:rowOff>
    </xdr:from>
    <xdr:to>
      <xdr:col>36</xdr:col>
      <xdr:colOff>165100</xdr:colOff>
      <xdr:row>58</xdr:row>
      <xdr:rowOff>84048</xdr:rowOff>
    </xdr:to>
    <xdr:sp macro="" textlink="">
      <xdr:nvSpPr>
        <xdr:cNvPr id="378" name="楕円 377"/>
        <xdr:cNvSpPr/>
      </xdr:nvSpPr>
      <xdr:spPr>
        <a:xfrm>
          <a:off x="6921500" y="99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75175</xdr:rowOff>
    </xdr:from>
    <xdr:ext cx="534377" cy="259045"/>
    <xdr:sp macro="" textlink="">
      <xdr:nvSpPr>
        <xdr:cNvPr id="379" name="テキスト ボックス 378"/>
        <xdr:cNvSpPr txBox="1"/>
      </xdr:nvSpPr>
      <xdr:spPr>
        <a:xfrm>
          <a:off x="6705111" y="1001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5" name="直線コネクタ 404"/>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6"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7" name="直線コネクタ 406"/>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8"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9" name="直線コネクタ 408"/>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21253</xdr:rowOff>
    </xdr:from>
    <xdr:to>
      <xdr:col>55</xdr:col>
      <xdr:colOff>0</xdr:colOff>
      <xdr:row>79</xdr:row>
      <xdr:rowOff>73374</xdr:rowOff>
    </xdr:to>
    <xdr:cxnSp macro="">
      <xdr:nvCxnSpPr>
        <xdr:cNvPr id="410" name="直線コネクタ 409"/>
        <xdr:cNvCxnSpPr/>
      </xdr:nvCxnSpPr>
      <xdr:spPr>
        <a:xfrm>
          <a:off x="9639300" y="13565803"/>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1"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2" name="フローチャート: 判断 411"/>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21253</xdr:rowOff>
    </xdr:from>
    <xdr:to>
      <xdr:col>50</xdr:col>
      <xdr:colOff>114300</xdr:colOff>
      <xdr:row>79</xdr:row>
      <xdr:rowOff>53453</xdr:rowOff>
    </xdr:to>
    <xdr:cxnSp macro="">
      <xdr:nvCxnSpPr>
        <xdr:cNvPr id="413" name="直線コネクタ 412"/>
        <xdr:cNvCxnSpPr/>
      </xdr:nvCxnSpPr>
      <xdr:spPr>
        <a:xfrm flipV="1">
          <a:off x="8750300" y="13565803"/>
          <a:ext cx="889000" cy="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4" name="フローチャート: 判断 413"/>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5" name="テキスト ボックス 414"/>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107696</xdr:rowOff>
    </xdr:from>
    <xdr:to>
      <xdr:col>45</xdr:col>
      <xdr:colOff>177800</xdr:colOff>
      <xdr:row>79</xdr:row>
      <xdr:rowOff>53453</xdr:rowOff>
    </xdr:to>
    <xdr:cxnSp macro="">
      <xdr:nvCxnSpPr>
        <xdr:cNvPr id="416" name="直線コネクタ 415"/>
        <xdr:cNvCxnSpPr/>
      </xdr:nvCxnSpPr>
      <xdr:spPr>
        <a:xfrm>
          <a:off x="7861300" y="13309346"/>
          <a:ext cx="889000" cy="28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7" name="フローチャート: 判断 416"/>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18" name="テキスト ボックス 417"/>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107696</xdr:rowOff>
    </xdr:from>
    <xdr:to>
      <xdr:col>41</xdr:col>
      <xdr:colOff>50800</xdr:colOff>
      <xdr:row>77</xdr:row>
      <xdr:rowOff>152730</xdr:rowOff>
    </xdr:to>
    <xdr:cxnSp macro="">
      <xdr:nvCxnSpPr>
        <xdr:cNvPr id="419" name="直線コネクタ 418"/>
        <xdr:cNvCxnSpPr/>
      </xdr:nvCxnSpPr>
      <xdr:spPr>
        <a:xfrm flipV="1">
          <a:off x="6972300" y="13309346"/>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0" name="フローチャート: 判断 419"/>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1" name="テキスト ボックス 420"/>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2" name="フローチャート: 判断 421"/>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90049</xdr:rowOff>
    </xdr:from>
    <xdr:ext cx="534377" cy="259045"/>
    <xdr:sp macro="" textlink="">
      <xdr:nvSpPr>
        <xdr:cNvPr id="423" name="テキスト ボックス 422"/>
        <xdr:cNvSpPr txBox="1"/>
      </xdr:nvSpPr>
      <xdr:spPr>
        <a:xfrm>
          <a:off x="6705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22574</xdr:rowOff>
    </xdr:from>
    <xdr:to>
      <xdr:col>55</xdr:col>
      <xdr:colOff>50800</xdr:colOff>
      <xdr:row>79</xdr:row>
      <xdr:rowOff>124174</xdr:rowOff>
    </xdr:to>
    <xdr:sp macro="" textlink="">
      <xdr:nvSpPr>
        <xdr:cNvPr id="429" name="楕円 428"/>
        <xdr:cNvSpPr/>
      </xdr:nvSpPr>
      <xdr:spPr>
        <a:xfrm>
          <a:off x="10426700" y="135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108951</xdr:rowOff>
    </xdr:from>
    <xdr:ext cx="378565" cy="259045"/>
    <xdr:sp macro="" textlink="">
      <xdr:nvSpPr>
        <xdr:cNvPr id="430" name="普通建設事業費 （ うち新規整備　）該当値テキスト"/>
        <xdr:cNvSpPr txBox="1"/>
      </xdr:nvSpPr>
      <xdr:spPr>
        <a:xfrm>
          <a:off x="10528300" y="1348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141903</xdr:rowOff>
    </xdr:from>
    <xdr:to>
      <xdr:col>50</xdr:col>
      <xdr:colOff>165100</xdr:colOff>
      <xdr:row>79</xdr:row>
      <xdr:rowOff>72053</xdr:rowOff>
    </xdr:to>
    <xdr:sp macro="" textlink="">
      <xdr:nvSpPr>
        <xdr:cNvPr id="431" name="楕円 430"/>
        <xdr:cNvSpPr/>
      </xdr:nvSpPr>
      <xdr:spPr>
        <a:xfrm>
          <a:off x="9588500" y="135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63180</xdr:rowOff>
    </xdr:from>
    <xdr:ext cx="469744" cy="259045"/>
    <xdr:sp macro="" textlink="">
      <xdr:nvSpPr>
        <xdr:cNvPr id="432" name="テキスト ボックス 431"/>
        <xdr:cNvSpPr txBox="1"/>
      </xdr:nvSpPr>
      <xdr:spPr>
        <a:xfrm>
          <a:off x="9404428" y="1360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2653</xdr:rowOff>
    </xdr:from>
    <xdr:to>
      <xdr:col>46</xdr:col>
      <xdr:colOff>38100</xdr:colOff>
      <xdr:row>79</xdr:row>
      <xdr:rowOff>104253</xdr:rowOff>
    </xdr:to>
    <xdr:sp macro="" textlink="">
      <xdr:nvSpPr>
        <xdr:cNvPr id="433" name="楕円 432"/>
        <xdr:cNvSpPr/>
      </xdr:nvSpPr>
      <xdr:spPr>
        <a:xfrm>
          <a:off x="8699500" y="135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95380</xdr:rowOff>
    </xdr:from>
    <xdr:ext cx="469744" cy="259045"/>
    <xdr:sp macro="" textlink="">
      <xdr:nvSpPr>
        <xdr:cNvPr id="434" name="テキスト ボックス 433"/>
        <xdr:cNvSpPr txBox="1"/>
      </xdr:nvSpPr>
      <xdr:spPr>
        <a:xfrm>
          <a:off x="8515428" y="1363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56896</xdr:rowOff>
    </xdr:from>
    <xdr:to>
      <xdr:col>41</xdr:col>
      <xdr:colOff>101600</xdr:colOff>
      <xdr:row>77</xdr:row>
      <xdr:rowOff>158496</xdr:rowOff>
    </xdr:to>
    <xdr:sp macro="" textlink="">
      <xdr:nvSpPr>
        <xdr:cNvPr id="435" name="楕円 434"/>
        <xdr:cNvSpPr/>
      </xdr:nvSpPr>
      <xdr:spPr>
        <a:xfrm>
          <a:off x="7810500" y="13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3573</xdr:rowOff>
    </xdr:from>
    <xdr:ext cx="534377" cy="259045"/>
    <xdr:sp macro="" textlink="">
      <xdr:nvSpPr>
        <xdr:cNvPr id="436" name="テキスト ボックス 435"/>
        <xdr:cNvSpPr txBox="1"/>
      </xdr:nvSpPr>
      <xdr:spPr>
        <a:xfrm>
          <a:off x="7594111" y="1303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101930</xdr:rowOff>
    </xdr:from>
    <xdr:to>
      <xdr:col>36</xdr:col>
      <xdr:colOff>165100</xdr:colOff>
      <xdr:row>78</xdr:row>
      <xdr:rowOff>32080</xdr:rowOff>
    </xdr:to>
    <xdr:sp macro="" textlink="">
      <xdr:nvSpPr>
        <xdr:cNvPr id="437" name="楕円 436"/>
        <xdr:cNvSpPr/>
      </xdr:nvSpPr>
      <xdr:spPr>
        <a:xfrm>
          <a:off x="69215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23207</xdr:rowOff>
    </xdr:from>
    <xdr:ext cx="469744" cy="259045"/>
    <xdr:sp macro="" textlink="">
      <xdr:nvSpPr>
        <xdr:cNvPr id="438" name="テキスト ボックス 437"/>
        <xdr:cNvSpPr txBox="1"/>
      </xdr:nvSpPr>
      <xdr:spPr>
        <a:xfrm>
          <a:off x="6737428" y="133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2" name="直線コネクタ 461"/>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3"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4" name="直線コネクタ 463"/>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5"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6" name="直線コネクタ 465"/>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140900</xdr:rowOff>
    </xdr:from>
    <xdr:to>
      <xdr:col>55</xdr:col>
      <xdr:colOff>0</xdr:colOff>
      <xdr:row>97</xdr:row>
      <xdr:rowOff>136271</xdr:rowOff>
    </xdr:to>
    <xdr:cxnSp macro="">
      <xdr:nvCxnSpPr>
        <xdr:cNvPr id="467" name="直線コネクタ 466"/>
        <xdr:cNvCxnSpPr/>
      </xdr:nvCxnSpPr>
      <xdr:spPr>
        <a:xfrm flipV="1">
          <a:off x="9639300" y="16600100"/>
          <a:ext cx="838200" cy="16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68" name="普通建設事業費 （ うち更新整備　）平均値テキスト"/>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9" name="フローチャート: 判断 468"/>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92036</xdr:rowOff>
    </xdr:from>
    <xdr:to>
      <xdr:col>50</xdr:col>
      <xdr:colOff>114300</xdr:colOff>
      <xdr:row>97</xdr:row>
      <xdr:rowOff>136271</xdr:rowOff>
    </xdr:to>
    <xdr:cxnSp macro="">
      <xdr:nvCxnSpPr>
        <xdr:cNvPr id="470" name="直線コネクタ 469"/>
        <xdr:cNvCxnSpPr/>
      </xdr:nvCxnSpPr>
      <xdr:spPr>
        <a:xfrm>
          <a:off x="8750300" y="16722686"/>
          <a:ext cx="889000" cy="4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1" name="フローチャート: 判断 470"/>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2" name="テキスト ボックス 471"/>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92036</xdr:rowOff>
    </xdr:from>
    <xdr:to>
      <xdr:col>45</xdr:col>
      <xdr:colOff>177800</xdr:colOff>
      <xdr:row>98</xdr:row>
      <xdr:rowOff>31859</xdr:rowOff>
    </xdr:to>
    <xdr:cxnSp macro="">
      <xdr:nvCxnSpPr>
        <xdr:cNvPr id="473" name="直線コネクタ 472"/>
        <xdr:cNvCxnSpPr/>
      </xdr:nvCxnSpPr>
      <xdr:spPr>
        <a:xfrm flipV="1">
          <a:off x="7861300" y="16722686"/>
          <a:ext cx="889000" cy="1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4" name="フローチャート: 判断 473"/>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5" name="テキスト ボックス 474"/>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2787</xdr:rowOff>
    </xdr:from>
    <xdr:to>
      <xdr:col>41</xdr:col>
      <xdr:colOff>50800</xdr:colOff>
      <xdr:row>98</xdr:row>
      <xdr:rowOff>31859</xdr:rowOff>
    </xdr:to>
    <xdr:cxnSp macro="">
      <xdr:nvCxnSpPr>
        <xdr:cNvPr id="476" name="直線コネクタ 475"/>
        <xdr:cNvCxnSpPr/>
      </xdr:nvCxnSpPr>
      <xdr:spPr>
        <a:xfrm>
          <a:off x="6972300" y="16804887"/>
          <a:ext cx="889000" cy="2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7" name="フローチャート: 判断 476"/>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78" name="テキスト ボックス 477"/>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79" name="フローチャート: 判断 478"/>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8317</xdr:rowOff>
    </xdr:from>
    <xdr:ext cx="534377" cy="259045"/>
    <xdr:sp macro="" textlink="">
      <xdr:nvSpPr>
        <xdr:cNvPr id="480" name="テキスト ボックス 479"/>
        <xdr:cNvSpPr txBox="1"/>
      </xdr:nvSpPr>
      <xdr:spPr>
        <a:xfrm>
          <a:off x="6705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90100</xdr:rowOff>
    </xdr:from>
    <xdr:to>
      <xdr:col>55</xdr:col>
      <xdr:colOff>50800</xdr:colOff>
      <xdr:row>97</xdr:row>
      <xdr:rowOff>20250</xdr:rowOff>
    </xdr:to>
    <xdr:sp macro="" textlink="">
      <xdr:nvSpPr>
        <xdr:cNvPr id="486" name="楕円 485"/>
        <xdr:cNvSpPr/>
      </xdr:nvSpPr>
      <xdr:spPr>
        <a:xfrm>
          <a:off x="10426700" y="165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68527</xdr:rowOff>
    </xdr:from>
    <xdr:ext cx="534377" cy="259045"/>
    <xdr:sp macro="" textlink="">
      <xdr:nvSpPr>
        <xdr:cNvPr id="487" name="普通建設事業費 （ うち更新整備　）該当値テキスト"/>
        <xdr:cNvSpPr txBox="1"/>
      </xdr:nvSpPr>
      <xdr:spPr>
        <a:xfrm>
          <a:off x="10528300" y="1652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85471</xdr:rowOff>
    </xdr:from>
    <xdr:to>
      <xdr:col>50</xdr:col>
      <xdr:colOff>165100</xdr:colOff>
      <xdr:row>98</xdr:row>
      <xdr:rowOff>15621</xdr:rowOff>
    </xdr:to>
    <xdr:sp macro="" textlink="">
      <xdr:nvSpPr>
        <xdr:cNvPr id="488" name="楕円 487"/>
        <xdr:cNvSpPr/>
      </xdr:nvSpPr>
      <xdr:spPr>
        <a:xfrm>
          <a:off x="9588500" y="167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6748</xdr:rowOff>
    </xdr:from>
    <xdr:ext cx="534377" cy="259045"/>
    <xdr:sp macro="" textlink="">
      <xdr:nvSpPr>
        <xdr:cNvPr id="489" name="テキスト ボックス 488"/>
        <xdr:cNvSpPr txBox="1"/>
      </xdr:nvSpPr>
      <xdr:spPr>
        <a:xfrm>
          <a:off x="9372111" y="1680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41236</xdr:rowOff>
    </xdr:from>
    <xdr:to>
      <xdr:col>46</xdr:col>
      <xdr:colOff>38100</xdr:colOff>
      <xdr:row>97</xdr:row>
      <xdr:rowOff>142836</xdr:rowOff>
    </xdr:to>
    <xdr:sp macro="" textlink="">
      <xdr:nvSpPr>
        <xdr:cNvPr id="490" name="楕円 489"/>
        <xdr:cNvSpPr/>
      </xdr:nvSpPr>
      <xdr:spPr>
        <a:xfrm>
          <a:off x="8699500" y="166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133963</xdr:rowOff>
    </xdr:from>
    <xdr:ext cx="534377" cy="259045"/>
    <xdr:sp macro="" textlink="">
      <xdr:nvSpPr>
        <xdr:cNvPr id="491" name="テキスト ボックス 490"/>
        <xdr:cNvSpPr txBox="1"/>
      </xdr:nvSpPr>
      <xdr:spPr>
        <a:xfrm>
          <a:off x="8483111" y="167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152509</xdr:rowOff>
    </xdr:from>
    <xdr:to>
      <xdr:col>41</xdr:col>
      <xdr:colOff>101600</xdr:colOff>
      <xdr:row>98</xdr:row>
      <xdr:rowOff>82659</xdr:rowOff>
    </xdr:to>
    <xdr:sp macro="" textlink="">
      <xdr:nvSpPr>
        <xdr:cNvPr id="492" name="楕円 491"/>
        <xdr:cNvSpPr/>
      </xdr:nvSpPr>
      <xdr:spPr>
        <a:xfrm>
          <a:off x="7810500" y="167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73786</xdr:rowOff>
    </xdr:from>
    <xdr:ext cx="469744" cy="259045"/>
    <xdr:sp macro="" textlink="">
      <xdr:nvSpPr>
        <xdr:cNvPr id="493" name="テキスト ボックス 492"/>
        <xdr:cNvSpPr txBox="1"/>
      </xdr:nvSpPr>
      <xdr:spPr>
        <a:xfrm>
          <a:off x="7626428" y="1687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123437</xdr:rowOff>
    </xdr:from>
    <xdr:to>
      <xdr:col>36</xdr:col>
      <xdr:colOff>165100</xdr:colOff>
      <xdr:row>98</xdr:row>
      <xdr:rowOff>53587</xdr:rowOff>
    </xdr:to>
    <xdr:sp macro="" textlink="">
      <xdr:nvSpPr>
        <xdr:cNvPr id="494" name="楕円 493"/>
        <xdr:cNvSpPr/>
      </xdr:nvSpPr>
      <xdr:spPr>
        <a:xfrm>
          <a:off x="6921500" y="167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44714</xdr:rowOff>
    </xdr:from>
    <xdr:ext cx="534377" cy="259045"/>
    <xdr:sp macro="" textlink="">
      <xdr:nvSpPr>
        <xdr:cNvPr id="495" name="テキスト ボックス 494"/>
        <xdr:cNvSpPr txBox="1"/>
      </xdr:nvSpPr>
      <xdr:spPr>
        <a:xfrm>
          <a:off x="6705111" y="168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7" name="直線コネクタ 516"/>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0"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1" name="直線コネクタ 520"/>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114097</xdr:rowOff>
    </xdr:from>
    <xdr:to>
      <xdr:col>85</xdr:col>
      <xdr:colOff>127000</xdr:colOff>
      <xdr:row>38</xdr:row>
      <xdr:rowOff>139700</xdr:rowOff>
    </xdr:to>
    <xdr:cxnSp macro="">
      <xdr:nvCxnSpPr>
        <xdr:cNvPr id="522" name="直線コネクタ 521"/>
        <xdr:cNvCxnSpPr/>
      </xdr:nvCxnSpPr>
      <xdr:spPr>
        <a:xfrm>
          <a:off x="15481300" y="6629197"/>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3"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4" name="フローチャート: 判断 523"/>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114097</xdr:rowOff>
    </xdr:from>
    <xdr:to>
      <xdr:col>81</xdr:col>
      <xdr:colOff>50800</xdr:colOff>
      <xdr:row>38</xdr:row>
      <xdr:rowOff>127676</xdr:rowOff>
    </xdr:to>
    <xdr:cxnSp macro="">
      <xdr:nvCxnSpPr>
        <xdr:cNvPr id="525" name="直線コネクタ 524"/>
        <xdr:cNvCxnSpPr/>
      </xdr:nvCxnSpPr>
      <xdr:spPr>
        <a:xfrm flipV="1">
          <a:off x="14592300" y="6629197"/>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6" name="フローチャート: 判断 525"/>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7" name="テキスト ボックス 526"/>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114463</xdr:rowOff>
    </xdr:from>
    <xdr:to>
      <xdr:col>76</xdr:col>
      <xdr:colOff>114300</xdr:colOff>
      <xdr:row>38</xdr:row>
      <xdr:rowOff>127676</xdr:rowOff>
    </xdr:to>
    <xdr:cxnSp macro="">
      <xdr:nvCxnSpPr>
        <xdr:cNvPr id="528" name="直線コネクタ 527"/>
        <xdr:cNvCxnSpPr/>
      </xdr:nvCxnSpPr>
      <xdr:spPr>
        <a:xfrm>
          <a:off x="13703300" y="6629563"/>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9" name="フローチャート: 判断 528"/>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0" name="テキスト ボックス 529"/>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114463</xdr:rowOff>
    </xdr:from>
    <xdr:to>
      <xdr:col>71</xdr:col>
      <xdr:colOff>177800</xdr:colOff>
      <xdr:row>38</xdr:row>
      <xdr:rowOff>138146</xdr:rowOff>
    </xdr:to>
    <xdr:cxnSp macro="">
      <xdr:nvCxnSpPr>
        <xdr:cNvPr id="531" name="直線コネクタ 530"/>
        <xdr:cNvCxnSpPr/>
      </xdr:nvCxnSpPr>
      <xdr:spPr>
        <a:xfrm flipV="1">
          <a:off x="12814300" y="6629563"/>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2" name="フローチャート: 判断 531"/>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3" name="テキスト ボックス 532"/>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4" name="フローチャート: 判断 533"/>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23507</xdr:rowOff>
    </xdr:from>
    <xdr:ext cx="378565" cy="259045"/>
    <xdr:sp macro="" textlink="">
      <xdr:nvSpPr>
        <xdr:cNvPr id="535" name="テキスト ボックス 534"/>
        <xdr:cNvSpPr txBox="1"/>
      </xdr:nvSpPr>
      <xdr:spPr>
        <a:xfrm>
          <a:off x="12625017" y="636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2" name="災害復旧事業費該当値テキスト"/>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63297</xdr:rowOff>
    </xdr:from>
    <xdr:to>
      <xdr:col>81</xdr:col>
      <xdr:colOff>101600</xdr:colOff>
      <xdr:row>38</xdr:row>
      <xdr:rowOff>164897</xdr:rowOff>
    </xdr:to>
    <xdr:sp macro="" textlink="">
      <xdr:nvSpPr>
        <xdr:cNvPr id="543" name="楕円 542"/>
        <xdr:cNvSpPr/>
      </xdr:nvSpPr>
      <xdr:spPr>
        <a:xfrm>
          <a:off x="15430500" y="65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156024</xdr:rowOff>
    </xdr:from>
    <xdr:ext cx="378565" cy="259045"/>
    <xdr:sp macro="" textlink="">
      <xdr:nvSpPr>
        <xdr:cNvPr id="544" name="テキスト ボックス 543"/>
        <xdr:cNvSpPr txBox="1"/>
      </xdr:nvSpPr>
      <xdr:spPr>
        <a:xfrm>
          <a:off x="15292017" y="667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76876</xdr:rowOff>
    </xdr:from>
    <xdr:to>
      <xdr:col>76</xdr:col>
      <xdr:colOff>165100</xdr:colOff>
      <xdr:row>39</xdr:row>
      <xdr:rowOff>7026</xdr:rowOff>
    </xdr:to>
    <xdr:sp macro="" textlink="">
      <xdr:nvSpPr>
        <xdr:cNvPr id="545" name="楕円 544"/>
        <xdr:cNvSpPr/>
      </xdr:nvSpPr>
      <xdr:spPr>
        <a:xfrm>
          <a:off x="14541500" y="65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169603</xdr:rowOff>
    </xdr:from>
    <xdr:ext cx="378565" cy="259045"/>
    <xdr:sp macro="" textlink="">
      <xdr:nvSpPr>
        <xdr:cNvPr id="546" name="テキスト ボックス 545"/>
        <xdr:cNvSpPr txBox="1"/>
      </xdr:nvSpPr>
      <xdr:spPr>
        <a:xfrm>
          <a:off x="14403017" y="668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63663</xdr:rowOff>
    </xdr:from>
    <xdr:to>
      <xdr:col>72</xdr:col>
      <xdr:colOff>38100</xdr:colOff>
      <xdr:row>38</xdr:row>
      <xdr:rowOff>165263</xdr:rowOff>
    </xdr:to>
    <xdr:sp macro="" textlink="">
      <xdr:nvSpPr>
        <xdr:cNvPr id="547" name="楕円 546"/>
        <xdr:cNvSpPr/>
      </xdr:nvSpPr>
      <xdr:spPr>
        <a:xfrm>
          <a:off x="136525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156390</xdr:rowOff>
    </xdr:from>
    <xdr:ext cx="378565" cy="259045"/>
    <xdr:sp macro="" textlink="">
      <xdr:nvSpPr>
        <xdr:cNvPr id="548" name="テキスト ボックス 547"/>
        <xdr:cNvSpPr txBox="1"/>
      </xdr:nvSpPr>
      <xdr:spPr>
        <a:xfrm>
          <a:off x="13514017" y="667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87346</xdr:rowOff>
    </xdr:from>
    <xdr:to>
      <xdr:col>67</xdr:col>
      <xdr:colOff>101600</xdr:colOff>
      <xdr:row>39</xdr:row>
      <xdr:rowOff>17496</xdr:rowOff>
    </xdr:to>
    <xdr:sp macro="" textlink="">
      <xdr:nvSpPr>
        <xdr:cNvPr id="549" name="楕円 548"/>
        <xdr:cNvSpPr/>
      </xdr:nvSpPr>
      <xdr:spPr>
        <a:xfrm>
          <a:off x="12763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8623</xdr:rowOff>
    </xdr:from>
    <xdr:ext cx="313932" cy="259045"/>
    <xdr:sp macro="" textlink="">
      <xdr:nvSpPr>
        <xdr:cNvPr id="550" name="テキスト ボックス 549"/>
        <xdr:cNvSpPr txBox="1"/>
      </xdr:nvSpPr>
      <xdr:spPr>
        <a:xfrm>
          <a:off x="12657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1" name="直線コネクタ 610"/>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2" name="テキスト ボックス 611"/>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5" name="直線コネクタ 614"/>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6" name="テキスト ボックス 615"/>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9" name="直線コネクタ 618"/>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0" name="テキスト ボックス 619"/>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2" name="テキスト ボックス 621"/>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3" name="直線コネクタ 622"/>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4" name="テキスト ボックス 623"/>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8" name="直線コネクタ 627"/>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9"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0" name="直線コネクタ 629"/>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1"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2" name="直線コネクタ 631"/>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120612</xdr:rowOff>
    </xdr:from>
    <xdr:to>
      <xdr:col>85</xdr:col>
      <xdr:colOff>127000</xdr:colOff>
      <xdr:row>76</xdr:row>
      <xdr:rowOff>2739</xdr:rowOff>
    </xdr:to>
    <xdr:cxnSp macro="">
      <xdr:nvCxnSpPr>
        <xdr:cNvPr id="633" name="直線コネクタ 632"/>
        <xdr:cNvCxnSpPr/>
      </xdr:nvCxnSpPr>
      <xdr:spPr>
        <a:xfrm flipV="1">
          <a:off x="15481300" y="12979362"/>
          <a:ext cx="838200" cy="5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4" name="公債費平均値テキスト"/>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5" name="フローチャート: 判断 634"/>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167075</xdr:rowOff>
    </xdr:from>
    <xdr:to>
      <xdr:col>81</xdr:col>
      <xdr:colOff>50800</xdr:colOff>
      <xdr:row>76</xdr:row>
      <xdr:rowOff>2739</xdr:rowOff>
    </xdr:to>
    <xdr:cxnSp macro="">
      <xdr:nvCxnSpPr>
        <xdr:cNvPr id="636" name="直線コネクタ 635"/>
        <xdr:cNvCxnSpPr/>
      </xdr:nvCxnSpPr>
      <xdr:spPr>
        <a:xfrm>
          <a:off x="14592300" y="13025825"/>
          <a:ext cx="8890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7" name="フローチャート: 判断 636"/>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38" name="テキスト ボックス 637"/>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163331</xdr:rowOff>
    </xdr:from>
    <xdr:to>
      <xdr:col>76</xdr:col>
      <xdr:colOff>114300</xdr:colOff>
      <xdr:row>75</xdr:row>
      <xdr:rowOff>167075</xdr:rowOff>
    </xdr:to>
    <xdr:cxnSp macro="">
      <xdr:nvCxnSpPr>
        <xdr:cNvPr id="639" name="直線コネクタ 638"/>
        <xdr:cNvCxnSpPr/>
      </xdr:nvCxnSpPr>
      <xdr:spPr>
        <a:xfrm>
          <a:off x="13703300" y="13022081"/>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0" name="フローチャート: 判断 639"/>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1" name="テキスト ボックス 640"/>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121641</xdr:rowOff>
    </xdr:from>
    <xdr:to>
      <xdr:col>71</xdr:col>
      <xdr:colOff>177800</xdr:colOff>
      <xdr:row>75</xdr:row>
      <xdr:rowOff>163331</xdr:rowOff>
    </xdr:to>
    <xdr:cxnSp macro="">
      <xdr:nvCxnSpPr>
        <xdr:cNvPr id="642" name="直線コネクタ 641"/>
        <xdr:cNvCxnSpPr/>
      </xdr:nvCxnSpPr>
      <xdr:spPr>
        <a:xfrm>
          <a:off x="12814300" y="12980391"/>
          <a:ext cx="889000" cy="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3" name="フローチャート: 判断 642"/>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4" name="テキスト ボックス 643"/>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macro="" textlink="">
      <xdr:nvSpPr>
        <xdr:cNvPr id="645" name="フローチャート: 判断 644"/>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84501</xdr:rowOff>
    </xdr:from>
    <xdr:ext cx="534377" cy="259045"/>
    <xdr:sp macro="" textlink="">
      <xdr:nvSpPr>
        <xdr:cNvPr id="646" name="テキスト ボックス 645"/>
        <xdr:cNvSpPr txBox="1"/>
      </xdr:nvSpPr>
      <xdr:spPr>
        <a:xfrm>
          <a:off x="12547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69812</xdr:rowOff>
    </xdr:from>
    <xdr:to>
      <xdr:col>85</xdr:col>
      <xdr:colOff>177800</xdr:colOff>
      <xdr:row>75</xdr:row>
      <xdr:rowOff>171413</xdr:rowOff>
    </xdr:to>
    <xdr:sp macro="" textlink="">
      <xdr:nvSpPr>
        <xdr:cNvPr id="652" name="楕円 651"/>
        <xdr:cNvSpPr/>
      </xdr:nvSpPr>
      <xdr:spPr>
        <a:xfrm>
          <a:off x="16268700" y="129285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48239</xdr:rowOff>
    </xdr:from>
    <xdr:ext cx="534377" cy="259045"/>
    <xdr:sp macro="" textlink="">
      <xdr:nvSpPr>
        <xdr:cNvPr id="653" name="公債費該当値テキスト"/>
        <xdr:cNvSpPr txBox="1"/>
      </xdr:nvSpPr>
      <xdr:spPr>
        <a:xfrm>
          <a:off x="16370300" y="129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123390</xdr:rowOff>
    </xdr:from>
    <xdr:to>
      <xdr:col>81</xdr:col>
      <xdr:colOff>101600</xdr:colOff>
      <xdr:row>76</xdr:row>
      <xdr:rowOff>53541</xdr:rowOff>
    </xdr:to>
    <xdr:sp macro="" textlink="">
      <xdr:nvSpPr>
        <xdr:cNvPr id="654" name="楕円 653"/>
        <xdr:cNvSpPr/>
      </xdr:nvSpPr>
      <xdr:spPr>
        <a:xfrm>
          <a:off x="15430500" y="129821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44666</xdr:rowOff>
    </xdr:from>
    <xdr:ext cx="534377" cy="259045"/>
    <xdr:sp macro="" textlink="">
      <xdr:nvSpPr>
        <xdr:cNvPr id="655" name="テキスト ボックス 654"/>
        <xdr:cNvSpPr txBox="1"/>
      </xdr:nvSpPr>
      <xdr:spPr>
        <a:xfrm>
          <a:off x="15214111" y="130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116275</xdr:rowOff>
    </xdr:from>
    <xdr:to>
      <xdr:col>76</xdr:col>
      <xdr:colOff>165100</xdr:colOff>
      <xdr:row>76</xdr:row>
      <xdr:rowOff>46425</xdr:rowOff>
    </xdr:to>
    <xdr:sp macro="" textlink="">
      <xdr:nvSpPr>
        <xdr:cNvPr id="656" name="楕円 655"/>
        <xdr:cNvSpPr/>
      </xdr:nvSpPr>
      <xdr:spPr>
        <a:xfrm>
          <a:off x="14541500" y="129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37552</xdr:rowOff>
    </xdr:from>
    <xdr:ext cx="534377" cy="259045"/>
    <xdr:sp macro="" textlink="">
      <xdr:nvSpPr>
        <xdr:cNvPr id="657" name="テキスト ボックス 656"/>
        <xdr:cNvSpPr txBox="1"/>
      </xdr:nvSpPr>
      <xdr:spPr>
        <a:xfrm>
          <a:off x="14325111" y="1306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112532</xdr:rowOff>
    </xdr:from>
    <xdr:to>
      <xdr:col>72</xdr:col>
      <xdr:colOff>38100</xdr:colOff>
      <xdr:row>76</xdr:row>
      <xdr:rowOff>42683</xdr:rowOff>
    </xdr:to>
    <xdr:sp macro="" textlink="">
      <xdr:nvSpPr>
        <xdr:cNvPr id="658" name="楕円 657"/>
        <xdr:cNvSpPr/>
      </xdr:nvSpPr>
      <xdr:spPr>
        <a:xfrm>
          <a:off x="13652500" y="129712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33808</xdr:rowOff>
    </xdr:from>
    <xdr:ext cx="534377" cy="259045"/>
    <xdr:sp macro="" textlink="">
      <xdr:nvSpPr>
        <xdr:cNvPr id="659" name="テキスト ボックス 658"/>
        <xdr:cNvSpPr txBox="1"/>
      </xdr:nvSpPr>
      <xdr:spPr>
        <a:xfrm>
          <a:off x="13436111" y="1306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70841</xdr:rowOff>
    </xdr:from>
    <xdr:to>
      <xdr:col>67</xdr:col>
      <xdr:colOff>101600</xdr:colOff>
      <xdr:row>76</xdr:row>
      <xdr:rowOff>991</xdr:rowOff>
    </xdr:to>
    <xdr:sp macro="" textlink="">
      <xdr:nvSpPr>
        <xdr:cNvPr id="660" name="楕円 659"/>
        <xdr:cNvSpPr/>
      </xdr:nvSpPr>
      <xdr:spPr>
        <a:xfrm>
          <a:off x="12763500" y="12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17518</xdr:rowOff>
    </xdr:from>
    <xdr:ext cx="534377" cy="259045"/>
    <xdr:sp macro="" textlink="">
      <xdr:nvSpPr>
        <xdr:cNvPr id="661" name="テキスト ボックス 660"/>
        <xdr:cNvSpPr txBox="1"/>
      </xdr:nvSpPr>
      <xdr:spPr>
        <a:xfrm>
          <a:off x="12547111" y="127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5" name="直線コネクタ 684"/>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6"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7" name="直線コネクタ 686"/>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8"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9" name="直線コネクタ 688"/>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160274</xdr:rowOff>
    </xdr:from>
    <xdr:to>
      <xdr:col>85</xdr:col>
      <xdr:colOff>127000</xdr:colOff>
      <xdr:row>98</xdr:row>
      <xdr:rowOff>27572</xdr:rowOff>
    </xdr:to>
    <xdr:cxnSp macro="">
      <xdr:nvCxnSpPr>
        <xdr:cNvPr id="690" name="直線コネクタ 689"/>
        <xdr:cNvCxnSpPr/>
      </xdr:nvCxnSpPr>
      <xdr:spPr>
        <a:xfrm flipV="1">
          <a:off x="15481300" y="16790924"/>
          <a:ext cx="8382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1" name="積立金平均値テキスト"/>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2" name="フローチャート: 判断 691"/>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27572</xdr:rowOff>
    </xdr:from>
    <xdr:to>
      <xdr:col>81</xdr:col>
      <xdr:colOff>50800</xdr:colOff>
      <xdr:row>98</xdr:row>
      <xdr:rowOff>136461</xdr:rowOff>
    </xdr:to>
    <xdr:cxnSp macro="">
      <xdr:nvCxnSpPr>
        <xdr:cNvPr id="693" name="直線コネクタ 692"/>
        <xdr:cNvCxnSpPr/>
      </xdr:nvCxnSpPr>
      <xdr:spPr>
        <a:xfrm flipV="1">
          <a:off x="14592300" y="16829672"/>
          <a:ext cx="889000" cy="10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4" name="フローチャート: 判断 693"/>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5" name="テキスト ボックス 694"/>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136461</xdr:rowOff>
    </xdr:from>
    <xdr:to>
      <xdr:col>76</xdr:col>
      <xdr:colOff>114300</xdr:colOff>
      <xdr:row>98</xdr:row>
      <xdr:rowOff>159855</xdr:rowOff>
    </xdr:to>
    <xdr:cxnSp macro="">
      <xdr:nvCxnSpPr>
        <xdr:cNvPr id="696" name="直線コネクタ 695"/>
        <xdr:cNvCxnSpPr/>
      </xdr:nvCxnSpPr>
      <xdr:spPr>
        <a:xfrm flipV="1">
          <a:off x="13703300" y="16938561"/>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7" name="フローチャート: 判断 696"/>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698" name="テキスト ボックス 697"/>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159855</xdr:rowOff>
    </xdr:from>
    <xdr:to>
      <xdr:col>71</xdr:col>
      <xdr:colOff>177800</xdr:colOff>
      <xdr:row>99</xdr:row>
      <xdr:rowOff>22010</xdr:rowOff>
    </xdr:to>
    <xdr:cxnSp macro="">
      <xdr:nvCxnSpPr>
        <xdr:cNvPr id="699" name="直線コネクタ 698"/>
        <xdr:cNvCxnSpPr/>
      </xdr:nvCxnSpPr>
      <xdr:spPr>
        <a:xfrm flipV="1">
          <a:off x="12814300" y="16961955"/>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0" name="フローチャート: 判断 699"/>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1" name="テキスト ボックス 700"/>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2" name="フローチャート: 判断 701"/>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85222</xdr:rowOff>
    </xdr:from>
    <xdr:ext cx="469744" cy="259045"/>
    <xdr:sp macro="" textlink="">
      <xdr:nvSpPr>
        <xdr:cNvPr id="703" name="テキスト ボックス 702"/>
        <xdr:cNvSpPr txBox="1"/>
      </xdr:nvSpPr>
      <xdr:spPr>
        <a:xfrm>
          <a:off x="12579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109474</xdr:rowOff>
    </xdr:from>
    <xdr:to>
      <xdr:col>85</xdr:col>
      <xdr:colOff>177800</xdr:colOff>
      <xdr:row>98</xdr:row>
      <xdr:rowOff>39624</xdr:rowOff>
    </xdr:to>
    <xdr:sp macro="" textlink="">
      <xdr:nvSpPr>
        <xdr:cNvPr id="709" name="楕円 708"/>
        <xdr:cNvSpPr/>
      </xdr:nvSpPr>
      <xdr:spPr>
        <a:xfrm>
          <a:off x="16268700" y="167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87901</xdr:rowOff>
    </xdr:from>
    <xdr:ext cx="469744" cy="259045"/>
    <xdr:sp macro="" textlink="">
      <xdr:nvSpPr>
        <xdr:cNvPr id="710" name="積立金該当値テキスト"/>
        <xdr:cNvSpPr txBox="1"/>
      </xdr:nvSpPr>
      <xdr:spPr>
        <a:xfrm>
          <a:off x="16370300" y="1671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148222</xdr:rowOff>
    </xdr:from>
    <xdr:to>
      <xdr:col>81</xdr:col>
      <xdr:colOff>101600</xdr:colOff>
      <xdr:row>98</xdr:row>
      <xdr:rowOff>78372</xdr:rowOff>
    </xdr:to>
    <xdr:sp macro="" textlink="">
      <xdr:nvSpPr>
        <xdr:cNvPr id="711" name="楕円 710"/>
        <xdr:cNvSpPr/>
      </xdr:nvSpPr>
      <xdr:spPr>
        <a:xfrm>
          <a:off x="15430500" y="167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69499</xdr:rowOff>
    </xdr:from>
    <xdr:ext cx="469744" cy="259045"/>
    <xdr:sp macro="" textlink="">
      <xdr:nvSpPr>
        <xdr:cNvPr id="712" name="テキスト ボックス 711"/>
        <xdr:cNvSpPr txBox="1"/>
      </xdr:nvSpPr>
      <xdr:spPr>
        <a:xfrm>
          <a:off x="15246428" y="1687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85661</xdr:rowOff>
    </xdr:from>
    <xdr:to>
      <xdr:col>76</xdr:col>
      <xdr:colOff>165100</xdr:colOff>
      <xdr:row>99</xdr:row>
      <xdr:rowOff>15811</xdr:rowOff>
    </xdr:to>
    <xdr:sp macro="" textlink="">
      <xdr:nvSpPr>
        <xdr:cNvPr id="713" name="楕円 712"/>
        <xdr:cNvSpPr/>
      </xdr:nvSpPr>
      <xdr:spPr>
        <a:xfrm>
          <a:off x="14541500" y="168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6938</xdr:rowOff>
    </xdr:from>
    <xdr:ext cx="469744" cy="259045"/>
    <xdr:sp macro="" textlink="">
      <xdr:nvSpPr>
        <xdr:cNvPr id="714" name="テキスト ボックス 713"/>
        <xdr:cNvSpPr txBox="1"/>
      </xdr:nvSpPr>
      <xdr:spPr>
        <a:xfrm>
          <a:off x="14357428" y="1698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109055</xdr:rowOff>
    </xdr:from>
    <xdr:to>
      <xdr:col>72</xdr:col>
      <xdr:colOff>38100</xdr:colOff>
      <xdr:row>99</xdr:row>
      <xdr:rowOff>39205</xdr:rowOff>
    </xdr:to>
    <xdr:sp macro="" textlink="">
      <xdr:nvSpPr>
        <xdr:cNvPr id="715" name="楕円 714"/>
        <xdr:cNvSpPr/>
      </xdr:nvSpPr>
      <xdr:spPr>
        <a:xfrm>
          <a:off x="13652500" y="169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30332</xdr:rowOff>
    </xdr:from>
    <xdr:ext cx="469744" cy="259045"/>
    <xdr:sp macro="" textlink="">
      <xdr:nvSpPr>
        <xdr:cNvPr id="716" name="テキスト ボックス 715"/>
        <xdr:cNvSpPr txBox="1"/>
      </xdr:nvSpPr>
      <xdr:spPr>
        <a:xfrm>
          <a:off x="13468428" y="1700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142660</xdr:rowOff>
    </xdr:from>
    <xdr:to>
      <xdr:col>67</xdr:col>
      <xdr:colOff>101600</xdr:colOff>
      <xdr:row>99</xdr:row>
      <xdr:rowOff>72810</xdr:rowOff>
    </xdr:to>
    <xdr:sp macro="" textlink="">
      <xdr:nvSpPr>
        <xdr:cNvPr id="717" name="楕円 716"/>
        <xdr:cNvSpPr/>
      </xdr:nvSpPr>
      <xdr:spPr>
        <a:xfrm>
          <a:off x="12763500" y="169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63937</xdr:rowOff>
    </xdr:from>
    <xdr:ext cx="378565" cy="259045"/>
    <xdr:sp macro="" textlink="">
      <xdr:nvSpPr>
        <xdr:cNvPr id="718" name="テキスト ボックス 717"/>
        <xdr:cNvSpPr txBox="1"/>
      </xdr:nvSpPr>
      <xdr:spPr>
        <a:xfrm>
          <a:off x="12625017" y="1703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4" name="直線コネクタ 743"/>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7"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8" name="直線コネクタ 747"/>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165826</xdr:rowOff>
    </xdr:from>
    <xdr:to>
      <xdr:col>116</xdr:col>
      <xdr:colOff>63500</xdr:colOff>
      <xdr:row>37</xdr:row>
      <xdr:rowOff>36993</xdr:rowOff>
    </xdr:to>
    <xdr:cxnSp macro="">
      <xdr:nvCxnSpPr>
        <xdr:cNvPr id="749" name="直線コネクタ 748"/>
        <xdr:cNvCxnSpPr/>
      </xdr:nvCxnSpPr>
      <xdr:spPr>
        <a:xfrm flipV="1">
          <a:off x="21323300" y="6166576"/>
          <a:ext cx="838200" cy="2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0" name="投資及び出資金平均値テキスト"/>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1" name="フローチャート: 判断 750"/>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36993</xdr:rowOff>
    </xdr:from>
    <xdr:to>
      <xdr:col>111</xdr:col>
      <xdr:colOff>177800</xdr:colOff>
      <xdr:row>37</xdr:row>
      <xdr:rowOff>130229</xdr:rowOff>
    </xdr:to>
    <xdr:cxnSp macro="">
      <xdr:nvCxnSpPr>
        <xdr:cNvPr id="752" name="直線コネクタ 751"/>
        <xdr:cNvCxnSpPr/>
      </xdr:nvCxnSpPr>
      <xdr:spPr>
        <a:xfrm flipV="1">
          <a:off x="20434300" y="6380643"/>
          <a:ext cx="889000" cy="9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3" name="フローチャート: 判断 752"/>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4" name="テキスト ボックス 753"/>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97409</xdr:rowOff>
    </xdr:from>
    <xdr:to>
      <xdr:col>107</xdr:col>
      <xdr:colOff>50800</xdr:colOff>
      <xdr:row>37</xdr:row>
      <xdr:rowOff>130229</xdr:rowOff>
    </xdr:to>
    <xdr:cxnSp macro="">
      <xdr:nvCxnSpPr>
        <xdr:cNvPr id="755" name="直線コネクタ 754"/>
        <xdr:cNvCxnSpPr/>
      </xdr:nvCxnSpPr>
      <xdr:spPr>
        <a:xfrm>
          <a:off x="19545300" y="6441059"/>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6" name="フローチャート: 判断 755"/>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7" name="テキスト ボックス 756"/>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97409</xdr:rowOff>
    </xdr:from>
    <xdr:to>
      <xdr:col>102</xdr:col>
      <xdr:colOff>114300</xdr:colOff>
      <xdr:row>37</xdr:row>
      <xdr:rowOff>115860</xdr:rowOff>
    </xdr:to>
    <xdr:cxnSp macro="">
      <xdr:nvCxnSpPr>
        <xdr:cNvPr id="758" name="直線コネクタ 757"/>
        <xdr:cNvCxnSpPr/>
      </xdr:nvCxnSpPr>
      <xdr:spPr>
        <a:xfrm flipV="1">
          <a:off x="18656300" y="6441059"/>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59" name="フローチャート: 判断 758"/>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0" name="テキスト ボックス 759"/>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61" name="フローチャート: 判断 760"/>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121048</xdr:rowOff>
    </xdr:from>
    <xdr:ext cx="469744" cy="259045"/>
    <xdr:sp macro="" textlink="">
      <xdr:nvSpPr>
        <xdr:cNvPr id="762" name="テキスト ボックス 761"/>
        <xdr:cNvSpPr txBox="1"/>
      </xdr:nvSpPr>
      <xdr:spPr>
        <a:xfrm>
          <a:off x="18421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115026</xdr:rowOff>
    </xdr:from>
    <xdr:to>
      <xdr:col>116</xdr:col>
      <xdr:colOff>114300</xdr:colOff>
      <xdr:row>36</xdr:row>
      <xdr:rowOff>45176</xdr:rowOff>
    </xdr:to>
    <xdr:sp macro="" textlink="">
      <xdr:nvSpPr>
        <xdr:cNvPr id="768" name="楕円 767"/>
        <xdr:cNvSpPr/>
      </xdr:nvSpPr>
      <xdr:spPr>
        <a:xfrm>
          <a:off x="22110700" y="61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137903</xdr:rowOff>
    </xdr:from>
    <xdr:ext cx="469744" cy="259045"/>
    <xdr:sp macro="" textlink="">
      <xdr:nvSpPr>
        <xdr:cNvPr id="769" name="投資及び出資金該当値テキスト"/>
        <xdr:cNvSpPr txBox="1"/>
      </xdr:nvSpPr>
      <xdr:spPr>
        <a:xfrm>
          <a:off x="22212300" y="596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157643</xdr:rowOff>
    </xdr:from>
    <xdr:to>
      <xdr:col>112</xdr:col>
      <xdr:colOff>38100</xdr:colOff>
      <xdr:row>37</xdr:row>
      <xdr:rowOff>87793</xdr:rowOff>
    </xdr:to>
    <xdr:sp macro="" textlink="">
      <xdr:nvSpPr>
        <xdr:cNvPr id="770" name="楕円 769"/>
        <xdr:cNvSpPr/>
      </xdr:nvSpPr>
      <xdr:spPr>
        <a:xfrm>
          <a:off x="21272500" y="63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104320</xdr:rowOff>
    </xdr:from>
    <xdr:ext cx="469744" cy="259045"/>
    <xdr:sp macro="" textlink="">
      <xdr:nvSpPr>
        <xdr:cNvPr id="771" name="テキスト ボックス 770"/>
        <xdr:cNvSpPr txBox="1"/>
      </xdr:nvSpPr>
      <xdr:spPr>
        <a:xfrm>
          <a:off x="21088428" y="610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79429</xdr:rowOff>
    </xdr:from>
    <xdr:to>
      <xdr:col>107</xdr:col>
      <xdr:colOff>101600</xdr:colOff>
      <xdr:row>38</xdr:row>
      <xdr:rowOff>9579</xdr:rowOff>
    </xdr:to>
    <xdr:sp macro="" textlink="">
      <xdr:nvSpPr>
        <xdr:cNvPr id="772" name="楕円 771"/>
        <xdr:cNvSpPr/>
      </xdr:nvSpPr>
      <xdr:spPr>
        <a:xfrm>
          <a:off x="20383500" y="64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706</xdr:rowOff>
    </xdr:from>
    <xdr:ext cx="469744" cy="259045"/>
    <xdr:sp macro="" textlink="">
      <xdr:nvSpPr>
        <xdr:cNvPr id="773" name="テキスト ボックス 772"/>
        <xdr:cNvSpPr txBox="1"/>
      </xdr:nvSpPr>
      <xdr:spPr>
        <a:xfrm>
          <a:off x="20199428" y="651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46609</xdr:rowOff>
    </xdr:from>
    <xdr:to>
      <xdr:col>102</xdr:col>
      <xdr:colOff>165100</xdr:colOff>
      <xdr:row>37</xdr:row>
      <xdr:rowOff>148209</xdr:rowOff>
    </xdr:to>
    <xdr:sp macro="" textlink="">
      <xdr:nvSpPr>
        <xdr:cNvPr id="774" name="楕円 773"/>
        <xdr:cNvSpPr/>
      </xdr:nvSpPr>
      <xdr:spPr>
        <a:xfrm>
          <a:off x="19494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164736</xdr:rowOff>
    </xdr:from>
    <xdr:ext cx="469744" cy="259045"/>
    <xdr:sp macro="" textlink="">
      <xdr:nvSpPr>
        <xdr:cNvPr id="775" name="テキスト ボックス 774"/>
        <xdr:cNvSpPr txBox="1"/>
      </xdr:nvSpPr>
      <xdr:spPr>
        <a:xfrm>
          <a:off x="19310428"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65060</xdr:rowOff>
    </xdr:from>
    <xdr:to>
      <xdr:col>98</xdr:col>
      <xdr:colOff>38100</xdr:colOff>
      <xdr:row>37</xdr:row>
      <xdr:rowOff>166660</xdr:rowOff>
    </xdr:to>
    <xdr:sp macro="" textlink="">
      <xdr:nvSpPr>
        <xdr:cNvPr id="776" name="楕円 775"/>
        <xdr:cNvSpPr/>
      </xdr:nvSpPr>
      <xdr:spPr>
        <a:xfrm>
          <a:off x="186055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11737</xdr:rowOff>
    </xdr:from>
    <xdr:ext cx="469744" cy="259045"/>
    <xdr:sp macro="" textlink="">
      <xdr:nvSpPr>
        <xdr:cNvPr id="777" name="テキスト ボックス 776"/>
        <xdr:cNvSpPr txBox="1"/>
      </xdr:nvSpPr>
      <xdr:spPr>
        <a:xfrm>
          <a:off x="18421428" y="618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9" name="テキスト ボックス 79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1" name="直線コネクタ 800"/>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2"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3" name="直線コネクタ 802"/>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4"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5" name="直線コネクタ 804"/>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24829</xdr:rowOff>
    </xdr:from>
    <xdr:to>
      <xdr:col>116</xdr:col>
      <xdr:colOff>63500</xdr:colOff>
      <xdr:row>59</xdr:row>
      <xdr:rowOff>26067</xdr:rowOff>
    </xdr:to>
    <xdr:cxnSp macro="">
      <xdr:nvCxnSpPr>
        <xdr:cNvPr id="806" name="直線コネクタ 805"/>
        <xdr:cNvCxnSpPr/>
      </xdr:nvCxnSpPr>
      <xdr:spPr>
        <a:xfrm>
          <a:off x="21323300" y="10140379"/>
          <a:ext cx="8382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7"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8" name="フローチャート: 判断 807"/>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23495</xdr:rowOff>
    </xdr:from>
    <xdr:to>
      <xdr:col>111</xdr:col>
      <xdr:colOff>177800</xdr:colOff>
      <xdr:row>59</xdr:row>
      <xdr:rowOff>24829</xdr:rowOff>
    </xdr:to>
    <xdr:cxnSp macro="">
      <xdr:nvCxnSpPr>
        <xdr:cNvPr id="809" name="直線コネクタ 808"/>
        <xdr:cNvCxnSpPr/>
      </xdr:nvCxnSpPr>
      <xdr:spPr>
        <a:xfrm>
          <a:off x="20434300" y="10139045"/>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0" name="フローチャート: 判断 809"/>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1" name="テキスト ボックス 810"/>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12884</xdr:rowOff>
    </xdr:from>
    <xdr:to>
      <xdr:col>107</xdr:col>
      <xdr:colOff>50800</xdr:colOff>
      <xdr:row>59</xdr:row>
      <xdr:rowOff>23495</xdr:rowOff>
    </xdr:to>
    <xdr:cxnSp macro="">
      <xdr:nvCxnSpPr>
        <xdr:cNvPr id="812" name="直線コネクタ 811"/>
        <xdr:cNvCxnSpPr/>
      </xdr:nvCxnSpPr>
      <xdr:spPr>
        <a:xfrm>
          <a:off x="19545300" y="10128434"/>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3" name="フローチャート: 判断 812"/>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4" name="テキスト ボックス 813"/>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12884</xdr:rowOff>
    </xdr:from>
    <xdr:to>
      <xdr:col>102</xdr:col>
      <xdr:colOff>114300</xdr:colOff>
      <xdr:row>59</xdr:row>
      <xdr:rowOff>17266</xdr:rowOff>
    </xdr:to>
    <xdr:cxnSp macro="">
      <xdr:nvCxnSpPr>
        <xdr:cNvPr id="815" name="直線コネクタ 814"/>
        <xdr:cNvCxnSpPr/>
      </xdr:nvCxnSpPr>
      <xdr:spPr>
        <a:xfrm flipV="1">
          <a:off x="18656300" y="10128434"/>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6" name="フローチャート: 判断 815"/>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7" name="テキスト ボックス 816"/>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18" name="フローチャート: 判断 817"/>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159516</xdr:rowOff>
    </xdr:from>
    <xdr:ext cx="469744" cy="259045"/>
    <xdr:sp macro="" textlink="">
      <xdr:nvSpPr>
        <xdr:cNvPr id="819" name="テキスト ボックス 818"/>
        <xdr:cNvSpPr txBox="1"/>
      </xdr:nvSpPr>
      <xdr:spPr>
        <a:xfrm>
          <a:off x="18421428" y="9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146717</xdr:rowOff>
    </xdr:from>
    <xdr:to>
      <xdr:col>116</xdr:col>
      <xdr:colOff>114300</xdr:colOff>
      <xdr:row>59</xdr:row>
      <xdr:rowOff>76867</xdr:rowOff>
    </xdr:to>
    <xdr:sp macro="" textlink="">
      <xdr:nvSpPr>
        <xdr:cNvPr id="825" name="楕円 824"/>
        <xdr:cNvSpPr/>
      </xdr:nvSpPr>
      <xdr:spPr>
        <a:xfrm>
          <a:off x="22110700" y="100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61644</xdr:rowOff>
    </xdr:from>
    <xdr:ext cx="378565" cy="259045"/>
    <xdr:sp macro="" textlink="">
      <xdr:nvSpPr>
        <xdr:cNvPr id="826" name="貸付金該当値テキスト"/>
        <xdr:cNvSpPr txBox="1"/>
      </xdr:nvSpPr>
      <xdr:spPr>
        <a:xfrm>
          <a:off x="22212300" y="100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145479</xdr:rowOff>
    </xdr:from>
    <xdr:to>
      <xdr:col>112</xdr:col>
      <xdr:colOff>38100</xdr:colOff>
      <xdr:row>59</xdr:row>
      <xdr:rowOff>75629</xdr:rowOff>
    </xdr:to>
    <xdr:sp macro="" textlink="">
      <xdr:nvSpPr>
        <xdr:cNvPr id="827" name="楕円 826"/>
        <xdr:cNvSpPr/>
      </xdr:nvSpPr>
      <xdr:spPr>
        <a:xfrm>
          <a:off x="21272500" y="100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66756</xdr:rowOff>
    </xdr:from>
    <xdr:ext cx="469744" cy="259045"/>
    <xdr:sp macro="" textlink="">
      <xdr:nvSpPr>
        <xdr:cNvPr id="828" name="テキスト ボックス 827"/>
        <xdr:cNvSpPr txBox="1"/>
      </xdr:nvSpPr>
      <xdr:spPr>
        <a:xfrm>
          <a:off x="21088428" y="1018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144145</xdr:rowOff>
    </xdr:from>
    <xdr:to>
      <xdr:col>107</xdr:col>
      <xdr:colOff>101600</xdr:colOff>
      <xdr:row>59</xdr:row>
      <xdr:rowOff>74295</xdr:rowOff>
    </xdr:to>
    <xdr:sp macro="" textlink="">
      <xdr:nvSpPr>
        <xdr:cNvPr id="829" name="楕円 828"/>
        <xdr:cNvSpPr/>
      </xdr:nvSpPr>
      <xdr:spPr>
        <a:xfrm>
          <a:off x="20383500" y="100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65422</xdr:rowOff>
    </xdr:from>
    <xdr:ext cx="469744" cy="259045"/>
    <xdr:sp macro="" textlink="">
      <xdr:nvSpPr>
        <xdr:cNvPr id="830" name="テキスト ボックス 829"/>
        <xdr:cNvSpPr txBox="1"/>
      </xdr:nvSpPr>
      <xdr:spPr>
        <a:xfrm>
          <a:off x="20199428" y="1018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133534</xdr:rowOff>
    </xdr:from>
    <xdr:to>
      <xdr:col>102</xdr:col>
      <xdr:colOff>165100</xdr:colOff>
      <xdr:row>59</xdr:row>
      <xdr:rowOff>63684</xdr:rowOff>
    </xdr:to>
    <xdr:sp macro="" textlink="">
      <xdr:nvSpPr>
        <xdr:cNvPr id="831" name="楕円 830"/>
        <xdr:cNvSpPr/>
      </xdr:nvSpPr>
      <xdr:spPr>
        <a:xfrm>
          <a:off x="19494500" y="100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54811</xdr:rowOff>
    </xdr:from>
    <xdr:ext cx="469744" cy="259045"/>
    <xdr:sp macro="" textlink="">
      <xdr:nvSpPr>
        <xdr:cNvPr id="832" name="テキスト ボックス 831"/>
        <xdr:cNvSpPr txBox="1"/>
      </xdr:nvSpPr>
      <xdr:spPr>
        <a:xfrm>
          <a:off x="19310428" y="1017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137916</xdr:rowOff>
    </xdr:from>
    <xdr:to>
      <xdr:col>98</xdr:col>
      <xdr:colOff>38100</xdr:colOff>
      <xdr:row>59</xdr:row>
      <xdr:rowOff>68066</xdr:rowOff>
    </xdr:to>
    <xdr:sp macro="" textlink="">
      <xdr:nvSpPr>
        <xdr:cNvPr id="833" name="楕円 832"/>
        <xdr:cNvSpPr/>
      </xdr:nvSpPr>
      <xdr:spPr>
        <a:xfrm>
          <a:off x="18605500" y="100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59193</xdr:rowOff>
    </xdr:from>
    <xdr:ext cx="469744" cy="259045"/>
    <xdr:sp macro="" textlink="">
      <xdr:nvSpPr>
        <xdr:cNvPr id="834" name="テキスト ボックス 833"/>
        <xdr:cNvSpPr txBox="1"/>
      </xdr:nvSpPr>
      <xdr:spPr>
        <a:xfrm>
          <a:off x="18421428" y="1017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9" name="直線コネクタ 858"/>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0"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1" name="直線コネクタ 860"/>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2"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3" name="直線コネクタ 862"/>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63538</xdr:rowOff>
    </xdr:from>
    <xdr:to>
      <xdr:col>116</xdr:col>
      <xdr:colOff>63500</xdr:colOff>
      <xdr:row>74</xdr:row>
      <xdr:rowOff>154978</xdr:rowOff>
    </xdr:to>
    <xdr:cxnSp macro="">
      <xdr:nvCxnSpPr>
        <xdr:cNvPr id="864" name="直線コネクタ 863"/>
        <xdr:cNvCxnSpPr/>
      </xdr:nvCxnSpPr>
      <xdr:spPr>
        <a:xfrm>
          <a:off x="21323300" y="1275083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5" name="繰出金平均値テキスト"/>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6" name="フローチャート: 判断 865"/>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63538</xdr:rowOff>
    </xdr:from>
    <xdr:to>
      <xdr:col>111</xdr:col>
      <xdr:colOff>177800</xdr:colOff>
      <xdr:row>75</xdr:row>
      <xdr:rowOff>54280</xdr:rowOff>
    </xdr:to>
    <xdr:cxnSp macro="">
      <xdr:nvCxnSpPr>
        <xdr:cNvPr id="867" name="直線コネクタ 866"/>
        <xdr:cNvCxnSpPr/>
      </xdr:nvCxnSpPr>
      <xdr:spPr>
        <a:xfrm flipV="1">
          <a:off x="20434300" y="12750838"/>
          <a:ext cx="889000" cy="16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8" name="フローチャート: 判断 867"/>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69" name="テキスト ボックス 868"/>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54280</xdr:rowOff>
    </xdr:from>
    <xdr:to>
      <xdr:col>107</xdr:col>
      <xdr:colOff>50800</xdr:colOff>
      <xdr:row>75</xdr:row>
      <xdr:rowOff>89332</xdr:rowOff>
    </xdr:to>
    <xdr:cxnSp macro="">
      <xdr:nvCxnSpPr>
        <xdr:cNvPr id="870" name="直線コネクタ 869"/>
        <xdr:cNvCxnSpPr/>
      </xdr:nvCxnSpPr>
      <xdr:spPr>
        <a:xfrm flipV="1">
          <a:off x="19545300" y="12913030"/>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1" name="フローチャート: 判断 870"/>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2" name="テキスト ボックス 871"/>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89332</xdr:rowOff>
    </xdr:from>
    <xdr:to>
      <xdr:col>102</xdr:col>
      <xdr:colOff>114300</xdr:colOff>
      <xdr:row>75</xdr:row>
      <xdr:rowOff>105601</xdr:rowOff>
    </xdr:to>
    <xdr:cxnSp macro="">
      <xdr:nvCxnSpPr>
        <xdr:cNvPr id="873" name="直線コネクタ 872"/>
        <xdr:cNvCxnSpPr/>
      </xdr:nvCxnSpPr>
      <xdr:spPr>
        <a:xfrm flipV="1">
          <a:off x="18656300" y="12948082"/>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4" name="フローチャート: 判断 873"/>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5" name="テキスト ボックス 874"/>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76" name="フローチャート: 判断 875"/>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120057</xdr:rowOff>
    </xdr:from>
    <xdr:ext cx="534377" cy="259045"/>
    <xdr:sp macro="" textlink="">
      <xdr:nvSpPr>
        <xdr:cNvPr id="877" name="テキスト ボックス 876"/>
        <xdr:cNvSpPr txBox="1"/>
      </xdr:nvSpPr>
      <xdr:spPr>
        <a:xfrm>
          <a:off x="18389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104178</xdr:rowOff>
    </xdr:from>
    <xdr:to>
      <xdr:col>116</xdr:col>
      <xdr:colOff>114300</xdr:colOff>
      <xdr:row>75</xdr:row>
      <xdr:rowOff>34328</xdr:rowOff>
    </xdr:to>
    <xdr:sp macro="" textlink="">
      <xdr:nvSpPr>
        <xdr:cNvPr id="883" name="楕円 882"/>
        <xdr:cNvSpPr/>
      </xdr:nvSpPr>
      <xdr:spPr>
        <a:xfrm>
          <a:off x="22110700" y="1279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127055</xdr:rowOff>
    </xdr:from>
    <xdr:ext cx="534377" cy="259045"/>
    <xdr:sp macro="" textlink="">
      <xdr:nvSpPr>
        <xdr:cNvPr id="884" name="繰出金該当値テキスト"/>
        <xdr:cNvSpPr txBox="1"/>
      </xdr:nvSpPr>
      <xdr:spPr>
        <a:xfrm>
          <a:off x="22212300" y="1264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12738</xdr:rowOff>
    </xdr:from>
    <xdr:to>
      <xdr:col>112</xdr:col>
      <xdr:colOff>38100</xdr:colOff>
      <xdr:row>74</xdr:row>
      <xdr:rowOff>114338</xdr:rowOff>
    </xdr:to>
    <xdr:sp macro="" textlink="">
      <xdr:nvSpPr>
        <xdr:cNvPr id="885" name="楕円 884"/>
        <xdr:cNvSpPr/>
      </xdr:nvSpPr>
      <xdr:spPr>
        <a:xfrm>
          <a:off x="21272500" y="127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130865</xdr:rowOff>
    </xdr:from>
    <xdr:ext cx="534377" cy="259045"/>
    <xdr:sp macro="" textlink="">
      <xdr:nvSpPr>
        <xdr:cNvPr id="886" name="テキスト ボックス 885"/>
        <xdr:cNvSpPr txBox="1"/>
      </xdr:nvSpPr>
      <xdr:spPr>
        <a:xfrm>
          <a:off x="21056111" y="124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3480</xdr:rowOff>
    </xdr:from>
    <xdr:to>
      <xdr:col>107</xdr:col>
      <xdr:colOff>101600</xdr:colOff>
      <xdr:row>75</xdr:row>
      <xdr:rowOff>105080</xdr:rowOff>
    </xdr:to>
    <xdr:sp macro="" textlink="">
      <xdr:nvSpPr>
        <xdr:cNvPr id="887" name="楕円 886"/>
        <xdr:cNvSpPr/>
      </xdr:nvSpPr>
      <xdr:spPr>
        <a:xfrm>
          <a:off x="20383500" y="128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121607</xdr:rowOff>
    </xdr:from>
    <xdr:ext cx="534377" cy="259045"/>
    <xdr:sp macro="" textlink="">
      <xdr:nvSpPr>
        <xdr:cNvPr id="888" name="テキスト ボックス 887"/>
        <xdr:cNvSpPr txBox="1"/>
      </xdr:nvSpPr>
      <xdr:spPr>
        <a:xfrm>
          <a:off x="20167111" y="126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38532</xdr:rowOff>
    </xdr:from>
    <xdr:to>
      <xdr:col>102</xdr:col>
      <xdr:colOff>165100</xdr:colOff>
      <xdr:row>75</xdr:row>
      <xdr:rowOff>140132</xdr:rowOff>
    </xdr:to>
    <xdr:sp macro="" textlink="">
      <xdr:nvSpPr>
        <xdr:cNvPr id="889" name="楕円 888"/>
        <xdr:cNvSpPr/>
      </xdr:nvSpPr>
      <xdr:spPr>
        <a:xfrm>
          <a:off x="19494500" y="128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156659</xdr:rowOff>
    </xdr:from>
    <xdr:ext cx="534377" cy="259045"/>
    <xdr:sp macro="" textlink="">
      <xdr:nvSpPr>
        <xdr:cNvPr id="890" name="テキスト ボックス 889"/>
        <xdr:cNvSpPr txBox="1"/>
      </xdr:nvSpPr>
      <xdr:spPr>
        <a:xfrm>
          <a:off x="19278111" y="1267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54801</xdr:rowOff>
    </xdr:from>
    <xdr:to>
      <xdr:col>98</xdr:col>
      <xdr:colOff>38100</xdr:colOff>
      <xdr:row>75</xdr:row>
      <xdr:rowOff>156400</xdr:rowOff>
    </xdr:to>
    <xdr:sp macro="" textlink="">
      <xdr:nvSpPr>
        <xdr:cNvPr id="891" name="楕円 890"/>
        <xdr:cNvSpPr/>
      </xdr:nvSpPr>
      <xdr:spPr>
        <a:xfrm>
          <a:off x="18605500" y="129135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1478</xdr:rowOff>
    </xdr:from>
    <xdr:ext cx="534377" cy="259045"/>
    <xdr:sp macro="" textlink="">
      <xdr:nvSpPr>
        <xdr:cNvPr id="892" name="テキスト ボックス 891"/>
        <xdr:cNvSpPr txBox="1"/>
      </xdr:nvSpPr>
      <xdr:spPr>
        <a:xfrm>
          <a:off x="18389111" y="126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主な構成項目である扶助費は、住民一人当たり</a:t>
          </a:r>
          <a:r>
            <a:rPr lang="en-US" altLang="ja-JP" sz="1300">
              <a:effectLst/>
              <a:latin typeface="ＭＳ Ｐゴシック" panose="020B0600070205080204" pitchFamily="50" charset="-128"/>
              <a:ea typeface="ＭＳ Ｐゴシック" panose="020B0600070205080204" pitchFamily="50" charset="-128"/>
            </a:rPr>
            <a:t>182,344</a:t>
          </a:r>
          <a:r>
            <a:rPr lang="ja-JP" altLang="en-US" sz="1300">
              <a:effectLst/>
              <a:latin typeface="ＭＳ Ｐゴシック" panose="020B0600070205080204" pitchFamily="50" charset="-128"/>
              <a:ea typeface="ＭＳ Ｐゴシック" panose="020B0600070205080204" pitchFamily="50" charset="-128"/>
            </a:rPr>
            <a:t>円となり、前年度比で大幅に増加し、類似団体内平均値と比較して高い水準で推移している。これは、本市が全国的にみても生活保護受給率が高く生活保護費が高い水準で推移していること、本市独自施策である２歳児の幼児教育・保育無償化を実施していることに加えて、令和３年度は新型コロナウイルス感染症にかかる医療助成費が大きく増加したことが主な要因である。また、物件費においても住民一人当たり</a:t>
          </a:r>
          <a:r>
            <a:rPr lang="en-US" altLang="ja-JP" sz="1300">
              <a:effectLst/>
              <a:latin typeface="ＭＳ Ｐゴシック" panose="020B0600070205080204" pitchFamily="50" charset="-128"/>
              <a:ea typeface="ＭＳ Ｐゴシック" panose="020B0600070205080204" pitchFamily="50" charset="-128"/>
            </a:rPr>
            <a:t>53,276</a:t>
          </a:r>
          <a:r>
            <a:rPr lang="ja-JP" altLang="en-US" sz="1300">
              <a:effectLst/>
              <a:latin typeface="ＭＳ Ｐゴシック" panose="020B0600070205080204" pitchFamily="50" charset="-128"/>
              <a:ea typeface="ＭＳ Ｐゴシック" panose="020B0600070205080204" pitchFamily="50" charset="-128"/>
            </a:rPr>
            <a:t>円となり、前年度比で大幅に増加した。これは、本市が新型コロナウイルス感染症にかかる緊急対策として、ワクチン接種や地域産業への支援をはじめとした市独自事業を実施したためである。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263,693
255,926
41.72
122,733,969
121,856,292
549,851
60,941,803
95,029,111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77978</xdr:rowOff>
    </xdr:from>
    <xdr:to>
      <xdr:col>24</xdr:col>
      <xdr:colOff>63500</xdr:colOff>
      <xdr:row>35</xdr:row>
      <xdr:rowOff>104648</xdr:rowOff>
    </xdr:to>
    <xdr:cxnSp macro="">
      <xdr:nvCxnSpPr>
        <xdr:cNvPr id="61" name="直線コネクタ 60"/>
        <xdr:cNvCxnSpPr/>
      </xdr:nvCxnSpPr>
      <xdr:spPr>
        <a:xfrm>
          <a:off x="3797300" y="6078728"/>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57404</xdr:rowOff>
    </xdr:from>
    <xdr:to>
      <xdr:col>19</xdr:col>
      <xdr:colOff>177800</xdr:colOff>
      <xdr:row>35</xdr:row>
      <xdr:rowOff>77978</xdr:rowOff>
    </xdr:to>
    <xdr:cxnSp macro="">
      <xdr:nvCxnSpPr>
        <xdr:cNvPr id="64" name="直線コネクタ 63"/>
        <xdr:cNvCxnSpPr/>
      </xdr:nvCxnSpPr>
      <xdr:spPr>
        <a:xfrm>
          <a:off x="2908300" y="605815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23876</xdr:rowOff>
    </xdr:from>
    <xdr:to>
      <xdr:col>15</xdr:col>
      <xdr:colOff>50800</xdr:colOff>
      <xdr:row>35</xdr:row>
      <xdr:rowOff>57404</xdr:rowOff>
    </xdr:to>
    <xdr:cxnSp macro="">
      <xdr:nvCxnSpPr>
        <xdr:cNvPr id="67" name="直線コネクタ 66"/>
        <xdr:cNvCxnSpPr/>
      </xdr:nvCxnSpPr>
      <xdr:spPr>
        <a:xfrm>
          <a:off x="2019300" y="6024626"/>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8636</xdr:rowOff>
    </xdr:from>
    <xdr:to>
      <xdr:col>10</xdr:col>
      <xdr:colOff>114300</xdr:colOff>
      <xdr:row>35</xdr:row>
      <xdr:rowOff>23876</xdr:rowOff>
    </xdr:to>
    <xdr:cxnSp macro="">
      <xdr:nvCxnSpPr>
        <xdr:cNvPr id="70" name="直線コネクタ 69"/>
        <xdr:cNvCxnSpPr/>
      </xdr:nvCxnSpPr>
      <xdr:spPr>
        <a:xfrm>
          <a:off x="1130300" y="600938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65295</xdr:rowOff>
    </xdr:from>
    <xdr:ext cx="469744" cy="259045"/>
    <xdr:sp macro="" textlink="">
      <xdr:nvSpPr>
        <xdr:cNvPr id="74" name="テキスト ボックス 73"/>
        <xdr:cNvSpPr txBox="1"/>
      </xdr:nvSpPr>
      <xdr:spPr>
        <a:xfrm>
          <a:off x="895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53848</xdr:rowOff>
    </xdr:from>
    <xdr:to>
      <xdr:col>24</xdr:col>
      <xdr:colOff>114300</xdr:colOff>
      <xdr:row>35</xdr:row>
      <xdr:rowOff>155448</xdr:rowOff>
    </xdr:to>
    <xdr:sp macro="" textlink="">
      <xdr:nvSpPr>
        <xdr:cNvPr id="80" name="楕円 79"/>
        <xdr:cNvSpPr/>
      </xdr:nvSpPr>
      <xdr:spPr>
        <a:xfrm>
          <a:off x="4584700" y="60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76725</xdr:rowOff>
    </xdr:from>
    <xdr:ext cx="469744" cy="259045"/>
    <xdr:sp macro="" textlink="">
      <xdr:nvSpPr>
        <xdr:cNvPr id="81" name="議会費該当値テキスト"/>
        <xdr:cNvSpPr txBox="1"/>
      </xdr:nvSpPr>
      <xdr:spPr>
        <a:xfrm>
          <a:off x="4686300" y="590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27178</xdr:rowOff>
    </xdr:from>
    <xdr:to>
      <xdr:col>20</xdr:col>
      <xdr:colOff>38100</xdr:colOff>
      <xdr:row>35</xdr:row>
      <xdr:rowOff>128778</xdr:rowOff>
    </xdr:to>
    <xdr:sp macro="" textlink="">
      <xdr:nvSpPr>
        <xdr:cNvPr id="82" name="楕円 81"/>
        <xdr:cNvSpPr/>
      </xdr:nvSpPr>
      <xdr:spPr>
        <a:xfrm>
          <a:off x="3746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145305</xdr:rowOff>
    </xdr:from>
    <xdr:ext cx="469744" cy="259045"/>
    <xdr:sp macro="" textlink="">
      <xdr:nvSpPr>
        <xdr:cNvPr id="83" name="テキスト ボックス 82"/>
        <xdr:cNvSpPr txBox="1"/>
      </xdr:nvSpPr>
      <xdr:spPr>
        <a:xfrm>
          <a:off x="3562428" y="58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6604</xdr:rowOff>
    </xdr:from>
    <xdr:to>
      <xdr:col>15</xdr:col>
      <xdr:colOff>101600</xdr:colOff>
      <xdr:row>35</xdr:row>
      <xdr:rowOff>108204</xdr:rowOff>
    </xdr:to>
    <xdr:sp macro="" textlink="">
      <xdr:nvSpPr>
        <xdr:cNvPr id="84" name="楕円 83"/>
        <xdr:cNvSpPr/>
      </xdr:nvSpPr>
      <xdr:spPr>
        <a:xfrm>
          <a:off x="2857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124731</xdr:rowOff>
    </xdr:from>
    <xdr:ext cx="469744" cy="259045"/>
    <xdr:sp macro="" textlink="">
      <xdr:nvSpPr>
        <xdr:cNvPr id="85" name="テキスト ボックス 84"/>
        <xdr:cNvSpPr txBox="1"/>
      </xdr:nvSpPr>
      <xdr:spPr>
        <a:xfrm>
          <a:off x="2673428"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144526</xdr:rowOff>
    </xdr:from>
    <xdr:to>
      <xdr:col>10</xdr:col>
      <xdr:colOff>165100</xdr:colOff>
      <xdr:row>35</xdr:row>
      <xdr:rowOff>74676</xdr:rowOff>
    </xdr:to>
    <xdr:sp macro="" textlink="">
      <xdr:nvSpPr>
        <xdr:cNvPr id="86" name="楕円 85"/>
        <xdr:cNvSpPr/>
      </xdr:nvSpPr>
      <xdr:spPr>
        <a:xfrm>
          <a:off x="19685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91203</xdr:rowOff>
    </xdr:from>
    <xdr:ext cx="469744" cy="259045"/>
    <xdr:sp macro="" textlink="">
      <xdr:nvSpPr>
        <xdr:cNvPr id="87" name="テキスト ボックス 86"/>
        <xdr:cNvSpPr txBox="1"/>
      </xdr:nvSpPr>
      <xdr:spPr>
        <a:xfrm>
          <a:off x="1784428" y="574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129286</xdr:rowOff>
    </xdr:from>
    <xdr:to>
      <xdr:col>6</xdr:col>
      <xdr:colOff>38100</xdr:colOff>
      <xdr:row>35</xdr:row>
      <xdr:rowOff>59436</xdr:rowOff>
    </xdr:to>
    <xdr:sp macro="" textlink="">
      <xdr:nvSpPr>
        <xdr:cNvPr id="88" name="楕円 87"/>
        <xdr:cNvSpPr/>
      </xdr:nvSpPr>
      <xdr:spPr>
        <a:xfrm>
          <a:off x="1079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50563</xdr:rowOff>
    </xdr:from>
    <xdr:ext cx="469744" cy="259045"/>
    <xdr:sp macro="" textlink="">
      <xdr:nvSpPr>
        <xdr:cNvPr id="89" name="テキスト ボックス 88"/>
        <xdr:cNvSpPr txBox="1"/>
      </xdr:nvSpPr>
      <xdr:spPr>
        <a:xfrm>
          <a:off x="895428" y="605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30527</xdr:rowOff>
    </xdr:from>
    <xdr:to>
      <xdr:col>24</xdr:col>
      <xdr:colOff>63500</xdr:colOff>
      <xdr:row>57</xdr:row>
      <xdr:rowOff>101143</xdr:rowOff>
    </xdr:to>
    <xdr:cxnSp macro="">
      <xdr:nvCxnSpPr>
        <xdr:cNvPr id="120" name="直線コネクタ 119"/>
        <xdr:cNvCxnSpPr/>
      </xdr:nvCxnSpPr>
      <xdr:spPr>
        <a:xfrm>
          <a:off x="3797300" y="8774477"/>
          <a:ext cx="838200" cy="109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30527</xdr:rowOff>
    </xdr:from>
    <xdr:to>
      <xdr:col>19</xdr:col>
      <xdr:colOff>177800</xdr:colOff>
      <xdr:row>57</xdr:row>
      <xdr:rowOff>139156</xdr:rowOff>
    </xdr:to>
    <xdr:cxnSp macro="">
      <xdr:nvCxnSpPr>
        <xdr:cNvPr id="123" name="直線コネクタ 122"/>
        <xdr:cNvCxnSpPr/>
      </xdr:nvCxnSpPr>
      <xdr:spPr>
        <a:xfrm flipV="1">
          <a:off x="2908300" y="8774477"/>
          <a:ext cx="889000" cy="113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139156</xdr:rowOff>
    </xdr:from>
    <xdr:to>
      <xdr:col>15</xdr:col>
      <xdr:colOff>50800</xdr:colOff>
      <xdr:row>57</xdr:row>
      <xdr:rowOff>160622</xdr:rowOff>
    </xdr:to>
    <xdr:cxnSp macro="">
      <xdr:nvCxnSpPr>
        <xdr:cNvPr id="126" name="直線コネクタ 125"/>
        <xdr:cNvCxnSpPr/>
      </xdr:nvCxnSpPr>
      <xdr:spPr>
        <a:xfrm flipV="1">
          <a:off x="2019300" y="9911806"/>
          <a:ext cx="8890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160622</xdr:rowOff>
    </xdr:from>
    <xdr:to>
      <xdr:col>10</xdr:col>
      <xdr:colOff>114300</xdr:colOff>
      <xdr:row>58</xdr:row>
      <xdr:rowOff>20447</xdr:rowOff>
    </xdr:to>
    <xdr:cxnSp macro="">
      <xdr:nvCxnSpPr>
        <xdr:cNvPr id="129" name="直線コネクタ 128"/>
        <xdr:cNvCxnSpPr/>
      </xdr:nvCxnSpPr>
      <xdr:spPr>
        <a:xfrm flipV="1">
          <a:off x="1130300" y="9933272"/>
          <a:ext cx="889000" cy="3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114488</xdr:rowOff>
    </xdr:from>
    <xdr:ext cx="534377" cy="259045"/>
    <xdr:sp macro="" textlink="">
      <xdr:nvSpPr>
        <xdr:cNvPr id="133" name="テキスト ボックス 132"/>
        <xdr:cNvSpPr txBox="1"/>
      </xdr:nvSpPr>
      <xdr:spPr>
        <a:xfrm>
          <a:off x="863111" y="95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50343</xdr:rowOff>
    </xdr:from>
    <xdr:to>
      <xdr:col>24</xdr:col>
      <xdr:colOff>114300</xdr:colOff>
      <xdr:row>57</xdr:row>
      <xdr:rowOff>151943</xdr:rowOff>
    </xdr:to>
    <xdr:sp macro="" textlink="">
      <xdr:nvSpPr>
        <xdr:cNvPr id="139" name="楕円 138"/>
        <xdr:cNvSpPr/>
      </xdr:nvSpPr>
      <xdr:spPr>
        <a:xfrm>
          <a:off x="4584700" y="98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136720</xdr:rowOff>
    </xdr:from>
    <xdr:ext cx="534377" cy="259045"/>
    <xdr:sp macro="" textlink="">
      <xdr:nvSpPr>
        <xdr:cNvPr id="140" name="総務費該当値テキスト"/>
        <xdr:cNvSpPr txBox="1"/>
      </xdr:nvSpPr>
      <xdr:spPr>
        <a:xfrm>
          <a:off x="4686300" y="973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151177</xdr:rowOff>
    </xdr:from>
    <xdr:to>
      <xdr:col>20</xdr:col>
      <xdr:colOff>38100</xdr:colOff>
      <xdr:row>51</xdr:row>
      <xdr:rowOff>81327</xdr:rowOff>
    </xdr:to>
    <xdr:sp macro="" textlink="">
      <xdr:nvSpPr>
        <xdr:cNvPr id="141" name="楕円 140"/>
        <xdr:cNvSpPr/>
      </xdr:nvSpPr>
      <xdr:spPr>
        <a:xfrm>
          <a:off x="3746500" y="87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72454</xdr:rowOff>
    </xdr:from>
    <xdr:ext cx="599010" cy="259045"/>
    <xdr:sp macro="" textlink="">
      <xdr:nvSpPr>
        <xdr:cNvPr id="142" name="テキスト ボックス 141"/>
        <xdr:cNvSpPr txBox="1"/>
      </xdr:nvSpPr>
      <xdr:spPr>
        <a:xfrm>
          <a:off x="3497795" y="881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88356</xdr:rowOff>
    </xdr:from>
    <xdr:to>
      <xdr:col>15</xdr:col>
      <xdr:colOff>101600</xdr:colOff>
      <xdr:row>58</xdr:row>
      <xdr:rowOff>18506</xdr:rowOff>
    </xdr:to>
    <xdr:sp macro="" textlink="">
      <xdr:nvSpPr>
        <xdr:cNvPr id="143" name="楕円 142"/>
        <xdr:cNvSpPr/>
      </xdr:nvSpPr>
      <xdr:spPr>
        <a:xfrm>
          <a:off x="2857500" y="98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9633</xdr:rowOff>
    </xdr:from>
    <xdr:ext cx="534377" cy="259045"/>
    <xdr:sp macro="" textlink="">
      <xdr:nvSpPr>
        <xdr:cNvPr id="144" name="テキスト ボックス 143"/>
        <xdr:cNvSpPr txBox="1"/>
      </xdr:nvSpPr>
      <xdr:spPr>
        <a:xfrm>
          <a:off x="2641111" y="99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109822</xdr:rowOff>
    </xdr:from>
    <xdr:to>
      <xdr:col>10</xdr:col>
      <xdr:colOff>165100</xdr:colOff>
      <xdr:row>58</xdr:row>
      <xdr:rowOff>39972</xdr:rowOff>
    </xdr:to>
    <xdr:sp macro="" textlink="">
      <xdr:nvSpPr>
        <xdr:cNvPr id="145" name="楕円 144"/>
        <xdr:cNvSpPr/>
      </xdr:nvSpPr>
      <xdr:spPr>
        <a:xfrm>
          <a:off x="1968500" y="98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31099</xdr:rowOff>
    </xdr:from>
    <xdr:ext cx="534377" cy="259045"/>
    <xdr:sp macro="" textlink="">
      <xdr:nvSpPr>
        <xdr:cNvPr id="146" name="テキスト ボックス 145"/>
        <xdr:cNvSpPr txBox="1"/>
      </xdr:nvSpPr>
      <xdr:spPr>
        <a:xfrm>
          <a:off x="1752111" y="997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141097</xdr:rowOff>
    </xdr:from>
    <xdr:to>
      <xdr:col>6</xdr:col>
      <xdr:colOff>38100</xdr:colOff>
      <xdr:row>58</xdr:row>
      <xdr:rowOff>71247</xdr:rowOff>
    </xdr:to>
    <xdr:sp macro="" textlink="">
      <xdr:nvSpPr>
        <xdr:cNvPr id="147" name="楕円 146"/>
        <xdr:cNvSpPr/>
      </xdr:nvSpPr>
      <xdr:spPr>
        <a:xfrm>
          <a:off x="1079500" y="99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62374</xdr:rowOff>
    </xdr:from>
    <xdr:ext cx="534377" cy="259045"/>
    <xdr:sp macro="" textlink="">
      <xdr:nvSpPr>
        <xdr:cNvPr id="148" name="テキスト ボックス 147"/>
        <xdr:cNvSpPr txBox="1"/>
      </xdr:nvSpPr>
      <xdr:spPr>
        <a:xfrm>
          <a:off x="863111" y="100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69008</xdr:rowOff>
    </xdr:from>
    <xdr:to>
      <xdr:col>24</xdr:col>
      <xdr:colOff>63500</xdr:colOff>
      <xdr:row>75</xdr:row>
      <xdr:rowOff>119931</xdr:rowOff>
    </xdr:to>
    <xdr:cxnSp macro="">
      <xdr:nvCxnSpPr>
        <xdr:cNvPr id="180" name="直線コネクタ 179"/>
        <xdr:cNvCxnSpPr/>
      </xdr:nvCxnSpPr>
      <xdr:spPr>
        <a:xfrm flipV="1">
          <a:off x="3797300" y="12584858"/>
          <a:ext cx="838200" cy="39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119931</xdr:rowOff>
    </xdr:from>
    <xdr:to>
      <xdr:col>19</xdr:col>
      <xdr:colOff>177800</xdr:colOff>
      <xdr:row>76</xdr:row>
      <xdr:rowOff>95210</xdr:rowOff>
    </xdr:to>
    <xdr:cxnSp macro="">
      <xdr:nvCxnSpPr>
        <xdr:cNvPr id="183" name="直線コネクタ 182"/>
        <xdr:cNvCxnSpPr/>
      </xdr:nvCxnSpPr>
      <xdr:spPr>
        <a:xfrm flipV="1">
          <a:off x="2908300" y="12978681"/>
          <a:ext cx="889000" cy="14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57296</xdr:rowOff>
    </xdr:from>
    <xdr:to>
      <xdr:col>15</xdr:col>
      <xdr:colOff>50800</xdr:colOff>
      <xdr:row>76</xdr:row>
      <xdr:rowOff>95210</xdr:rowOff>
    </xdr:to>
    <xdr:cxnSp macro="">
      <xdr:nvCxnSpPr>
        <xdr:cNvPr id="186" name="直線コネクタ 185"/>
        <xdr:cNvCxnSpPr/>
      </xdr:nvCxnSpPr>
      <xdr:spPr>
        <a:xfrm>
          <a:off x="2019300" y="13087496"/>
          <a:ext cx="8890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57296</xdr:rowOff>
    </xdr:from>
    <xdr:to>
      <xdr:col>10</xdr:col>
      <xdr:colOff>114300</xdr:colOff>
      <xdr:row>76</xdr:row>
      <xdr:rowOff>86164</xdr:rowOff>
    </xdr:to>
    <xdr:cxnSp macro="">
      <xdr:nvCxnSpPr>
        <xdr:cNvPr id="189" name="直線コネクタ 188"/>
        <xdr:cNvCxnSpPr/>
      </xdr:nvCxnSpPr>
      <xdr:spPr>
        <a:xfrm flipV="1">
          <a:off x="1130300" y="13087496"/>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87474</xdr:rowOff>
    </xdr:from>
    <xdr:to>
      <xdr:col>6</xdr:col>
      <xdr:colOff>38100</xdr:colOff>
      <xdr:row>80</xdr:row>
      <xdr:rowOff>17624</xdr:rowOff>
    </xdr:to>
    <xdr:sp macro="" textlink="">
      <xdr:nvSpPr>
        <xdr:cNvPr id="192" name="フローチャート: 判断 191"/>
        <xdr:cNvSpPr/>
      </xdr:nvSpPr>
      <xdr:spPr>
        <a:xfrm>
          <a:off x="1079500" y="1363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8751</xdr:rowOff>
    </xdr:from>
    <xdr:ext cx="599010" cy="259045"/>
    <xdr:sp macro="" textlink="">
      <xdr:nvSpPr>
        <xdr:cNvPr id="193" name="テキスト ボックス 192"/>
        <xdr:cNvSpPr txBox="1"/>
      </xdr:nvSpPr>
      <xdr:spPr>
        <a:xfrm>
          <a:off x="830795" y="1372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18208</xdr:rowOff>
    </xdr:from>
    <xdr:to>
      <xdr:col>24</xdr:col>
      <xdr:colOff>114300</xdr:colOff>
      <xdr:row>73</xdr:row>
      <xdr:rowOff>119808</xdr:rowOff>
    </xdr:to>
    <xdr:sp macro="" textlink="">
      <xdr:nvSpPr>
        <xdr:cNvPr id="199" name="楕円 198"/>
        <xdr:cNvSpPr/>
      </xdr:nvSpPr>
      <xdr:spPr>
        <a:xfrm>
          <a:off x="4584700" y="125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41085</xdr:rowOff>
    </xdr:from>
    <xdr:ext cx="599010" cy="259045"/>
    <xdr:sp macro="" textlink="">
      <xdr:nvSpPr>
        <xdr:cNvPr id="200" name="民生費該当値テキスト"/>
        <xdr:cNvSpPr txBox="1"/>
      </xdr:nvSpPr>
      <xdr:spPr>
        <a:xfrm>
          <a:off x="4686300" y="1238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69131</xdr:rowOff>
    </xdr:from>
    <xdr:to>
      <xdr:col>20</xdr:col>
      <xdr:colOff>38100</xdr:colOff>
      <xdr:row>75</xdr:row>
      <xdr:rowOff>170731</xdr:rowOff>
    </xdr:to>
    <xdr:sp macro="" textlink="">
      <xdr:nvSpPr>
        <xdr:cNvPr id="201" name="楕円 200"/>
        <xdr:cNvSpPr/>
      </xdr:nvSpPr>
      <xdr:spPr>
        <a:xfrm>
          <a:off x="3746500" y="1292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15808</xdr:rowOff>
    </xdr:from>
    <xdr:ext cx="599010" cy="259045"/>
    <xdr:sp macro="" textlink="">
      <xdr:nvSpPr>
        <xdr:cNvPr id="202" name="テキスト ボックス 201"/>
        <xdr:cNvSpPr txBox="1"/>
      </xdr:nvSpPr>
      <xdr:spPr>
        <a:xfrm>
          <a:off x="3497795" y="1270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44410</xdr:rowOff>
    </xdr:from>
    <xdr:to>
      <xdr:col>15</xdr:col>
      <xdr:colOff>101600</xdr:colOff>
      <xdr:row>76</xdr:row>
      <xdr:rowOff>146010</xdr:rowOff>
    </xdr:to>
    <xdr:sp macro="" textlink="">
      <xdr:nvSpPr>
        <xdr:cNvPr id="203" name="楕円 202"/>
        <xdr:cNvSpPr/>
      </xdr:nvSpPr>
      <xdr:spPr>
        <a:xfrm>
          <a:off x="2857500" y="130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162537</xdr:rowOff>
    </xdr:from>
    <xdr:ext cx="599010" cy="259045"/>
    <xdr:sp macro="" textlink="">
      <xdr:nvSpPr>
        <xdr:cNvPr id="204" name="テキスト ボックス 203"/>
        <xdr:cNvSpPr txBox="1"/>
      </xdr:nvSpPr>
      <xdr:spPr>
        <a:xfrm>
          <a:off x="2608795" y="1284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6496</xdr:rowOff>
    </xdr:from>
    <xdr:to>
      <xdr:col>10</xdr:col>
      <xdr:colOff>165100</xdr:colOff>
      <xdr:row>76</xdr:row>
      <xdr:rowOff>108096</xdr:rowOff>
    </xdr:to>
    <xdr:sp macro="" textlink="">
      <xdr:nvSpPr>
        <xdr:cNvPr id="205" name="楕円 204"/>
        <xdr:cNvSpPr/>
      </xdr:nvSpPr>
      <xdr:spPr>
        <a:xfrm>
          <a:off x="1968500" y="130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124622</xdr:rowOff>
    </xdr:from>
    <xdr:ext cx="599010" cy="259045"/>
    <xdr:sp macro="" textlink="">
      <xdr:nvSpPr>
        <xdr:cNvPr id="206" name="テキスト ボックス 205"/>
        <xdr:cNvSpPr txBox="1"/>
      </xdr:nvSpPr>
      <xdr:spPr>
        <a:xfrm>
          <a:off x="1719795" y="1281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35364</xdr:rowOff>
    </xdr:from>
    <xdr:to>
      <xdr:col>6</xdr:col>
      <xdr:colOff>38100</xdr:colOff>
      <xdr:row>76</xdr:row>
      <xdr:rowOff>136964</xdr:rowOff>
    </xdr:to>
    <xdr:sp macro="" textlink="">
      <xdr:nvSpPr>
        <xdr:cNvPr id="207" name="楕円 206"/>
        <xdr:cNvSpPr/>
      </xdr:nvSpPr>
      <xdr:spPr>
        <a:xfrm>
          <a:off x="1079500" y="130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153491</xdr:rowOff>
    </xdr:from>
    <xdr:ext cx="599010" cy="259045"/>
    <xdr:sp macro="" textlink="">
      <xdr:nvSpPr>
        <xdr:cNvPr id="208" name="テキスト ボックス 207"/>
        <xdr:cNvSpPr txBox="1"/>
      </xdr:nvSpPr>
      <xdr:spPr>
        <a:xfrm>
          <a:off x="830795" y="1284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99192</xdr:rowOff>
    </xdr:from>
    <xdr:to>
      <xdr:col>24</xdr:col>
      <xdr:colOff>63500</xdr:colOff>
      <xdr:row>96</xdr:row>
      <xdr:rowOff>36235</xdr:rowOff>
    </xdr:to>
    <xdr:cxnSp macro="">
      <xdr:nvCxnSpPr>
        <xdr:cNvPr id="236" name="直線コネクタ 235"/>
        <xdr:cNvCxnSpPr/>
      </xdr:nvCxnSpPr>
      <xdr:spPr>
        <a:xfrm flipV="1">
          <a:off x="3797300" y="16215492"/>
          <a:ext cx="838200" cy="27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36235</xdr:rowOff>
    </xdr:from>
    <xdr:to>
      <xdr:col>19</xdr:col>
      <xdr:colOff>177800</xdr:colOff>
      <xdr:row>96</xdr:row>
      <xdr:rowOff>169166</xdr:rowOff>
    </xdr:to>
    <xdr:cxnSp macro="">
      <xdr:nvCxnSpPr>
        <xdr:cNvPr id="239" name="直線コネクタ 238"/>
        <xdr:cNvCxnSpPr/>
      </xdr:nvCxnSpPr>
      <xdr:spPr>
        <a:xfrm flipV="1">
          <a:off x="2908300" y="16495435"/>
          <a:ext cx="889000" cy="1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1" name="テキスト ボックス 240"/>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169166</xdr:rowOff>
    </xdr:from>
    <xdr:to>
      <xdr:col>15</xdr:col>
      <xdr:colOff>50800</xdr:colOff>
      <xdr:row>97</xdr:row>
      <xdr:rowOff>18131</xdr:rowOff>
    </xdr:to>
    <xdr:cxnSp macro="">
      <xdr:nvCxnSpPr>
        <xdr:cNvPr id="242" name="直線コネクタ 241"/>
        <xdr:cNvCxnSpPr/>
      </xdr:nvCxnSpPr>
      <xdr:spPr>
        <a:xfrm flipV="1">
          <a:off x="2019300" y="16628366"/>
          <a:ext cx="889000" cy="2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18131</xdr:rowOff>
    </xdr:from>
    <xdr:to>
      <xdr:col>10</xdr:col>
      <xdr:colOff>114300</xdr:colOff>
      <xdr:row>97</xdr:row>
      <xdr:rowOff>66229</xdr:rowOff>
    </xdr:to>
    <xdr:cxnSp macro="">
      <xdr:nvCxnSpPr>
        <xdr:cNvPr id="245" name="直線コネクタ 244"/>
        <xdr:cNvCxnSpPr/>
      </xdr:nvCxnSpPr>
      <xdr:spPr>
        <a:xfrm flipV="1">
          <a:off x="1130300" y="16648781"/>
          <a:ext cx="889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48" name="フローチャート: 判断 247"/>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112433</xdr:rowOff>
    </xdr:from>
    <xdr:ext cx="534377" cy="259045"/>
    <xdr:sp macro="" textlink="">
      <xdr:nvSpPr>
        <xdr:cNvPr id="249" name="テキスト ボックス 248"/>
        <xdr:cNvSpPr txBox="1"/>
      </xdr:nvSpPr>
      <xdr:spPr>
        <a:xfrm>
          <a:off x="863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48392</xdr:rowOff>
    </xdr:from>
    <xdr:to>
      <xdr:col>24</xdr:col>
      <xdr:colOff>114300</xdr:colOff>
      <xdr:row>94</xdr:row>
      <xdr:rowOff>149992</xdr:rowOff>
    </xdr:to>
    <xdr:sp macro="" textlink="">
      <xdr:nvSpPr>
        <xdr:cNvPr id="255" name="楕円 254"/>
        <xdr:cNvSpPr/>
      </xdr:nvSpPr>
      <xdr:spPr>
        <a:xfrm>
          <a:off x="4584700" y="161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71269</xdr:rowOff>
    </xdr:from>
    <xdr:ext cx="534377" cy="259045"/>
    <xdr:sp macro="" textlink="">
      <xdr:nvSpPr>
        <xdr:cNvPr id="256" name="衛生費該当値テキスト"/>
        <xdr:cNvSpPr txBox="1"/>
      </xdr:nvSpPr>
      <xdr:spPr>
        <a:xfrm>
          <a:off x="4686300" y="1601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156885</xdr:rowOff>
    </xdr:from>
    <xdr:to>
      <xdr:col>20</xdr:col>
      <xdr:colOff>38100</xdr:colOff>
      <xdr:row>96</xdr:row>
      <xdr:rowOff>87035</xdr:rowOff>
    </xdr:to>
    <xdr:sp macro="" textlink="">
      <xdr:nvSpPr>
        <xdr:cNvPr id="257" name="楕円 256"/>
        <xdr:cNvSpPr/>
      </xdr:nvSpPr>
      <xdr:spPr>
        <a:xfrm>
          <a:off x="3746500" y="164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103562</xdr:rowOff>
    </xdr:from>
    <xdr:ext cx="534377" cy="259045"/>
    <xdr:sp macro="" textlink="">
      <xdr:nvSpPr>
        <xdr:cNvPr id="258" name="テキスト ボックス 257"/>
        <xdr:cNvSpPr txBox="1"/>
      </xdr:nvSpPr>
      <xdr:spPr>
        <a:xfrm>
          <a:off x="3530111" y="1621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118366</xdr:rowOff>
    </xdr:from>
    <xdr:to>
      <xdr:col>15</xdr:col>
      <xdr:colOff>101600</xdr:colOff>
      <xdr:row>97</xdr:row>
      <xdr:rowOff>48516</xdr:rowOff>
    </xdr:to>
    <xdr:sp macro="" textlink="">
      <xdr:nvSpPr>
        <xdr:cNvPr id="259" name="楕円 258"/>
        <xdr:cNvSpPr/>
      </xdr:nvSpPr>
      <xdr:spPr>
        <a:xfrm>
          <a:off x="2857500" y="1657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39643</xdr:rowOff>
    </xdr:from>
    <xdr:ext cx="534377" cy="259045"/>
    <xdr:sp macro="" textlink="">
      <xdr:nvSpPr>
        <xdr:cNvPr id="260" name="テキスト ボックス 259"/>
        <xdr:cNvSpPr txBox="1"/>
      </xdr:nvSpPr>
      <xdr:spPr>
        <a:xfrm>
          <a:off x="2641111" y="1667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138781</xdr:rowOff>
    </xdr:from>
    <xdr:to>
      <xdr:col>10</xdr:col>
      <xdr:colOff>165100</xdr:colOff>
      <xdr:row>97</xdr:row>
      <xdr:rowOff>68931</xdr:rowOff>
    </xdr:to>
    <xdr:sp macro="" textlink="">
      <xdr:nvSpPr>
        <xdr:cNvPr id="261" name="楕円 260"/>
        <xdr:cNvSpPr/>
      </xdr:nvSpPr>
      <xdr:spPr>
        <a:xfrm>
          <a:off x="1968500" y="165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60058</xdr:rowOff>
    </xdr:from>
    <xdr:ext cx="534377" cy="259045"/>
    <xdr:sp macro="" textlink="">
      <xdr:nvSpPr>
        <xdr:cNvPr id="262" name="テキスト ボックス 261"/>
        <xdr:cNvSpPr txBox="1"/>
      </xdr:nvSpPr>
      <xdr:spPr>
        <a:xfrm>
          <a:off x="1752111" y="166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15429</xdr:rowOff>
    </xdr:from>
    <xdr:to>
      <xdr:col>6</xdr:col>
      <xdr:colOff>38100</xdr:colOff>
      <xdr:row>97</xdr:row>
      <xdr:rowOff>117029</xdr:rowOff>
    </xdr:to>
    <xdr:sp macro="" textlink="">
      <xdr:nvSpPr>
        <xdr:cNvPr id="263" name="楕円 262"/>
        <xdr:cNvSpPr/>
      </xdr:nvSpPr>
      <xdr:spPr>
        <a:xfrm>
          <a:off x="1079500" y="1664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108156</xdr:rowOff>
    </xdr:from>
    <xdr:ext cx="534377" cy="259045"/>
    <xdr:sp macro="" textlink="">
      <xdr:nvSpPr>
        <xdr:cNvPr id="264" name="テキスト ボックス 263"/>
        <xdr:cNvSpPr txBox="1"/>
      </xdr:nvSpPr>
      <xdr:spPr>
        <a:xfrm>
          <a:off x="863111" y="1673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88036</xdr:rowOff>
    </xdr:from>
    <xdr:to>
      <xdr:col>55</xdr:col>
      <xdr:colOff>0</xdr:colOff>
      <xdr:row>36</xdr:row>
      <xdr:rowOff>163931</xdr:rowOff>
    </xdr:to>
    <xdr:cxnSp macro="">
      <xdr:nvCxnSpPr>
        <xdr:cNvPr id="291" name="直線コネクタ 290"/>
        <xdr:cNvCxnSpPr/>
      </xdr:nvCxnSpPr>
      <xdr:spPr>
        <a:xfrm flipV="1">
          <a:off x="9639300" y="6260236"/>
          <a:ext cx="8382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2" name="労働費平均値テキスト"/>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163931</xdr:rowOff>
    </xdr:from>
    <xdr:to>
      <xdr:col>50</xdr:col>
      <xdr:colOff>114300</xdr:colOff>
      <xdr:row>36</xdr:row>
      <xdr:rowOff>164846</xdr:rowOff>
    </xdr:to>
    <xdr:cxnSp macro="">
      <xdr:nvCxnSpPr>
        <xdr:cNvPr id="294" name="直線コネクタ 293"/>
        <xdr:cNvCxnSpPr/>
      </xdr:nvCxnSpPr>
      <xdr:spPr>
        <a:xfrm flipV="1">
          <a:off x="8750300" y="633613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164846</xdr:rowOff>
    </xdr:from>
    <xdr:to>
      <xdr:col>45</xdr:col>
      <xdr:colOff>177800</xdr:colOff>
      <xdr:row>37</xdr:row>
      <xdr:rowOff>8026</xdr:rowOff>
    </xdr:to>
    <xdr:cxnSp macro="">
      <xdr:nvCxnSpPr>
        <xdr:cNvPr id="297" name="直線コネクタ 296"/>
        <xdr:cNvCxnSpPr/>
      </xdr:nvCxnSpPr>
      <xdr:spPr>
        <a:xfrm flipV="1">
          <a:off x="7861300" y="633704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145186</xdr:rowOff>
    </xdr:from>
    <xdr:to>
      <xdr:col>41</xdr:col>
      <xdr:colOff>50800</xdr:colOff>
      <xdr:row>37</xdr:row>
      <xdr:rowOff>8026</xdr:rowOff>
    </xdr:to>
    <xdr:cxnSp macro="">
      <xdr:nvCxnSpPr>
        <xdr:cNvPr id="300" name="直線コネクタ 299"/>
        <xdr:cNvCxnSpPr/>
      </xdr:nvCxnSpPr>
      <xdr:spPr>
        <a:xfrm>
          <a:off x="6972300" y="63173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3" name="フローチャート: 判断 302"/>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104157</xdr:rowOff>
    </xdr:from>
    <xdr:ext cx="378565" cy="259045"/>
    <xdr:sp macro="" textlink="">
      <xdr:nvSpPr>
        <xdr:cNvPr id="304" name="テキスト ボックス 303"/>
        <xdr:cNvSpPr txBox="1"/>
      </xdr:nvSpPr>
      <xdr:spPr>
        <a:xfrm>
          <a:off x="6783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37236</xdr:rowOff>
    </xdr:from>
    <xdr:to>
      <xdr:col>55</xdr:col>
      <xdr:colOff>50800</xdr:colOff>
      <xdr:row>36</xdr:row>
      <xdr:rowOff>138836</xdr:rowOff>
    </xdr:to>
    <xdr:sp macro="" textlink="">
      <xdr:nvSpPr>
        <xdr:cNvPr id="310" name="楕円 309"/>
        <xdr:cNvSpPr/>
      </xdr:nvSpPr>
      <xdr:spPr>
        <a:xfrm>
          <a:off x="10426700" y="6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60113</xdr:rowOff>
    </xdr:from>
    <xdr:ext cx="378565" cy="259045"/>
    <xdr:sp macro="" textlink="">
      <xdr:nvSpPr>
        <xdr:cNvPr id="311" name="労働費該当値テキスト"/>
        <xdr:cNvSpPr txBox="1"/>
      </xdr:nvSpPr>
      <xdr:spPr>
        <a:xfrm>
          <a:off x="10528300" y="6060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113131</xdr:rowOff>
    </xdr:from>
    <xdr:to>
      <xdr:col>50</xdr:col>
      <xdr:colOff>165100</xdr:colOff>
      <xdr:row>37</xdr:row>
      <xdr:rowOff>43281</xdr:rowOff>
    </xdr:to>
    <xdr:sp macro="" textlink="">
      <xdr:nvSpPr>
        <xdr:cNvPr id="312" name="楕円 311"/>
        <xdr:cNvSpPr/>
      </xdr:nvSpPr>
      <xdr:spPr>
        <a:xfrm>
          <a:off x="9588500" y="62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34408</xdr:rowOff>
    </xdr:from>
    <xdr:ext cx="378565" cy="259045"/>
    <xdr:sp macro="" textlink="">
      <xdr:nvSpPr>
        <xdr:cNvPr id="313" name="テキスト ボックス 312"/>
        <xdr:cNvSpPr txBox="1"/>
      </xdr:nvSpPr>
      <xdr:spPr>
        <a:xfrm>
          <a:off x="9450017" y="63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114046</xdr:rowOff>
    </xdr:from>
    <xdr:to>
      <xdr:col>46</xdr:col>
      <xdr:colOff>38100</xdr:colOff>
      <xdr:row>37</xdr:row>
      <xdr:rowOff>44196</xdr:rowOff>
    </xdr:to>
    <xdr:sp macro="" textlink="">
      <xdr:nvSpPr>
        <xdr:cNvPr id="314" name="楕円 313"/>
        <xdr:cNvSpPr/>
      </xdr:nvSpPr>
      <xdr:spPr>
        <a:xfrm>
          <a:off x="8699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35323</xdr:rowOff>
    </xdr:from>
    <xdr:ext cx="378565" cy="259045"/>
    <xdr:sp macro="" textlink="">
      <xdr:nvSpPr>
        <xdr:cNvPr id="315" name="テキスト ボックス 314"/>
        <xdr:cNvSpPr txBox="1"/>
      </xdr:nvSpPr>
      <xdr:spPr>
        <a:xfrm>
          <a:off x="8561017" y="637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128676</xdr:rowOff>
    </xdr:from>
    <xdr:to>
      <xdr:col>41</xdr:col>
      <xdr:colOff>101600</xdr:colOff>
      <xdr:row>37</xdr:row>
      <xdr:rowOff>58826</xdr:rowOff>
    </xdr:to>
    <xdr:sp macro="" textlink="">
      <xdr:nvSpPr>
        <xdr:cNvPr id="316" name="楕円 315"/>
        <xdr:cNvSpPr/>
      </xdr:nvSpPr>
      <xdr:spPr>
        <a:xfrm>
          <a:off x="78105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75353</xdr:rowOff>
    </xdr:from>
    <xdr:ext cx="378565" cy="259045"/>
    <xdr:sp macro="" textlink="">
      <xdr:nvSpPr>
        <xdr:cNvPr id="317" name="テキスト ボックス 316"/>
        <xdr:cNvSpPr txBox="1"/>
      </xdr:nvSpPr>
      <xdr:spPr>
        <a:xfrm>
          <a:off x="7672017" y="6076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94386</xdr:rowOff>
    </xdr:from>
    <xdr:to>
      <xdr:col>36</xdr:col>
      <xdr:colOff>165100</xdr:colOff>
      <xdr:row>37</xdr:row>
      <xdr:rowOff>24536</xdr:rowOff>
    </xdr:to>
    <xdr:sp macro="" textlink="">
      <xdr:nvSpPr>
        <xdr:cNvPr id="318" name="楕円 317"/>
        <xdr:cNvSpPr/>
      </xdr:nvSpPr>
      <xdr:spPr>
        <a:xfrm>
          <a:off x="69215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15663</xdr:rowOff>
    </xdr:from>
    <xdr:ext cx="378565" cy="259045"/>
    <xdr:sp macro="" textlink="">
      <xdr:nvSpPr>
        <xdr:cNvPr id="319" name="テキスト ボックス 318"/>
        <xdr:cNvSpPr txBox="1"/>
      </xdr:nvSpPr>
      <xdr:spPr>
        <a:xfrm>
          <a:off x="6783017" y="635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158503</xdr:rowOff>
    </xdr:from>
    <xdr:to>
      <xdr:col>55</xdr:col>
      <xdr:colOff>0</xdr:colOff>
      <xdr:row>57</xdr:row>
      <xdr:rowOff>166503</xdr:rowOff>
    </xdr:to>
    <xdr:cxnSp macro="">
      <xdr:nvCxnSpPr>
        <xdr:cNvPr id="344" name="直線コネクタ 343"/>
        <xdr:cNvCxnSpPr/>
      </xdr:nvCxnSpPr>
      <xdr:spPr>
        <a:xfrm flipV="1">
          <a:off x="9639300" y="9931153"/>
          <a:ext cx="8382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153988</xdr:rowOff>
    </xdr:from>
    <xdr:to>
      <xdr:col>50</xdr:col>
      <xdr:colOff>114300</xdr:colOff>
      <xdr:row>57</xdr:row>
      <xdr:rowOff>166503</xdr:rowOff>
    </xdr:to>
    <xdr:cxnSp macro="">
      <xdr:nvCxnSpPr>
        <xdr:cNvPr id="347" name="直線コネクタ 346"/>
        <xdr:cNvCxnSpPr/>
      </xdr:nvCxnSpPr>
      <xdr:spPr>
        <a:xfrm>
          <a:off x="8750300" y="9926638"/>
          <a:ext cx="889000" cy="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153988</xdr:rowOff>
    </xdr:from>
    <xdr:to>
      <xdr:col>45</xdr:col>
      <xdr:colOff>177800</xdr:colOff>
      <xdr:row>57</xdr:row>
      <xdr:rowOff>156845</xdr:rowOff>
    </xdr:to>
    <xdr:cxnSp macro="">
      <xdr:nvCxnSpPr>
        <xdr:cNvPr id="350" name="直線コネクタ 349"/>
        <xdr:cNvCxnSpPr/>
      </xdr:nvCxnSpPr>
      <xdr:spPr>
        <a:xfrm flipV="1">
          <a:off x="7861300" y="992663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156845</xdr:rowOff>
    </xdr:from>
    <xdr:to>
      <xdr:col>41</xdr:col>
      <xdr:colOff>50800</xdr:colOff>
      <xdr:row>57</xdr:row>
      <xdr:rowOff>157359</xdr:rowOff>
    </xdr:to>
    <xdr:cxnSp macro="">
      <xdr:nvCxnSpPr>
        <xdr:cNvPr id="353" name="直線コネクタ 352"/>
        <xdr:cNvCxnSpPr/>
      </xdr:nvCxnSpPr>
      <xdr:spPr>
        <a:xfrm flipV="1">
          <a:off x="6972300" y="9929495"/>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6" name="フローチャート: 判断 355"/>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148734</xdr:rowOff>
    </xdr:from>
    <xdr:ext cx="469744" cy="259045"/>
    <xdr:sp macro="" textlink="">
      <xdr:nvSpPr>
        <xdr:cNvPr id="357" name="テキスト ボックス 356"/>
        <xdr:cNvSpPr txBox="1"/>
      </xdr:nvSpPr>
      <xdr:spPr>
        <a:xfrm>
          <a:off x="6737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107703</xdr:rowOff>
    </xdr:from>
    <xdr:to>
      <xdr:col>55</xdr:col>
      <xdr:colOff>50800</xdr:colOff>
      <xdr:row>58</xdr:row>
      <xdr:rowOff>37853</xdr:rowOff>
    </xdr:to>
    <xdr:sp macro="" textlink="">
      <xdr:nvSpPr>
        <xdr:cNvPr id="363" name="楕円 362"/>
        <xdr:cNvSpPr/>
      </xdr:nvSpPr>
      <xdr:spPr>
        <a:xfrm>
          <a:off x="10426700" y="98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22630</xdr:rowOff>
    </xdr:from>
    <xdr:ext cx="378565" cy="259045"/>
    <xdr:sp macro="" textlink="">
      <xdr:nvSpPr>
        <xdr:cNvPr id="364" name="農林水産業費該当値テキスト"/>
        <xdr:cNvSpPr txBox="1"/>
      </xdr:nvSpPr>
      <xdr:spPr>
        <a:xfrm>
          <a:off x="10528300" y="9795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115703</xdr:rowOff>
    </xdr:from>
    <xdr:to>
      <xdr:col>50</xdr:col>
      <xdr:colOff>165100</xdr:colOff>
      <xdr:row>58</xdr:row>
      <xdr:rowOff>45853</xdr:rowOff>
    </xdr:to>
    <xdr:sp macro="" textlink="">
      <xdr:nvSpPr>
        <xdr:cNvPr id="365" name="楕円 364"/>
        <xdr:cNvSpPr/>
      </xdr:nvSpPr>
      <xdr:spPr>
        <a:xfrm>
          <a:off x="9588500" y="98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36980</xdr:rowOff>
    </xdr:from>
    <xdr:ext cx="378565" cy="259045"/>
    <xdr:sp macro="" textlink="">
      <xdr:nvSpPr>
        <xdr:cNvPr id="366" name="テキスト ボックス 365"/>
        <xdr:cNvSpPr txBox="1"/>
      </xdr:nvSpPr>
      <xdr:spPr>
        <a:xfrm>
          <a:off x="9450017" y="9981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103188</xdr:rowOff>
    </xdr:from>
    <xdr:to>
      <xdr:col>46</xdr:col>
      <xdr:colOff>38100</xdr:colOff>
      <xdr:row>58</xdr:row>
      <xdr:rowOff>33338</xdr:rowOff>
    </xdr:to>
    <xdr:sp macro="" textlink="">
      <xdr:nvSpPr>
        <xdr:cNvPr id="367" name="楕円 366"/>
        <xdr:cNvSpPr/>
      </xdr:nvSpPr>
      <xdr:spPr>
        <a:xfrm>
          <a:off x="8699500" y="98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24465</xdr:rowOff>
    </xdr:from>
    <xdr:ext cx="378565" cy="259045"/>
    <xdr:sp macro="" textlink="">
      <xdr:nvSpPr>
        <xdr:cNvPr id="368" name="テキスト ボックス 367"/>
        <xdr:cNvSpPr txBox="1"/>
      </xdr:nvSpPr>
      <xdr:spPr>
        <a:xfrm>
          <a:off x="8561017" y="9968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106045</xdr:rowOff>
    </xdr:from>
    <xdr:to>
      <xdr:col>41</xdr:col>
      <xdr:colOff>101600</xdr:colOff>
      <xdr:row>58</xdr:row>
      <xdr:rowOff>36195</xdr:rowOff>
    </xdr:to>
    <xdr:sp macro="" textlink="">
      <xdr:nvSpPr>
        <xdr:cNvPr id="369" name="楕円 368"/>
        <xdr:cNvSpPr/>
      </xdr:nvSpPr>
      <xdr:spPr>
        <a:xfrm>
          <a:off x="7810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27322</xdr:rowOff>
    </xdr:from>
    <xdr:ext cx="378565" cy="259045"/>
    <xdr:sp macro="" textlink="">
      <xdr:nvSpPr>
        <xdr:cNvPr id="370" name="テキスト ボックス 369"/>
        <xdr:cNvSpPr txBox="1"/>
      </xdr:nvSpPr>
      <xdr:spPr>
        <a:xfrm>
          <a:off x="7672017" y="99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106559</xdr:rowOff>
    </xdr:from>
    <xdr:to>
      <xdr:col>36</xdr:col>
      <xdr:colOff>165100</xdr:colOff>
      <xdr:row>58</xdr:row>
      <xdr:rowOff>36709</xdr:rowOff>
    </xdr:to>
    <xdr:sp macro="" textlink="">
      <xdr:nvSpPr>
        <xdr:cNvPr id="371" name="楕円 370"/>
        <xdr:cNvSpPr/>
      </xdr:nvSpPr>
      <xdr:spPr>
        <a:xfrm>
          <a:off x="6921500" y="98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27836</xdr:rowOff>
    </xdr:from>
    <xdr:ext cx="378565" cy="259045"/>
    <xdr:sp macro="" textlink="">
      <xdr:nvSpPr>
        <xdr:cNvPr id="372" name="テキスト ボックス 371"/>
        <xdr:cNvSpPr txBox="1"/>
      </xdr:nvSpPr>
      <xdr:spPr>
        <a:xfrm>
          <a:off x="6783017" y="9971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165613</xdr:rowOff>
    </xdr:from>
    <xdr:to>
      <xdr:col>55</xdr:col>
      <xdr:colOff>0</xdr:colOff>
      <xdr:row>79</xdr:row>
      <xdr:rowOff>19309</xdr:rowOff>
    </xdr:to>
    <xdr:cxnSp macro="">
      <xdr:nvCxnSpPr>
        <xdr:cNvPr id="403" name="直線コネクタ 402"/>
        <xdr:cNvCxnSpPr/>
      </xdr:nvCxnSpPr>
      <xdr:spPr>
        <a:xfrm>
          <a:off x="9639300" y="1353871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165613</xdr:rowOff>
    </xdr:from>
    <xdr:to>
      <xdr:col>50</xdr:col>
      <xdr:colOff>114300</xdr:colOff>
      <xdr:row>79</xdr:row>
      <xdr:rowOff>42430</xdr:rowOff>
    </xdr:to>
    <xdr:cxnSp macro="">
      <xdr:nvCxnSpPr>
        <xdr:cNvPr id="406" name="直線コネクタ 405"/>
        <xdr:cNvCxnSpPr/>
      </xdr:nvCxnSpPr>
      <xdr:spPr>
        <a:xfrm flipV="1">
          <a:off x="8750300" y="13538713"/>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42430</xdr:rowOff>
    </xdr:from>
    <xdr:to>
      <xdr:col>45</xdr:col>
      <xdr:colOff>177800</xdr:colOff>
      <xdr:row>79</xdr:row>
      <xdr:rowOff>61421</xdr:rowOff>
    </xdr:to>
    <xdr:cxnSp macro="">
      <xdr:nvCxnSpPr>
        <xdr:cNvPr id="409" name="直線コネクタ 408"/>
        <xdr:cNvCxnSpPr/>
      </xdr:nvCxnSpPr>
      <xdr:spPr>
        <a:xfrm flipV="1">
          <a:off x="7861300" y="13586980"/>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58727</xdr:rowOff>
    </xdr:from>
    <xdr:to>
      <xdr:col>41</xdr:col>
      <xdr:colOff>50800</xdr:colOff>
      <xdr:row>79</xdr:row>
      <xdr:rowOff>61421</xdr:rowOff>
    </xdr:to>
    <xdr:cxnSp macro="">
      <xdr:nvCxnSpPr>
        <xdr:cNvPr id="412" name="直線コネクタ 411"/>
        <xdr:cNvCxnSpPr/>
      </xdr:nvCxnSpPr>
      <xdr:spPr>
        <a:xfrm>
          <a:off x="6972300" y="13603277"/>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5" name="フローチャート: 判断 414"/>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30025</xdr:rowOff>
    </xdr:from>
    <xdr:ext cx="469744" cy="259045"/>
    <xdr:sp macro="" textlink="">
      <xdr:nvSpPr>
        <xdr:cNvPr id="416" name="テキスト ボックス 415"/>
        <xdr:cNvSpPr txBox="1"/>
      </xdr:nvSpPr>
      <xdr:spPr>
        <a:xfrm>
          <a:off x="6737428" y="132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139959</xdr:rowOff>
    </xdr:from>
    <xdr:to>
      <xdr:col>55</xdr:col>
      <xdr:colOff>50800</xdr:colOff>
      <xdr:row>79</xdr:row>
      <xdr:rowOff>70109</xdr:rowOff>
    </xdr:to>
    <xdr:sp macro="" textlink="">
      <xdr:nvSpPr>
        <xdr:cNvPr id="422" name="楕円 421"/>
        <xdr:cNvSpPr/>
      </xdr:nvSpPr>
      <xdr:spPr>
        <a:xfrm>
          <a:off x="10426700" y="135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54886</xdr:rowOff>
    </xdr:from>
    <xdr:ext cx="469744" cy="259045"/>
    <xdr:sp macro="" textlink="">
      <xdr:nvSpPr>
        <xdr:cNvPr id="423" name="商工費該当値テキスト"/>
        <xdr:cNvSpPr txBox="1"/>
      </xdr:nvSpPr>
      <xdr:spPr>
        <a:xfrm>
          <a:off x="10528300" y="1342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114813</xdr:rowOff>
    </xdr:from>
    <xdr:to>
      <xdr:col>50</xdr:col>
      <xdr:colOff>165100</xdr:colOff>
      <xdr:row>79</xdr:row>
      <xdr:rowOff>44963</xdr:rowOff>
    </xdr:to>
    <xdr:sp macro="" textlink="">
      <xdr:nvSpPr>
        <xdr:cNvPr id="424" name="楕円 423"/>
        <xdr:cNvSpPr/>
      </xdr:nvSpPr>
      <xdr:spPr>
        <a:xfrm>
          <a:off x="9588500" y="134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36090</xdr:rowOff>
    </xdr:from>
    <xdr:ext cx="469744" cy="259045"/>
    <xdr:sp macro="" textlink="">
      <xdr:nvSpPr>
        <xdr:cNvPr id="425" name="テキスト ボックス 424"/>
        <xdr:cNvSpPr txBox="1"/>
      </xdr:nvSpPr>
      <xdr:spPr>
        <a:xfrm>
          <a:off x="9404428" y="1358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163080</xdr:rowOff>
    </xdr:from>
    <xdr:to>
      <xdr:col>46</xdr:col>
      <xdr:colOff>38100</xdr:colOff>
      <xdr:row>79</xdr:row>
      <xdr:rowOff>93230</xdr:rowOff>
    </xdr:to>
    <xdr:sp macro="" textlink="">
      <xdr:nvSpPr>
        <xdr:cNvPr id="426" name="楕円 425"/>
        <xdr:cNvSpPr/>
      </xdr:nvSpPr>
      <xdr:spPr>
        <a:xfrm>
          <a:off x="86995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84357</xdr:rowOff>
    </xdr:from>
    <xdr:ext cx="469744" cy="259045"/>
    <xdr:sp macro="" textlink="">
      <xdr:nvSpPr>
        <xdr:cNvPr id="427" name="テキスト ボックス 426"/>
        <xdr:cNvSpPr txBox="1"/>
      </xdr:nvSpPr>
      <xdr:spPr>
        <a:xfrm>
          <a:off x="8515428" y="1362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10621</xdr:rowOff>
    </xdr:from>
    <xdr:to>
      <xdr:col>41</xdr:col>
      <xdr:colOff>101600</xdr:colOff>
      <xdr:row>79</xdr:row>
      <xdr:rowOff>112221</xdr:rowOff>
    </xdr:to>
    <xdr:sp macro="" textlink="">
      <xdr:nvSpPr>
        <xdr:cNvPr id="428" name="楕円 427"/>
        <xdr:cNvSpPr/>
      </xdr:nvSpPr>
      <xdr:spPr>
        <a:xfrm>
          <a:off x="7810500" y="135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103348</xdr:rowOff>
    </xdr:from>
    <xdr:ext cx="469744" cy="259045"/>
    <xdr:sp macro="" textlink="">
      <xdr:nvSpPr>
        <xdr:cNvPr id="429" name="テキスト ボックス 428"/>
        <xdr:cNvSpPr txBox="1"/>
      </xdr:nvSpPr>
      <xdr:spPr>
        <a:xfrm>
          <a:off x="7626428" y="1364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7927</xdr:rowOff>
    </xdr:from>
    <xdr:to>
      <xdr:col>36</xdr:col>
      <xdr:colOff>165100</xdr:colOff>
      <xdr:row>79</xdr:row>
      <xdr:rowOff>109527</xdr:rowOff>
    </xdr:to>
    <xdr:sp macro="" textlink="">
      <xdr:nvSpPr>
        <xdr:cNvPr id="430" name="楕円 429"/>
        <xdr:cNvSpPr/>
      </xdr:nvSpPr>
      <xdr:spPr>
        <a:xfrm>
          <a:off x="6921500" y="135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100654</xdr:rowOff>
    </xdr:from>
    <xdr:ext cx="469744" cy="259045"/>
    <xdr:sp macro="" textlink="">
      <xdr:nvSpPr>
        <xdr:cNvPr id="431" name="テキスト ボックス 430"/>
        <xdr:cNvSpPr txBox="1"/>
      </xdr:nvSpPr>
      <xdr:spPr>
        <a:xfrm>
          <a:off x="6737428" y="1364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16675</xdr:rowOff>
    </xdr:from>
    <xdr:to>
      <xdr:col>55</xdr:col>
      <xdr:colOff>0</xdr:colOff>
      <xdr:row>98</xdr:row>
      <xdr:rowOff>19914</xdr:rowOff>
    </xdr:to>
    <xdr:cxnSp macro="">
      <xdr:nvCxnSpPr>
        <xdr:cNvPr id="461" name="直線コネクタ 460"/>
        <xdr:cNvCxnSpPr/>
      </xdr:nvCxnSpPr>
      <xdr:spPr>
        <a:xfrm>
          <a:off x="9639300" y="16818775"/>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4750</xdr:rowOff>
    </xdr:from>
    <xdr:to>
      <xdr:col>50</xdr:col>
      <xdr:colOff>114300</xdr:colOff>
      <xdr:row>98</xdr:row>
      <xdr:rowOff>16675</xdr:rowOff>
    </xdr:to>
    <xdr:cxnSp macro="">
      <xdr:nvCxnSpPr>
        <xdr:cNvPr id="464" name="直線コネクタ 463"/>
        <xdr:cNvCxnSpPr/>
      </xdr:nvCxnSpPr>
      <xdr:spPr>
        <a:xfrm>
          <a:off x="8750300" y="16806850"/>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161816</xdr:rowOff>
    </xdr:from>
    <xdr:to>
      <xdr:col>45</xdr:col>
      <xdr:colOff>177800</xdr:colOff>
      <xdr:row>98</xdr:row>
      <xdr:rowOff>4750</xdr:rowOff>
    </xdr:to>
    <xdr:cxnSp macro="">
      <xdr:nvCxnSpPr>
        <xdr:cNvPr id="467" name="直線コネクタ 466"/>
        <xdr:cNvCxnSpPr/>
      </xdr:nvCxnSpPr>
      <xdr:spPr>
        <a:xfrm>
          <a:off x="7861300" y="16792466"/>
          <a:ext cx="8890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161816</xdr:rowOff>
    </xdr:from>
    <xdr:to>
      <xdr:col>41</xdr:col>
      <xdr:colOff>50800</xdr:colOff>
      <xdr:row>98</xdr:row>
      <xdr:rowOff>1721</xdr:rowOff>
    </xdr:to>
    <xdr:cxnSp macro="">
      <xdr:nvCxnSpPr>
        <xdr:cNvPr id="470" name="直線コネクタ 469"/>
        <xdr:cNvCxnSpPr/>
      </xdr:nvCxnSpPr>
      <xdr:spPr>
        <a:xfrm flipV="1">
          <a:off x="6972300" y="16792466"/>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3" name="フローチャート: 判断 472"/>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4" name="テキスト ボックス 473"/>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140564</xdr:rowOff>
    </xdr:from>
    <xdr:to>
      <xdr:col>55</xdr:col>
      <xdr:colOff>50800</xdr:colOff>
      <xdr:row>98</xdr:row>
      <xdr:rowOff>70714</xdr:rowOff>
    </xdr:to>
    <xdr:sp macro="" textlink="">
      <xdr:nvSpPr>
        <xdr:cNvPr id="480" name="楕円 479"/>
        <xdr:cNvSpPr/>
      </xdr:nvSpPr>
      <xdr:spPr>
        <a:xfrm>
          <a:off x="10426700" y="167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118991</xdr:rowOff>
    </xdr:from>
    <xdr:ext cx="534377" cy="259045"/>
    <xdr:sp macro="" textlink="">
      <xdr:nvSpPr>
        <xdr:cNvPr id="481" name="土木費該当値テキスト"/>
        <xdr:cNvSpPr txBox="1"/>
      </xdr:nvSpPr>
      <xdr:spPr>
        <a:xfrm>
          <a:off x="10528300" y="167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137325</xdr:rowOff>
    </xdr:from>
    <xdr:to>
      <xdr:col>50</xdr:col>
      <xdr:colOff>165100</xdr:colOff>
      <xdr:row>98</xdr:row>
      <xdr:rowOff>67475</xdr:rowOff>
    </xdr:to>
    <xdr:sp macro="" textlink="">
      <xdr:nvSpPr>
        <xdr:cNvPr id="482" name="楕円 481"/>
        <xdr:cNvSpPr/>
      </xdr:nvSpPr>
      <xdr:spPr>
        <a:xfrm>
          <a:off x="9588500" y="167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58602</xdr:rowOff>
    </xdr:from>
    <xdr:ext cx="534377" cy="259045"/>
    <xdr:sp macro="" textlink="">
      <xdr:nvSpPr>
        <xdr:cNvPr id="483" name="テキスト ボックス 482"/>
        <xdr:cNvSpPr txBox="1"/>
      </xdr:nvSpPr>
      <xdr:spPr>
        <a:xfrm>
          <a:off x="9372111" y="1686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125400</xdr:rowOff>
    </xdr:from>
    <xdr:to>
      <xdr:col>46</xdr:col>
      <xdr:colOff>38100</xdr:colOff>
      <xdr:row>98</xdr:row>
      <xdr:rowOff>55550</xdr:rowOff>
    </xdr:to>
    <xdr:sp macro="" textlink="">
      <xdr:nvSpPr>
        <xdr:cNvPr id="484" name="楕円 483"/>
        <xdr:cNvSpPr/>
      </xdr:nvSpPr>
      <xdr:spPr>
        <a:xfrm>
          <a:off x="8699500" y="167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46677</xdr:rowOff>
    </xdr:from>
    <xdr:ext cx="534377" cy="259045"/>
    <xdr:sp macro="" textlink="">
      <xdr:nvSpPr>
        <xdr:cNvPr id="485" name="テキスト ボックス 484"/>
        <xdr:cNvSpPr txBox="1"/>
      </xdr:nvSpPr>
      <xdr:spPr>
        <a:xfrm>
          <a:off x="8483111" y="168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111016</xdr:rowOff>
    </xdr:from>
    <xdr:to>
      <xdr:col>41</xdr:col>
      <xdr:colOff>101600</xdr:colOff>
      <xdr:row>98</xdr:row>
      <xdr:rowOff>41166</xdr:rowOff>
    </xdr:to>
    <xdr:sp macro="" textlink="">
      <xdr:nvSpPr>
        <xdr:cNvPr id="486" name="楕円 485"/>
        <xdr:cNvSpPr/>
      </xdr:nvSpPr>
      <xdr:spPr>
        <a:xfrm>
          <a:off x="7810500" y="167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32293</xdr:rowOff>
    </xdr:from>
    <xdr:ext cx="534377" cy="259045"/>
    <xdr:sp macro="" textlink="">
      <xdr:nvSpPr>
        <xdr:cNvPr id="487" name="テキスト ボックス 486"/>
        <xdr:cNvSpPr txBox="1"/>
      </xdr:nvSpPr>
      <xdr:spPr>
        <a:xfrm>
          <a:off x="7594111" y="1683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122371</xdr:rowOff>
    </xdr:from>
    <xdr:to>
      <xdr:col>36</xdr:col>
      <xdr:colOff>165100</xdr:colOff>
      <xdr:row>98</xdr:row>
      <xdr:rowOff>52521</xdr:rowOff>
    </xdr:to>
    <xdr:sp macro="" textlink="">
      <xdr:nvSpPr>
        <xdr:cNvPr id="488" name="楕円 487"/>
        <xdr:cNvSpPr/>
      </xdr:nvSpPr>
      <xdr:spPr>
        <a:xfrm>
          <a:off x="6921500" y="1675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43648</xdr:rowOff>
    </xdr:from>
    <xdr:ext cx="534377" cy="259045"/>
    <xdr:sp macro="" textlink="">
      <xdr:nvSpPr>
        <xdr:cNvPr id="489" name="テキスト ボックス 488"/>
        <xdr:cNvSpPr txBox="1"/>
      </xdr:nvSpPr>
      <xdr:spPr>
        <a:xfrm>
          <a:off x="6705111" y="168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42545</xdr:rowOff>
    </xdr:from>
    <xdr:to>
      <xdr:col>85</xdr:col>
      <xdr:colOff>127000</xdr:colOff>
      <xdr:row>37</xdr:row>
      <xdr:rowOff>93490</xdr:rowOff>
    </xdr:to>
    <xdr:cxnSp macro="">
      <xdr:nvCxnSpPr>
        <xdr:cNvPr id="521" name="直線コネクタ 520"/>
        <xdr:cNvCxnSpPr/>
      </xdr:nvCxnSpPr>
      <xdr:spPr>
        <a:xfrm>
          <a:off x="15481300" y="6386195"/>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42545</xdr:rowOff>
    </xdr:from>
    <xdr:to>
      <xdr:col>81</xdr:col>
      <xdr:colOff>50800</xdr:colOff>
      <xdr:row>37</xdr:row>
      <xdr:rowOff>54955</xdr:rowOff>
    </xdr:to>
    <xdr:cxnSp macro="">
      <xdr:nvCxnSpPr>
        <xdr:cNvPr id="524" name="直線コネクタ 523"/>
        <xdr:cNvCxnSpPr/>
      </xdr:nvCxnSpPr>
      <xdr:spPr>
        <a:xfrm flipV="1">
          <a:off x="14592300" y="6386195"/>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54955</xdr:rowOff>
    </xdr:from>
    <xdr:to>
      <xdr:col>76</xdr:col>
      <xdr:colOff>114300</xdr:colOff>
      <xdr:row>37</xdr:row>
      <xdr:rowOff>113574</xdr:rowOff>
    </xdr:to>
    <xdr:cxnSp macro="">
      <xdr:nvCxnSpPr>
        <xdr:cNvPr id="527" name="直線コネクタ 526"/>
        <xdr:cNvCxnSpPr/>
      </xdr:nvCxnSpPr>
      <xdr:spPr>
        <a:xfrm flipV="1">
          <a:off x="13703300" y="6398605"/>
          <a:ext cx="889000" cy="5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113574</xdr:rowOff>
    </xdr:from>
    <xdr:to>
      <xdr:col>71</xdr:col>
      <xdr:colOff>177800</xdr:colOff>
      <xdr:row>37</xdr:row>
      <xdr:rowOff>155212</xdr:rowOff>
    </xdr:to>
    <xdr:cxnSp macro="">
      <xdr:nvCxnSpPr>
        <xdr:cNvPr id="530" name="直線コネクタ 529"/>
        <xdr:cNvCxnSpPr/>
      </xdr:nvCxnSpPr>
      <xdr:spPr>
        <a:xfrm flipV="1">
          <a:off x="12814300" y="6457224"/>
          <a:ext cx="8890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3" name="フローチャート: 判断 532"/>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6675</xdr:rowOff>
    </xdr:from>
    <xdr:ext cx="534377" cy="259045"/>
    <xdr:sp macro="" textlink="">
      <xdr:nvSpPr>
        <xdr:cNvPr id="534" name="テキスト ボックス 533"/>
        <xdr:cNvSpPr txBox="1"/>
      </xdr:nvSpPr>
      <xdr:spPr>
        <a:xfrm>
          <a:off x="12547111" y="58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42690</xdr:rowOff>
    </xdr:from>
    <xdr:to>
      <xdr:col>85</xdr:col>
      <xdr:colOff>177800</xdr:colOff>
      <xdr:row>37</xdr:row>
      <xdr:rowOff>144290</xdr:rowOff>
    </xdr:to>
    <xdr:sp macro="" textlink="">
      <xdr:nvSpPr>
        <xdr:cNvPr id="540" name="楕円 539"/>
        <xdr:cNvSpPr/>
      </xdr:nvSpPr>
      <xdr:spPr>
        <a:xfrm>
          <a:off x="16268700" y="63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21117</xdr:rowOff>
    </xdr:from>
    <xdr:ext cx="534377" cy="259045"/>
    <xdr:sp macro="" textlink="">
      <xdr:nvSpPr>
        <xdr:cNvPr id="541" name="消防費該当値テキスト"/>
        <xdr:cNvSpPr txBox="1"/>
      </xdr:nvSpPr>
      <xdr:spPr>
        <a:xfrm>
          <a:off x="16370300" y="63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163195</xdr:rowOff>
    </xdr:from>
    <xdr:to>
      <xdr:col>81</xdr:col>
      <xdr:colOff>101600</xdr:colOff>
      <xdr:row>37</xdr:row>
      <xdr:rowOff>93345</xdr:rowOff>
    </xdr:to>
    <xdr:sp macro="" textlink="">
      <xdr:nvSpPr>
        <xdr:cNvPr id="542" name="楕円 541"/>
        <xdr:cNvSpPr/>
      </xdr:nvSpPr>
      <xdr:spPr>
        <a:xfrm>
          <a:off x="15430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84472</xdr:rowOff>
    </xdr:from>
    <xdr:ext cx="534377" cy="259045"/>
    <xdr:sp macro="" textlink="">
      <xdr:nvSpPr>
        <xdr:cNvPr id="543" name="テキスト ボックス 542"/>
        <xdr:cNvSpPr txBox="1"/>
      </xdr:nvSpPr>
      <xdr:spPr>
        <a:xfrm>
          <a:off x="15214111" y="64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4155</xdr:rowOff>
    </xdr:from>
    <xdr:to>
      <xdr:col>76</xdr:col>
      <xdr:colOff>165100</xdr:colOff>
      <xdr:row>37</xdr:row>
      <xdr:rowOff>105755</xdr:rowOff>
    </xdr:to>
    <xdr:sp macro="" textlink="">
      <xdr:nvSpPr>
        <xdr:cNvPr id="544" name="楕円 543"/>
        <xdr:cNvSpPr/>
      </xdr:nvSpPr>
      <xdr:spPr>
        <a:xfrm>
          <a:off x="14541500" y="6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96882</xdr:rowOff>
    </xdr:from>
    <xdr:ext cx="534377" cy="259045"/>
    <xdr:sp macro="" textlink="">
      <xdr:nvSpPr>
        <xdr:cNvPr id="545" name="テキスト ボックス 544"/>
        <xdr:cNvSpPr txBox="1"/>
      </xdr:nvSpPr>
      <xdr:spPr>
        <a:xfrm>
          <a:off x="14325111" y="64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62774</xdr:rowOff>
    </xdr:from>
    <xdr:to>
      <xdr:col>72</xdr:col>
      <xdr:colOff>38100</xdr:colOff>
      <xdr:row>37</xdr:row>
      <xdr:rowOff>164374</xdr:rowOff>
    </xdr:to>
    <xdr:sp macro="" textlink="">
      <xdr:nvSpPr>
        <xdr:cNvPr id="546" name="楕円 545"/>
        <xdr:cNvSpPr/>
      </xdr:nvSpPr>
      <xdr:spPr>
        <a:xfrm>
          <a:off x="13652500" y="64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155501</xdr:rowOff>
    </xdr:from>
    <xdr:ext cx="534377" cy="259045"/>
    <xdr:sp macro="" textlink="">
      <xdr:nvSpPr>
        <xdr:cNvPr id="547" name="テキスト ボックス 546"/>
        <xdr:cNvSpPr txBox="1"/>
      </xdr:nvSpPr>
      <xdr:spPr>
        <a:xfrm>
          <a:off x="13436111" y="649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104412</xdr:rowOff>
    </xdr:from>
    <xdr:to>
      <xdr:col>67</xdr:col>
      <xdr:colOff>101600</xdr:colOff>
      <xdr:row>38</xdr:row>
      <xdr:rowOff>34562</xdr:rowOff>
    </xdr:to>
    <xdr:sp macro="" textlink="">
      <xdr:nvSpPr>
        <xdr:cNvPr id="548" name="楕円 547"/>
        <xdr:cNvSpPr/>
      </xdr:nvSpPr>
      <xdr:spPr>
        <a:xfrm>
          <a:off x="12763500" y="64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25689</xdr:rowOff>
    </xdr:from>
    <xdr:ext cx="469744" cy="259045"/>
    <xdr:sp macro="" textlink="">
      <xdr:nvSpPr>
        <xdr:cNvPr id="549" name="テキスト ボックス 548"/>
        <xdr:cNvSpPr txBox="1"/>
      </xdr:nvSpPr>
      <xdr:spPr>
        <a:xfrm>
          <a:off x="12579428" y="65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9398</xdr:rowOff>
    </xdr:from>
    <xdr:to>
      <xdr:col>85</xdr:col>
      <xdr:colOff>127000</xdr:colOff>
      <xdr:row>57</xdr:row>
      <xdr:rowOff>139243</xdr:rowOff>
    </xdr:to>
    <xdr:cxnSp macro="">
      <xdr:nvCxnSpPr>
        <xdr:cNvPr id="581" name="直線コネクタ 580"/>
        <xdr:cNvCxnSpPr/>
      </xdr:nvCxnSpPr>
      <xdr:spPr>
        <a:xfrm flipV="1">
          <a:off x="15481300" y="9610598"/>
          <a:ext cx="8382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2" name="教育費平均値テキスト"/>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139243</xdr:rowOff>
    </xdr:from>
    <xdr:to>
      <xdr:col>81</xdr:col>
      <xdr:colOff>50800</xdr:colOff>
      <xdr:row>58</xdr:row>
      <xdr:rowOff>48978</xdr:rowOff>
    </xdr:to>
    <xdr:cxnSp macro="">
      <xdr:nvCxnSpPr>
        <xdr:cNvPr id="584" name="直線コネクタ 583"/>
        <xdr:cNvCxnSpPr/>
      </xdr:nvCxnSpPr>
      <xdr:spPr>
        <a:xfrm flipV="1">
          <a:off x="14592300" y="9911893"/>
          <a:ext cx="889000" cy="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25759</xdr:rowOff>
    </xdr:from>
    <xdr:to>
      <xdr:col>76</xdr:col>
      <xdr:colOff>114300</xdr:colOff>
      <xdr:row>58</xdr:row>
      <xdr:rowOff>48978</xdr:rowOff>
    </xdr:to>
    <xdr:cxnSp macro="">
      <xdr:nvCxnSpPr>
        <xdr:cNvPr id="587" name="直線コネクタ 586"/>
        <xdr:cNvCxnSpPr/>
      </xdr:nvCxnSpPr>
      <xdr:spPr>
        <a:xfrm>
          <a:off x="13703300" y="9969859"/>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25759</xdr:rowOff>
    </xdr:from>
    <xdr:to>
      <xdr:col>71</xdr:col>
      <xdr:colOff>177800</xdr:colOff>
      <xdr:row>58</xdr:row>
      <xdr:rowOff>109362</xdr:rowOff>
    </xdr:to>
    <xdr:cxnSp macro="">
      <xdr:nvCxnSpPr>
        <xdr:cNvPr id="590" name="直線コネクタ 589"/>
        <xdr:cNvCxnSpPr/>
      </xdr:nvCxnSpPr>
      <xdr:spPr>
        <a:xfrm flipV="1">
          <a:off x="12814300" y="9969859"/>
          <a:ext cx="889000" cy="8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3" name="フローチャート: 判断 592"/>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167022</xdr:rowOff>
    </xdr:from>
    <xdr:ext cx="534377" cy="259045"/>
    <xdr:sp macro="" textlink="">
      <xdr:nvSpPr>
        <xdr:cNvPr id="594" name="テキスト ボックス 593"/>
        <xdr:cNvSpPr txBox="1"/>
      </xdr:nvSpPr>
      <xdr:spPr>
        <a:xfrm>
          <a:off x="12547111" y="95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130048</xdr:rowOff>
    </xdr:from>
    <xdr:to>
      <xdr:col>85</xdr:col>
      <xdr:colOff>177800</xdr:colOff>
      <xdr:row>56</xdr:row>
      <xdr:rowOff>60198</xdr:rowOff>
    </xdr:to>
    <xdr:sp macro="" textlink="">
      <xdr:nvSpPr>
        <xdr:cNvPr id="600" name="楕円 599"/>
        <xdr:cNvSpPr/>
      </xdr:nvSpPr>
      <xdr:spPr>
        <a:xfrm>
          <a:off x="16268700" y="95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152925</xdr:rowOff>
    </xdr:from>
    <xdr:ext cx="534377" cy="259045"/>
    <xdr:sp macro="" textlink="">
      <xdr:nvSpPr>
        <xdr:cNvPr id="601" name="教育費該当値テキスト"/>
        <xdr:cNvSpPr txBox="1"/>
      </xdr:nvSpPr>
      <xdr:spPr>
        <a:xfrm>
          <a:off x="16370300" y="941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88443</xdr:rowOff>
    </xdr:from>
    <xdr:to>
      <xdr:col>81</xdr:col>
      <xdr:colOff>101600</xdr:colOff>
      <xdr:row>58</xdr:row>
      <xdr:rowOff>18593</xdr:rowOff>
    </xdr:to>
    <xdr:sp macro="" textlink="">
      <xdr:nvSpPr>
        <xdr:cNvPr id="602" name="楕円 601"/>
        <xdr:cNvSpPr/>
      </xdr:nvSpPr>
      <xdr:spPr>
        <a:xfrm>
          <a:off x="15430500" y="98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9720</xdr:rowOff>
    </xdr:from>
    <xdr:ext cx="534377" cy="259045"/>
    <xdr:sp macro="" textlink="">
      <xdr:nvSpPr>
        <xdr:cNvPr id="603" name="テキスト ボックス 602"/>
        <xdr:cNvSpPr txBox="1"/>
      </xdr:nvSpPr>
      <xdr:spPr>
        <a:xfrm>
          <a:off x="15214111" y="99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169628</xdr:rowOff>
    </xdr:from>
    <xdr:to>
      <xdr:col>76</xdr:col>
      <xdr:colOff>165100</xdr:colOff>
      <xdr:row>58</xdr:row>
      <xdr:rowOff>99778</xdr:rowOff>
    </xdr:to>
    <xdr:sp macro="" textlink="">
      <xdr:nvSpPr>
        <xdr:cNvPr id="604" name="楕円 603"/>
        <xdr:cNvSpPr/>
      </xdr:nvSpPr>
      <xdr:spPr>
        <a:xfrm>
          <a:off x="14541500" y="99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90905</xdr:rowOff>
    </xdr:from>
    <xdr:ext cx="534377" cy="259045"/>
    <xdr:sp macro="" textlink="">
      <xdr:nvSpPr>
        <xdr:cNvPr id="605" name="テキスト ボックス 604"/>
        <xdr:cNvSpPr txBox="1"/>
      </xdr:nvSpPr>
      <xdr:spPr>
        <a:xfrm>
          <a:off x="14325111" y="1003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146409</xdr:rowOff>
    </xdr:from>
    <xdr:to>
      <xdr:col>72</xdr:col>
      <xdr:colOff>38100</xdr:colOff>
      <xdr:row>58</xdr:row>
      <xdr:rowOff>76559</xdr:rowOff>
    </xdr:to>
    <xdr:sp macro="" textlink="">
      <xdr:nvSpPr>
        <xdr:cNvPr id="606" name="楕円 605"/>
        <xdr:cNvSpPr/>
      </xdr:nvSpPr>
      <xdr:spPr>
        <a:xfrm>
          <a:off x="13652500" y="991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67686</xdr:rowOff>
    </xdr:from>
    <xdr:ext cx="534377" cy="259045"/>
    <xdr:sp macro="" textlink="">
      <xdr:nvSpPr>
        <xdr:cNvPr id="607" name="テキスト ボックス 606"/>
        <xdr:cNvSpPr txBox="1"/>
      </xdr:nvSpPr>
      <xdr:spPr>
        <a:xfrm>
          <a:off x="13436111" y="1001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58562</xdr:rowOff>
    </xdr:from>
    <xdr:to>
      <xdr:col>67</xdr:col>
      <xdr:colOff>101600</xdr:colOff>
      <xdr:row>58</xdr:row>
      <xdr:rowOff>160162</xdr:rowOff>
    </xdr:to>
    <xdr:sp macro="" textlink="">
      <xdr:nvSpPr>
        <xdr:cNvPr id="608" name="楕円 607"/>
        <xdr:cNvSpPr/>
      </xdr:nvSpPr>
      <xdr:spPr>
        <a:xfrm>
          <a:off x="12763500" y="100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151289</xdr:rowOff>
    </xdr:from>
    <xdr:ext cx="534377" cy="259045"/>
    <xdr:sp macro="" textlink="">
      <xdr:nvSpPr>
        <xdr:cNvPr id="609" name="テキスト ボックス 608"/>
        <xdr:cNvSpPr txBox="1"/>
      </xdr:nvSpPr>
      <xdr:spPr>
        <a:xfrm>
          <a:off x="12547111" y="1009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114097</xdr:rowOff>
    </xdr:from>
    <xdr:to>
      <xdr:col>85</xdr:col>
      <xdr:colOff>127000</xdr:colOff>
      <xdr:row>78</xdr:row>
      <xdr:rowOff>139700</xdr:rowOff>
    </xdr:to>
    <xdr:cxnSp macro="">
      <xdr:nvCxnSpPr>
        <xdr:cNvPr id="636" name="直線コネクタ 635"/>
        <xdr:cNvCxnSpPr/>
      </xdr:nvCxnSpPr>
      <xdr:spPr>
        <a:xfrm>
          <a:off x="15481300" y="13487197"/>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114097</xdr:rowOff>
    </xdr:from>
    <xdr:to>
      <xdr:col>81</xdr:col>
      <xdr:colOff>50800</xdr:colOff>
      <xdr:row>78</xdr:row>
      <xdr:rowOff>127676</xdr:rowOff>
    </xdr:to>
    <xdr:cxnSp macro="">
      <xdr:nvCxnSpPr>
        <xdr:cNvPr id="639" name="直線コネクタ 638"/>
        <xdr:cNvCxnSpPr/>
      </xdr:nvCxnSpPr>
      <xdr:spPr>
        <a:xfrm flipV="1">
          <a:off x="14592300" y="13487197"/>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114463</xdr:rowOff>
    </xdr:from>
    <xdr:to>
      <xdr:col>76</xdr:col>
      <xdr:colOff>114300</xdr:colOff>
      <xdr:row>78</xdr:row>
      <xdr:rowOff>127676</xdr:rowOff>
    </xdr:to>
    <xdr:cxnSp macro="">
      <xdr:nvCxnSpPr>
        <xdr:cNvPr id="642" name="直線コネクタ 641"/>
        <xdr:cNvCxnSpPr/>
      </xdr:nvCxnSpPr>
      <xdr:spPr>
        <a:xfrm>
          <a:off x="13703300" y="13487563"/>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114463</xdr:rowOff>
    </xdr:from>
    <xdr:to>
      <xdr:col>71</xdr:col>
      <xdr:colOff>177800</xdr:colOff>
      <xdr:row>78</xdr:row>
      <xdr:rowOff>138145</xdr:rowOff>
    </xdr:to>
    <xdr:cxnSp macro="">
      <xdr:nvCxnSpPr>
        <xdr:cNvPr id="645" name="直線コネクタ 644"/>
        <xdr:cNvCxnSpPr/>
      </xdr:nvCxnSpPr>
      <xdr:spPr>
        <a:xfrm flipV="1">
          <a:off x="12814300" y="13487563"/>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48" name="フローチャート: 判断 647"/>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23506</xdr:rowOff>
    </xdr:from>
    <xdr:ext cx="378565" cy="259045"/>
    <xdr:sp macro="" textlink="">
      <xdr:nvSpPr>
        <xdr:cNvPr id="649" name="テキスト ボックス 648"/>
        <xdr:cNvSpPr txBox="1"/>
      </xdr:nvSpPr>
      <xdr:spPr>
        <a:xfrm>
          <a:off x="12625017" y="13225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6" name="災害復旧費該当値テキスト"/>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63297</xdr:rowOff>
    </xdr:from>
    <xdr:to>
      <xdr:col>81</xdr:col>
      <xdr:colOff>101600</xdr:colOff>
      <xdr:row>78</xdr:row>
      <xdr:rowOff>164897</xdr:rowOff>
    </xdr:to>
    <xdr:sp macro="" textlink="">
      <xdr:nvSpPr>
        <xdr:cNvPr id="657" name="楕円 656"/>
        <xdr:cNvSpPr/>
      </xdr:nvSpPr>
      <xdr:spPr>
        <a:xfrm>
          <a:off x="15430500" y="134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156024</xdr:rowOff>
    </xdr:from>
    <xdr:ext cx="378565" cy="259045"/>
    <xdr:sp macro="" textlink="">
      <xdr:nvSpPr>
        <xdr:cNvPr id="658" name="テキスト ボックス 657"/>
        <xdr:cNvSpPr txBox="1"/>
      </xdr:nvSpPr>
      <xdr:spPr>
        <a:xfrm>
          <a:off x="15292017" y="13529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76876</xdr:rowOff>
    </xdr:from>
    <xdr:to>
      <xdr:col>76</xdr:col>
      <xdr:colOff>165100</xdr:colOff>
      <xdr:row>79</xdr:row>
      <xdr:rowOff>7026</xdr:rowOff>
    </xdr:to>
    <xdr:sp macro="" textlink="">
      <xdr:nvSpPr>
        <xdr:cNvPr id="659" name="楕円 658"/>
        <xdr:cNvSpPr/>
      </xdr:nvSpPr>
      <xdr:spPr>
        <a:xfrm>
          <a:off x="14541500" y="134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169603</xdr:rowOff>
    </xdr:from>
    <xdr:ext cx="378565" cy="259045"/>
    <xdr:sp macro="" textlink="">
      <xdr:nvSpPr>
        <xdr:cNvPr id="660" name="テキスト ボックス 659"/>
        <xdr:cNvSpPr txBox="1"/>
      </xdr:nvSpPr>
      <xdr:spPr>
        <a:xfrm>
          <a:off x="14403017" y="13542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63663</xdr:rowOff>
    </xdr:from>
    <xdr:to>
      <xdr:col>72</xdr:col>
      <xdr:colOff>38100</xdr:colOff>
      <xdr:row>78</xdr:row>
      <xdr:rowOff>165263</xdr:rowOff>
    </xdr:to>
    <xdr:sp macro="" textlink="">
      <xdr:nvSpPr>
        <xdr:cNvPr id="661" name="楕円 660"/>
        <xdr:cNvSpPr/>
      </xdr:nvSpPr>
      <xdr:spPr>
        <a:xfrm>
          <a:off x="13652500" y="134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156390</xdr:rowOff>
    </xdr:from>
    <xdr:ext cx="378565" cy="259045"/>
    <xdr:sp macro="" textlink="">
      <xdr:nvSpPr>
        <xdr:cNvPr id="662" name="テキスト ボックス 661"/>
        <xdr:cNvSpPr txBox="1"/>
      </xdr:nvSpPr>
      <xdr:spPr>
        <a:xfrm>
          <a:off x="13514017" y="13529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87345</xdr:rowOff>
    </xdr:from>
    <xdr:to>
      <xdr:col>67</xdr:col>
      <xdr:colOff>101600</xdr:colOff>
      <xdr:row>79</xdr:row>
      <xdr:rowOff>17495</xdr:rowOff>
    </xdr:to>
    <xdr:sp macro="" textlink="">
      <xdr:nvSpPr>
        <xdr:cNvPr id="663" name="楕円 662"/>
        <xdr:cNvSpPr/>
      </xdr:nvSpPr>
      <xdr:spPr>
        <a:xfrm>
          <a:off x="12763500" y="134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8622</xdr:rowOff>
    </xdr:from>
    <xdr:ext cx="313932" cy="259045"/>
    <xdr:sp macro="" textlink="">
      <xdr:nvSpPr>
        <xdr:cNvPr id="664" name="テキスト ボックス 663"/>
        <xdr:cNvSpPr txBox="1"/>
      </xdr:nvSpPr>
      <xdr:spPr>
        <a:xfrm>
          <a:off x="12657333" y="13553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120611</xdr:rowOff>
    </xdr:from>
    <xdr:to>
      <xdr:col>85</xdr:col>
      <xdr:colOff>127000</xdr:colOff>
      <xdr:row>96</xdr:row>
      <xdr:rowOff>2739</xdr:rowOff>
    </xdr:to>
    <xdr:cxnSp macro="">
      <xdr:nvCxnSpPr>
        <xdr:cNvPr id="698" name="直線コネクタ 697"/>
        <xdr:cNvCxnSpPr/>
      </xdr:nvCxnSpPr>
      <xdr:spPr>
        <a:xfrm flipV="1">
          <a:off x="15481300" y="16408361"/>
          <a:ext cx="838200" cy="5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9" name="公債費平均値テキスト"/>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167075</xdr:rowOff>
    </xdr:from>
    <xdr:to>
      <xdr:col>81</xdr:col>
      <xdr:colOff>50800</xdr:colOff>
      <xdr:row>96</xdr:row>
      <xdr:rowOff>2739</xdr:rowOff>
    </xdr:to>
    <xdr:cxnSp macro="">
      <xdr:nvCxnSpPr>
        <xdr:cNvPr id="701" name="直線コネクタ 700"/>
        <xdr:cNvCxnSpPr/>
      </xdr:nvCxnSpPr>
      <xdr:spPr>
        <a:xfrm>
          <a:off x="14592300" y="16454825"/>
          <a:ext cx="8890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163331</xdr:rowOff>
    </xdr:from>
    <xdr:to>
      <xdr:col>76</xdr:col>
      <xdr:colOff>114300</xdr:colOff>
      <xdr:row>95</xdr:row>
      <xdr:rowOff>167075</xdr:rowOff>
    </xdr:to>
    <xdr:cxnSp macro="">
      <xdr:nvCxnSpPr>
        <xdr:cNvPr id="704" name="直線コネクタ 703"/>
        <xdr:cNvCxnSpPr/>
      </xdr:nvCxnSpPr>
      <xdr:spPr>
        <a:xfrm>
          <a:off x="13703300" y="16451081"/>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121641</xdr:rowOff>
    </xdr:from>
    <xdr:to>
      <xdr:col>71</xdr:col>
      <xdr:colOff>177800</xdr:colOff>
      <xdr:row>95</xdr:row>
      <xdr:rowOff>163331</xdr:rowOff>
    </xdr:to>
    <xdr:cxnSp macro="">
      <xdr:nvCxnSpPr>
        <xdr:cNvPr id="707" name="直線コネクタ 706"/>
        <xdr:cNvCxnSpPr/>
      </xdr:nvCxnSpPr>
      <xdr:spPr>
        <a:xfrm>
          <a:off x="12814300" y="16409391"/>
          <a:ext cx="889000" cy="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10" name="フローチャート: 判断 709"/>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84472</xdr:rowOff>
    </xdr:from>
    <xdr:ext cx="534377" cy="259045"/>
    <xdr:sp macro="" textlink="">
      <xdr:nvSpPr>
        <xdr:cNvPr id="711" name="テキスト ボックス 710"/>
        <xdr:cNvSpPr txBox="1"/>
      </xdr:nvSpPr>
      <xdr:spPr>
        <a:xfrm>
          <a:off x="12547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69811</xdr:rowOff>
    </xdr:from>
    <xdr:to>
      <xdr:col>85</xdr:col>
      <xdr:colOff>177800</xdr:colOff>
      <xdr:row>95</xdr:row>
      <xdr:rowOff>171411</xdr:rowOff>
    </xdr:to>
    <xdr:sp macro="" textlink="">
      <xdr:nvSpPr>
        <xdr:cNvPr id="717" name="楕円 716"/>
        <xdr:cNvSpPr/>
      </xdr:nvSpPr>
      <xdr:spPr>
        <a:xfrm>
          <a:off x="16268700" y="163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48238</xdr:rowOff>
    </xdr:from>
    <xdr:ext cx="534377" cy="259045"/>
    <xdr:sp macro="" textlink="">
      <xdr:nvSpPr>
        <xdr:cNvPr id="718" name="公債費該当値テキスト"/>
        <xdr:cNvSpPr txBox="1"/>
      </xdr:nvSpPr>
      <xdr:spPr>
        <a:xfrm>
          <a:off x="16370300" y="1633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123389</xdr:rowOff>
    </xdr:from>
    <xdr:to>
      <xdr:col>81</xdr:col>
      <xdr:colOff>101600</xdr:colOff>
      <xdr:row>96</xdr:row>
      <xdr:rowOff>53539</xdr:rowOff>
    </xdr:to>
    <xdr:sp macro="" textlink="">
      <xdr:nvSpPr>
        <xdr:cNvPr id="719" name="楕円 718"/>
        <xdr:cNvSpPr/>
      </xdr:nvSpPr>
      <xdr:spPr>
        <a:xfrm>
          <a:off x="15430500" y="164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44666</xdr:rowOff>
    </xdr:from>
    <xdr:ext cx="534377" cy="259045"/>
    <xdr:sp macro="" textlink="">
      <xdr:nvSpPr>
        <xdr:cNvPr id="720" name="テキスト ボックス 719"/>
        <xdr:cNvSpPr txBox="1"/>
      </xdr:nvSpPr>
      <xdr:spPr>
        <a:xfrm>
          <a:off x="15214111" y="1650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116275</xdr:rowOff>
    </xdr:from>
    <xdr:to>
      <xdr:col>76</xdr:col>
      <xdr:colOff>165100</xdr:colOff>
      <xdr:row>96</xdr:row>
      <xdr:rowOff>46425</xdr:rowOff>
    </xdr:to>
    <xdr:sp macro="" textlink="">
      <xdr:nvSpPr>
        <xdr:cNvPr id="721" name="楕円 720"/>
        <xdr:cNvSpPr/>
      </xdr:nvSpPr>
      <xdr:spPr>
        <a:xfrm>
          <a:off x="14541500" y="164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37552</xdr:rowOff>
    </xdr:from>
    <xdr:ext cx="534377" cy="259045"/>
    <xdr:sp macro="" textlink="">
      <xdr:nvSpPr>
        <xdr:cNvPr id="722" name="テキスト ボックス 721"/>
        <xdr:cNvSpPr txBox="1"/>
      </xdr:nvSpPr>
      <xdr:spPr>
        <a:xfrm>
          <a:off x="14325111" y="164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112531</xdr:rowOff>
    </xdr:from>
    <xdr:to>
      <xdr:col>72</xdr:col>
      <xdr:colOff>38100</xdr:colOff>
      <xdr:row>96</xdr:row>
      <xdr:rowOff>42681</xdr:rowOff>
    </xdr:to>
    <xdr:sp macro="" textlink="">
      <xdr:nvSpPr>
        <xdr:cNvPr id="723" name="楕円 722"/>
        <xdr:cNvSpPr/>
      </xdr:nvSpPr>
      <xdr:spPr>
        <a:xfrm>
          <a:off x="13652500" y="1640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33808</xdr:rowOff>
    </xdr:from>
    <xdr:ext cx="534377" cy="259045"/>
    <xdr:sp macro="" textlink="">
      <xdr:nvSpPr>
        <xdr:cNvPr id="724" name="テキスト ボックス 723"/>
        <xdr:cNvSpPr txBox="1"/>
      </xdr:nvSpPr>
      <xdr:spPr>
        <a:xfrm>
          <a:off x="13436111" y="1649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70841</xdr:rowOff>
    </xdr:from>
    <xdr:to>
      <xdr:col>67</xdr:col>
      <xdr:colOff>101600</xdr:colOff>
      <xdr:row>96</xdr:row>
      <xdr:rowOff>991</xdr:rowOff>
    </xdr:to>
    <xdr:sp macro="" textlink="">
      <xdr:nvSpPr>
        <xdr:cNvPr id="725" name="楕円 724"/>
        <xdr:cNvSpPr/>
      </xdr:nvSpPr>
      <xdr:spPr>
        <a:xfrm>
          <a:off x="12763500" y="163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17518</xdr:rowOff>
    </xdr:from>
    <xdr:ext cx="534377" cy="259045"/>
    <xdr:sp macro="" textlink="">
      <xdr:nvSpPr>
        <xdr:cNvPr id="726" name="テキスト ボックス 725"/>
        <xdr:cNvSpPr txBox="1"/>
      </xdr:nvSpPr>
      <xdr:spPr>
        <a:xfrm>
          <a:off x="12547111" y="161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7" name="フローチャート: 判断 766"/>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68" name="テキスト ボックス 767"/>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247,244</a:t>
          </a:r>
          <a:r>
            <a:rPr kumimoji="1" lang="ja-JP" altLang="en-US" sz="1300">
              <a:latin typeface="ＭＳ Ｐゴシック" panose="020B0600070205080204" pitchFamily="50" charset="-128"/>
              <a:ea typeface="ＭＳ Ｐゴシック" panose="020B0600070205080204" pitchFamily="50" charset="-128"/>
            </a:rPr>
            <a:t>円となっており前年度比で大幅に増加し、類似団体内平均値と比較して高い水準で推移している。これは、本市が全国的にみても生活保護受給率が高く生活保護費が高い水準で推移していること、本市独自施策である２歳児の幼児教育・保育無償化や、新型コロナウイルス感染症対策として実施したひとり親世帯への支援等が要因である。また、教育費は、住民一人当たり</a:t>
          </a:r>
          <a:r>
            <a:rPr kumimoji="1" lang="en-US" altLang="ja-JP" sz="1300">
              <a:latin typeface="ＭＳ Ｐゴシック" panose="020B0600070205080204" pitchFamily="50" charset="-128"/>
              <a:ea typeface="ＭＳ Ｐゴシック" panose="020B0600070205080204" pitchFamily="50" charset="-128"/>
            </a:rPr>
            <a:t>48,490</a:t>
          </a:r>
          <a:r>
            <a:rPr kumimoji="1" lang="ja-JP" altLang="en-US" sz="1300">
              <a:latin typeface="ＭＳ Ｐゴシック" panose="020B0600070205080204" pitchFamily="50" charset="-128"/>
              <a:ea typeface="ＭＳ Ｐゴシック" panose="020B0600070205080204" pitchFamily="50" charset="-128"/>
            </a:rPr>
            <a:t>円となっており前年度比で大幅に増加した。これは、公共施設等総合管理計画に基づき文化会館の大規模改修工事に本格的に着手したこと、国史跡に追加指定された郡川西塚古墳の史跡用地取得を進め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年度決算について、歳出においては、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特別定額給付金の皆減など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により補助費等で大きく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人件費や繰出金で減となった。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歳入においては、歳出と同じく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特別定額給付金の皆減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国庫支出金で大きく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り、個人市民税、固定資産税で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り市税全体で減となった一方、地方交付税では国の追加補正に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、実質収支額は対前年度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新型コロナウイルス感染症の影響を注視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、扶助費や公債費などの義務的経費が高い水準で見込まれることから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事務事業の見直しを図り、適正な財政運営に努める。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一般会計については、前年度に続き財政調整基金の取崩しをせず、実質収支額が前年度比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百万円増の黒字を達成した。その他の会計でもすべて黒字化を達成している。</a:t>
          </a: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連結実質赤字比率の早期健全化基準を下回っているが、今後も、引き続き、各会計の数値の動向に注意しつつ、黒字財政の維持に努める。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122733969</v>
      </c>
      <c r="BO4" s="489"/>
      <c r="BP4" s="489"/>
      <c r="BQ4" s="489"/>
      <c r="BR4" s="489"/>
      <c r="BS4" s="489"/>
      <c r="BT4" s="489"/>
      <c r="BU4" s="490"/>
      <c r="BV4" s="488">
        <v>134997521</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0.9</v>
      </c>
      <c r="CU4" s="629"/>
      <c r="CV4" s="629"/>
      <c r="CW4" s="629"/>
      <c r="CX4" s="629"/>
      <c r="CY4" s="629"/>
      <c r="CZ4" s="629"/>
      <c r="DA4" s="630"/>
      <c r="DB4" s="628">
        <v>0.7</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121856292</v>
      </c>
      <c r="BO5" s="460"/>
      <c r="BP5" s="460"/>
      <c r="BQ5" s="460"/>
      <c r="BR5" s="460"/>
      <c r="BS5" s="460"/>
      <c r="BT5" s="460"/>
      <c r="BU5" s="461"/>
      <c r="BV5" s="459">
        <v>134196878</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96.6</v>
      </c>
      <c r="CU5" s="457"/>
      <c r="CV5" s="457"/>
      <c r="CW5" s="457"/>
      <c r="CX5" s="457"/>
      <c r="CY5" s="457"/>
      <c r="CZ5" s="457"/>
      <c r="DA5" s="458"/>
      <c r="DB5" s="456">
        <v>100.6</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877677</v>
      </c>
      <c r="BO6" s="460"/>
      <c r="BP6" s="460"/>
      <c r="BQ6" s="460"/>
      <c r="BR6" s="460"/>
      <c r="BS6" s="460"/>
      <c r="BT6" s="460"/>
      <c r="BU6" s="461"/>
      <c r="BV6" s="459">
        <v>800643</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103.3</v>
      </c>
      <c r="CU6" s="603"/>
      <c r="CV6" s="603"/>
      <c r="CW6" s="603"/>
      <c r="CX6" s="603"/>
      <c r="CY6" s="603"/>
      <c r="CZ6" s="603"/>
      <c r="DA6" s="604"/>
      <c r="DB6" s="602">
        <v>108.1</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94</v>
      </c>
      <c r="AV7" s="518"/>
      <c r="AW7" s="518"/>
      <c r="AX7" s="518"/>
      <c r="AY7" s="473" t="s">
        <v>105</v>
      </c>
      <c r="AZ7" s="474"/>
      <c r="BA7" s="474"/>
      <c r="BB7" s="474"/>
      <c r="BC7" s="474"/>
      <c r="BD7" s="474"/>
      <c r="BE7" s="474"/>
      <c r="BF7" s="474"/>
      <c r="BG7" s="474"/>
      <c r="BH7" s="474"/>
      <c r="BI7" s="474"/>
      <c r="BJ7" s="474"/>
      <c r="BK7" s="474"/>
      <c r="BL7" s="474"/>
      <c r="BM7" s="475"/>
      <c r="BN7" s="459">
        <v>327826</v>
      </c>
      <c r="BO7" s="460"/>
      <c r="BP7" s="460"/>
      <c r="BQ7" s="460"/>
      <c r="BR7" s="460"/>
      <c r="BS7" s="460"/>
      <c r="BT7" s="460"/>
      <c r="BU7" s="461"/>
      <c r="BV7" s="459">
        <v>383747</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60941803</v>
      </c>
      <c r="CU7" s="460"/>
      <c r="CV7" s="460"/>
      <c r="CW7" s="460"/>
      <c r="CX7" s="460"/>
      <c r="CY7" s="460"/>
      <c r="CZ7" s="460"/>
      <c r="DA7" s="461"/>
      <c r="DB7" s="459">
        <v>58505580</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549851</v>
      </c>
      <c r="BO8" s="460"/>
      <c r="BP8" s="460"/>
      <c r="BQ8" s="460"/>
      <c r="BR8" s="460"/>
      <c r="BS8" s="460"/>
      <c r="BT8" s="460"/>
      <c r="BU8" s="461"/>
      <c r="BV8" s="459">
        <v>416896</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0.72</v>
      </c>
      <c r="CU8" s="563"/>
      <c r="CV8" s="563"/>
      <c r="CW8" s="563"/>
      <c r="CX8" s="563"/>
      <c r="CY8" s="563"/>
      <c r="CZ8" s="563"/>
      <c r="DA8" s="564"/>
      <c r="DB8" s="562">
        <v>0.74</v>
      </c>
      <c r="DC8" s="563"/>
      <c r="DD8" s="563"/>
      <c r="DE8" s="563"/>
      <c r="DF8" s="563"/>
      <c r="DG8" s="563"/>
      <c r="DH8" s="563"/>
      <c r="DI8" s="564"/>
    </row>
    <row r="9" spans="1:119" ht="18.75" customHeight="1" thickBot="1" x14ac:dyDescent="0.2">
      <c r="A9" s="178"/>
      <c r="B9" s="591" t="s">
        <v>111</v>
      </c>
      <c r="C9" s="592"/>
      <c r="D9" s="592"/>
      <c r="E9" s="592"/>
      <c r="F9" s="592"/>
      <c r="G9" s="592"/>
      <c r="H9" s="592"/>
      <c r="I9" s="592"/>
      <c r="J9" s="592"/>
      <c r="K9" s="510"/>
      <c r="L9" s="593" t="s">
        <v>112</v>
      </c>
      <c r="M9" s="594"/>
      <c r="N9" s="594"/>
      <c r="O9" s="594"/>
      <c r="P9" s="594"/>
      <c r="Q9" s="595"/>
      <c r="R9" s="596">
        <v>264642</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115</v>
      </c>
      <c r="AV9" s="518"/>
      <c r="AW9" s="518"/>
      <c r="AX9" s="518"/>
      <c r="AY9" s="473" t="s">
        <v>116</v>
      </c>
      <c r="AZ9" s="474"/>
      <c r="BA9" s="474"/>
      <c r="BB9" s="474"/>
      <c r="BC9" s="474"/>
      <c r="BD9" s="474"/>
      <c r="BE9" s="474"/>
      <c r="BF9" s="474"/>
      <c r="BG9" s="474"/>
      <c r="BH9" s="474"/>
      <c r="BI9" s="474"/>
      <c r="BJ9" s="474"/>
      <c r="BK9" s="474"/>
      <c r="BL9" s="474"/>
      <c r="BM9" s="475"/>
      <c r="BN9" s="459">
        <v>132955</v>
      </c>
      <c r="BO9" s="460"/>
      <c r="BP9" s="460"/>
      <c r="BQ9" s="460"/>
      <c r="BR9" s="460"/>
      <c r="BS9" s="460"/>
      <c r="BT9" s="460"/>
      <c r="BU9" s="461"/>
      <c r="BV9" s="459">
        <v>-968029</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12.9</v>
      </c>
      <c r="CU9" s="457"/>
      <c r="CV9" s="457"/>
      <c r="CW9" s="457"/>
      <c r="CX9" s="457"/>
      <c r="CY9" s="457"/>
      <c r="CZ9" s="457"/>
      <c r="DA9" s="458"/>
      <c r="DB9" s="456">
        <v>12.6</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118</v>
      </c>
      <c r="M10" s="416"/>
      <c r="N10" s="416"/>
      <c r="O10" s="416"/>
      <c r="P10" s="416"/>
      <c r="Q10" s="417"/>
      <c r="R10" s="412">
        <v>268800</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115</v>
      </c>
      <c r="AV10" s="518"/>
      <c r="AW10" s="518"/>
      <c r="AX10" s="518"/>
      <c r="AY10" s="473" t="s">
        <v>120</v>
      </c>
      <c r="AZ10" s="474"/>
      <c r="BA10" s="474"/>
      <c r="BB10" s="474"/>
      <c r="BC10" s="474"/>
      <c r="BD10" s="474"/>
      <c r="BE10" s="474"/>
      <c r="BF10" s="474"/>
      <c r="BG10" s="474"/>
      <c r="BH10" s="474"/>
      <c r="BI10" s="474"/>
      <c r="BJ10" s="474"/>
      <c r="BK10" s="474"/>
      <c r="BL10" s="474"/>
      <c r="BM10" s="475"/>
      <c r="BN10" s="459">
        <v>426248</v>
      </c>
      <c r="BO10" s="460"/>
      <c r="BP10" s="460"/>
      <c r="BQ10" s="460"/>
      <c r="BR10" s="460"/>
      <c r="BS10" s="460"/>
      <c r="BT10" s="460"/>
      <c r="BU10" s="461"/>
      <c r="BV10" s="459">
        <v>739306</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94</v>
      </c>
      <c r="AV11" s="518"/>
      <c r="AW11" s="518"/>
      <c r="AX11" s="518"/>
      <c r="AY11" s="473" t="s">
        <v>125</v>
      </c>
      <c r="AZ11" s="474"/>
      <c r="BA11" s="474"/>
      <c r="BB11" s="474"/>
      <c r="BC11" s="474"/>
      <c r="BD11" s="474"/>
      <c r="BE11" s="474"/>
      <c r="BF11" s="474"/>
      <c r="BG11" s="474"/>
      <c r="BH11" s="474"/>
      <c r="BI11" s="474"/>
      <c r="BJ11" s="474"/>
      <c r="BK11" s="474"/>
      <c r="BL11" s="474"/>
      <c r="BM11" s="475"/>
      <c r="BN11" s="459">
        <v>172165</v>
      </c>
      <c r="BO11" s="460"/>
      <c r="BP11" s="460"/>
      <c r="BQ11" s="460"/>
      <c r="BR11" s="460"/>
      <c r="BS11" s="460"/>
      <c r="BT11" s="460"/>
      <c r="BU11" s="461"/>
      <c r="BV11" s="459">
        <v>163400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128</v>
      </c>
      <c r="DC11" s="563"/>
      <c r="DD11" s="563"/>
      <c r="DE11" s="563"/>
      <c r="DF11" s="563"/>
      <c r="DG11" s="563"/>
      <c r="DH11" s="563"/>
      <c r="DI11" s="564"/>
    </row>
    <row r="12" spans="1:119" ht="18.75" customHeight="1" x14ac:dyDescent="0.15">
      <c r="A12" s="178"/>
      <c r="B12" s="565" t="s">
        <v>129</v>
      </c>
      <c r="C12" s="566"/>
      <c r="D12" s="566"/>
      <c r="E12" s="566"/>
      <c r="F12" s="566"/>
      <c r="G12" s="566"/>
      <c r="H12" s="566"/>
      <c r="I12" s="566"/>
      <c r="J12" s="566"/>
      <c r="K12" s="567"/>
      <c r="L12" s="574" t="s">
        <v>130</v>
      </c>
      <c r="M12" s="575"/>
      <c r="N12" s="575"/>
      <c r="O12" s="575"/>
      <c r="P12" s="575"/>
      <c r="Q12" s="576"/>
      <c r="R12" s="577">
        <v>263693</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134</v>
      </c>
      <c r="AV12" s="518"/>
      <c r="AW12" s="518"/>
      <c r="AX12" s="518"/>
      <c r="AY12" s="473" t="s">
        <v>135</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137</v>
      </c>
      <c r="CU12" s="563"/>
      <c r="CV12" s="563"/>
      <c r="CW12" s="563"/>
      <c r="CX12" s="563"/>
      <c r="CY12" s="563"/>
      <c r="CZ12" s="563"/>
      <c r="DA12" s="564"/>
      <c r="DB12" s="562" t="s">
        <v>127</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138</v>
      </c>
      <c r="N13" s="544"/>
      <c r="O13" s="544"/>
      <c r="P13" s="544"/>
      <c r="Q13" s="545"/>
      <c r="R13" s="546">
        <v>255926</v>
      </c>
      <c r="S13" s="547"/>
      <c r="T13" s="547"/>
      <c r="U13" s="547"/>
      <c r="V13" s="548"/>
      <c r="W13" s="549" t="s">
        <v>139</v>
      </c>
      <c r="X13" s="445"/>
      <c r="Y13" s="445"/>
      <c r="Z13" s="445"/>
      <c r="AA13" s="445"/>
      <c r="AB13" s="446"/>
      <c r="AC13" s="412">
        <v>836</v>
      </c>
      <c r="AD13" s="413"/>
      <c r="AE13" s="413"/>
      <c r="AF13" s="413"/>
      <c r="AG13" s="414"/>
      <c r="AH13" s="412">
        <v>983</v>
      </c>
      <c r="AI13" s="413"/>
      <c r="AJ13" s="413"/>
      <c r="AK13" s="413"/>
      <c r="AL13" s="472"/>
      <c r="AM13" s="516" t="s">
        <v>140</v>
      </c>
      <c r="AN13" s="416"/>
      <c r="AO13" s="416"/>
      <c r="AP13" s="416"/>
      <c r="AQ13" s="416"/>
      <c r="AR13" s="416"/>
      <c r="AS13" s="416"/>
      <c r="AT13" s="417"/>
      <c r="AU13" s="517" t="s">
        <v>141</v>
      </c>
      <c r="AV13" s="518"/>
      <c r="AW13" s="518"/>
      <c r="AX13" s="518"/>
      <c r="AY13" s="473" t="s">
        <v>142</v>
      </c>
      <c r="AZ13" s="474"/>
      <c r="BA13" s="474"/>
      <c r="BB13" s="474"/>
      <c r="BC13" s="474"/>
      <c r="BD13" s="474"/>
      <c r="BE13" s="474"/>
      <c r="BF13" s="474"/>
      <c r="BG13" s="474"/>
      <c r="BH13" s="474"/>
      <c r="BI13" s="474"/>
      <c r="BJ13" s="474"/>
      <c r="BK13" s="474"/>
      <c r="BL13" s="474"/>
      <c r="BM13" s="475"/>
      <c r="BN13" s="459">
        <v>731368</v>
      </c>
      <c r="BO13" s="460"/>
      <c r="BP13" s="460"/>
      <c r="BQ13" s="460"/>
      <c r="BR13" s="460"/>
      <c r="BS13" s="460"/>
      <c r="BT13" s="460"/>
      <c r="BU13" s="461"/>
      <c r="BV13" s="459">
        <v>-65323</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3.7</v>
      </c>
      <c r="CU13" s="457"/>
      <c r="CV13" s="457"/>
      <c r="CW13" s="457"/>
      <c r="CX13" s="457"/>
      <c r="CY13" s="457"/>
      <c r="CZ13" s="457"/>
      <c r="DA13" s="458"/>
      <c r="DB13" s="456">
        <v>4.0999999999999996</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144</v>
      </c>
      <c r="M14" s="586"/>
      <c r="N14" s="586"/>
      <c r="O14" s="586"/>
      <c r="P14" s="586"/>
      <c r="Q14" s="587"/>
      <c r="R14" s="546">
        <v>265269</v>
      </c>
      <c r="S14" s="547"/>
      <c r="T14" s="547"/>
      <c r="U14" s="547"/>
      <c r="V14" s="548"/>
      <c r="W14" s="550"/>
      <c r="X14" s="448"/>
      <c r="Y14" s="448"/>
      <c r="Z14" s="448"/>
      <c r="AA14" s="448"/>
      <c r="AB14" s="449"/>
      <c r="AC14" s="539">
        <v>0.8</v>
      </c>
      <c r="AD14" s="540"/>
      <c r="AE14" s="540"/>
      <c r="AF14" s="540"/>
      <c r="AG14" s="541"/>
      <c r="AH14" s="539">
        <v>0.9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t="s">
        <v>137</v>
      </c>
      <c r="CU14" s="557"/>
      <c r="CV14" s="557"/>
      <c r="CW14" s="557"/>
      <c r="CX14" s="557"/>
      <c r="CY14" s="557"/>
      <c r="CZ14" s="557"/>
      <c r="DA14" s="558"/>
      <c r="DB14" s="556">
        <v>3.3</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146</v>
      </c>
      <c r="N15" s="544"/>
      <c r="O15" s="544"/>
      <c r="P15" s="544"/>
      <c r="Q15" s="545"/>
      <c r="R15" s="546">
        <v>257376</v>
      </c>
      <c r="S15" s="547"/>
      <c r="T15" s="547"/>
      <c r="U15" s="547"/>
      <c r="V15" s="548"/>
      <c r="W15" s="549" t="s">
        <v>147</v>
      </c>
      <c r="X15" s="445"/>
      <c r="Y15" s="445"/>
      <c r="Z15" s="445"/>
      <c r="AA15" s="445"/>
      <c r="AB15" s="446"/>
      <c r="AC15" s="412">
        <v>30482</v>
      </c>
      <c r="AD15" s="413"/>
      <c r="AE15" s="413"/>
      <c r="AF15" s="413"/>
      <c r="AG15" s="414"/>
      <c r="AH15" s="412">
        <v>31799</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32305331</v>
      </c>
      <c r="BO15" s="489"/>
      <c r="BP15" s="489"/>
      <c r="BQ15" s="489"/>
      <c r="BR15" s="489"/>
      <c r="BS15" s="489"/>
      <c r="BT15" s="489"/>
      <c r="BU15" s="490"/>
      <c r="BV15" s="488">
        <v>33547148</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28.7</v>
      </c>
      <c r="AD16" s="540"/>
      <c r="AE16" s="540"/>
      <c r="AF16" s="540"/>
      <c r="AG16" s="541"/>
      <c r="AH16" s="539">
        <v>30.3</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46501062</v>
      </c>
      <c r="BO16" s="460"/>
      <c r="BP16" s="460"/>
      <c r="BQ16" s="460"/>
      <c r="BR16" s="460"/>
      <c r="BS16" s="460"/>
      <c r="BT16" s="460"/>
      <c r="BU16" s="461"/>
      <c r="BV16" s="459">
        <v>45057790</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153</v>
      </c>
      <c r="N17" s="553"/>
      <c r="O17" s="553"/>
      <c r="P17" s="553"/>
      <c r="Q17" s="554"/>
      <c r="R17" s="536" t="s">
        <v>151</v>
      </c>
      <c r="S17" s="537"/>
      <c r="T17" s="537"/>
      <c r="U17" s="537"/>
      <c r="V17" s="538"/>
      <c r="W17" s="549" t="s">
        <v>154</v>
      </c>
      <c r="X17" s="445"/>
      <c r="Y17" s="445"/>
      <c r="Z17" s="445"/>
      <c r="AA17" s="445"/>
      <c r="AB17" s="446"/>
      <c r="AC17" s="412">
        <v>74736</v>
      </c>
      <c r="AD17" s="413"/>
      <c r="AE17" s="413"/>
      <c r="AF17" s="413"/>
      <c r="AG17" s="414"/>
      <c r="AH17" s="412">
        <v>72173</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41214292</v>
      </c>
      <c r="BO17" s="460"/>
      <c r="BP17" s="460"/>
      <c r="BQ17" s="460"/>
      <c r="BR17" s="460"/>
      <c r="BS17" s="460"/>
      <c r="BT17" s="460"/>
      <c r="BU17" s="461"/>
      <c r="BV17" s="459">
        <v>42918534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156</v>
      </c>
      <c r="C18" s="510"/>
      <c r="D18" s="510"/>
      <c r="E18" s="511"/>
      <c r="F18" s="511"/>
      <c r="G18" s="511"/>
      <c r="H18" s="511"/>
      <c r="I18" s="511"/>
      <c r="J18" s="511"/>
      <c r="K18" s="511"/>
      <c r="L18" s="512">
        <v>41.72</v>
      </c>
      <c r="M18" s="512"/>
      <c r="N18" s="512"/>
      <c r="O18" s="512"/>
      <c r="P18" s="512"/>
      <c r="Q18" s="512"/>
      <c r="R18" s="513"/>
      <c r="S18" s="513"/>
      <c r="T18" s="513"/>
      <c r="U18" s="513"/>
      <c r="V18" s="514"/>
      <c r="W18" s="530"/>
      <c r="X18" s="531"/>
      <c r="Y18" s="531"/>
      <c r="Z18" s="531"/>
      <c r="AA18" s="531"/>
      <c r="AB18" s="555"/>
      <c r="AC18" s="429">
        <v>70.5</v>
      </c>
      <c r="AD18" s="430"/>
      <c r="AE18" s="430"/>
      <c r="AF18" s="430"/>
      <c r="AG18" s="515"/>
      <c r="AH18" s="429">
        <v>68.8</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60519485</v>
      </c>
      <c r="BO18" s="460"/>
      <c r="BP18" s="460"/>
      <c r="BQ18" s="460"/>
      <c r="BR18" s="460"/>
      <c r="BS18" s="460"/>
      <c r="BT18" s="460"/>
      <c r="BU18" s="461"/>
      <c r="BV18" s="459">
        <v>59666400</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158</v>
      </c>
      <c r="C19" s="510"/>
      <c r="D19" s="510"/>
      <c r="E19" s="511"/>
      <c r="F19" s="511"/>
      <c r="G19" s="511"/>
      <c r="H19" s="511"/>
      <c r="I19" s="511"/>
      <c r="J19" s="511"/>
      <c r="K19" s="511"/>
      <c r="L19" s="519">
        <v>6343</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69725167</v>
      </c>
      <c r="BO19" s="460"/>
      <c r="BP19" s="460"/>
      <c r="BQ19" s="460"/>
      <c r="BR19" s="460"/>
      <c r="BS19" s="460"/>
      <c r="BT19" s="460"/>
      <c r="BU19" s="461"/>
      <c r="BV19" s="459">
        <v>68632794</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160</v>
      </c>
      <c r="C20" s="510"/>
      <c r="D20" s="510"/>
      <c r="E20" s="511"/>
      <c r="F20" s="511"/>
      <c r="G20" s="511"/>
      <c r="H20" s="511"/>
      <c r="I20" s="511"/>
      <c r="J20" s="511"/>
      <c r="K20" s="511"/>
      <c r="L20" s="519">
        <v>114265</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95029111</v>
      </c>
      <c r="BO22" s="489"/>
      <c r="BP22" s="489"/>
      <c r="BQ22" s="489"/>
      <c r="BR22" s="489"/>
      <c r="BS22" s="489"/>
      <c r="BT22" s="489"/>
      <c r="BU22" s="490"/>
      <c r="BV22" s="488">
        <v>95616606</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75098478</v>
      </c>
      <c r="BO23" s="460"/>
      <c r="BP23" s="460"/>
      <c r="BQ23" s="460"/>
      <c r="BR23" s="460"/>
      <c r="BS23" s="460"/>
      <c r="BT23" s="460"/>
      <c r="BU23" s="461"/>
      <c r="BV23" s="459">
        <v>74179393</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170</v>
      </c>
      <c r="F24" s="416"/>
      <c r="G24" s="416"/>
      <c r="H24" s="416"/>
      <c r="I24" s="416"/>
      <c r="J24" s="416"/>
      <c r="K24" s="417"/>
      <c r="L24" s="412">
        <v>1</v>
      </c>
      <c r="M24" s="413"/>
      <c r="N24" s="413"/>
      <c r="O24" s="413"/>
      <c r="P24" s="414"/>
      <c r="Q24" s="412">
        <v>7070</v>
      </c>
      <c r="R24" s="413"/>
      <c r="S24" s="413"/>
      <c r="T24" s="413"/>
      <c r="U24" s="413"/>
      <c r="V24" s="414"/>
      <c r="W24" s="502"/>
      <c r="X24" s="439"/>
      <c r="Y24" s="440"/>
      <c r="Z24" s="415" t="s">
        <v>171</v>
      </c>
      <c r="AA24" s="416"/>
      <c r="AB24" s="416"/>
      <c r="AC24" s="416"/>
      <c r="AD24" s="416"/>
      <c r="AE24" s="416"/>
      <c r="AF24" s="416"/>
      <c r="AG24" s="417"/>
      <c r="AH24" s="412">
        <v>1692</v>
      </c>
      <c r="AI24" s="413"/>
      <c r="AJ24" s="413"/>
      <c r="AK24" s="413"/>
      <c r="AL24" s="414"/>
      <c r="AM24" s="412">
        <v>5299344</v>
      </c>
      <c r="AN24" s="413"/>
      <c r="AO24" s="413"/>
      <c r="AP24" s="413"/>
      <c r="AQ24" s="413"/>
      <c r="AR24" s="414"/>
      <c r="AS24" s="412">
        <v>3132</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44725827</v>
      </c>
      <c r="BO24" s="460"/>
      <c r="BP24" s="460"/>
      <c r="BQ24" s="460"/>
      <c r="BR24" s="460"/>
      <c r="BS24" s="460"/>
      <c r="BT24" s="460"/>
      <c r="BU24" s="461"/>
      <c r="BV24" s="459">
        <v>45629662</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173</v>
      </c>
      <c r="F25" s="416"/>
      <c r="G25" s="416"/>
      <c r="H25" s="416"/>
      <c r="I25" s="416"/>
      <c r="J25" s="416"/>
      <c r="K25" s="417"/>
      <c r="L25" s="412">
        <v>2</v>
      </c>
      <c r="M25" s="413"/>
      <c r="N25" s="413"/>
      <c r="O25" s="413"/>
      <c r="P25" s="414"/>
      <c r="Q25" s="412">
        <v>6960</v>
      </c>
      <c r="R25" s="413"/>
      <c r="S25" s="413"/>
      <c r="T25" s="413"/>
      <c r="U25" s="413"/>
      <c r="V25" s="414"/>
      <c r="W25" s="502"/>
      <c r="X25" s="439"/>
      <c r="Y25" s="440"/>
      <c r="Z25" s="415" t="s">
        <v>174</v>
      </c>
      <c r="AA25" s="416"/>
      <c r="AB25" s="416"/>
      <c r="AC25" s="416"/>
      <c r="AD25" s="416"/>
      <c r="AE25" s="416"/>
      <c r="AF25" s="416"/>
      <c r="AG25" s="417"/>
      <c r="AH25" s="412">
        <v>258</v>
      </c>
      <c r="AI25" s="413"/>
      <c r="AJ25" s="413"/>
      <c r="AK25" s="413"/>
      <c r="AL25" s="414"/>
      <c r="AM25" s="412">
        <v>804186</v>
      </c>
      <c r="AN25" s="413"/>
      <c r="AO25" s="413"/>
      <c r="AP25" s="413"/>
      <c r="AQ25" s="413"/>
      <c r="AR25" s="414"/>
      <c r="AS25" s="412">
        <v>3117</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17433550</v>
      </c>
      <c r="BO25" s="489"/>
      <c r="BP25" s="489"/>
      <c r="BQ25" s="489"/>
      <c r="BR25" s="489"/>
      <c r="BS25" s="489"/>
      <c r="BT25" s="489"/>
      <c r="BU25" s="490"/>
      <c r="BV25" s="488">
        <v>11136060</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176</v>
      </c>
      <c r="F26" s="416"/>
      <c r="G26" s="416"/>
      <c r="H26" s="416"/>
      <c r="I26" s="416"/>
      <c r="J26" s="416"/>
      <c r="K26" s="417"/>
      <c r="L26" s="412">
        <v>1</v>
      </c>
      <c r="M26" s="413"/>
      <c r="N26" s="413"/>
      <c r="O26" s="413"/>
      <c r="P26" s="414"/>
      <c r="Q26" s="412">
        <v>6545</v>
      </c>
      <c r="R26" s="413"/>
      <c r="S26" s="413"/>
      <c r="T26" s="413"/>
      <c r="U26" s="413"/>
      <c r="V26" s="414"/>
      <c r="W26" s="502"/>
      <c r="X26" s="439"/>
      <c r="Y26" s="440"/>
      <c r="Z26" s="415" t="s">
        <v>177</v>
      </c>
      <c r="AA26" s="470"/>
      <c r="AB26" s="470"/>
      <c r="AC26" s="470"/>
      <c r="AD26" s="470"/>
      <c r="AE26" s="470"/>
      <c r="AF26" s="470"/>
      <c r="AG26" s="471"/>
      <c r="AH26" s="412">
        <v>269</v>
      </c>
      <c r="AI26" s="413"/>
      <c r="AJ26" s="413"/>
      <c r="AK26" s="413"/>
      <c r="AL26" s="414"/>
      <c r="AM26" s="412">
        <v>862414</v>
      </c>
      <c r="AN26" s="413"/>
      <c r="AO26" s="413"/>
      <c r="AP26" s="413"/>
      <c r="AQ26" s="413"/>
      <c r="AR26" s="414"/>
      <c r="AS26" s="412">
        <v>3206</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v>315811</v>
      </c>
      <c r="BO26" s="460"/>
      <c r="BP26" s="460"/>
      <c r="BQ26" s="460"/>
      <c r="BR26" s="460"/>
      <c r="BS26" s="460"/>
      <c r="BT26" s="460"/>
      <c r="BU26" s="461"/>
      <c r="BV26" s="459">
        <v>201513</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179</v>
      </c>
      <c r="F27" s="416"/>
      <c r="G27" s="416"/>
      <c r="H27" s="416"/>
      <c r="I27" s="416"/>
      <c r="J27" s="416"/>
      <c r="K27" s="417"/>
      <c r="L27" s="412">
        <v>1</v>
      </c>
      <c r="M27" s="413"/>
      <c r="N27" s="413"/>
      <c r="O27" s="413"/>
      <c r="P27" s="414"/>
      <c r="Q27" s="412">
        <v>7000</v>
      </c>
      <c r="R27" s="413"/>
      <c r="S27" s="413"/>
      <c r="T27" s="413"/>
      <c r="U27" s="413"/>
      <c r="V27" s="414"/>
      <c r="W27" s="502"/>
      <c r="X27" s="439"/>
      <c r="Y27" s="440"/>
      <c r="Z27" s="415" t="s">
        <v>180</v>
      </c>
      <c r="AA27" s="416"/>
      <c r="AB27" s="416"/>
      <c r="AC27" s="416"/>
      <c r="AD27" s="416"/>
      <c r="AE27" s="416"/>
      <c r="AF27" s="416"/>
      <c r="AG27" s="417"/>
      <c r="AH27" s="412">
        <v>29</v>
      </c>
      <c r="AI27" s="413"/>
      <c r="AJ27" s="413"/>
      <c r="AK27" s="413"/>
      <c r="AL27" s="414"/>
      <c r="AM27" s="412">
        <v>111998</v>
      </c>
      <c r="AN27" s="413"/>
      <c r="AO27" s="413"/>
      <c r="AP27" s="413"/>
      <c r="AQ27" s="413"/>
      <c r="AR27" s="414"/>
      <c r="AS27" s="412">
        <v>3862</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t="s">
        <v>137</v>
      </c>
      <c r="BO27" s="494"/>
      <c r="BP27" s="494"/>
      <c r="BQ27" s="494"/>
      <c r="BR27" s="494"/>
      <c r="BS27" s="494"/>
      <c r="BT27" s="494"/>
      <c r="BU27" s="495"/>
      <c r="BV27" s="493" t="s">
        <v>137</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182</v>
      </c>
      <c r="F28" s="416"/>
      <c r="G28" s="416"/>
      <c r="H28" s="416"/>
      <c r="I28" s="416"/>
      <c r="J28" s="416"/>
      <c r="K28" s="417"/>
      <c r="L28" s="412">
        <v>1</v>
      </c>
      <c r="M28" s="413"/>
      <c r="N28" s="413"/>
      <c r="O28" s="413"/>
      <c r="P28" s="414"/>
      <c r="Q28" s="412">
        <v>6500</v>
      </c>
      <c r="R28" s="413"/>
      <c r="S28" s="413"/>
      <c r="T28" s="413"/>
      <c r="U28" s="413"/>
      <c r="V28" s="414"/>
      <c r="W28" s="502"/>
      <c r="X28" s="439"/>
      <c r="Y28" s="440"/>
      <c r="Z28" s="415" t="s">
        <v>183</v>
      </c>
      <c r="AA28" s="416"/>
      <c r="AB28" s="416"/>
      <c r="AC28" s="416"/>
      <c r="AD28" s="416"/>
      <c r="AE28" s="416"/>
      <c r="AF28" s="416"/>
      <c r="AG28" s="417"/>
      <c r="AH28" s="412" t="s">
        <v>184</v>
      </c>
      <c r="AI28" s="413"/>
      <c r="AJ28" s="413"/>
      <c r="AK28" s="413"/>
      <c r="AL28" s="414"/>
      <c r="AM28" s="412" t="s">
        <v>127</v>
      </c>
      <c r="AN28" s="413"/>
      <c r="AO28" s="413"/>
      <c r="AP28" s="413"/>
      <c r="AQ28" s="413"/>
      <c r="AR28" s="414"/>
      <c r="AS28" s="412" t="s">
        <v>137</v>
      </c>
      <c r="AT28" s="413"/>
      <c r="AU28" s="413"/>
      <c r="AV28" s="413"/>
      <c r="AW28" s="413"/>
      <c r="AX28" s="472"/>
      <c r="AY28" s="476" t="s">
        <v>185</v>
      </c>
      <c r="AZ28" s="477"/>
      <c r="BA28" s="477"/>
      <c r="BB28" s="478"/>
      <c r="BC28" s="485" t="s">
        <v>48</v>
      </c>
      <c r="BD28" s="486"/>
      <c r="BE28" s="486"/>
      <c r="BF28" s="486"/>
      <c r="BG28" s="486"/>
      <c r="BH28" s="486"/>
      <c r="BI28" s="486"/>
      <c r="BJ28" s="486"/>
      <c r="BK28" s="486"/>
      <c r="BL28" s="486"/>
      <c r="BM28" s="487"/>
      <c r="BN28" s="488">
        <v>7401906</v>
      </c>
      <c r="BO28" s="489"/>
      <c r="BP28" s="489"/>
      <c r="BQ28" s="489"/>
      <c r="BR28" s="489"/>
      <c r="BS28" s="489"/>
      <c r="BT28" s="489"/>
      <c r="BU28" s="490"/>
      <c r="BV28" s="488">
        <v>6975659</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186</v>
      </c>
      <c r="F29" s="416"/>
      <c r="G29" s="416"/>
      <c r="H29" s="416"/>
      <c r="I29" s="416"/>
      <c r="J29" s="416"/>
      <c r="K29" s="417"/>
      <c r="L29" s="412">
        <v>26</v>
      </c>
      <c r="M29" s="413"/>
      <c r="N29" s="413"/>
      <c r="O29" s="413"/>
      <c r="P29" s="414"/>
      <c r="Q29" s="412">
        <v>6100</v>
      </c>
      <c r="R29" s="413"/>
      <c r="S29" s="413"/>
      <c r="T29" s="413"/>
      <c r="U29" s="413"/>
      <c r="V29" s="414"/>
      <c r="W29" s="503"/>
      <c r="X29" s="504"/>
      <c r="Y29" s="505"/>
      <c r="Z29" s="415" t="s">
        <v>187</v>
      </c>
      <c r="AA29" s="416"/>
      <c r="AB29" s="416"/>
      <c r="AC29" s="416"/>
      <c r="AD29" s="416"/>
      <c r="AE29" s="416"/>
      <c r="AF29" s="416"/>
      <c r="AG29" s="417"/>
      <c r="AH29" s="412">
        <v>1721</v>
      </c>
      <c r="AI29" s="413"/>
      <c r="AJ29" s="413"/>
      <c r="AK29" s="413"/>
      <c r="AL29" s="414"/>
      <c r="AM29" s="412">
        <v>5411342</v>
      </c>
      <c r="AN29" s="413"/>
      <c r="AO29" s="413"/>
      <c r="AP29" s="413"/>
      <c r="AQ29" s="413"/>
      <c r="AR29" s="414"/>
      <c r="AS29" s="412">
        <v>3144</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t="s">
        <v>137</v>
      </c>
      <c r="BO29" s="460"/>
      <c r="BP29" s="460"/>
      <c r="BQ29" s="460"/>
      <c r="BR29" s="460"/>
      <c r="BS29" s="460"/>
      <c r="BT29" s="460"/>
      <c r="BU29" s="461"/>
      <c r="BV29" s="459" t="s">
        <v>189</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190</v>
      </c>
      <c r="X30" s="427"/>
      <c r="Y30" s="427"/>
      <c r="Z30" s="427"/>
      <c r="AA30" s="427"/>
      <c r="AB30" s="427"/>
      <c r="AC30" s="427"/>
      <c r="AD30" s="427"/>
      <c r="AE30" s="427"/>
      <c r="AF30" s="427"/>
      <c r="AG30" s="428"/>
      <c r="AH30" s="429">
        <v>99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3820846</v>
      </c>
      <c r="BO30" s="494"/>
      <c r="BP30" s="494"/>
      <c r="BQ30" s="494"/>
      <c r="BR30" s="494"/>
      <c r="BS30" s="494"/>
      <c r="BT30" s="494"/>
      <c r="BU30" s="495"/>
      <c r="BV30" s="493">
        <v>2818497</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191</v>
      </c>
      <c r="D32" s="418"/>
      <c r="E32" s="418"/>
      <c r="F32" s="418"/>
      <c r="G32" s="418"/>
      <c r="H32" s="418"/>
      <c r="I32" s="418"/>
      <c r="J32" s="418"/>
      <c r="K32" s="418"/>
      <c r="L32" s="418"/>
      <c r="M32" s="418"/>
      <c r="N32" s="418"/>
      <c r="O32" s="418"/>
      <c r="P32" s="418"/>
      <c r="Q32" s="418"/>
      <c r="R32" s="418"/>
      <c r="S32" s="418"/>
      <c r="U32" s="419" t="s">
        <v>192</v>
      </c>
      <c r="V32" s="419"/>
      <c r="W32" s="419"/>
      <c r="X32" s="419"/>
      <c r="Y32" s="419"/>
      <c r="Z32" s="419"/>
      <c r="AA32" s="419"/>
      <c r="AB32" s="419"/>
      <c r="AC32" s="419"/>
      <c r="AD32" s="419"/>
      <c r="AE32" s="419"/>
      <c r="AF32" s="419"/>
      <c r="AG32" s="419"/>
      <c r="AH32" s="419"/>
      <c r="AI32" s="419"/>
      <c r="AJ32" s="419"/>
      <c r="AK32" s="419"/>
      <c r="AM32" s="419" t="s">
        <v>193</v>
      </c>
      <c r="AN32" s="419"/>
      <c r="AO32" s="419"/>
      <c r="AP32" s="419"/>
      <c r="AQ32" s="419"/>
      <c r="AR32" s="419"/>
      <c r="AS32" s="419"/>
      <c r="AT32" s="419"/>
      <c r="AU32" s="419"/>
      <c r="AV32" s="419"/>
      <c r="AW32" s="419"/>
      <c r="AX32" s="419"/>
      <c r="AY32" s="419"/>
      <c r="AZ32" s="419"/>
      <c r="BA32" s="419"/>
      <c r="BB32" s="419"/>
      <c r="BC32" s="419"/>
      <c r="BE32" s="419" t="s">
        <v>194</v>
      </c>
      <c r="BF32" s="419"/>
      <c r="BG32" s="419"/>
      <c r="BH32" s="419"/>
      <c r="BI32" s="419"/>
      <c r="BJ32" s="419"/>
      <c r="BK32" s="419"/>
      <c r="BL32" s="419"/>
      <c r="BM32" s="419"/>
      <c r="BN32" s="419"/>
      <c r="BO32" s="419"/>
      <c r="BP32" s="419"/>
      <c r="BQ32" s="419"/>
      <c r="BR32" s="419"/>
      <c r="BS32" s="419"/>
      <c r="BT32" s="419"/>
      <c r="BU32" s="419"/>
      <c r="BW32" s="419" t="s">
        <v>195</v>
      </c>
      <c r="BX32" s="419"/>
      <c r="BY32" s="419"/>
      <c r="BZ32" s="419"/>
      <c r="CA32" s="419"/>
      <c r="CB32" s="419"/>
      <c r="CC32" s="419"/>
      <c r="CD32" s="419"/>
      <c r="CE32" s="419"/>
      <c r="CF32" s="419"/>
      <c r="CG32" s="419"/>
      <c r="CH32" s="419"/>
      <c r="CI32" s="419"/>
      <c r="CJ32" s="419"/>
      <c r="CK32" s="419"/>
      <c r="CL32" s="419"/>
      <c r="CM32" s="419"/>
      <c r="CO32" s="419" t="s">
        <v>196</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197</v>
      </c>
      <c r="D33" s="411"/>
      <c r="E33" s="410" t="s">
        <v>198</v>
      </c>
      <c r="F33" s="410"/>
      <c r="G33" s="410"/>
      <c r="H33" s="410"/>
      <c r="I33" s="410"/>
      <c r="J33" s="410"/>
      <c r="K33" s="410"/>
      <c r="L33" s="410"/>
      <c r="M33" s="410"/>
      <c r="N33" s="410"/>
      <c r="O33" s="410"/>
      <c r="P33" s="410"/>
      <c r="Q33" s="410"/>
      <c r="R33" s="410"/>
      <c r="S33" s="410"/>
      <c r="T33" s="203"/>
      <c r="U33" s="411" t="s">
        <v>199</v>
      </c>
      <c r="V33" s="411"/>
      <c r="W33" s="410" t="s">
        <v>198</v>
      </c>
      <c r="X33" s="410"/>
      <c r="Y33" s="410"/>
      <c r="Z33" s="410"/>
      <c r="AA33" s="410"/>
      <c r="AB33" s="410"/>
      <c r="AC33" s="410"/>
      <c r="AD33" s="410"/>
      <c r="AE33" s="410"/>
      <c r="AF33" s="410"/>
      <c r="AG33" s="410"/>
      <c r="AH33" s="410"/>
      <c r="AI33" s="410"/>
      <c r="AJ33" s="410"/>
      <c r="AK33" s="410"/>
      <c r="AL33" s="203"/>
      <c r="AM33" s="411" t="s">
        <v>199</v>
      </c>
      <c r="AN33" s="411"/>
      <c r="AO33" s="410" t="s">
        <v>198</v>
      </c>
      <c r="AP33" s="410"/>
      <c r="AQ33" s="410"/>
      <c r="AR33" s="410"/>
      <c r="AS33" s="410"/>
      <c r="AT33" s="410"/>
      <c r="AU33" s="410"/>
      <c r="AV33" s="410"/>
      <c r="AW33" s="410"/>
      <c r="AX33" s="410"/>
      <c r="AY33" s="410"/>
      <c r="AZ33" s="410"/>
      <c r="BA33" s="410"/>
      <c r="BB33" s="410"/>
      <c r="BC33" s="410"/>
      <c r="BD33" s="204"/>
      <c r="BE33" s="410" t="s">
        <v>200</v>
      </c>
      <c r="BF33" s="410"/>
      <c r="BG33" s="410" t="s">
        <v>201</v>
      </c>
      <c r="BH33" s="410"/>
      <c r="BI33" s="410"/>
      <c r="BJ33" s="410"/>
      <c r="BK33" s="410"/>
      <c r="BL33" s="410"/>
      <c r="BM33" s="410"/>
      <c r="BN33" s="410"/>
      <c r="BO33" s="410"/>
      <c r="BP33" s="410"/>
      <c r="BQ33" s="410"/>
      <c r="BR33" s="410"/>
      <c r="BS33" s="410"/>
      <c r="BT33" s="410"/>
      <c r="BU33" s="410"/>
      <c r="BV33" s="204"/>
      <c r="BW33" s="411" t="s">
        <v>200</v>
      </c>
      <c r="BX33" s="411"/>
      <c r="BY33" s="410" t="s">
        <v>202</v>
      </c>
      <c r="BZ33" s="410"/>
      <c r="CA33" s="410"/>
      <c r="CB33" s="410"/>
      <c r="CC33" s="410"/>
      <c r="CD33" s="410"/>
      <c r="CE33" s="410"/>
      <c r="CF33" s="410"/>
      <c r="CG33" s="410"/>
      <c r="CH33" s="410"/>
      <c r="CI33" s="410"/>
      <c r="CJ33" s="410"/>
      <c r="CK33" s="410"/>
      <c r="CL33" s="410"/>
      <c r="CM33" s="410"/>
      <c r="CN33" s="203"/>
      <c r="CO33" s="411" t="s">
        <v>197</v>
      </c>
      <c r="CP33" s="411"/>
      <c r="CQ33" s="410" t="s">
        <v>203</v>
      </c>
      <c r="CR33" s="410"/>
      <c r="CS33" s="410"/>
      <c r="CT33" s="410"/>
      <c r="CU33" s="410"/>
      <c r="CV33" s="410"/>
      <c r="CW33" s="410"/>
      <c r="CX33" s="410"/>
      <c r="CY33" s="410"/>
      <c r="CZ33" s="410"/>
      <c r="DA33" s="410"/>
      <c r="DB33" s="410"/>
      <c r="DC33" s="410"/>
      <c r="DD33" s="410"/>
      <c r="DE33" s="410"/>
      <c r="DF33" s="203"/>
      <c r="DG33" s="409" t="s">
        <v>204</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4</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7</v>
      </c>
      <c r="AN34" s="407"/>
      <c r="AO34" s="408" t="str">
        <f>IF('各会計、関係団体の財政状況及び健全化判断比率'!B31="","",'各会計、関係団体の財政状況及び健全化判断比率'!B31)</f>
        <v>病院事業会計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10</v>
      </c>
      <c r="BX34" s="407"/>
      <c r="BY34" s="408" t="str">
        <f>IF('各会計、関係団体の財政状況及び健全化判断比率'!B68="","",'各会計、関係団体の財政状況及び健全化判断比率'!B68)</f>
        <v>大阪府都市競艇企業団</v>
      </c>
      <c r="BZ34" s="408"/>
      <c r="CA34" s="408"/>
      <c r="CB34" s="408"/>
      <c r="CC34" s="408"/>
      <c r="CD34" s="408"/>
      <c r="CE34" s="408"/>
      <c r="CF34" s="408"/>
      <c r="CG34" s="408"/>
      <c r="CH34" s="408"/>
      <c r="CI34" s="408"/>
      <c r="CJ34" s="408"/>
      <c r="CK34" s="408"/>
      <c r="CL34" s="408"/>
      <c r="CM34" s="408"/>
      <c r="CN34" s="178"/>
      <c r="CO34" s="407">
        <f>IF(CQ34="","",MAX(C34:D43,U34:V43,AM34:AN43,BE34:BF43,BW34:BX43)+1)</f>
        <v>19</v>
      </c>
      <c r="CP34" s="407"/>
      <c r="CQ34" s="408" t="str">
        <f>IF('各会計、関係団体の財政状況及び健全化判断比率'!BS7="","",'各会計、関係団体の財政状況及び健全化判断比率'!BS7)</f>
        <v>八尾市文化財調査研究会</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土地取得事業特別会計</v>
      </c>
      <c r="F35" s="408"/>
      <c r="G35" s="408"/>
      <c r="H35" s="408"/>
      <c r="I35" s="408"/>
      <c r="J35" s="408"/>
      <c r="K35" s="408"/>
      <c r="L35" s="408"/>
      <c r="M35" s="408"/>
      <c r="N35" s="408"/>
      <c r="O35" s="408"/>
      <c r="P35" s="408"/>
      <c r="Q35" s="408"/>
      <c r="R35" s="408"/>
      <c r="S35" s="408"/>
      <c r="T35" s="178"/>
      <c r="U35" s="407">
        <f>IF(W35="","",U34+1)</f>
        <v>5</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8"/>
      <c r="AM35" s="407">
        <f t="shared" ref="AM35:AM43" si="0">IF(AO35="","",AM34+1)</f>
        <v>8</v>
      </c>
      <c r="AN35" s="407"/>
      <c r="AO35" s="408" t="str">
        <f>IF('各会計、関係団体の財政状況及び健全化判断比率'!B32="","",'各会計、関係団体の財政状況及び健全化判断比率'!B32)</f>
        <v>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11</v>
      </c>
      <c r="BX35" s="407"/>
      <c r="BY35" s="408" t="str">
        <f>IF('各会計、関係団体の財政状況及び健全化判断比率'!B69="","",'各会計、関係団体の財政状況及び健全化判断比率'!B69)</f>
        <v>八尾市柏原市火葬場組合</v>
      </c>
      <c r="BZ35" s="408"/>
      <c r="CA35" s="408"/>
      <c r="CB35" s="408"/>
      <c r="CC35" s="408"/>
      <c r="CD35" s="408"/>
      <c r="CE35" s="408"/>
      <c r="CF35" s="408"/>
      <c r="CG35" s="408"/>
      <c r="CH35" s="408"/>
      <c r="CI35" s="408"/>
      <c r="CJ35" s="408"/>
      <c r="CK35" s="408"/>
      <c r="CL35" s="408"/>
      <c r="CM35" s="408"/>
      <c r="CN35" s="178"/>
      <c r="CO35" s="407">
        <f t="shared" ref="CO35:CO43" si="3">IF(CQ35="","",CO34+1)</f>
        <v>20</v>
      </c>
      <c r="CP35" s="407"/>
      <c r="CQ35" s="408" t="str">
        <f>IF('各会計、関係団体の財政状況及び健全化判断比率'!BS8="","",'各会計、関係団体の財政状況及び健全化判断比率'!BS8)</f>
        <v>八尾市文化振興事業団</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f>IF(E36="","",C35+1)</f>
        <v>3</v>
      </c>
      <c r="D36" s="407"/>
      <c r="E36" s="408" t="str">
        <f>IF('各会計、関係団体の財政状況及び健全化判断比率'!B9="","",'各会計、関係団体の財政状況及び健全化判断比率'!B9)</f>
        <v>母子父子寡婦福祉資金貸付金特別会計</v>
      </c>
      <c r="F36" s="408"/>
      <c r="G36" s="408"/>
      <c r="H36" s="408"/>
      <c r="I36" s="408"/>
      <c r="J36" s="408"/>
      <c r="K36" s="408"/>
      <c r="L36" s="408"/>
      <c r="M36" s="408"/>
      <c r="N36" s="408"/>
      <c r="O36" s="408"/>
      <c r="P36" s="408"/>
      <c r="Q36" s="408"/>
      <c r="R36" s="408"/>
      <c r="S36" s="408"/>
      <c r="T36" s="178"/>
      <c r="U36" s="407">
        <f t="shared" ref="U36:U43" si="4">IF(W36="","",U35+1)</f>
        <v>6</v>
      </c>
      <c r="V36" s="407"/>
      <c r="W36" s="408" t="str">
        <f>IF('各会計、関係団体の財政状況及び健全化判断比率'!B30="","",'各会計、関係団体の財政状況及び健全化判断比率'!B30)</f>
        <v>後期高齢者医療事業特別会計</v>
      </c>
      <c r="X36" s="408"/>
      <c r="Y36" s="408"/>
      <c r="Z36" s="408"/>
      <c r="AA36" s="408"/>
      <c r="AB36" s="408"/>
      <c r="AC36" s="408"/>
      <c r="AD36" s="408"/>
      <c r="AE36" s="408"/>
      <c r="AF36" s="408"/>
      <c r="AG36" s="408"/>
      <c r="AH36" s="408"/>
      <c r="AI36" s="408"/>
      <c r="AJ36" s="408"/>
      <c r="AK36" s="408"/>
      <c r="AL36" s="178"/>
      <c r="AM36" s="407">
        <f t="shared" si="0"/>
        <v>9</v>
      </c>
      <c r="AN36" s="407"/>
      <c r="AO36" s="408" t="str">
        <f>IF('各会計、関係団体の財政状況及び健全化判断比率'!B33="","",'各会計、関係団体の財政状況及び健全化判断比率'!B33)</f>
        <v>公共下水道事業会計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12</v>
      </c>
      <c r="BX36" s="407"/>
      <c r="BY36" s="408" t="str">
        <f>IF('各会計、関係団体の財政状況及び健全化判断比率'!B70="","",'各会計、関係団体の財政状況及び健全化判断比率'!B70)</f>
        <v>恩智川水防事務組合</v>
      </c>
      <c r="BZ36" s="408"/>
      <c r="CA36" s="408"/>
      <c r="CB36" s="408"/>
      <c r="CC36" s="408"/>
      <c r="CD36" s="408"/>
      <c r="CE36" s="408"/>
      <c r="CF36" s="408"/>
      <c r="CG36" s="408"/>
      <c r="CH36" s="408"/>
      <c r="CI36" s="408"/>
      <c r="CJ36" s="408"/>
      <c r="CK36" s="408"/>
      <c r="CL36" s="408"/>
      <c r="CM36" s="408"/>
      <c r="CN36" s="178"/>
      <c r="CO36" s="407">
        <f t="shared" si="3"/>
        <v>21</v>
      </c>
      <c r="CP36" s="407"/>
      <c r="CQ36" s="408" t="str">
        <f>IF('各会計、関係団体の財政状況及び健全化判断比率'!BS9="","",'各会計、関係団体の財政状況及び健全化判断比率'!BS9)</f>
        <v>八尾市中小企業勤労者福祉サービスセンター</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13</v>
      </c>
      <c r="BX37" s="407"/>
      <c r="BY37" s="408" t="str">
        <f>IF('各会計、関係団体の財政状況及び健全化判断比率'!B71="","",'各会計、関係団体の財政状況及び健全化判断比率'!B71)</f>
        <v>大和川右岸水防事務組合</v>
      </c>
      <c r="BZ37" s="408"/>
      <c r="CA37" s="408"/>
      <c r="CB37" s="408"/>
      <c r="CC37" s="408"/>
      <c r="CD37" s="408"/>
      <c r="CE37" s="408"/>
      <c r="CF37" s="408"/>
      <c r="CG37" s="408"/>
      <c r="CH37" s="408"/>
      <c r="CI37" s="408"/>
      <c r="CJ37" s="408"/>
      <c r="CK37" s="408"/>
      <c r="CL37" s="408"/>
      <c r="CM37" s="408"/>
      <c r="CN37" s="178"/>
      <c r="CO37" s="407">
        <f t="shared" si="3"/>
        <v>22</v>
      </c>
      <c r="CP37" s="407"/>
      <c r="CQ37" s="408" t="str">
        <f>IF('各会計、関係団体の財政状況及び健全化判断比率'!BS10="","",'各会計、関係団体の財政状況及び健全化判断比率'!BS10)</f>
        <v>八尾市国際交流センター</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14</v>
      </c>
      <c r="BX38" s="407"/>
      <c r="BY38" s="408" t="str">
        <f>IF('各会計、関係団体の財政状況及び健全化判断比率'!B72="","",'各会計、関係団体の財政状況及び健全化判断比率'!B72)</f>
        <v>大阪広域環境施設組合</v>
      </c>
      <c r="BZ38" s="408"/>
      <c r="CA38" s="408"/>
      <c r="CB38" s="408"/>
      <c r="CC38" s="408"/>
      <c r="CD38" s="408"/>
      <c r="CE38" s="408"/>
      <c r="CF38" s="408"/>
      <c r="CG38" s="408"/>
      <c r="CH38" s="408"/>
      <c r="CI38" s="408"/>
      <c r="CJ38" s="408"/>
      <c r="CK38" s="408"/>
      <c r="CL38" s="408"/>
      <c r="CM38" s="408"/>
      <c r="CN38" s="178"/>
      <c r="CO38" s="407">
        <f t="shared" si="3"/>
        <v>23</v>
      </c>
      <c r="CP38" s="407"/>
      <c r="CQ38" s="408" t="str">
        <f>IF('各会計、関係団体の財政状況及び健全化判断比率'!BS11="","",'各会計、関係団体の財政状況及び健全化判断比率'!BS11)</f>
        <v>八尾体育振興会</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15</v>
      </c>
      <c r="BX39" s="407"/>
      <c r="BY39" s="408" t="str">
        <f>IF('各会計、関係団体の財政状況及び健全化判断比率'!B73="","",'各会計、関係団体の財政状況及び健全化判断比率'!B73)</f>
        <v>大阪府後期高齢者医療広域連合(一般会計)</v>
      </c>
      <c r="BZ39" s="408"/>
      <c r="CA39" s="408"/>
      <c r="CB39" s="408"/>
      <c r="CC39" s="408"/>
      <c r="CD39" s="408"/>
      <c r="CE39" s="408"/>
      <c r="CF39" s="408"/>
      <c r="CG39" s="408"/>
      <c r="CH39" s="408"/>
      <c r="CI39" s="408"/>
      <c r="CJ39" s="408"/>
      <c r="CK39" s="408"/>
      <c r="CL39" s="408"/>
      <c r="CM39" s="408"/>
      <c r="CN39" s="178"/>
      <c r="CO39" s="407">
        <f t="shared" si="3"/>
        <v>24</v>
      </c>
      <c r="CP39" s="407"/>
      <c r="CQ39" s="408" t="str">
        <f>IF('各会計、関係団体の財政状況及び健全化判断比率'!BS12="","",'各会計、関係団体の財政状況及び健全化判断比率'!BS12)</f>
        <v>八尾シティネット</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16</v>
      </c>
      <c r="BX40" s="407"/>
      <c r="BY40" s="408" t="str">
        <f>IF('各会計、関係団体の財政状況及び健全化判断比率'!B74="","",'各会計、関係団体の財政状況及び健全化判断比率'!B74)</f>
        <v>大阪府後期高齢者医療広域連合(後期高齢者医療特別会計)</v>
      </c>
      <c r="BZ40" s="408"/>
      <c r="CA40" s="408"/>
      <c r="CB40" s="408"/>
      <c r="CC40" s="408"/>
      <c r="CD40" s="408"/>
      <c r="CE40" s="408"/>
      <c r="CF40" s="408"/>
      <c r="CG40" s="408"/>
      <c r="CH40" s="408"/>
      <c r="CI40" s="408"/>
      <c r="CJ40" s="408"/>
      <c r="CK40" s="408"/>
      <c r="CL40" s="408"/>
      <c r="CM40" s="408"/>
      <c r="CN40" s="178"/>
      <c r="CO40" s="407">
        <f t="shared" si="3"/>
        <v>25</v>
      </c>
      <c r="CP40" s="407"/>
      <c r="CQ40" s="408" t="str">
        <f>IF('各会計、関係団体の財政状況及び健全化判断比率'!BS13="","",'各会計、関係団体の財政状況及び健全化判断比率'!BS13)</f>
        <v>やおコミュニティ放送</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17</v>
      </c>
      <c r="BX41" s="407"/>
      <c r="BY41" s="408" t="str">
        <f>IF('各会計、関係団体の財政状況及び健全化判断比率'!B75="","",'各会計、関係団体の財政状況及び健全化判断比率'!B75)</f>
        <v>大阪広域水道企業団(水道事業会計)</v>
      </c>
      <c r="BZ41" s="408"/>
      <c r="CA41" s="408"/>
      <c r="CB41" s="408"/>
      <c r="CC41" s="408"/>
      <c r="CD41" s="408"/>
      <c r="CE41" s="408"/>
      <c r="CF41" s="408"/>
      <c r="CG41" s="408"/>
      <c r="CH41" s="408"/>
      <c r="CI41" s="408"/>
      <c r="CJ41" s="408"/>
      <c r="CK41" s="408"/>
      <c r="CL41" s="408"/>
      <c r="CM41" s="408"/>
      <c r="CN41" s="178"/>
      <c r="CO41" s="407">
        <f t="shared" si="3"/>
        <v>26</v>
      </c>
      <c r="CP41" s="407"/>
      <c r="CQ41" s="408" t="str">
        <f>IF('各会計、関係団体の財政状況及び健全化判断比率'!BS14="","",'各会計、関係団体の財政状況及び健全化判断比率'!BS14)</f>
        <v>八尾モール</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18</v>
      </c>
      <c r="BX42" s="407"/>
      <c r="BY42" s="408" t="str">
        <f>IF('各会計、関係団体の財政状況及び健全化判断比率'!B76="","",'各会計、関係団体の財政状況及び健全化判断比率'!B76)</f>
        <v>大阪広域水道企業団(工業用水道事業会計)</v>
      </c>
      <c r="BZ42" s="408"/>
      <c r="CA42" s="408"/>
      <c r="CB42" s="408"/>
      <c r="CC42" s="408"/>
      <c r="CD42" s="408"/>
      <c r="CE42" s="408"/>
      <c r="CF42" s="408"/>
      <c r="CG42" s="408"/>
      <c r="CH42" s="408"/>
      <c r="CI42" s="408"/>
      <c r="CJ42" s="408"/>
      <c r="CK42" s="408"/>
      <c r="CL42" s="408"/>
      <c r="CM42" s="408"/>
      <c r="CN42" s="178"/>
      <c r="CO42" s="407">
        <f t="shared" si="3"/>
        <v>27</v>
      </c>
      <c r="CP42" s="407"/>
      <c r="CQ42" s="408" t="str">
        <f>IF('各会計、関係団体の財政状況及び健全化判断比率'!BS15="","",'各会計、関係団体の財政状況及び健全化判断比率'!BS15)</f>
        <v>大阪外環状鉄道</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4" t="s">
        <v>206</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207</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208</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209</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210</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211</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212</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536</v>
      </c>
    </row>
    <row r="54" spans="5:113" x14ac:dyDescent="0.15"/>
    <row r="55" spans="5:113" x14ac:dyDescent="0.15"/>
    <row r="56" spans="5:113" x14ac:dyDescent="0.15"/>
  </sheetData>
  <sheetProtection password="C5BB" sheet="1" objects="1" scenarios="1"/>
  <customSheetViews>
    <customSheetView guid="{691CCD19-9D2C-4521-9CD9-B74CB1B3C872}"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482</v>
      </c>
      <c r="G33" s="29" t="s">
        <v>483</v>
      </c>
      <c r="H33" s="29" t="s">
        <v>484</v>
      </c>
      <c r="I33" s="29" t="s">
        <v>485</v>
      </c>
      <c r="J33" s="30" t="s">
        <v>486</v>
      </c>
      <c r="K33" s="22"/>
      <c r="L33" s="22"/>
      <c r="M33" s="22"/>
      <c r="N33" s="22"/>
      <c r="O33" s="22"/>
      <c r="P33" s="22"/>
    </row>
    <row r="34" spans="1:16" ht="39" customHeight="1" x14ac:dyDescent="0.15">
      <c r="A34" s="22"/>
      <c r="B34" s="31"/>
      <c r="C34" s="1216" t="s">
        <v>489</v>
      </c>
      <c r="D34" s="1216"/>
      <c r="E34" s="1217"/>
      <c r="F34" s="32">
        <v>8.6999999999999993</v>
      </c>
      <c r="G34" s="33">
        <v>8.5299999999999994</v>
      </c>
      <c r="H34" s="33">
        <v>8.34</v>
      </c>
      <c r="I34" s="33">
        <v>8.51</v>
      </c>
      <c r="J34" s="34">
        <v>10.57</v>
      </c>
      <c r="K34" s="22"/>
      <c r="L34" s="22"/>
      <c r="M34" s="22"/>
      <c r="N34" s="22"/>
      <c r="O34" s="22"/>
      <c r="P34" s="22"/>
    </row>
    <row r="35" spans="1:16" ht="39" customHeight="1" x14ac:dyDescent="0.15">
      <c r="A35" s="22"/>
      <c r="B35" s="35"/>
      <c r="C35" s="1210" t="s">
        <v>490</v>
      </c>
      <c r="D35" s="1211"/>
      <c r="E35" s="1212"/>
      <c r="F35" s="36">
        <v>9</v>
      </c>
      <c r="G35" s="37">
        <v>8.3800000000000008</v>
      </c>
      <c r="H35" s="37">
        <v>7.5</v>
      </c>
      <c r="I35" s="37">
        <v>7</v>
      </c>
      <c r="J35" s="38">
        <v>6.08</v>
      </c>
      <c r="K35" s="22"/>
      <c r="L35" s="22"/>
      <c r="M35" s="22"/>
      <c r="N35" s="22"/>
      <c r="O35" s="22"/>
      <c r="P35" s="22"/>
    </row>
    <row r="36" spans="1:16" ht="39" customHeight="1" x14ac:dyDescent="0.15">
      <c r="A36" s="22"/>
      <c r="B36" s="35"/>
      <c r="C36" s="1210" t="s">
        <v>491</v>
      </c>
      <c r="D36" s="1211"/>
      <c r="E36" s="1212"/>
      <c r="F36" s="36">
        <v>3.7</v>
      </c>
      <c r="G36" s="37">
        <v>3.64</v>
      </c>
      <c r="H36" s="37">
        <v>3.96</v>
      </c>
      <c r="I36" s="37">
        <v>3.68</v>
      </c>
      <c r="J36" s="38">
        <v>3.29</v>
      </c>
      <c r="K36" s="22"/>
      <c r="L36" s="22"/>
      <c r="M36" s="22"/>
      <c r="N36" s="22"/>
      <c r="O36" s="22"/>
      <c r="P36" s="22"/>
    </row>
    <row r="37" spans="1:16" ht="39" customHeight="1" x14ac:dyDescent="0.15">
      <c r="A37" s="22"/>
      <c r="B37" s="35"/>
      <c r="C37" s="1210" t="s">
        <v>492</v>
      </c>
      <c r="D37" s="1211"/>
      <c r="E37" s="1212"/>
      <c r="F37" s="36">
        <v>0.06</v>
      </c>
      <c r="G37" s="37">
        <v>1.32</v>
      </c>
      <c r="H37" s="37">
        <v>2.42</v>
      </c>
      <c r="I37" s="37">
        <v>0.71</v>
      </c>
      <c r="J37" s="38">
        <v>0.9</v>
      </c>
      <c r="K37" s="22"/>
      <c r="L37" s="22"/>
      <c r="M37" s="22"/>
      <c r="N37" s="22"/>
      <c r="O37" s="22"/>
      <c r="P37" s="22"/>
    </row>
    <row r="38" spans="1:16" ht="39" customHeight="1" x14ac:dyDescent="0.15">
      <c r="A38" s="22"/>
      <c r="B38" s="35"/>
      <c r="C38" s="1210" t="s">
        <v>493</v>
      </c>
      <c r="D38" s="1211"/>
      <c r="E38" s="1212"/>
      <c r="F38" s="36">
        <v>0.99</v>
      </c>
      <c r="G38" s="37">
        <v>0.74</v>
      </c>
      <c r="H38" s="37">
        <v>0.31</v>
      </c>
      <c r="I38" s="37">
        <v>1.84</v>
      </c>
      <c r="J38" s="38">
        <v>0.64</v>
      </c>
      <c r="K38" s="22"/>
      <c r="L38" s="22"/>
      <c r="M38" s="22"/>
      <c r="N38" s="22"/>
      <c r="O38" s="22"/>
      <c r="P38" s="22"/>
    </row>
    <row r="39" spans="1:16" ht="39" customHeight="1" x14ac:dyDescent="0.15">
      <c r="A39" s="22"/>
      <c r="B39" s="35"/>
      <c r="C39" s="1210" t="s">
        <v>494</v>
      </c>
      <c r="D39" s="1211"/>
      <c r="E39" s="1212"/>
      <c r="F39" s="36">
        <v>0.59</v>
      </c>
      <c r="G39" s="37">
        <v>0.24</v>
      </c>
      <c r="H39" s="37">
        <v>0.18</v>
      </c>
      <c r="I39" s="37">
        <v>0.25</v>
      </c>
      <c r="J39" s="38">
        <v>0.22</v>
      </c>
      <c r="K39" s="22"/>
      <c r="L39" s="22"/>
      <c r="M39" s="22"/>
      <c r="N39" s="22"/>
      <c r="O39" s="22"/>
      <c r="P39" s="22"/>
    </row>
    <row r="40" spans="1:16" ht="39" customHeight="1" x14ac:dyDescent="0.15">
      <c r="A40" s="22"/>
      <c r="B40" s="35"/>
      <c r="C40" s="1210" t="s">
        <v>495</v>
      </c>
      <c r="D40" s="1211"/>
      <c r="E40" s="1212"/>
      <c r="F40" s="36">
        <v>0.26</v>
      </c>
      <c r="G40" s="37">
        <v>0.26</v>
      </c>
      <c r="H40" s="37">
        <v>0.06</v>
      </c>
      <c r="I40" s="37">
        <v>0.06</v>
      </c>
      <c r="J40" s="38">
        <v>0.06</v>
      </c>
      <c r="K40" s="22"/>
      <c r="L40" s="22"/>
      <c r="M40" s="22"/>
      <c r="N40" s="22"/>
      <c r="O40" s="22"/>
      <c r="P40" s="22"/>
    </row>
    <row r="41" spans="1:16" ht="39" customHeight="1" x14ac:dyDescent="0.15">
      <c r="A41" s="22"/>
      <c r="B41" s="35"/>
      <c r="C41" s="1210" t="s">
        <v>496</v>
      </c>
      <c r="D41" s="1211"/>
      <c r="E41" s="1212"/>
      <c r="F41" s="36">
        <v>0</v>
      </c>
      <c r="G41" s="37">
        <v>0</v>
      </c>
      <c r="H41" s="37">
        <v>0</v>
      </c>
      <c r="I41" s="37">
        <v>0</v>
      </c>
      <c r="J41" s="38">
        <v>0</v>
      </c>
      <c r="K41" s="22"/>
      <c r="L41" s="22"/>
      <c r="M41" s="22"/>
      <c r="N41" s="22"/>
      <c r="O41" s="22"/>
      <c r="P41" s="22"/>
    </row>
    <row r="42" spans="1:16" ht="39" customHeight="1" x14ac:dyDescent="0.15">
      <c r="A42" s="22"/>
      <c r="B42" s="39"/>
      <c r="C42" s="1210" t="s">
        <v>497</v>
      </c>
      <c r="D42" s="1211"/>
      <c r="E42" s="1212"/>
      <c r="F42" s="36" t="s">
        <v>441</v>
      </c>
      <c r="G42" s="37" t="s">
        <v>441</v>
      </c>
      <c r="H42" s="37" t="s">
        <v>441</v>
      </c>
      <c r="I42" s="37" t="s">
        <v>441</v>
      </c>
      <c r="J42" s="38" t="s">
        <v>441</v>
      </c>
      <c r="K42" s="22"/>
      <c r="L42" s="22"/>
      <c r="M42" s="22"/>
      <c r="N42" s="22"/>
      <c r="O42" s="22"/>
      <c r="P42" s="22"/>
    </row>
    <row r="43" spans="1:16" ht="39" customHeight="1" thickBot="1" x14ac:dyDescent="0.2">
      <c r="A43" s="22"/>
      <c r="B43" s="40"/>
      <c r="C43" s="1213" t="s">
        <v>498</v>
      </c>
      <c r="D43" s="1214"/>
      <c r="E43" s="1215"/>
      <c r="F43" s="41" t="s">
        <v>441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ku0/sODggDVJUTQOaKhpIw3xuDqar/yDdF6Zc9N+MwIqLy5qZ9PCKo1kVIMU603F+B2ux1D7hPO3RTem8H2WA==" saltValue="GShTcdsFDT5+oYJIovBG2A==" spinCount="100000" sheet="1" objects="1" scenarios="1"/>
  <customSheetViews>
    <customSheetView guid="{691CCD19-9D2C-4521-9CD9-B74CB1B3C872}" showGridLines="0" fitToPage="1" hiddenRows="1" hiddenColumns="1">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482</v>
      </c>
      <c r="L44" s="56" t="s">
        <v>483</v>
      </c>
      <c r="M44" s="56" t="s">
        <v>484</v>
      </c>
      <c r="N44" s="56" t="s">
        <v>485</v>
      </c>
      <c r="O44" s="57" t="s">
        <v>486</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9041</v>
      </c>
      <c r="L45" s="60">
        <v>8740</v>
      </c>
      <c r="M45" s="60">
        <v>8679</v>
      </c>
      <c r="N45" s="60">
        <v>8534</v>
      </c>
      <c r="O45" s="61">
        <v>8967</v>
      </c>
      <c r="P45" s="48"/>
      <c r="Q45" s="48"/>
      <c r="R45" s="48"/>
      <c r="S45" s="48"/>
      <c r="T45" s="48"/>
      <c r="U45" s="48"/>
    </row>
    <row r="46" spans="1:21" ht="30.75" customHeight="1" x14ac:dyDescent="0.15">
      <c r="A46" s="48"/>
      <c r="B46" s="1238"/>
      <c r="C46" s="1239"/>
      <c r="D46" s="62"/>
      <c r="E46" s="1220" t="s">
        <v>13</v>
      </c>
      <c r="F46" s="1220"/>
      <c r="G46" s="1220"/>
      <c r="H46" s="1220"/>
      <c r="I46" s="1220"/>
      <c r="J46" s="1221"/>
      <c r="K46" s="63">
        <v>25</v>
      </c>
      <c r="L46" s="64">
        <v>19</v>
      </c>
      <c r="M46" s="64">
        <v>8</v>
      </c>
      <c r="N46" s="64" t="s">
        <v>441</v>
      </c>
      <c r="O46" s="65" t="s">
        <v>441</v>
      </c>
      <c r="P46" s="48"/>
      <c r="Q46" s="48"/>
      <c r="R46" s="48"/>
      <c r="S46" s="48"/>
      <c r="T46" s="48"/>
      <c r="U46" s="48"/>
    </row>
    <row r="47" spans="1:21" ht="30.75" customHeight="1" x14ac:dyDescent="0.15">
      <c r="A47" s="48"/>
      <c r="B47" s="1238"/>
      <c r="C47" s="1239"/>
      <c r="D47" s="62"/>
      <c r="E47" s="1220" t="s">
        <v>14</v>
      </c>
      <c r="F47" s="1220"/>
      <c r="G47" s="1220"/>
      <c r="H47" s="1220"/>
      <c r="I47" s="1220"/>
      <c r="J47" s="1221"/>
      <c r="K47" s="63">
        <v>5</v>
      </c>
      <c r="L47" s="64">
        <v>2</v>
      </c>
      <c r="M47" s="64">
        <v>1</v>
      </c>
      <c r="N47" s="64" t="s">
        <v>441</v>
      </c>
      <c r="O47" s="65" t="s">
        <v>441</v>
      </c>
      <c r="P47" s="48"/>
      <c r="Q47" s="48"/>
      <c r="R47" s="48"/>
      <c r="S47" s="48"/>
      <c r="T47" s="48"/>
      <c r="U47" s="48"/>
    </row>
    <row r="48" spans="1:21" ht="30.75" customHeight="1" x14ac:dyDescent="0.15">
      <c r="A48" s="48"/>
      <c r="B48" s="1238"/>
      <c r="C48" s="1239"/>
      <c r="D48" s="62"/>
      <c r="E48" s="1220" t="s">
        <v>15</v>
      </c>
      <c r="F48" s="1220"/>
      <c r="G48" s="1220"/>
      <c r="H48" s="1220"/>
      <c r="I48" s="1220"/>
      <c r="J48" s="1221"/>
      <c r="K48" s="63">
        <v>4835</v>
      </c>
      <c r="L48" s="64">
        <v>4783</v>
      </c>
      <c r="M48" s="64">
        <v>4814</v>
      </c>
      <c r="N48" s="64">
        <v>4883</v>
      </c>
      <c r="O48" s="65">
        <v>4705</v>
      </c>
      <c r="P48" s="48"/>
      <c r="Q48" s="48"/>
      <c r="R48" s="48"/>
      <c r="S48" s="48"/>
      <c r="T48" s="48"/>
      <c r="U48" s="48"/>
    </row>
    <row r="49" spans="1:21" ht="30.75" customHeight="1" x14ac:dyDescent="0.15">
      <c r="A49" s="48"/>
      <c r="B49" s="1238"/>
      <c r="C49" s="1239"/>
      <c r="D49" s="62"/>
      <c r="E49" s="1220" t="s">
        <v>16</v>
      </c>
      <c r="F49" s="1220"/>
      <c r="G49" s="1220"/>
      <c r="H49" s="1220"/>
      <c r="I49" s="1220"/>
      <c r="J49" s="1221"/>
      <c r="K49" s="63">
        <v>159</v>
      </c>
      <c r="L49" s="64">
        <v>103</v>
      </c>
      <c r="M49" s="64">
        <v>88</v>
      </c>
      <c r="N49" s="64">
        <v>65</v>
      </c>
      <c r="O49" s="65">
        <v>56</v>
      </c>
      <c r="P49" s="48"/>
      <c r="Q49" s="48"/>
      <c r="R49" s="48"/>
      <c r="S49" s="48"/>
      <c r="T49" s="48"/>
      <c r="U49" s="48"/>
    </row>
    <row r="50" spans="1:21" ht="30.75" customHeight="1" x14ac:dyDescent="0.15">
      <c r="A50" s="48"/>
      <c r="B50" s="1238"/>
      <c r="C50" s="1239"/>
      <c r="D50" s="62"/>
      <c r="E50" s="1220" t="s">
        <v>17</v>
      </c>
      <c r="F50" s="1220"/>
      <c r="G50" s="1220"/>
      <c r="H50" s="1220"/>
      <c r="I50" s="1220"/>
      <c r="J50" s="1221"/>
      <c r="K50" s="63" t="s">
        <v>441</v>
      </c>
      <c r="L50" s="64" t="s">
        <v>441</v>
      </c>
      <c r="M50" s="64" t="s">
        <v>441</v>
      </c>
      <c r="N50" s="64" t="s">
        <v>441</v>
      </c>
      <c r="O50" s="65" t="s">
        <v>441</v>
      </c>
      <c r="P50" s="48"/>
      <c r="Q50" s="48"/>
      <c r="R50" s="48"/>
      <c r="S50" s="48"/>
      <c r="T50" s="48"/>
      <c r="U50" s="48"/>
    </row>
    <row r="51" spans="1:21" ht="30.75" customHeight="1" x14ac:dyDescent="0.15">
      <c r="A51" s="48"/>
      <c r="B51" s="1240"/>
      <c r="C51" s="1241"/>
      <c r="D51" s="66"/>
      <c r="E51" s="1220" t="s">
        <v>18</v>
      </c>
      <c r="F51" s="1220"/>
      <c r="G51" s="1220"/>
      <c r="H51" s="1220"/>
      <c r="I51" s="1220"/>
      <c r="J51" s="1221"/>
      <c r="K51" s="63">
        <v>1</v>
      </c>
      <c r="L51" s="64">
        <v>0</v>
      </c>
      <c r="M51" s="64">
        <v>0</v>
      </c>
      <c r="N51" s="64">
        <v>0</v>
      </c>
      <c r="O51" s="65">
        <v>0</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11086</v>
      </c>
      <c r="L52" s="64">
        <v>11407</v>
      </c>
      <c r="M52" s="64">
        <v>11535</v>
      </c>
      <c r="N52" s="64">
        <v>11660</v>
      </c>
      <c r="O52" s="65">
        <v>11947</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2980</v>
      </c>
      <c r="L53" s="69">
        <v>2240</v>
      </c>
      <c r="M53" s="69">
        <v>2055</v>
      </c>
      <c r="N53" s="69">
        <v>1822</v>
      </c>
      <c r="O53" s="70">
        <v>1781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499</v>
      </c>
      <c r="P55" s="48"/>
      <c r="Q55" s="48"/>
      <c r="R55" s="48"/>
      <c r="S55" s="48"/>
      <c r="T55" s="48"/>
      <c r="U55" s="48"/>
    </row>
    <row r="56" spans="1:21" ht="31.5" customHeight="1" thickBot="1" x14ac:dyDescent="0.2">
      <c r="A56" s="48"/>
      <c r="B56" s="76"/>
      <c r="C56" s="77"/>
      <c r="D56" s="77"/>
      <c r="E56" s="78"/>
      <c r="F56" s="78"/>
      <c r="G56" s="78"/>
      <c r="H56" s="78"/>
      <c r="I56" s="78"/>
      <c r="J56" s="79" t="s">
        <v>2</v>
      </c>
      <c r="K56" s="80" t="s">
        <v>500</v>
      </c>
      <c r="L56" s="81" t="s">
        <v>501</v>
      </c>
      <c r="M56" s="81" t="s">
        <v>502</v>
      </c>
      <c r="N56" s="81" t="s">
        <v>503</v>
      </c>
      <c r="O56" s="82" t="s">
        <v>504</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6cPmAGwBP3pAb1Ln2y9sLwedUpEy31JdbJebJlhrsCQAiufcTYav1WyREzXyAmu0IdzqGgIaGt8Sif12BVS6w==" saltValue="ufftJW8+AHkENRFIxKVBBQ==" spinCount="100000" sheet="1" objects="1" scenarios="1"/>
  <customSheetViews>
    <customSheetView guid="{691CCD19-9D2C-4521-9CD9-B74CB1B3C872}" showGridLines="0" fitToPage="1" hiddenRows="1" hiddenColumns="1">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2"/>
  <headerFooter alignWithMargins="0">
    <oddFooter>&amp;C&amp;P/&amp;N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482</v>
      </c>
      <c r="J40" s="100" t="s">
        <v>483</v>
      </c>
      <c r="K40" s="100" t="s">
        <v>484</v>
      </c>
      <c r="L40" s="100" t="s">
        <v>485</v>
      </c>
      <c r="M40" s="101" t="s">
        <v>486</v>
      </c>
    </row>
    <row r="41" spans="2:13" ht="27.75" customHeight="1" x14ac:dyDescent="0.15">
      <c r="B41" s="1256" t="s">
        <v>30</v>
      </c>
      <c r="C41" s="1257"/>
      <c r="D41" s="102"/>
      <c r="E41" s="1258" t="s">
        <v>31</v>
      </c>
      <c r="F41" s="1258"/>
      <c r="G41" s="1258"/>
      <c r="H41" s="1259"/>
      <c r="I41" s="351">
        <v>94940</v>
      </c>
      <c r="J41" s="352">
        <v>97576</v>
      </c>
      <c r="K41" s="352">
        <v>97237</v>
      </c>
      <c r="L41" s="352">
        <v>95645</v>
      </c>
      <c r="M41" s="353">
        <v>95057</v>
      </c>
    </row>
    <row r="42" spans="2:13" ht="27.75" customHeight="1" x14ac:dyDescent="0.15">
      <c r="B42" s="1246"/>
      <c r="C42" s="1247"/>
      <c r="D42" s="103"/>
      <c r="E42" s="1250" t="s">
        <v>32</v>
      </c>
      <c r="F42" s="1250"/>
      <c r="G42" s="1250"/>
      <c r="H42" s="1251"/>
      <c r="I42" s="354" t="s">
        <v>441</v>
      </c>
      <c r="J42" s="355" t="s">
        <v>441</v>
      </c>
      <c r="K42" s="355" t="s">
        <v>441</v>
      </c>
      <c r="L42" s="355" t="s">
        <v>441</v>
      </c>
      <c r="M42" s="356" t="s">
        <v>441</v>
      </c>
    </row>
    <row r="43" spans="2:13" ht="27.75" customHeight="1" x14ac:dyDescent="0.15">
      <c r="B43" s="1246"/>
      <c r="C43" s="1247"/>
      <c r="D43" s="103"/>
      <c r="E43" s="1250" t="s">
        <v>33</v>
      </c>
      <c r="F43" s="1250"/>
      <c r="G43" s="1250"/>
      <c r="H43" s="1251"/>
      <c r="I43" s="354">
        <v>74012</v>
      </c>
      <c r="J43" s="355">
        <v>68061</v>
      </c>
      <c r="K43" s="355">
        <v>63874</v>
      </c>
      <c r="L43" s="355">
        <v>59216</v>
      </c>
      <c r="M43" s="356">
        <v>55343</v>
      </c>
    </row>
    <row r="44" spans="2:13" ht="27.75" customHeight="1" x14ac:dyDescent="0.15">
      <c r="B44" s="1246"/>
      <c r="C44" s="1247"/>
      <c r="D44" s="103"/>
      <c r="E44" s="1250" t="s">
        <v>34</v>
      </c>
      <c r="F44" s="1250"/>
      <c r="G44" s="1250"/>
      <c r="H44" s="1251"/>
      <c r="I44" s="354">
        <v>1024</v>
      </c>
      <c r="J44" s="355">
        <v>974</v>
      </c>
      <c r="K44" s="355">
        <v>876</v>
      </c>
      <c r="L44" s="355">
        <v>898</v>
      </c>
      <c r="M44" s="356">
        <v>794</v>
      </c>
    </row>
    <row r="45" spans="2:13" ht="27.75" customHeight="1" x14ac:dyDescent="0.15">
      <c r="B45" s="1246"/>
      <c r="C45" s="1247"/>
      <c r="D45" s="103"/>
      <c r="E45" s="1250" t="s">
        <v>35</v>
      </c>
      <c r="F45" s="1250"/>
      <c r="G45" s="1250"/>
      <c r="H45" s="1251"/>
      <c r="I45" s="354">
        <v>10745</v>
      </c>
      <c r="J45" s="355">
        <v>10684</v>
      </c>
      <c r="K45" s="355">
        <v>10826</v>
      </c>
      <c r="L45" s="355">
        <v>11815</v>
      </c>
      <c r="M45" s="356">
        <v>12040</v>
      </c>
    </row>
    <row r="46" spans="2:13" ht="27.75" customHeight="1" x14ac:dyDescent="0.15">
      <c r="B46" s="1246"/>
      <c r="C46" s="1247"/>
      <c r="D46" s="104"/>
      <c r="E46" s="1250" t="s">
        <v>36</v>
      </c>
      <c r="F46" s="1250"/>
      <c r="G46" s="1250"/>
      <c r="H46" s="1251"/>
      <c r="I46" s="354">
        <v>2</v>
      </c>
      <c r="J46" s="355" t="s">
        <v>441</v>
      </c>
      <c r="K46" s="355" t="s">
        <v>441</v>
      </c>
      <c r="L46" s="355" t="s">
        <v>441</v>
      </c>
      <c r="M46" s="356" t="s">
        <v>441</v>
      </c>
    </row>
    <row r="47" spans="2:13" ht="27.75" customHeight="1" x14ac:dyDescent="0.15">
      <c r="B47" s="1246"/>
      <c r="C47" s="1247"/>
      <c r="D47" s="105"/>
      <c r="E47" s="1260" t="s">
        <v>37</v>
      </c>
      <c r="F47" s="1261"/>
      <c r="G47" s="1261"/>
      <c r="H47" s="1262"/>
      <c r="I47" s="354" t="s">
        <v>441</v>
      </c>
      <c r="J47" s="355" t="s">
        <v>441</v>
      </c>
      <c r="K47" s="355" t="s">
        <v>441</v>
      </c>
      <c r="L47" s="355" t="s">
        <v>441</v>
      </c>
      <c r="M47" s="356" t="s">
        <v>441</v>
      </c>
    </row>
    <row r="48" spans="2:13" ht="27.75" customHeight="1" x14ac:dyDescent="0.15">
      <c r="B48" s="1246"/>
      <c r="C48" s="1247"/>
      <c r="D48" s="103"/>
      <c r="E48" s="1250" t="s">
        <v>38</v>
      </c>
      <c r="F48" s="1250"/>
      <c r="G48" s="1250"/>
      <c r="H48" s="1251"/>
      <c r="I48" s="354" t="s">
        <v>441</v>
      </c>
      <c r="J48" s="355" t="s">
        <v>441</v>
      </c>
      <c r="K48" s="355" t="s">
        <v>441</v>
      </c>
      <c r="L48" s="355" t="s">
        <v>441</v>
      </c>
      <c r="M48" s="356" t="s">
        <v>441</v>
      </c>
    </row>
    <row r="49" spans="2:13" ht="27.75" customHeight="1" x14ac:dyDescent="0.15">
      <c r="B49" s="1248"/>
      <c r="C49" s="1249"/>
      <c r="D49" s="103"/>
      <c r="E49" s="1250" t="s">
        <v>39</v>
      </c>
      <c r="F49" s="1250"/>
      <c r="G49" s="1250"/>
      <c r="H49" s="1251"/>
      <c r="I49" s="354" t="s">
        <v>441</v>
      </c>
      <c r="J49" s="355" t="s">
        <v>441</v>
      </c>
      <c r="K49" s="355" t="s">
        <v>441</v>
      </c>
      <c r="L49" s="355" t="s">
        <v>441</v>
      </c>
      <c r="M49" s="356" t="s">
        <v>441</v>
      </c>
    </row>
    <row r="50" spans="2:13" ht="27.75" customHeight="1" x14ac:dyDescent="0.15">
      <c r="B50" s="1244" t="s">
        <v>40</v>
      </c>
      <c r="C50" s="1245"/>
      <c r="D50" s="106"/>
      <c r="E50" s="1250" t="s">
        <v>41</v>
      </c>
      <c r="F50" s="1250"/>
      <c r="G50" s="1250"/>
      <c r="H50" s="1251"/>
      <c r="I50" s="354">
        <v>8232</v>
      </c>
      <c r="J50" s="355">
        <v>8411</v>
      </c>
      <c r="K50" s="355">
        <v>8731</v>
      </c>
      <c r="L50" s="355">
        <v>9877</v>
      </c>
      <c r="M50" s="356">
        <v>11286</v>
      </c>
    </row>
    <row r="51" spans="2:13" ht="27.75" customHeight="1" x14ac:dyDescent="0.15">
      <c r="B51" s="1246"/>
      <c r="C51" s="1247"/>
      <c r="D51" s="103"/>
      <c r="E51" s="1250" t="s">
        <v>42</v>
      </c>
      <c r="F51" s="1250"/>
      <c r="G51" s="1250"/>
      <c r="H51" s="1251"/>
      <c r="I51" s="354">
        <v>42417</v>
      </c>
      <c r="J51" s="355">
        <v>44042</v>
      </c>
      <c r="K51" s="355">
        <v>42975</v>
      </c>
      <c r="L51" s="355">
        <v>42772</v>
      </c>
      <c r="M51" s="356">
        <v>44185</v>
      </c>
    </row>
    <row r="52" spans="2:13" ht="27.75" customHeight="1" x14ac:dyDescent="0.15">
      <c r="B52" s="1248"/>
      <c r="C52" s="1249"/>
      <c r="D52" s="103"/>
      <c r="E52" s="1250" t="s">
        <v>43</v>
      </c>
      <c r="F52" s="1250"/>
      <c r="G52" s="1250"/>
      <c r="H52" s="1251"/>
      <c r="I52" s="354">
        <v>115936</v>
      </c>
      <c r="J52" s="355">
        <v>117056</v>
      </c>
      <c r="K52" s="355">
        <v>116227</v>
      </c>
      <c r="L52" s="355">
        <v>113233</v>
      </c>
      <c r="M52" s="356">
        <v>112231</v>
      </c>
    </row>
    <row r="53" spans="2:13" ht="27.75" customHeight="1" thickBot="1" x14ac:dyDescent="0.2">
      <c r="B53" s="1252" t="s">
        <v>44</v>
      </c>
      <c r="C53" s="1253"/>
      <c r="D53" s="107"/>
      <c r="E53" s="1254" t="s">
        <v>45</v>
      </c>
      <c r="F53" s="1254"/>
      <c r="G53" s="1254"/>
      <c r="H53" s="1255"/>
      <c r="I53" s="357">
        <v>14138</v>
      </c>
      <c r="J53" s="358">
        <v>7786</v>
      </c>
      <c r="K53" s="358">
        <v>4881</v>
      </c>
      <c r="L53" s="358">
        <v>1692</v>
      </c>
      <c r="M53" s="359">
        <v>-4468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5g9Lc5VsmZQ0gfH3YdFj8n5XFs+3Or8qrCR+UUm6/3F7xWbaNO+huu4zllZtdQr6sAM2EpUELmJCMO+0f6v16g==" saltValue="DSoUDx5MV8etSr0LEMl7KA==" spinCount="100000" sheet="1" objects="1" scenarios="1"/>
  <customSheetViews>
    <customSheetView guid="{691CCD19-9D2C-4521-9CD9-B74CB1B3C872}" showGridLines="0" fitToPage="1" hiddenRows="1" hiddenColumns="1">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484</v>
      </c>
      <c r="G54" s="116" t="s">
        <v>485</v>
      </c>
      <c r="H54" s="117" t="s">
        <v>486</v>
      </c>
    </row>
    <row r="55" spans="2:8" ht="52.5" customHeight="1" x14ac:dyDescent="0.15">
      <c r="B55" s="118"/>
      <c r="C55" s="1271" t="s">
        <v>48</v>
      </c>
      <c r="D55" s="1271"/>
      <c r="E55" s="1272"/>
      <c r="F55" s="119">
        <v>6236</v>
      </c>
      <c r="G55" s="119">
        <v>6976</v>
      </c>
      <c r="H55" s="120">
        <v>7402</v>
      </c>
    </row>
    <row r="56" spans="2:8" ht="52.5" customHeight="1" x14ac:dyDescent="0.15">
      <c r="B56" s="121"/>
      <c r="C56" s="1273" t="s">
        <v>49</v>
      </c>
      <c r="D56" s="1273"/>
      <c r="E56" s="1274"/>
      <c r="F56" s="122" t="s">
        <v>441</v>
      </c>
      <c r="G56" s="122" t="s">
        <v>441</v>
      </c>
      <c r="H56" s="123" t="s">
        <v>441</v>
      </c>
    </row>
    <row r="57" spans="2:8" ht="53.25" customHeight="1" x14ac:dyDescent="0.15">
      <c r="B57" s="121"/>
      <c r="C57" s="1275" t="s">
        <v>50</v>
      </c>
      <c r="D57" s="1275"/>
      <c r="E57" s="1276"/>
      <c r="F57" s="124">
        <v>2414</v>
      </c>
      <c r="G57" s="124">
        <v>2818</v>
      </c>
      <c r="H57" s="125">
        <v>3821</v>
      </c>
    </row>
    <row r="58" spans="2:8" ht="45.75" customHeight="1" x14ac:dyDescent="0.15">
      <c r="B58" s="126"/>
      <c r="C58" s="1263" t="s">
        <v>505</v>
      </c>
      <c r="D58" s="1264"/>
      <c r="E58" s="1265"/>
      <c r="F58" s="127">
        <v>523</v>
      </c>
      <c r="G58" s="127">
        <v>910</v>
      </c>
      <c r="H58" s="128">
        <v>1542</v>
      </c>
    </row>
    <row r="59" spans="2:8" ht="45.75" customHeight="1" x14ac:dyDescent="0.15">
      <c r="B59" s="126"/>
      <c r="C59" s="1263" t="s">
        <v>506</v>
      </c>
      <c r="D59" s="1264"/>
      <c r="E59" s="1265"/>
      <c r="F59" s="127">
        <v>637</v>
      </c>
      <c r="G59" s="127">
        <v>602</v>
      </c>
      <c r="H59" s="128">
        <v>590</v>
      </c>
    </row>
    <row r="60" spans="2:8" ht="45.75" customHeight="1" x14ac:dyDescent="0.15">
      <c r="B60" s="126"/>
      <c r="C60" s="1263" t="s">
        <v>507</v>
      </c>
      <c r="D60" s="1264"/>
      <c r="E60" s="1265"/>
      <c r="F60" s="127">
        <v>163</v>
      </c>
      <c r="G60" s="127">
        <v>178</v>
      </c>
      <c r="H60" s="128">
        <v>405</v>
      </c>
    </row>
    <row r="61" spans="2:8" ht="45.75" customHeight="1" x14ac:dyDescent="0.15">
      <c r="B61" s="126"/>
      <c r="C61" s="1263" t="s">
        <v>508</v>
      </c>
      <c r="D61" s="1264"/>
      <c r="E61" s="1265"/>
      <c r="F61" s="127">
        <v>191</v>
      </c>
      <c r="G61" s="127">
        <v>194</v>
      </c>
      <c r="H61" s="128">
        <v>207</v>
      </c>
    </row>
    <row r="62" spans="2:8" ht="45.75" customHeight="1" thickBot="1" x14ac:dyDescent="0.2">
      <c r="B62" s="129"/>
      <c r="C62" s="1266" t="s">
        <v>509</v>
      </c>
      <c r="D62" s="1267"/>
      <c r="E62" s="1268"/>
      <c r="F62" s="130">
        <v>199</v>
      </c>
      <c r="G62" s="130">
        <v>187</v>
      </c>
      <c r="H62" s="131">
        <v>188</v>
      </c>
    </row>
    <row r="63" spans="2:8" ht="52.5" customHeight="1" thickBot="1" x14ac:dyDescent="0.2">
      <c r="B63" s="132"/>
      <c r="C63" s="1269" t="s">
        <v>51</v>
      </c>
      <c r="D63" s="1269"/>
      <c r="E63" s="1270"/>
      <c r="F63" s="133">
        <v>8650</v>
      </c>
      <c r="G63" s="133">
        <v>9794</v>
      </c>
      <c r="H63" s="134">
        <v>11223</v>
      </c>
    </row>
    <row r="64" spans="2:8" x14ac:dyDescent="0.15"/>
  </sheetData>
  <sheetProtection algorithmName="SHA-512" hashValue="GvXEIV9m3zm6+UZ5Xa77AUtldg1chbzZC89BqZrbcaZ/C3w4chxnKJF52Qk3WtoX6HjYLfjMxAuF0o24s5dNkA==" saltValue="p7c7f+z6QmMJ56PkEyLMkQ==" spinCount="100000" sheet="1" objects="1" scenarios="1"/>
  <customSheetViews>
    <customSheetView guid="{691CCD19-9D2C-4521-9CD9-B74CB1B3C872}" scale="70" showGridLines="0" fitToPage="1" hiddenRows="1" hiddenColumns="1">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609</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610</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611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612</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482</v>
      </c>
      <c r="BQ50" s="1282"/>
      <c r="BR50" s="1282"/>
      <c r="BS50" s="1282"/>
      <c r="BT50" s="1282"/>
      <c r="BU50" s="1282"/>
      <c r="BV50" s="1282"/>
      <c r="BW50" s="1282"/>
      <c r="BX50" s="1282" t="s">
        <v>483</v>
      </c>
      <c r="BY50" s="1282"/>
      <c r="BZ50" s="1282"/>
      <c r="CA50" s="1282"/>
      <c r="CB50" s="1282"/>
      <c r="CC50" s="1282"/>
      <c r="CD50" s="1282"/>
      <c r="CE50" s="1282"/>
      <c r="CF50" s="1282" t="s">
        <v>484</v>
      </c>
      <c r="CG50" s="1282"/>
      <c r="CH50" s="1282"/>
      <c r="CI50" s="1282"/>
      <c r="CJ50" s="1282"/>
      <c r="CK50" s="1282"/>
      <c r="CL50" s="1282"/>
      <c r="CM50" s="1282"/>
      <c r="CN50" s="1282" t="s">
        <v>485</v>
      </c>
      <c r="CO50" s="1282"/>
      <c r="CP50" s="1282"/>
      <c r="CQ50" s="1282"/>
      <c r="CR50" s="1282"/>
      <c r="CS50" s="1282"/>
      <c r="CT50" s="1282"/>
      <c r="CU50" s="1282"/>
      <c r="CV50" s="1282" t="s">
        <v>486</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613</v>
      </c>
      <c r="AO51" s="1280"/>
      <c r="AP51" s="1280"/>
      <c r="AQ51" s="1280"/>
      <c r="AR51" s="1280"/>
      <c r="AS51" s="1280"/>
      <c r="AT51" s="1280"/>
      <c r="AU51" s="1280"/>
      <c r="AV51" s="1280"/>
      <c r="AW51" s="1280"/>
      <c r="AX51" s="1280"/>
      <c r="AY51" s="1280"/>
      <c r="AZ51" s="1280"/>
      <c r="BA51" s="1280"/>
      <c r="BB51" s="1280" t="s">
        <v>614</v>
      </c>
      <c r="BC51" s="1280"/>
      <c r="BD51" s="1280"/>
      <c r="BE51" s="1280"/>
      <c r="BF51" s="1280"/>
      <c r="BG51" s="1280"/>
      <c r="BH51" s="1280"/>
      <c r="BI51" s="1280"/>
      <c r="BJ51" s="1280"/>
      <c r="BK51" s="1280"/>
      <c r="BL51" s="1280"/>
      <c r="BM51" s="1280"/>
      <c r="BN51" s="1280"/>
      <c r="BO51" s="1280"/>
      <c r="BP51" s="1277">
        <v>30.5</v>
      </c>
      <c r="BQ51" s="1277"/>
      <c r="BR51" s="1277"/>
      <c r="BS51" s="1277"/>
      <c r="BT51" s="1277"/>
      <c r="BU51" s="1277"/>
      <c r="BV51" s="1277"/>
      <c r="BW51" s="1277"/>
      <c r="BX51" s="1277">
        <v>16.100000000000001</v>
      </c>
      <c r="BY51" s="1277"/>
      <c r="BZ51" s="1277"/>
      <c r="CA51" s="1277"/>
      <c r="CB51" s="1277"/>
      <c r="CC51" s="1277"/>
      <c r="CD51" s="1277"/>
      <c r="CE51" s="1277"/>
      <c r="CF51" s="1277">
        <v>10</v>
      </c>
      <c r="CG51" s="1277"/>
      <c r="CH51" s="1277"/>
      <c r="CI51" s="1277"/>
      <c r="CJ51" s="1277"/>
      <c r="CK51" s="1277"/>
      <c r="CL51" s="1277"/>
      <c r="CM51" s="1277"/>
      <c r="CN51" s="1277">
        <v>3.3</v>
      </c>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615</v>
      </c>
      <c r="BC53" s="1280"/>
      <c r="BD53" s="1280"/>
      <c r="BE53" s="1280"/>
      <c r="BF53" s="1280"/>
      <c r="BG53" s="1280"/>
      <c r="BH53" s="1280"/>
      <c r="BI53" s="1280"/>
      <c r="BJ53" s="1280"/>
      <c r="BK53" s="1280"/>
      <c r="BL53" s="1280"/>
      <c r="BM53" s="1280"/>
      <c r="BN53" s="1280"/>
      <c r="BO53" s="1280"/>
      <c r="BP53" s="1277">
        <v>56.8</v>
      </c>
      <c r="BQ53" s="1277"/>
      <c r="BR53" s="1277"/>
      <c r="BS53" s="1277"/>
      <c r="BT53" s="1277"/>
      <c r="BU53" s="1277"/>
      <c r="BV53" s="1277"/>
      <c r="BW53" s="1277"/>
      <c r="BX53" s="1277">
        <v>57.8</v>
      </c>
      <c r="BY53" s="1277"/>
      <c r="BZ53" s="1277"/>
      <c r="CA53" s="1277"/>
      <c r="CB53" s="1277"/>
      <c r="CC53" s="1277"/>
      <c r="CD53" s="1277"/>
      <c r="CE53" s="1277"/>
      <c r="CF53" s="1277">
        <v>59.1</v>
      </c>
      <c r="CG53" s="1277"/>
      <c r="CH53" s="1277"/>
      <c r="CI53" s="1277"/>
      <c r="CJ53" s="1277"/>
      <c r="CK53" s="1277"/>
      <c r="CL53" s="1277"/>
      <c r="CM53" s="1277"/>
      <c r="CN53" s="1277">
        <v>61</v>
      </c>
      <c r="CO53" s="1277"/>
      <c r="CP53" s="1277"/>
      <c r="CQ53" s="1277"/>
      <c r="CR53" s="1277"/>
      <c r="CS53" s="1277"/>
      <c r="CT53" s="1277"/>
      <c r="CU53" s="1277"/>
      <c r="CV53" s="1277">
        <v>62.3</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616</v>
      </c>
      <c r="AO55" s="1282"/>
      <c r="AP55" s="1282"/>
      <c r="AQ55" s="1282"/>
      <c r="AR55" s="1282"/>
      <c r="AS55" s="1282"/>
      <c r="AT55" s="1282"/>
      <c r="AU55" s="1282"/>
      <c r="AV55" s="1282"/>
      <c r="AW55" s="1282"/>
      <c r="AX55" s="1282"/>
      <c r="AY55" s="1282"/>
      <c r="AZ55" s="1282"/>
      <c r="BA55" s="1282"/>
      <c r="BB55" s="1280" t="s">
        <v>614</v>
      </c>
      <c r="BC55" s="1280"/>
      <c r="BD55" s="1280"/>
      <c r="BE55" s="1280"/>
      <c r="BF55" s="1280"/>
      <c r="BG55" s="1280"/>
      <c r="BH55" s="1280"/>
      <c r="BI55" s="1280"/>
      <c r="BJ55" s="1280"/>
      <c r="BK55" s="1280"/>
      <c r="BL55" s="1280"/>
      <c r="BM55" s="1280"/>
      <c r="BN55" s="1280"/>
      <c r="BO55" s="1280"/>
      <c r="BP55" s="1277">
        <v>30</v>
      </c>
      <c r="BQ55" s="1277"/>
      <c r="BR55" s="1277"/>
      <c r="BS55" s="1277"/>
      <c r="BT55" s="1277"/>
      <c r="BU55" s="1277"/>
      <c r="BV55" s="1277"/>
      <c r="BW55" s="1277"/>
      <c r="BX55" s="1277">
        <v>34</v>
      </c>
      <c r="BY55" s="1277"/>
      <c r="BZ55" s="1277"/>
      <c r="CA55" s="1277"/>
      <c r="CB55" s="1277"/>
      <c r="CC55" s="1277"/>
      <c r="CD55" s="1277"/>
      <c r="CE55" s="1277"/>
      <c r="CF55" s="1277">
        <v>33.9</v>
      </c>
      <c r="CG55" s="1277"/>
      <c r="CH55" s="1277"/>
      <c r="CI55" s="1277"/>
      <c r="CJ55" s="1277"/>
      <c r="CK55" s="1277"/>
      <c r="CL55" s="1277"/>
      <c r="CM55" s="1277"/>
      <c r="CN55" s="1277">
        <v>31.5</v>
      </c>
      <c r="CO55" s="1277"/>
      <c r="CP55" s="1277"/>
      <c r="CQ55" s="1277"/>
      <c r="CR55" s="1277"/>
      <c r="CS55" s="1277"/>
      <c r="CT55" s="1277"/>
      <c r="CU55" s="1277"/>
      <c r="CV55" s="1277">
        <v>23.4</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615</v>
      </c>
      <c r="BC57" s="1280"/>
      <c r="BD57" s="1280"/>
      <c r="BE57" s="1280"/>
      <c r="BF57" s="1280"/>
      <c r="BG57" s="1280"/>
      <c r="BH57" s="1280"/>
      <c r="BI57" s="1280"/>
      <c r="BJ57" s="1280"/>
      <c r="BK57" s="1280"/>
      <c r="BL57" s="1280"/>
      <c r="BM57" s="1280"/>
      <c r="BN57" s="1280"/>
      <c r="BO57" s="1280"/>
      <c r="BP57" s="1277">
        <v>58.3</v>
      </c>
      <c r="BQ57" s="1277"/>
      <c r="BR57" s="1277"/>
      <c r="BS57" s="1277"/>
      <c r="BT57" s="1277"/>
      <c r="BU57" s="1277"/>
      <c r="BV57" s="1277"/>
      <c r="BW57" s="1277"/>
      <c r="BX57" s="1277">
        <v>61.1</v>
      </c>
      <c r="BY57" s="1277"/>
      <c r="BZ57" s="1277"/>
      <c r="CA57" s="1277"/>
      <c r="CB57" s="1277"/>
      <c r="CC57" s="1277"/>
      <c r="CD57" s="1277"/>
      <c r="CE57" s="1277"/>
      <c r="CF57" s="1277">
        <v>61.9</v>
      </c>
      <c r="CG57" s="1277"/>
      <c r="CH57" s="1277"/>
      <c r="CI57" s="1277"/>
      <c r="CJ57" s="1277"/>
      <c r="CK57" s="1277"/>
      <c r="CL57" s="1277"/>
      <c r="CM57" s="1277"/>
      <c r="CN57" s="1277">
        <v>62.7</v>
      </c>
      <c r="CO57" s="1277"/>
      <c r="CP57" s="1277"/>
      <c r="CQ57" s="1277"/>
      <c r="CR57" s="1277"/>
      <c r="CS57" s="1277"/>
      <c r="CT57" s="1277"/>
      <c r="CU57" s="1277"/>
      <c r="CV57" s="1277">
        <v>63.9</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617</v>
      </c>
    </row>
    <row r="64" spans="1:109" x14ac:dyDescent="0.15">
      <c r="B64" s="376"/>
      <c r="G64" s="383"/>
      <c r="I64" s="396"/>
      <c r="J64" s="396"/>
      <c r="K64" s="396"/>
      <c r="L64" s="396"/>
      <c r="M64" s="396"/>
      <c r="N64" s="397"/>
      <c r="AM64" s="383"/>
      <c r="AN64" s="383" t="s">
        <v>610</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618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612</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482</v>
      </c>
      <c r="BQ72" s="1282"/>
      <c r="BR72" s="1282"/>
      <c r="BS72" s="1282"/>
      <c r="BT72" s="1282"/>
      <c r="BU72" s="1282"/>
      <c r="BV72" s="1282"/>
      <c r="BW72" s="1282"/>
      <c r="BX72" s="1282" t="s">
        <v>483</v>
      </c>
      <c r="BY72" s="1282"/>
      <c r="BZ72" s="1282"/>
      <c r="CA72" s="1282"/>
      <c r="CB72" s="1282"/>
      <c r="CC72" s="1282"/>
      <c r="CD72" s="1282"/>
      <c r="CE72" s="1282"/>
      <c r="CF72" s="1282" t="s">
        <v>484</v>
      </c>
      <c r="CG72" s="1282"/>
      <c r="CH72" s="1282"/>
      <c r="CI72" s="1282"/>
      <c r="CJ72" s="1282"/>
      <c r="CK72" s="1282"/>
      <c r="CL72" s="1282"/>
      <c r="CM72" s="1282"/>
      <c r="CN72" s="1282" t="s">
        <v>485</v>
      </c>
      <c r="CO72" s="1282"/>
      <c r="CP72" s="1282"/>
      <c r="CQ72" s="1282"/>
      <c r="CR72" s="1282"/>
      <c r="CS72" s="1282"/>
      <c r="CT72" s="1282"/>
      <c r="CU72" s="1282"/>
      <c r="CV72" s="1282" t="s">
        <v>486</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613</v>
      </c>
      <c r="AO73" s="1280"/>
      <c r="AP73" s="1280"/>
      <c r="AQ73" s="1280"/>
      <c r="AR73" s="1280"/>
      <c r="AS73" s="1280"/>
      <c r="AT73" s="1280"/>
      <c r="AU73" s="1280"/>
      <c r="AV73" s="1280"/>
      <c r="AW73" s="1280"/>
      <c r="AX73" s="1280"/>
      <c r="AY73" s="1280"/>
      <c r="AZ73" s="1280"/>
      <c r="BA73" s="1280"/>
      <c r="BB73" s="1280" t="s">
        <v>614</v>
      </c>
      <c r="BC73" s="1280"/>
      <c r="BD73" s="1280"/>
      <c r="BE73" s="1280"/>
      <c r="BF73" s="1280"/>
      <c r="BG73" s="1280"/>
      <c r="BH73" s="1280"/>
      <c r="BI73" s="1280"/>
      <c r="BJ73" s="1280"/>
      <c r="BK73" s="1280"/>
      <c r="BL73" s="1280"/>
      <c r="BM73" s="1280"/>
      <c r="BN73" s="1280"/>
      <c r="BO73" s="1280"/>
      <c r="BP73" s="1277">
        <v>30.5</v>
      </c>
      <c r="BQ73" s="1277"/>
      <c r="BR73" s="1277"/>
      <c r="BS73" s="1277"/>
      <c r="BT73" s="1277"/>
      <c r="BU73" s="1277"/>
      <c r="BV73" s="1277"/>
      <c r="BW73" s="1277"/>
      <c r="BX73" s="1277">
        <v>16.100000000000001</v>
      </c>
      <c r="BY73" s="1277"/>
      <c r="BZ73" s="1277"/>
      <c r="CA73" s="1277"/>
      <c r="CB73" s="1277"/>
      <c r="CC73" s="1277"/>
      <c r="CD73" s="1277"/>
      <c r="CE73" s="1277"/>
      <c r="CF73" s="1277">
        <v>10</v>
      </c>
      <c r="CG73" s="1277"/>
      <c r="CH73" s="1277"/>
      <c r="CI73" s="1277"/>
      <c r="CJ73" s="1277"/>
      <c r="CK73" s="1277"/>
      <c r="CL73" s="1277"/>
      <c r="CM73" s="1277"/>
      <c r="CN73" s="1277">
        <v>3.3</v>
      </c>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619</v>
      </c>
      <c r="BC75" s="1280"/>
      <c r="BD75" s="1280"/>
      <c r="BE75" s="1280"/>
      <c r="BF75" s="1280"/>
      <c r="BG75" s="1280"/>
      <c r="BH75" s="1280"/>
      <c r="BI75" s="1280"/>
      <c r="BJ75" s="1280"/>
      <c r="BK75" s="1280"/>
      <c r="BL75" s="1280"/>
      <c r="BM75" s="1280"/>
      <c r="BN75" s="1280"/>
      <c r="BO75" s="1280"/>
      <c r="BP75" s="1277">
        <v>6.9</v>
      </c>
      <c r="BQ75" s="1277"/>
      <c r="BR75" s="1277"/>
      <c r="BS75" s="1277"/>
      <c r="BT75" s="1277"/>
      <c r="BU75" s="1277"/>
      <c r="BV75" s="1277"/>
      <c r="BW75" s="1277"/>
      <c r="BX75" s="1277">
        <v>5.8</v>
      </c>
      <c r="BY75" s="1277"/>
      <c r="BZ75" s="1277"/>
      <c r="CA75" s="1277"/>
      <c r="CB75" s="1277"/>
      <c r="CC75" s="1277"/>
      <c r="CD75" s="1277"/>
      <c r="CE75" s="1277"/>
      <c r="CF75" s="1277">
        <v>5.0999999999999996</v>
      </c>
      <c r="CG75" s="1277"/>
      <c r="CH75" s="1277"/>
      <c r="CI75" s="1277"/>
      <c r="CJ75" s="1277"/>
      <c r="CK75" s="1277"/>
      <c r="CL75" s="1277"/>
      <c r="CM75" s="1277"/>
      <c r="CN75" s="1277">
        <v>4.0999999999999996</v>
      </c>
      <c r="CO75" s="1277"/>
      <c r="CP75" s="1277"/>
      <c r="CQ75" s="1277"/>
      <c r="CR75" s="1277"/>
      <c r="CS75" s="1277"/>
      <c r="CT75" s="1277"/>
      <c r="CU75" s="1277"/>
      <c r="CV75" s="1277">
        <v>3.7</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616</v>
      </c>
      <c r="AO77" s="1282"/>
      <c r="AP77" s="1282"/>
      <c r="AQ77" s="1282"/>
      <c r="AR77" s="1282"/>
      <c r="AS77" s="1282"/>
      <c r="AT77" s="1282"/>
      <c r="AU77" s="1282"/>
      <c r="AV77" s="1282"/>
      <c r="AW77" s="1282"/>
      <c r="AX77" s="1282"/>
      <c r="AY77" s="1282"/>
      <c r="AZ77" s="1282"/>
      <c r="BA77" s="1282"/>
      <c r="BB77" s="1280" t="s">
        <v>614</v>
      </c>
      <c r="BC77" s="1280"/>
      <c r="BD77" s="1280"/>
      <c r="BE77" s="1280"/>
      <c r="BF77" s="1280"/>
      <c r="BG77" s="1280"/>
      <c r="BH77" s="1280"/>
      <c r="BI77" s="1280"/>
      <c r="BJ77" s="1280"/>
      <c r="BK77" s="1280"/>
      <c r="BL77" s="1280"/>
      <c r="BM77" s="1280"/>
      <c r="BN77" s="1280"/>
      <c r="BO77" s="1280"/>
      <c r="BP77" s="1277">
        <v>30</v>
      </c>
      <c r="BQ77" s="1277"/>
      <c r="BR77" s="1277"/>
      <c r="BS77" s="1277"/>
      <c r="BT77" s="1277"/>
      <c r="BU77" s="1277"/>
      <c r="BV77" s="1277"/>
      <c r="BW77" s="1277"/>
      <c r="BX77" s="1277">
        <v>34</v>
      </c>
      <c r="BY77" s="1277"/>
      <c r="BZ77" s="1277"/>
      <c r="CA77" s="1277"/>
      <c r="CB77" s="1277"/>
      <c r="CC77" s="1277"/>
      <c r="CD77" s="1277"/>
      <c r="CE77" s="1277"/>
      <c r="CF77" s="1277">
        <v>33.9</v>
      </c>
      <c r="CG77" s="1277"/>
      <c r="CH77" s="1277"/>
      <c r="CI77" s="1277"/>
      <c r="CJ77" s="1277"/>
      <c r="CK77" s="1277"/>
      <c r="CL77" s="1277"/>
      <c r="CM77" s="1277"/>
      <c r="CN77" s="1277">
        <v>31.5</v>
      </c>
      <c r="CO77" s="1277"/>
      <c r="CP77" s="1277"/>
      <c r="CQ77" s="1277"/>
      <c r="CR77" s="1277"/>
      <c r="CS77" s="1277"/>
      <c r="CT77" s="1277"/>
      <c r="CU77" s="1277"/>
      <c r="CV77" s="1277">
        <v>23.4</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619</v>
      </c>
      <c r="BC79" s="1280"/>
      <c r="BD79" s="1280"/>
      <c r="BE79" s="1280"/>
      <c r="BF79" s="1280"/>
      <c r="BG79" s="1280"/>
      <c r="BH79" s="1280"/>
      <c r="BI79" s="1280"/>
      <c r="BJ79" s="1280"/>
      <c r="BK79" s="1280"/>
      <c r="BL79" s="1280"/>
      <c r="BM79" s="1280"/>
      <c r="BN79" s="1280"/>
      <c r="BO79" s="1280"/>
      <c r="BP79" s="1277">
        <v>5</v>
      </c>
      <c r="BQ79" s="1277"/>
      <c r="BR79" s="1277"/>
      <c r="BS79" s="1277"/>
      <c r="BT79" s="1277"/>
      <c r="BU79" s="1277"/>
      <c r="BV79" s="1277"/>
      <c r="BW79" s="1277"/>
      <c r="BX79" s="1277">
        <v>5.9</v>
      </c>
      <c r="BY79" s="1277"/>
      <c r="BZ79" s="1277"/>
      <c r="CA79" s="1277"/>
      <c r="CB79" s="1277"/>
      <c r="CC79" s="1277"/>
      <c r="CD79" s="1277"/>
      <c r="CE79" s="1277"/>
      <c r="CF79" s="1277">
        <v>5.7</v>
      </c>
      <c r="CG79" s="1277"/>
      <c r="CH79" s="1277"/>
      <c r="CI79" s="1277"/>
      <c r="CJ79" s="1277"/>
      <c r="CK79" s="1277"/>
      <c r="CL79" s="1277"/>
      <c r="CM79" s="1277"/>
      <c r="CN79" s="1277">
        <v>5.4</v>
      </c>
      <c r="CO79" s="1277"/>
      <c r="CP79" s="1277"/>
      <c r="CQ79" s="1277"/>
      <c r="CR79" s="1277"/>
      <c r="CS79" s="1277"/>
      <c r="CT79" s="1277"/>
      <c r="CU79" s="1277"/>
      <c r="CV79" s="1277">
        <v>5.2</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A/x+V9eTgJ3kmRI+XVGy6cxsYaUvRSmeeFuuuG+xpHDE22z3d6fLjdOjh/gas7E5WCF2QKgipb723cCuqAjZlw==" saltValue="U8sj7Q/XQp4/uEGakBjuW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429</v>
      </c>
    </row>
  </sheetData>
  <sheetProtection algorithmName="SHA-512" hashValue="2+YN0Me7AWt1nxMHtcID8TlQQRsk5WQMA3WyOZsIbxlnKxULfjyrCMD6V8P7LN/fF/KOwkcxSvimO0fcaxYLoQ==" saltValue="V1ZuvgIeaZ88Sa+g5WHp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429</v>
      </c>
    </row>
  </sheetData>
  <sheetProtection algorithmName="SHA-512" hashValue="nJRmqpoC0hW04S2b/QyZVp1/cy21ap18uSqf1UiqUqxxKCzV/aOPPh6rn3fZIWKsPn+lpOVOVvdLweHxjsZ8mA==" saltValue="bQ2rmrEFP2p1kfOMDYNPT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479</v>
      </c>
      <c r="G2" s="148"/>
      <c r="H2" s="149"/>
    </row>
    <row r="3" spans="1:8" x14ac:dyDescent="0.15">
      <c r="A3" s="145" t="s">
        <v>472</v>
      </c>
      <c r="B3" s="150"/>
      <c r="C3" s="151"/>
      <c r="D3" s="152">
        <v>29588</v>
      </c>
      <c r="E3" s="153"/>
      <c r="F3" s="154">
        <v>45426</v>
      </c>
      <c r="G3" s="155"/>
      <c r="H3" s="156"/>
    </row>
    <row r="4" spans="1:8" x14ac:dyDescent="0.15">
      <c r="A4" s="157"/>
      <c r="B4" s="158"/>
      <c r="C4" s="159"/>
      <c r="D4" s="160">
        <v>15151</v>
      </c>
      <c r="E4" s="161"/>
      <c r="F4" s="162">
        <v>24508</v>
      </c>
      <c r="G4" s="163"/>
      <c r="H4" s="164"/>
    </row>
    <row r="5" spans="1:8" x14ac:dyDescent="0.15">
      <c r="A5" s="145" t="s">
        <v>474</v>
      </c>
      <c r="B5" s="150"/>
      <c r="C5" s="151"/>
      <c r="D5" s="152">
        <v>32751</v>
      </c>
      <c r="E5" s="153"/>
      <c r="F5" s="154">
        <v>46457</v>
      </c>
      <c r="G5" s="155"/>
      <c r="H5" s="156"/>
    </row>
    <row r="6" spans="1:8" x14ac:dyDescent="0.15">
      <c r="A6" s="157"/>
      <c r="B6" s="158"/>
      <c r="C6" s="159"/>
      <c r="D6" s="160">
        <v>20041</v>
      </c>
      <c r="E6" s="161"/>
      <c r="F6" s="162">
        <v>24020</v>
      </c>
      <c r="G6" s="163"/>
      <c r="H6" s="164"/>
    </row>
    <row r="7" spans="1:8" x14ac:dyDescent="0.15">
      <c r="A7" s="145" t="s">
        <v>475</v>
      </c>
      <c r="B7" s="150"/>
      <c r="C7" s="151"/>
      <c r="D7" s="152">
        <v>21523</v>
      </c>
      <c r="E7" s="153"/>
      <c r="F7" s="154">
        <v>51849</v>
      </c>
      <c r="G7" s="155"/>
      <c r="H7" s="156"/>
    </row>
    <row r="8" spans="1:8" x14ac:dyDescent="0.15">
      <c r="A8" s="157"/>
      <c r="B8" s="158"/>
      <c r="C8" s="159"/>
      <c r="D8" s="160">
        <v>12702</v>
      </c>
      <c r="E8" s="161"/>
      <c r="F8" s="162">
        <v>26326</v>
      </c>
      <c r="G8" s="163"/>
      <c r="H8" s="164"/>
    </row>
    <row r="9" spans="1:8" x14ac:dyDescent="0.15">
      <c r="A9" s="145" t="s">
        <v>476</v>
      </c>
      <c r="B9" s="150"/>
      <c r="C9" s="151"/>
      <c r="D9" s="152">
        <v>19219</v>
      </c>
      <c r="E9" s="153"/>
      <c r="F9" s="154">
        <v>52191</v>
      </c>
      <c r="G9" s="155"/>
      <c r="H9" s="156"/>
    </row>
    <row r="10" spans="1:8" x14ac:dyDescent="0.15">
      <c r="A10" s="157"/>
      <c r="B10" s="158"/>
      <c r="C10" s="159"/>
      <c r="D10" s="160">
        <v>12580</v>
      </c>
      <c r="E10" s="161"/>
      <c r="F10" s="162">
        <v>26807</v>
      </c>
      <c r="G10" s="163"/>
      <c r="H10" s="164"/>
    </row>
    <row r="11" spans="1:8" x14ac:dyDescent="0.15">
      <c r="A11" s="145" t="s">
        <v>477</v>
      </c>
      <c r="B11" s="150"/>
      <c r="C11" s="151"/>
      <c r="D11" s="152">
        <v>30149</v>
      </c>
      <c r="E11" s="153"/>
      <c r="F11" s="154">
        <v>48105</v>
      </c>
      <c r="G11" s="155"/>
      <c r="H11" s="156"/>
    </row>
    <row r="12" spans="1:8" x14ac:dyDescent="0.15">
      <c r="A12" s="157"/>
      <c r="B12" s="158"/>
      <c r="C12" s="165"/>
      <c r="D12" s="160">
        <v>20160</v>
      </c>
      <c r="E12" s="161"/>
      <c r="F12" s="162">
        <v>24072</v>
      </c>
      <c r="G12" s="163"/>
      <c r="H12" s="164"/>
    </row>
    <row r="13" spans="1:8" x14ac:dyDescent="0.15">
      <c r="A13" s="145"/>
      <c r="B13" s="150"/>
      <c r="C13" s="166"/>
      <c r="D13" s="167">
        <v>26646</v>
      </c>
      <c r="E13" s="168"/>
      <c r="F13" s="169">
        <v>48806</v>
      </c>
      <c r="G13" s="170"/>
      <c r="H13" s="156"/>
    </row>
    <row r="14" spans="1:8" x14ac:dyDescent="0.15">
      <c r="A14" s="157"/>
      <c r="B14" s="158"/>
      <c r="C14" s="159"/>
      <c r="D14" s="160">
        <v>16127</v>
      </c>
      <c r="E14" s="161"/>
      <c r="F14" s="162">
        <v>25147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7.0000000000000007E-2</v>
      </c>
      <c r="C19" s="171">
        <f>ROUND(VALUE(SUBSTITUTE(実質収支比率等に係る経年分析!G$48,"▲","-")),2)</f>
        <v>1.32</v>
      </c>
      <c r="D19" s="171">
        <f>ROUND(VALUE(SUBSTITUTE(実質収支比率等に係る経年分析!H$48,"▲","-")),2)</f>
        <v>2.4300000000000002</v>
      </c>
      <c r="E19" s="171">
        <f>ROUND(VALUE(SUBSTITUTE(実質収支比率等に係る経年分析!I$48,"▲","-")),2)</f>
        <v>0.71</v>
      </c>
      <c r="F19" s="171">
        <f>ROUND(VALUE(SUBSTITUTE(実質収支比率等に係る経年分析!J$48,"▲","-")),2)</f>
        <v>0.9</v>
      </c>
    </row>
    <row r="20" spans="1:11" x14ac:dyDescent="0.15">
      <c r="A20" s="171" t="s">
        <v>55</v>
      </c>
      <c r="B20" s="171">
        <f>ROUND(VALUE(SUBSTITUTE(実質収支比率等に係る経年分析!F$47,"▲","-")),2)</f>
        <v>10.67</v>
      </c>
      <c r="C20" s="171">
        <f>ROUND(VALUE(SUBSTITUTE(実質収支比率等に係る経年分析!G$47,"▲","-")),2)</f>
        <v>10.33</v>
      </c>
      <c r="D20" s="171">
        <f>ROUND(VALUE(SUBSTITUTE(実質収支比率等に係る経年分析!H$47,"▲","-")),2)</f>
        <v>10.93</v>
      </c>
      <c r="E20" s="171">
        <f>ROUND(VALUE(SUBSTITUTE(実質収支比率等に係る経年分析!I$47,"▲","-")),2)</f>
        <v>11.92</v>
      </c>
      <c r="F20" s="171">
        <f>ROUND(VALUE(SUBSTITUTE(実質収支比率等に係る経年分析!J$47,"▲","-")),2)</f>
        <v>12.15</v>
      </c>
    </row>
    <row r="21" spans="1:11" x14ac:dyDescent="0.15">
      <c r="A21" s="171" t="s">
        <v>56</v>
      </c>
      <c r="B21" s="171">
        <f>IF(ISNUMBER(VALUE(SUBSTITUTE(実質収支比率等に係る経年分析!F$49,"▲","-"))),ROUND(VALUE(SUBSTITUTE(実質収支比率等に係る経年分析!F$49,"▲","-")),2),NA())</f>
        <v>-0.16</v>
      </c>
      <c r="C21" s="171">
        <f>IF(ISNUMBER(VALUE(SUBSTITUTE(実質収支比率等に係る経年分析!G$49,"▲","-"))),ROUND(VALUE(SUBSTITUTE(実質収支比率等に係る経年分析!G$49,"▲","-")),2),NA())</f>
        <v>1.5</v>
      </c>
      <c r="D21" s="171">
        <f>IF(ISNUMBER(VALUE(SUBSTITUTE(実質収支比率等に係る経年分析!H$49,"▲","-"))),ROUND(VALUE(SUBSTITUTE(実質収支比率等に係る経年分析!H$49,"▲","-")),2),NA())</f>
        <v>1.98</v>
      </c>
      <c r="E21" s="171">
        <f>IF(ISNUMBER(VALUE(SUBSTITUTE(実質収支比率等に係る経年分析!I$49,"▲","-"))),ROUND(VALUE(SUBSTITUTE(実質収支比率等に係る経年分析!I$49,"▲","-")),2),NA())</f>
        <v>-0.11</v>
      </c>
      <c r="F21" s="171">
        <f>IF(ISNUMBER(VALUE(SUBSTITUTE(実質収支比率等に係る経年分析!J$49,"▲","-"))),ROUND(VALUE(SUBSTITUTE(実質収支比率等に係る経年分析!J$49,"▲","-")),2),NA())</f>
        <v>1.2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土地取得事業特別会計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0.22</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1.84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0.64</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2.42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v>
      </c>
    </row>
    <row r="34" spans="1:16" x14ac:dyDescent="0.15">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3.64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3.68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8.3800000000000008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6.08</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8.6999999999999993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8.5299999999999994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8.34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8.51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10.57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11086</v>
      </c>
      <c r="E42" s="173"/>
      <c r="F42" s="173"/>
      <c r="G42" s="173">
        <f>'実質公債費比率（分子）の構造'!L$52</f>
        <v>11407</v>
      </c>
      <c r="H42" s="173"/>
      <c r="I42" s="173"/>
      <c r="J42" s="173">
        <f>'実質公債費比率（分子）の構造'!M$52</f>
        <v>11535</v>
      </c>
      <c r="K42" s="173"/>
      <c r="L42" s="173"/>
      <c r="M42" s="173">
        <f>'実質公債費比率（分子）の構造'!N$52</f>
        <v>11660</v>
      </c>
      <c r="N42" s="173"/>
      <c r="O42" s="173"/>
      <c r="P42" s="173">
        <f>'実質公債費比率（分子）の構造'!O$52</f>
        <v>11947</v>
      </c>
    </row>
    <row r="43" spans="1:16" x14ac:dyDescent="0.15">
      <c r="A43" s="173" t="s">
        <v>64</v>
      </c>
      <c r="B43" s="173">
        <f>'実質公債費比率（分子）の構造'!K$51</f>
        <v>1</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159</v>
      </c>
      <c r="C45" s="173"/>
      <c r="D45" s="173"/>
      <c r="E45" s="173">
        <f>'実質公債費比率（分子）の構造'!L$49</f>
        <v>103</v>
      </c>
      <c r="F45" s="173"/>
      <c r="G45" s="173"/>
      <c r="H45" s="173">
        <f>'実質公債費比率（分子）の構造'!M$49</f>
        <v>88</v>
      </c>
      <c r="I45" s="173"/>
      <c r="J45" s="173"/>
      <c r="K45" s="173">
        <f>'実質公債費比率（分子）の構造'!N$49</f>
        <v>65</v>
      </c>
      <c r="L45" s="173"/>
      <c r="M45" s="173"/>
      <c r="N45" s="173">
        <f>'実質公債費比率（分子）の構造'!O$49</f>
        <v>56</v>
      </c>
      <c r="O45" s="173"/>
      <c r="P45" s="173"/>
    </row>
    <row r="46" spans="1:16" x14ac:dyDescent="0.15">
      <c r="A46" s="173" t="s">
        <v>67</v>
      </c>
      <c r="B46" s="173">
        <f>'実質公債費比率（分子）の構造'!K$48</f>
        <v>4835</v>
      </c>
      <c r="C46" s="173"/>
      <c r="D46" s="173"/>
      <c r="E46" s="173">
        <f>'実質公債費比率（分子）の構造'!L$48</f>
        <v>4783</v>
      </c>
      <c r="F46" s="173"/>
      <c r="G46" s="173"/>
      <c r="H46" s="173">
        <f>'実質公債費比率（分子）の構造'!M$48</f>
        <v>4814</v>
      </c>
      <c r="I46" s="173"/>
      <c r="J46" s="173"/>
      <c r="K46" s="173">
        <f>'実質公債費比率（分子）の構造'!N$48</f>
        <v>4883</v>
      </c>
      <c r="L46" s="173"/>
      <c r="M46" s="173"/>
      <c r="N46" s="173">
        <f>'実質公債費比率（分子）の構造'!O$48</f>
        <v>4705</v>
      </c>
      <c r="O46" s="173"/>
      <c r="P46" s="173"/>
    </row>
    <row r="47" spans="1:16" x14ac:dyDescent="0.15">
      <c r="A47" s="173" t="s">
        <v>68</v>
      </c>
      <c r="B47" s="173">
        <f>'実質公債費比率（分子）の構造'!K$47</f>
        <v>5</v>
      </c>
      <c r="C47" s="173"/>
      <c r="D47" s="173"/>
      <c r="E47" s="173">
        <f>'実質公債費比率（分子）の構造'!L$47</f>
        <v>2</v>
      </c>
      <c r="F47" s="173"/>
      <c r="G47" s="173"/>
      <c r="H47" s="173">
        <f>'実質公債費比率（分子）の構造'!M$47</f>
        <v>1</v>
      </c>
      <c r="I47" s="173"/>
      <c r="J47" s="173"/>
      <c r="K47" s="173" t="str">
        <f>'実質公債費比率（分子）の構造'!N$47</f>
        <v>-</v>
      </c>
      <c r="L47" s="173"/>
      <c r="M47" s="173"/>
      <c r="N47" s="173" t="str">
        <f>'実質公債費比率（分子）の構造'!O$47</f>
        <v>-</v>
      </c>
      <c r="O47" s="173"/>
      <c r="P47" s="173"/>
    </row>
    <row r="48" spans="1:16" x14ac:dyDescent="0.15">
      <c r="A48" s="173" t="s">
        <v>69</v>
      </c>
      <c r="B48" s="173">
        <f>'実質公債費比率（分子）の構造'!K$46</f>
        <v>25</v>
      </c>
      <c r="C48" s="173"/>
      <c r="D48" s="173"/>
      <c r="E48" s="173">
        <f>'実質公債費比率（分子）の構造'!L$46</f>
        <v>19</v>
      </c>
      <c r="F48" s="173"/>
      <c r="G48" s="173"/>
      <c r="H48" s="173">
        <f>'実質公債費比率（分子）の構造'!M$46</f>
        <v>8</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9041</v>
      </c>
      <c r="C49" s="173"/>
      <c r="D49" s="173"/>
      <c r="E49" s="173">
        <f>'実質公債費比率（分子）の構造'!L$45</f>
        <v>8740</v>
      </c>
      <c r="F49" s="173"/>
      <c r="G49" s="173"/>
      <c r="H49" s="173">
        <f>'実質公債費比率（分子）の構造'!M$45</f>
        <v>8679</v>
      </c>
      <c r="I49" s="173"/>
      <c r="J49" s="173"/>
      <c r="K49" s="173">
        <f>'実質公債費比率（分子）の構造'!N$45</f>
        <v>8534</v>
      </c>
      <c r="L49" s="173"/>
      <c r="M49" s="173"/>
      <c r="N49" s="173">
        <f>'実質公債費比率（分子）の構造'!O$45</f>
        <v>8967</v>
      </c>
      <c r="O49" s="173"/>
      <c r="P49" s="173"/>
    </row>
    <row r="50" spans="1:16" x14ac:dyDescent="0.15">
      <c r="A50" s="173" t="s">
        <v>71</v>
      </c>
      <c r="B50" s="173" t="e">
        <f>NA()</f>
        <v>#N/A</v>
      </c>
      <c r="C50" s="173">
        <f>IF(ISNUMBER('実質公債費比率（分子）の構造'!K$53),'実質公債費比率（分子）の構造'!K$53,NA())</f>
        <v>2980</v>
      </c>
      <c r="D50" s="173" t="e">
        <f>NA()</f>
        <v>#N/A</v>
      </c>
      <c r="E50" s="173" t="e">
        <f>NA()</f>
        <v>#N/A</v>
      </c>
      <c r="F50" s="173">
        <f>IF(ISNUMBER('実質公債費比率（分子）の構造'!L$53),'実質公債費比率（分子）の構造'!L$53,NA())</f>
        <v>2240</v>
      </c>
      <c r="G50" s="173" t="e">
        <f>NA()</f>
        <v>#N/A</v>
      </c>
      <c r="H50" s="173" t="e">
        <f>NA()</f>
        <v>#N/A</v>
      </c>
      <c r="I50" s="173">
        <f>IF(ISNUMBER('実質公債費比率（分子）の構造'!M$53),'実質公債費比率（分子）の構造'!M$53,NA())</f>
        <v>2055</v>
      </c>
      <c r="J50" s="173" t="e">
        <f>NA()</f>
        <v>#N/A</v>
      </c>
      <c r="K50" s="173" t="e">
        <f>NA()</f>
        <v>#N/A</v>
      </c>
      <c r="L50" s="173">
        <f>IF(ISNUMBER('実質公債費比率（分子）の構造'!N$53),'実質公債費比率（分子）の構造'!N$53,NA())</f>
        <v>1822</v>
      </c>
      <c r="M50" s="173" t="e">
        <f>NA()</f>
        <v>#N/A</v>
      </c>
      <c r="N50" s="173" t="e">
        <f>NA()</f>
        <v>#N/A</v>
      </c>
      <c r="O50" s="173">
        <f>IF(ISNUMBER('実質公債費比率（分子）の構造'!O$53),'実質公債費比率（分子）の構造'!O$53,NA())</f>
        <v>1781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115936</v>
      </c>
      <c r="E56" s="172"/>
      <c r="F56" s="172"/>
      <c r="G56" s="172">
        <f>'将来負担比率（分子）の構造'!J$52</f>
        <v>117056</v>
      </c>
      <c r="H56" s="172"/>
      <c r="I56" s="172"/>
      <c r="J56" s="172">
        <f>'将来負担比率（分子）の構造'!K$52</f>
        <v>116227</v>
      </c>
      <c r="K56" s="172"/>
      <c r="L56" s="172"/>
      <c r="M56" s="172">
        <f>'将来負担比率（分子）の構造'!L$52</f>
        <v>113233</v>
      </c>
      <c r="N56" s="172"/>
      <c r="O56" s="172"/>
      <c r="P56" s="172">
        <f>'将来負担比率（分子）の構造'!M$52</f>
        <v>112231</v>
      </c>
    </row>
    <row r="57" spans="1:16" x14ac:dyDescent="0.15">
      <c r="A57" s="172" t="s">
        <v>42</v>
      </c>
      <c r="B57" s="172"/>
      <c r="C57" s="172"/>
      <c r="D57" s="172">
        <f>'将来負担比率（分子）の構造'!I$51</f>
        <v>42417</v>
      </c>
      <c r="E57" s="172"/>
      <c r="F57" s="172"/>
      <c r="G57" s="172">
        <f>'将来負担比率（分子）の構造'!J$51</f>
        <v>44042</v>
      </c>
      <c r="H57" s="172"/>
      <c r="I57" s="172"/>
      <c r="J57" s="172">
        <f>'将来負担比率（分子）の構造'!K$51</f>
        <v>42975</v>
      </c>
      <c r="K57" s="172"/>
      <c r="L57" s="172"/>
      <c r="M57" s="172">
        <f>'将来負担比率（分子）の構造'!L$51</f>
        <v>42772</v>
      </c>
      <c r="N57" s="172"/>
      <c r="O57" s="172"/>
      <c r="P57" s="172">
        <f>'将来負担比率（分子）の構造'!M$51</f>
        <v>44185</v>
      </c>
    </row>
    <row r="58" spans="1:16" x14ac:dyDescent="0.15">
      <c r="A58" s="172" t="s">
        <v>41</v>
      </c>
      <c r="B58" s="172"/>
      <c r="C58" s="172"/>
      <c r="D58" s="172">
        <f>'将来負担比率（分子）の構造'!I$50</f>
        <v>8232</v>
      </c>
      <c r="E58" s="172"/>
      <c r="F58" s="172"/>
      <c r="G58" s="172">
        <f>'将来負担比率（分子）の構造'!J$50</f>
        <v>8411</v>
      </c>
      <c r="H58" s="172"/>
      <c r="I58" s="172"/>
      <c r="J58" s="172">
        <f>'将来負担比率（分子）の構造'!K$50</f>
        <v>8731</v>
      </c>
      <c r="K58" s="172"/>
      <c r="L58" s="172"/>
      <c r="M58" s="172">
        <f>'将来負担比率（分子）の構造'!L$50</f>
        <v>9877</v>
      </c>
      <c r="N58" s="172"/>
      <c r="O58" s="172"/>
      <c r="P58" s="172">
        <f>'将来負担比率（分子）の構造'!M$50</f>
        <v>11286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10745</v>
      </c>
      <c r="C62" s="172"/>
      <c r="D62" s="172"/>
      <c r="E62" s="172">
        <f>'将来負担比率（分子）の構造'!J$45</f>
        <v>10684</v>
      </c>
      <c r="F62" s="172"/>
      <c r="G62" s="172"/>
      <c r="H62" s="172">
        <f>'将来負担比率（分子）の構造'!K$45</f>
        <v>10826</v>
      </c>
      <c r="I62" s="172"/>
      <c r="J62" s="172"/>
      <c r="K62" s="172">
        <f>'将来負担比率（分子）の構造'!L$45</f>
        <v>11815</v>
      </c>
      <c r="L62" s="172"/>
      <c r="M62" s="172"/>
      <c r="N62" s="172">
        <f>'将来負担比率（分子）の構造'!M$45</f>
        <v>12040</v>
      </c>
      <c r="O62" s="172"/>
      <c r="P62" s="172"/>
    </row>
    <row r="63" spans="1:16" x14ac:dyDescent="0.15">
      <c r="A63" s="172" t="s">
        <v>34</v>
      </c>
      <c r="B63" s="172">
        <f>'将来負担比率（分子）の構造'!I$44</f>
        <v>1024</v>
      </c>
      <c r="C63" s="172"/>
      <c r="D63" s="172"/>
      <c r="E63" s="172">
        <f>'将来負担比率（分子）の構造'!J$44</f>
        <v>974</v>
      </c>
      <c r="F63" s="172"/>
      <c r="G63" s="172"/>
      <c r="H63" s="172">
        <f>'将来負担比率（分子）の構造'!K$44</f>
        <v>876</v>
      </c>
      <c r="I63" s="172"/>
      <c r="J63" s="172"/>
      <c r="K63" s="172">
        <f>'将来負担比率（分子）の構造'!L$44</f>
        <v>898</v>
      </c>
      <c r="L63" s="172"/>
      <c r="M63" s="172"/>
      <c r="N63" s="172">
        <f>'将来負担比率（分子）の構造'!M$44</f>
        <v>794</v>
      </c>
      <c r="O63" s="172"/>
      <c r="P63" s="172"/>
    </row>
    <row r="64" spans="1:16" x14ac:dyDescent="0.15">
      <c r="A64" s="172" t="s">
        <v>33</v>
      </c>
      <c r="B64" s="172">
        <f>'将来負担比率（分子）の構造'!I$43</f>
        <v>74012</v>
      </c>
      <c r="C64" s="172"/>
      <c r="D64" s="172"/>
      <c r="E64" s="172">
        <f>'将来負担比率（分子）の構造'!J$43</f>
        <v>68061</v>
      </c>
      <c r="F64" s="172"/>
      <c r="G64" s="172"/>
      <c r="H64" s="172">
        <f>'将来負担比率（分子）の構造'!K$43</f>
        <v>63874</v>
      </c>
      <c r="I64" s="172"/>
      <c r="J64" s="172"/>
      <c r="K64" s="172">
        <f>'将来負担比率（分子）の構造'!L$43</f>
        <v>59216</v>
      </c>
      <c r="L64" s="172"/>
      <c r="M64" s="172"/>
      <c r="N64" s="172">
        <f>'将来負担比率（分子）の構造'!M$43</f>
        <v>55343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94940</v>
      </c>
      <c r="C66" s="172"/>
      <c r="D66" s="172"/>
      <c r="E66" s="172">
        <f>'将来負担比率（分子）の構造'!J$41</f>
        <v>97576</v>
      </c>
      <c r="F66" s="172"/>
      <c r="G66" s="172"/>
      <c r="H66" s="172">
        <f>'将来負担比率（分子）の構造'!K$41</f>
        <v>97237</v>
      </c>
      <c r="I66" s="172"/>
      <c r="J66" s="172"/>
      <c r="K66" s="172">
        <f>'将来負担比率（分子）の構造'!L$41</f>
        <v>95645</v>
      </c>
      <c r="L66" s="172"/>
      <c r="M66" s="172"/>
      <c r="N66" s="172">
        <f>'将来負担比率（分子）の構造'!M$41</f>
        <v>95057</v>
      </c>
      <c r="O66" s="172"/>
      <c r="P66" s="172"/>
    </row>
    <row r="67" spans="1:16" x14ac:dyDescent="0.15">
      <c r="A67" s="172" t="s">
        <v>75</v>
      </c>
      <c r="B67" s="172" t="e">
        <f>NA()</f>
        <v>#N/A</v>
      </c>
      <c r="C67" s="172">
        <f>IF(ISNUMBER('将来負担比率（分子）の構造'!I$53), IF('将来負担比率（分子）の構造'!I$53 &lt; 0, 0, '将来負担比率（分子）の構造'!I$53), NA())</f>
        <v>14138</v>
      </c>
      <c r="D67" s="172" t="e">
        <f>NA()</f>
        <v>#N/A</v>
      </c>
      <c r="E67" s="172" t="e">
        <f>NA()</f>
        <v>#N/A</v>
      </c>
      <c r="F67" s="172">
        <f>IF(ISNUMBER('将来負担比率（分子）の構造'!J$53), IF('将来負担比率（分子）の構造'!J$53 &lt; 0, 0, '将来負担比率（分子）の構造'!J$53), NA())</f>
        <v>7786</v>
      </c>
      <c r="G67" s="172" t="e">
        <f>NA()</f>
        <v>#N/A</v>
      </c>
      <c r="H67" s="172" t="e">
        <f>NA()</f>
        <v>#N/A</v>
      </c>
      <c r="I67" s="172">
        <f>IF(ISNUMBER('将来負担比率（分子）の構造'!K$53), IF('将来負担比率（分子）の構造'!K$53 &lt; 0, 0, '将来負担比率（分子）の構造'!K$53), NA())</f>
        <v>4881</v>
      </c>
      <c r="J67" s="172" t="e">
        <f>NA()</f>
        <v>#N/A</v>
      </c>
      <c r="K67" s="172" t="e">
        <f>NA()</f>
        <v>#N/A</v>
      </c>
      <c r="L67" s="172">
        <f>IF(ISNUMBER('将来負担比率（分子）の構造'!L$53), IF('将来負担比率（分子）の構造'!L$53 &lt; 0, 0, '将来負担比率（分子）の構造'!L$53), NA())</f>
        <v>1692</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6236</v>
      </c>
      <c r="C72" s="176">
        <f>基金残高に係る経年分析!G55</f>
        <v>6976</v>
      </c>
      <c r="D72" s="176">
        <f>基金残高に係る経年分析!H55</f>
        <v>7402</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2414</v>
      </c>
      <c r="C74" s="176">
        <f>基金残高に係る経年分析!G57</f>
        <v>2818</v>
      </c>
      <c r="D74" s="176">
        <f>基金残高に係る経年分析!H57</f>
        <v>3821</v>
      </c>
    </row>
  </sheetData>
  <sheetProtection algorithmName="SHA-512" hashValue="RdFgT6nSWbAauN/SU9mKbxr68eS4cZcmgQiV8b4YmA3qPa09y6Cbtu96AKECmV7fLST1s7prEjSysQnwGrDFDw==" saltValue="9p/D1qGrIya+DlNqqsAxMQ==" spinCount="100000" sheet="1" objects="1" scenarios="1"/>
  <customSheetViews>
    <customSheetView guid="{691CCD19-9D2C-4521-9CD9-B74CB1B3C872}"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537</v>
      </c>
      <c r="DI1" s="783"/>
      <c r="DJ1" s="783"/>
      <c r="DK1" s="783"/>
      <c r="DL1" s="783"/>
      <c r="DM1" s="783"/>
      <c r="DN1" s="784"/>
      <c r="DO1" s="212"/>
      <c r="DP1" s="782" t="s">
        <v>538</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539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216</v>
      </c>
      <c r="S4" s="725"/>
      <c r="T4" s="725"/>
      <c r="U4" s="725"/>
      <c r="V4" s="725"/>
      <c r="W4" s="725"/>
      <c r="X4" s="725"/>
      <c r="Y4" s="726"/>
      <c r="Z4" s="724" t="s">
        <v>217</v>
      </c>
      <c r="AA4" s="725"/>
      <c r="AB4" s="725"/>
      <c r="AC4" s="726"/>
      <c r="AD4" s="724" t="s">
        <v>218</v>
      </c>
      <c r="AE4" s="725"/>
      <c r="AF4" s="725"/>
      <c r="AG4" s="725"/>
      <c r="AH4" s="725"/>
      <c r="AI4" s="725"/>
      <c r="AJ4" s="725"/>
      <c r="AK4" s="726"/>
      <c r="AL4" s="724" t="s">
        <v>217</v>
      </c>
      <c r="AM4" s="725"/>
      <c r="AN4" s="725"/>
      <c r="AO4" s="726"/>
      <c r="AP4" s="785" t="s">
        <v>219</v>
      </c>
      <c r="AQ4" s="785"/>
      <c r="AR4" s="785"/>
      <c r="AS4" s="785"/>
      <c r="AT4" s="785"/>
      <c r="AU4" s="785"/>
      <c r="AV4" s="785"/>
      <c r="AW4" s="785"/>
      <c r="AX4" s="785"/>
      <c r="AY4" s="785"/>
      <c r="AZ4" s="785"/>
      <c r="BA4" s="785"/>
      <c r="BB4" s="785"/>
      <c r="BC4" s="785"/>
      <c r="BD4" s="785"/>
      <c r="BE4" s="785"/>
      <c r="BF4" s="785"/>
      <c r="BG4" s="785" t="s">
        <v>220</v>
      </c>
      <c r="BH4" s="785"/>
      <c r="BI4" s="785"/>
      <c r="BJ4" s="785"/>
      <c r="BK4" s="785"/>
      <c r="BL4" s="785"/>
      <c r="BM4" s="785"/>
      <c r="BN4" s="785"/>
      <c r="BO4" s="785" t="s">
        <v>217</v>
      </c>
      <c r="BP4" s="785"/>
      <c r="BQ4" s="785"/>
      <c r="BR4" s="785"/>
      <c r="BS4" s="785" t="s">
        <v>221</v>
      </c>
      <c r="BT4" s="785"/>
      <c r="BU4" s="785"/>
      <c r="BV4" s="785"/>
      <c r="BW4" s="785"/>
      <c r="BX4" s="785"/>
      <c r="BY4" s="785"/>
      <c r="BZ4" s="785"/>
      <c r="CA4" s="785"/>
      <c r="CB4" s="785"/>
      <c r="CD4" s="767" t="s">
        <v>540</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15">
      <c r="B5" s="731" t="s">
        <v>222</v>
      </c>
      <c r="C5" s="732"/>
      <c r="D5" s="732"/>
      <c r="E5" s="732"/>
      <c r="F5" s="732"/>
      <c r="G5" s="732"/>
      <c r="H5" s="732"/>
      <c r="I5" s="732"/>
      <c r="J5" s="732"/>
      <c r="K5" s="732"/>
      <c r="L5" s="732"/>
      <c r="M5" s="732"/>
      <c r="N5" s="732"/>
      <c r="O5" s="732"/>
      <c r="P5" s="732"/>
      <c r="Q5" s="733"/>
      <c r="R5" s="718">
        <v>38651962</v>
      </c>
      <c r="S5" s="719"/>
      <c r="T5" s="719"/>
      <c r="U5" s="719"/>
      <c r="V5" s="719"/>
      <c r="W5" s="719"/>
      <c r="X5" s="719"/>
      <c r="Y5" s="762"/>
      <c r="Z5" s="780">
        <v>31.5</v>
      </c>
      <c r="AA5" s="780"/>
      <c r="AB5" s="780"/>
      <c r="AC5" s="780"/>
      <c r="AD5" s="781">
        <v>35271535</v>
      </c>
      <c r="AE5" s="781"/>
      <c r="AF5" s="781"/>
      <c r="AG5" s="781"/>
      <c r="AH5" s="781"/>
      <c r="AI5" s="781"/>
      <c r="AJ5" s="781"/>
      <c r="AK5" s="781"/>
      <c r="AL5" s="763">
        <v>60.2</v>
      </c>
      <c r="AM5" s="736"/>
      <c r="AN5" s="736"/>
      <c r="AO5" s="764"/>
      <c r="AP5" s="731" t="s">
        <v>223</v>
      </c>
      <c r="AQ5" s="732"/>
      <c r="AR5" s="732"/>
      <c r="AS5" s="732"/>
      <c r="AT5" s="732"/>
      <c r="AU5" s="732"/>
      <c r="AV5" s="732"/>
      <c r="AW5" s="732"/>
      <c r="AX5" s="732"/>
      <c r="AY5" s="732"/>
      <c r="AZ5" s="732"/>
      <c r="BA5" s="732"/>
      <c r="BB5" s="732"/>
      <c r="BC5" s="732"/>
      <c r="BD5" s="732"/>
      <c r="BE5" s="732"/>
      <c r="BF5" s="733"/>
      <c r="BG5" s="665">
        <v>35269178</v>
      </c>
      <c r="BH5" s="666"/>
      <c r="BI5" s="666"/>
      <c r="BJ5" s="666"/>
      <c r="BK5" s="666"/>
      <c r="BL5" s="666"/>
      <c r="BM5" s="666"/>
      <c r="BN5" s="667"/>
      <c r="BO5" s="692">
        <v>91.2</v>
      </c>
      <c r="BP5" s="692"/>
      <c r="BQ5" s="692"/>
      <c r="BR5" s="692"/>
      <c r="BS5" s="693">
        <v>555656</v>
      </c>
      <c r="BT5" s="693"/>
      <c r="BU5" s="693"/>
      <c r="BV5" s="693"/>
      <c r="BW5" s="693"/>
      <c r="BX5" s="693"/>
      <c r="BY5" s="693"/>
      <c r="BZ5" s="693"/>
      <c r="CA5" s="693"/>
      <c r="CB5" s="751"/>
      <c r="CD5" s="767" t="s">
        <v>219</v>
      </c>
      <c r="CE5" s="768"/>
      <c r="CF5" s="768"/>
      <c r="CG5" s="768"/>
      <c r="CH5" s="768"/>
      <c r="CI5" s="768"/>
      <c r="CJ5" s="768"/>
      <c r="CK5" s="768"/>
      <c r="CL5" s="768"/>
      <c r="CM5" s="768"/>
      <c r="CN5" s="768"/>
      <c r="CO5" s="768"/>
      <c r="CP5" s="768"/>
      <c r="CQ5" s="769"/>
      <c r="CR5" s="767" t="s">
        <v>224</v>
      </c>
      <c r="CS5" s="768"/>
      <c r="CT5" s="768"/>
      <c r="CU5" s="768"/>
      <c r="CV5" s="768"/>
      <c r="CW5" s="768"/>
      <c r="CX5" s="768"/>
      <c r="CY5" s="769"/>
      <c r="CZ5" s="767" t="s">
        <v>217</v>
      </c>
      <c r="DA5" s="768"/>
      <c r="DB5" s="768"/>
      <c r="DC5" s="769"/>
      <c r="DD5" s="767" t="s">
        <v>225</v>
      </c>
      <c r="DE5" s="768"/>
      <c r="DF5" s="768"/>
      <c r="DG5" s="768"/>
      <c r="DH5" s="768"/>
      <c r="DI5" s="768"/>
      <c r="DJ5" s="768"/>
      <c r="DK5" s="768"/>
      <c r="DL5" s="768"/>
      <c r="DM5" s="768"/>
      <c r="DN5" s="768"/>
      <c r="DO5" s="768"/>
      <c r="DP5" s="769"/>
      <c r="DQ5" s="767" t="s">
        <v>226</v>
      </c>
      <c r="DR5" s="768"/>
      <c r="DS5" s="768"/>
      <c r="DT5" s="768"/>
      <c r="DU5" s="768"/>
      <c r="DV5" s="768"/>
      <c r="DW5" s="768"/>
      <c r="DX5" s="768"/>
      <c r="DY5" s="768"/>
      <c r="DZ5" s="768"/>
      <c r="EA5" s="768"/>
      <c r="EB5" s="768"/>
      <c r="EC5" s="769"/>
    </row>
    <row r="6" spans="2:143" ht="11.25" customHeight="1" x14ac:dyDescent="0.15">
      <c r="B6" s="662" t="s">
        <v>541</v>
      </c>
      <c r="C6" s="663"/>
      <c r="D6" s="663"/>
      <c r="E6" s="663"/>
      <c r="F6" s="663"/>
      <c r="G6" s="663"/>
      <c r="H6" s="663"/>
      <c r="I6" s="663"/>
      <c r="J6" s="663"/>
      <c r="K6" s="663"/>
      <c r="L6" s="663"/>
      <c r="M6" s="663"/>
      <c r="N6" s="663"/>
      <c r="O6" s="663"/>
      <c r="P6" s="663"/>
      <c r="Q6" s="664"/>
      <c r="R6" s="665">
        <v>461542</v>
      </c>
      <c r="S6" s="666"/>
      <c r="T6" s="666"/>
      <c r="U6" s="666"/>
      <c r="V6" s="666"/>
      <c r="W6" s="666"/>
      <c r="X6" s="666"/>
      <c r="Y6" s="667"/>
      <c r="Z6" s="692">
        <v>0.4</v>
      </c>
      <c r="AA6" s="692"/>
      <c r="AB6" s="692"/>
      <c r="AC6" s="692"/>
      <c r="AD6" s="693">
        <v>461542</v>
      </c>
      <c r="AE6" s="693"/>
      <c r="AF6" s="693"/>
      <c r="AG6" s="693"/>
      <c r="AH6" s="693"/>
      <c r="AI6" s="693"/>
      <c r="AJ6" s="693"/>
      <c r="AK6" s="693"/>
      <c r="AL6" s="668">
        <v>0.8</v>
      </c>
      <c r="AM6" s="669"/>
      <c r="AN6" s="669"/>
      <c r="AO6" s="694"/>
      <c r="AP6" s="662" t="s">
        <v>542</v>
      </c>
      <c r="AQ6" s="663"/>
      <c r="AR6" s="663"/>
      <c r="AS6" s="663"/>
      <c r="AT6" s="663"/>
      <c r="AU6" s="663"/>
      <c r="AV6" s="663"/>
      <c r="AW6" s="663"/>
      <c r="AX6" s="663"/>
      <c r="AY6" s="663"/>
      <c r="AZ6" s="663"/>
      <c r="BA6" s="663"/>
      <c r="BB6" s="663"/>
      <c r="BC6" s="663"/>
      <c r="BD6" s="663"/>
      <c r="BE6" s="663"/>
      <c r="BF6" s="664"/>
      <c r="BG6" s="665">
        <v>35269178</v>
      </c>
      <c r="BH6" s="666"/>
      <c r="BI6" s="666"/>
      <c r="BJ6" s="666"/>
      <c r="BK6" s="666"/>
      <c r="BL6" s="666"/>
      <c r="BM6" s="666"/>
      <c r="BN6" s="667"/>
      <c r="BO6" s="692">
        <v>91.2</v>
      </c>
      <c r="BP6" s="692"/>
      <c r="BQ6" s="692"/>
      <c r="BR6" s="692"/>
      <c r="BS6" s="693">
        <v>555656</v>
      </c>
      <c r="BT6" s="693"/>
      <c r="BU6" s="693"/>
      <c r="BV6" s="693"/>
      <c r="BW6" s="693"/>
      <c r="BX6" s="693"/>
      <c r="BY6" s="693"/>
      <c r="BZ6" s="693"/>
      <c r="CA6" s="693"/>
      <c r="CB6" s="751"/>
      <c r="CD6" s="721" t="s">
        <v>227</v>
      </c>
      <c r="CE6" s="722"/>
      <c r="CF6" s="722"/>
      <c r="CG6" s="722"/>
      <c r="CH6" s="722"/>
      <c r="CI6" s="722"/>
      <c r="CJ6" s="722"/>
      <c r="CK6" s="722"/>
      <c r="CL6" s="722"/>
      <c r="CM6" s="722"/>
      <c r="CN6" s="722"/>
      <c r="CO6" s="722"/>
      <c r="CP6" s="722"/>
      <c r="CQ6" s="723"/>
      <c r="CR6" s="665">
        <v>480315</v>
      </c>
      <c r="CS6" s="666"/>
      <c r="CT6" s="666"/>
      <c r="CU6" s="666"/>
      <c r="CV6" s="666"/>
      <c r="CW6" s="666"/>
      <c r="CX6" s="666"/>
      <c r="CY6" s="667"/>
      <c r="CZ6" s="763">
        <v>0.4</v>
      </c>
      <c r="DA6" s="736"/>
      <c r="DB6" s="736"/>
      <c r="DC6" s="766"/>
      <c r="DD6" s="671" t="s">
        <v>127</v>
      </c>
      <c r="DE6" s="666"/>
      <c r="DF6" s="666"/>
      <c r="DG6" s="666"/>
      <c r="DH6" s="666"/>
      <c r="DI6" s="666"/>
      <c r="DJ6" s="666"/>
      <c r="DK6" s="666"/>
      <c r="DL6" s="666"/>
      <c r="DM6" s="666"/>
      <c r="DN6" s="666"/>
      <c r="DO6" s="666"/>
      <c r="DP6" s="667"/>
      <c r="DQ6" s="671">
        <v>480104</v>
      </c>
      <c r="DR6" s="666"/>
      <c r="DS6" s="666"/>
      <c r="DT6" s="666"/>
      <c r="DU6" s="666"/>
      <c r="DV6" s="666"/>
      <c r="DW6" s="666"/>
      <c r="DX6" s="666"/>
      <c r="DY6" s="666"/>
      <c r="DZ6" s="666"/>
      <c r="EA6" s="666"/>
      <c r="EB6" s="666"/>
      <c r="EC6" s="706"/>
    </row>
    <row r="7" spans="2:143" ht="11.25" customHeight="1" x14ac:dyDescent="0.15">
      <c r="B7" s="662" t="s">
        <v>228</v>
      </c>
      <c r="C7" s="663"/>
      <c r="D7" s="663"/>
      <c r="E7" s="663"/>
      <c r="F7" s="663"/>
      <c r="G7" s="663"/>
      <c r="H7" s="663"/>
      <c r="I7" s="663"/>
      <c r="J7" s="663"/>
      <c r="K7" s="663"/>
      <c r="L7" s="663"/>
      <c r="M7" s="663"/>
      <c r="N7" s="663"/>
      <c r="O7" s="663"/>
      <c r="P7" s="663"/>
      <c r="Q7" s="664"/>
      <c r="R7" s="665">
        <v>40420</v>
      </c>
      <c r="S7" s="666"/>
      <c r="T7" s="666"/>
      <c r="U7" s="666"/>
      <c r="V7" s="666"/>
      <c r="W7" s="666"/>
      <c r="X7" s="666"/>
      <c r="Y7" s="667"/>
      <c r="Z7" s="692">
        <v>0</v>
      </c>
      <c r="AA7" s="692"/>
      <c r="AB7" s="692"/>
      <c r="AC7" s="692"/>
      <c r="AD7" s="693">
        <v>40420</v>
      </c>
      <c r="AE7" s="693"/>
      <c r="AF7" s="693"/>
      <c r="AG7" s="693"/>
      <c r="AH7" s="693"/>
      <c r="AI7" s="693"/>
      <c r="AJ7" s="693"/>
      <c r="AK7" s="693"/>
      <c r="AL7" s="668">
        <v>0.1</v>
      </c>
      <c r="AM7" s="669"/>
      <c r="AN7" s="669"/>
      <c r="AO7" s="694"/>
      <c r="AP7" s="662" t="s">
        <v>543</v>
      </c>
      <c r="AQ7" s="663"/>
      <c r="AR7" s="663"/>
      <c r="AS7" s="663"/>
      <c r="AT7" s="663"/>
      <c r="AU7" s="663"/>
      <c r="AV7" s="663"/>
      <c r="AW7" s="663"/>
      <c r="AX7" s="663"/>
      <c r="AY7" s="663"/>
      <c r="AZ7" s="663"/>
      <c r="BA7" s="663"/>
      <c r="BB7" s="663"/>
      <c r="BC7" s="663"/>
      <c r="BD7" s="663"/>
      <c r="BE7" s="663"/>
      <c r="BF7" s="664"/>
      <c r="BG7" s="665">
        <v>16836825</v>
      </c>
      <c r="BH7" s="666"/>
      <c r="BI7" s="666"/>
      <c r="BJ7" s="666"/>
      <c r="BK7" s="666"/>
      <c r="BL7" s="666"/>
      <c r="BM7" s="666"/>
      <c r="BN7" s="667"/>
      <c r="BO7" s="692">
        <v>43.6</v>
      </c>
      <c r="BP7" s="692"/>
      <c r="BQ7" s="692"/>
      <c r="BR7" s="692"/>
      <c r="BS7" s="693">
        <v>555656</v>
      </c>
      <c r="BT7" s="693"/>
      <c r="BU7" s="693"/>
      <c r="BV7" s="693"/>
      <c r="BW7" s="693"/>
      <c r="BX7" s="693"/>
      <c r="BY7" s="693"/>
      <c r="BZ7" s="693"/>
      <c r="CA7" s="693"/>
      <c r="CB7" s="751"/>
      <c r="CD7" s="707" t="s">
        <v>229</v>
      </c>
      <c r="CE7" s="704"/>
      <c r="CF7" s="704"/>
      <c r="CG7" s="704"/>
      <c r="CH7" s="704"/>
      <c r="CI7" s="704"/>
      <c r="CJ7" s="704"/>
      <c r="CK7" s="704"/>
      <c r="CL7" s="704"/>
      <c r="CM7" s="704"/>
      <c r="CN7" s="704"/>
      <c r="CO7" s="704"/>
      <c r="CP7" s="704"/>
      <c r="CQ7" s="705"/>
      <c r="CR7" s="665">
        <v>8251539</v>
      </c>
      <c r="CS7" s="666"/>
      <c r="CT7" s="666"/>
      <c r="CU7" s="666"/>
      <c r="CV7" s="666"/>
      <c r="CW7" s="666"/>
      <c r="CX7" s="666"/>
      <c r="CY7" s="667"/>
      <c r="CZ7" s="692">
        <v>6.8</v>
      </c>
      <c r="DA7" s="692"/>
      <c r="DB7" s="692"/>
      <c r="DC7" s="692"/>
      <c r="DD7" s="671">
        <v>99889</v>
      </c>
      <c r="DE7" s="666"/>
      <c r="DF7" s="666"/>
      <c r="DG7" s="666"/>
      <c r="DH7" s="666"/>
      <c r="DI7" s="666"/>
      <c r="DJ7" s="666"/>
      <c r="DK7" s="666"/>
      <c r="DL7" s="666"/>
      <c r="DM7" s="666"/>
      <c r="DN7" s="666"/>
      <c r="DO7" s="666"/>
      <c r="DP7" s="667"/>
      <c r="DQ7" s="671">
        <v>6072560</v>
      </c>
      <c r="DR7" s="666"/>
      <c r="DS7" s="666"/>
      <c r="DT7" s="666"/>
      <c r="DU7" s="666"/>
      <c r="DV7" s="666"/>
      <c r="DW7" s="666"/>
      <c r="DX7" s="666"/>
      <c r="DY7" s="666"/>
      <c r="DZ7" s="666"/>
      <c r="EA7" s="666"/>
      <c r="EB7" s="666"/>
      <c r="EC7" s="706"/>
    </row>
    <row r="8" spans="2:143" ht="11.25" customHeight="1" x14ac:dyDescent="0.15">
      <c r="B8" s="662" t="s">
        <v>230</v>
      </c>
      <c r="C8" s="663"/>
      <c r="D8" s="663"/>
      <c r="E8" s="663"/>
      <c r="F8" s="663"/>
      <c r="G8" s="663"/>
      <c r="H8" s="663"/>
      <c r="I8" s="663"/>
      <c r="J8" s="663"/>
      <c r="K8" s="663"/>
      <c r="L8" s="663"/>
      <c r="M8" s="663"/>
      <c r="N8" s="663"/>
      <c r="O8" s="663"/>
      <c r="P8" s="663"/>
      <c r="Q8" s="664"/>
      <c r="R8" s="665">
        <v>319639</v>
      </c>
      <c r="S8" s="666"/>
      <c r="T8" s="666"/>
      <c r="U8" s="666"/>
      <c r="V8" s="666"/>
      <c r="W8" s="666"/>
      <c r="X8" s="666"/>
      <c r="Y8" s="667"/>
      <c r="Z8" s="692">
        <v>0.3</v>
      </c>
      <c r="AA8" s="692"/>
      <c r="AB8" s="692"/>
      <c r="AC8" s="692"/>
      <c r="AD8" s="693">
        <v>319639</v>
      </c>
      <c r="AE8" s="693"/>
      <c r="AF8" s="693"/>
      <c r="AG8" s="693"/>
      <c r="AH8" s="693"/>
      <c r="AI8" s="693"/>
      <c r="AJ8" s="693"/>
      <c r="AK8" s="693"/>
      <c r="AL8" s="668">
        <v>0.5</v>
      </c>
      <c r="AM8" s="669"/>
      <c r="AN8" s="669"/>
      <c r="AO8" s="694"/>
      <c r="AP8" s="662" t="s">
        <v>544</v>
      </c>
      <c r="AQ8" s="663"/>
      <c r="AR8" s="663"/>
      <c r="AS8" s="663"/>
      <c r="AT8" s="663"/>
      <c r="AU8" s="663"/>
      <c r="AV8" s="663"/>
      <c r="AW8" s="663"/>
      <c r="AX8" s="663"/>
      <c r="AY8" s="663"/>
      <c r="AZ8" s="663"/>
      <c r="BA8" s="663"/>
      <c r="BB8" s="663"/>
      <c r="BC8" s="663"/>
      <c r="BD8" s="663"/>
      <c r="BE8" s="663"/>
      <c r="BF8" s="664"/>
      <c r="BG8" s="665">
        <v>432017</v>
      </c>
      <c r="BH8" s="666"/>
      <c r="BI8" s="666"/>
      <c r="BJ8" s="666"/>
      <c r="BK8" s="666"/>
      <c r="BL8" s="666"/>
      <c r="BM8" s="666"/>
      <c r="BN8" s="667"/>
      <c r="BO8" s="692">
        <v>1.1000000000000001</v>
      </c>
      <c r="BP8" s="692"/>
      <c r="BQ8" s="692"/>
      <c r="BR8" s="692"/>
      <c r="BS8" s="693" t="s">
        <v>127</v>
      </c>
      <c r="BT8" s="693"/>
      <c r="BU8" s="693"/>
      <c r="BV8" s="693"/>
      <c r="BW8" s="693"/>
      <c r="BX8" s="693"/>
      <c r="BY8" s="693"/>
      <c r="BZ8" s="693"/>
      <c r="CA8" s="693"/>
      <c r="CB8" s="751"/>
      <c r="CD8" s="707" t="s">
        <v>231</v>
      </c>
      <c r="CE8" s="704"/>
      <c r="CF8" s="704"/>
      <c r="CG8" s="704"/>
      <c r="CH8" s="704"/>
      <c r="CI8" s="704"/>
      <c r="CJ8" s="704"/>
      <c r="CK8" s="704"/>
      <c r="CL8" s="704"/>
      <c r="CM8" s="704"/>
      <c r="CN8" s="704"/>
      <c r="CO8" s="704"/>
      <c r="CP8" s="704"/>
      <c r="CQ8" s="705"/>
      <c r="CR8" s="665">
        <v>65196465</v>
      </c>
      <c r="CS8" s="666"/>
      <c r="CT8" s="666"/>
      <c r="CU8" s="666"/>
      <c r="CV8" s="666"/>
      <c r="CW8" s="666"/>
      <c r="CX8" s="666"/>
      <c r="CY8" s="667"/>
      <c r="CZ8" s="692">
        <v>53.5</v>
      </c>
      <c r="DA8" s="692"/>
      <c r="DB8" s="692"/>
      <c r="DC8" s="692"/>
      <c r="DD8" s="671">
        <v>833969</v>
      </c>
      <c r="DE8" s="666"/>
      <c r="DF8" s="666"/>
      <c r="DG8" s="666"/>
      <c r="DH8" s="666"/>
      <c r="DI8" s="666"/>
      <c r="DJ8" s="666"/>
      <c r="DK8" s="666"/>
      <c r="DL8" s="666"/>
      <c r="DM8" s="666"/>
      <c r="DN8" s="666"/>
      <c r="DO8" s="666"/>
      <c r="DP8" s="667"/>
      <c r="DQ8" s="671">
        <v>25952788</v>
      </c>
      <c r="DR8" s="666"/>
      <c r="DS8" s="666"/>
      <c r="DT8" s="666"/>
      <c r="DU8" s="666"/>
      <c r="DV8" s="666"/>
      <c r="DW8" s="666"/>
      <c r="DX8" s="666"/>
      <c r="DY8" s="666"/>
      <c r="DZ8" s="666"/>
      <c r="EA8" s="666"/>
      <c r="EB8" s="666"/>
      <c r="EC8" s="706"/>
    </row>
    <row r="9" spans="2:143" ht="11.25" customHeight="1" x14ac:dyDescent="0.15">
      <c r="B9" s="662" t="s">
        <v>232</v>
      </c>
      <c r="C9" s="663"/>
      <c r="D9" s="663"/>
      <c r="E9" s="663"/>
      <c r="F9" s="663"/>
      <c r="G9" s="663"/>
      <c r="H9" s="663"/>
      <c r="I9" s="663"/>
      <c r="J9" s="663"/>
      <c r="K9" s="663"/>
      <c r="L9" s="663"/>
      <c r="M9" s="663"/>
      <c r="N9" s="663"/>
      <c r="O9" s="663"/>
      <c r="P9" s="663"/>
      <c r="Q9" s="664"/>
      <c r="R9" s="665">
        <v>359383</v>
      </c>
      <c r="S9" s="666"/>
      <c r="T9" s="666"/>
      <c r="U9" s="666"/>
      <c r="V9" s="666"/>
      <c r="W9" s="666"/>
      <c r="X9" s="666"/>
      <c r="Y9" s="667"/>
      <c r="Z9" s="692">
        <v>0.3</v>
      </c>
      <c r="AA9" s="692"/>
      <c r="AB9" s="692"/>
      <c r="AC9" s="692"/>
      <c r="AD9" s="693">
        <v>359383</v>
      </c>
      <c r="AE9" s="693"/>
      <c r="AF9" s="693"/>
      <c r="AG9" s="693"/>
      <c r="AH9" s="693"/>
      <c r="AI9" s="693"/>
      <c r="AJ9" s="693"/>
      <c r="AK9" s="693"/>
      <c r="AL9" s="668">
        <v>0.6</v>
      </c>
      <c r="AM9" s="669"/>
      <c r="AN9" s="669"/>
      <c r="AO9" s="694"/>
      <c r="AP9" s="662" t="s">
        <v>545</v>
      </c>
      <c r="AQ9" s="663"/>
      <c r="AR9" s="663"/>
      <c r="AS9" s="663"/>
      <c r="AT9" s="663"/>
      <c r="AU9" s="663"/>
      <c r="AV9" s="663"/>
      <c r="AW9" s="663"/>
      <c r="AX9" s="663"/>
      <c r="AY9" s="663"/>
      <c r="AZ9" s="663"/>
      <c r="BA9" s="663"/>
      <c r="BB9" s="663"/>
      <c r="BC9" s="663"/>
      <c r="BD9" s="663"/>
      <c r="BE9" s="663"/>
      <c r="BF9" s="664"/>
      <c r="BG9" s="665">
        <v>13721736</v>
      </c>
      <c r="BH9" s="666"/>
      <c r="BI9" s="666"/>
      <c r="BJ9" s="666"/>
      <c r="BK9" s="666"/>
      <c r="BL9" s="666"/>
      <c r="BM9" s="666"/>
      <c r="BN9" s="667"/>
      <c r="BO9" s="692">
        <v>35.5</v>
      </c>
      <c r="BP9" s="692"/>
      <c r="BQ9" s="692"/>
      <c r="BR9" s="692"/>
      <c r="BS9" s="693" t="s">
        <v>546</v>
      </c>
      <c r="BT9" s="693"/>
      <c r="BU9" s="693"/>
      <c r="BV9" s="693"/>
      <c r="BW9" s="693"/>
      <c r="BX9" s="693"/>
      <c r="BY9" s="693"/>
      <c r="BZ9" s="693"/>
      <c r="CA9" s="693"/>
      <c r="CB9" s="751"/>
      <c r="CD9" s="707" t="s">
        <v>233</v>
      </c>
      <c r="CE9" s="704"/>
      <c r="CF9" s="704"/>
      <c r="CG9" s="704"/>
      <c r="CH9" s="704"/>
      <c r="CI9" s="704"/>
      <c r="CJ9" s="704"/>
      <c r="CK9" s="704"/>
      <c r="CL9" s="704"/>
      <c r="CM9" s="704"/>
      <c r="CN9" s="704"/>
      <c r="CO9" s="704"/>
      <c r="CP9" s="704"/>
      <c r="CQ9" s="705"/>
      <c r="CR9" s="665">
        <v>13651890</v>
      </c>
      <c r="CS9" s="666"/>
      <c r="CT9" s="666"/>
      <c r="CU9" s="666"/>
      <c r="CV9" s="666"/>
      <c r="CW9" s="666"/>
      <c r="CX9" s="666"/>
      <c r="CY9" s="667"/>
      <c r="CZ9" s="692">
        <v>11.2</v>
      </c>
      <c r="DA9" s="692"/>
      <c r="DB9" s="692"/>
      <c r="DC9" s="692"/>
      <c r="DD9" s="671">
        <v>266965</v>
      </c>
      <c r="DE9" s="666"/>
      <c r="DF9" s="666"/>
      <c r="DG9" s="666"/>
      <c r="DH9" s="666"/>
      <c r="DI9" s="666"/>
      <c r="DJ9" s="666"/>
      <c r="DK9" s="666"/>
      <c r="DL9" s="666"/>
      <c r="DM9" s="666"/>
      <c r="DN9" s="666"/>
      <c r="DO9" s="666"/>
      <c r="DP9" s="667"/>
      <c r="DQ9" s="671">
        <v>8564589</v>
      </c>
      <c r="DR9" s="666"/>
      <c r="DS9" s="666"/>
      <c r="DT9" s="666"/>
      <c r="DU9" s="666"/>
      <c r="DV9" s="666"/>
      <c r="DW9" s="666"/>
      <c r="DX9" s="666"/>
      <c r="DY9" s="666"/>
      <c r="DZ9" s="666"/>
      <c r="EA9" s="666"/>
      <c r="EB9" s="666"/>
      <c r="EC9" s="706"/>
    </row>
    <row r="10" spans="2:143" ht="11.25" customHeight="1" x14ac:dyDescent="0.15">
      <c r="B10" s="662" t="s">
        <v>547</v>
      </c>
      <c r="C10" s="663"/>
      <c r="D10" s="663"/>
      <c r="E10" s="663"/>
      <c r="F10" s="663"/>
      <c r="G10" s="663"/>
      <c r="H10" s="663"/>
      <c r="I10" s="663"/>
      <c r="J10" s="663"/>
      <c r="K10" s="663"/>
      <c r="L10" s="663"/>
      <c r="M10" s="663"/>
      <c r="N10" s="663"/>
      <c r="O10" s="663"/>
      <c r="P10" s="663"/>
      <c r="Q10" s="664"/>
      <c r="R10" s="665" t="s">
        <v>546</v>
      </c>
      <c r="S10" s="666"/>
      <c r="T10" s="666"/>
      <c r="U10" s="666"/>
      <c r="V10" s="666"/>
      <c r="W10" s="666"/>
      <c r="X10" s="666"/>
      <c r="Y10" s="667"/>
      <c r="Z10" s="692" t="s">
        <v>548</v>
      </c>
      <c r="AA10" s="692"/>
      <c r="AB10" s="692"/>
      <c r="AC10" s="692"/>
      <c r="AD10" s="693" t="s">
        <v>127</v>
      </c>
      <c r="AE10" s="693"/>
      <c r="AF10" s="693"/>
      <c r="AG10" s="693"/>
      <c r="AH10" s="693"/>
      <c r="AI10" s="693"/>
      <c r="AJ10" s="693"/>
      <c r="AK10" s="693"/>
      <c r="AL10" s="668" t="s">
        <v>548</v>
      </c>
      <c r="AM10" s="669"/>
      <c r="AN10" s="669"/>
      <c r="AO10" s="694"/>
      <c r="AP10" s="662" t="s">
        <v>549</v>
      </c>
      <c r="AQ10" s="663"/>
      <c r="AR10" s="663"/>
      <c r="AS10" s="663"/>
      <c r="AT10" s="663"/>
      <c r="AU10" s="663"/>
      <c r="AV10" s="663"/>
      <c r="AW10" s="663"/>
      <c r="AX10" s="663"/>
      <c r="AY10" s="663"/>
      <c r="AZ10" s="663"/>
      <c r="BA10" s="663"/>
      <c r="BB10" s="663"/>
      <c r="BC10" s="663"/>
      <c r="BD10" s="663"/>
      <c r="BE10" s="663"/>
      <c r="BF10" s="664"/>
      <c r="BG10" s="665">
        <v>738275</v>
      </c>
      <c r="BH10" s="666"/>
      <c r="BI10" s="666"/>
      <c r="BJ10" s="666"/>
      <c r="BK10" s="666"/>
      <c r="BL10" s="666"/>
      <c r="BM10" s="666"/>
      <c r="BN10" s="667"/>
      <c r="BO10" s="692">
        <v>1.9</v>
      </c>
      <c r="BP10" s="692"/>
      <c r="BQ10" s="692"/>
      <c r="BR10" s="692"/>
      <c r="BS10" s="693" t="s">
        <v>548</v>
      </c>
      <c r="BT10" s="693"/>
      <c r="BU10" s="693"/>
      <c r="BV10" s="693"/>
      <c r="BW10" s="693"/>
      <c r="BX10" s="693"/>
      <c r="BY10" s="693"/>
      <c r="BZ10" s="693"/>
      <c r="CA10" s="693"/>
      <c r="CB10" s="751"/>
      <c r="CD10" s="707" t="s">
        <v>234</v>
      </c>
      <c r="CE10" s="704"/>
      <c r="CF10" s="704"/>
      <c r="CG10" s="704"/>
      <c r="CH10" s="704"/>
      <c r="CI10" s="704"/>
      <c r="CJ10" s="704"/>
      <c r="CK10" s="704"/>
      <c r="CL10" s="704"/>
      <c r="CM10" s="704"/>
      <c r="CN10" s="704"/>
      <c r="CO10" s="704"/>
      <c r="CP10" s="704"/>
      <c r="CQ10" s="705"/>
      <c r="CR10" s="665">
        <v>227456</v>
      </c>
      <c r="CS10" s="666"/>
      <c r="CT10" s="666"/>
      <c r="CU10" s="666"/>
      <c r="CV10" s="666"/>
      <c r="CW10" s="666"/>
      <c r="CX10" s="666"/>
      <c r="CY10" s="667"/>
      <c r="CZ10" s="692">
        <v>0.2</v>
      </c>
      <c r="DA10" s="692"/>
      <c r="DB10" s="692"/>
      <c r="DC10" s="692"/>
      <c r="DD10" s="671" t="s">
        <v>546</v>
      </c>
      <c r="DE10" s="666"/>
      <c r="DF10" s="666"/>
      <c r="DG10" s="666"/>
      <c r="DH10" s="666"/>
      <c r="DI10" s="666"/>
      <c r="DJ10" s="666"/>
      <c r="DK10" s="666"/>
      <c r="DL10" s="666"/>
      <c r="DM10" s="666"/>
      <c r="DN10" s="666"/>
      <c r="DO10" s="666"/>
      <c r="DP10" s="667"/>
      <c r="DQ10" s="671">
        <v>211166</v>
      </c>
      <c r="DR10" s="666"/>
      <c r="DS10" s="666"/>
      <c r="DT10" s="666"/>
      <c r="DU10" s="666"/>
      <c r="DV10" s="666"/>
      <c r="DW10" s="666"/>
      <c r="DX10" s="666"/>
      <c r="DY10" s="666"/>
      <c r="DZ10" s="666"/>
      <c r="EA10" s="666"/>
      <c r="EB10" s="666"/>
      <c r="EC10" s="706"/>
    </row>
    <row r="11" spans="2:143" ht="11.25" customHeight="1" x14ac:dyDescent="0.15">
      <c r="B11" s="662" t="s">
        <v>235</v>
      </c>
      <c r="C11" s="663"/>
      <c r="D11" s="663"/>
      <c r="E11" s="663"/>
      <c r="F11" s="663"/>
      <c r="G11" s="663"/>
      <c r="H11" s="663"/>
      <c r="I11" s="663"/>
      <c r="J11" s="663"/>
      <c r="K11" s="663"/>
      <c r="L11" s="663"/>
      <c r="M11" s="663"/>
      <c r="N11" s="663"/>
      <c r="O11" s="663"/>
      <c r="P11" s="663"/>
      <c r="Q11" s="664"/>
      <c r="R11" s="665">
        <v>6059196</v>
      </c>
      <c r="S11" s="666"/>
      <c r="T11" s="666"/>
      <c r="U11" s="666"/>
      <c r="V11" s="666"/>
      <c r="W11" s="666"/>
      <c r="X11" s="666"/>
      <c r="Y11" s="667"/>
      <c r="Z11" s="668">
        <v>4.9000000000000004</v>
      </c>
      <c r="AA11" s="669"/>
      <c r="AB11" s="669"/>
      <c r="AC11" s="670"/>
      <c r="AD11" s="671">
        <v>6059196</v>
      </c>
      <c r="AE11" s="666"/>
      <c r="AF11" s="666"/>
      <c r="AG11" s="666"/>
      <c r="AH11" s="666"/>
      <c r="AI11" s="666"/>
      <c r="AJ11" s="666"/>
      <c r="AK11" s="667"/>
      <c r="AL11" s="668">
        <v>10.3</v>
      </c>
      <c r="AM11" s="669"/>
      <c r="AN11" s="669"/>
      <c r="AO11" s="694"/>
      <c r="AP11" s="662" t="s">
        <v>550</v>
      </c>
      <c r="AQ11" s="663"/>
      <c r="AR11" s="663"/>
      <c r="AS11" s="663"/>
      <c r="AT11" s="663"/>
      <c r="AU11" s="663"/>
      <c r="AV11" s="663"/>
      <c r="AW11" s="663"/>
      <c r="AX11" s="663"/>
      <c r="AY11" s="663"/>
      <c r="AZ11" s="663"/>
      <c r="BA11" s="663"/>
      <c r="BB11" s="663"/>
      <c r="BC11" s="663"/>
      <c r="BD11" s="663"/>
      <c r="BE11" s="663"/>
      <c r="BF11" s="664"/>
      <c r="BG11" s="665">
        <v>1944797</v>
      </c>
      <c r="BH11" s="666"/>
      <c r="BI11" s="666"/>
      <c r="BJ11" s="666"/>
      <c r="BK11" s="666"/>
      <c r="BL11" s="666"/>
      <c r="BM11" s="666"/>
      <c r="BN11" s="667"/>
      <c r="BO11" s="692">
        <v>5</v>
      </c>
      <c r="BP11" s="692"/>
      <c r="BQ11" s="692"/>
      <c r="BR11" s="692"/>
      <c r="BS11" s="693">
        <v>555656</v>
      </c>
      <c r="BT11" s="693"/>
      <c r="BU11" s="693"/>
      <c r="BV11" s="693"/>
      <c r="BW11" s="693"/>
      <c r="BX11" s="693"/>
      <c r="BY11" s="693"/>
      <c r="BZ11" s="693"/>
      <c r="CA11" s="693"/>
      <c r="CB11" s="751"/>
      <c r="CD11" s="707" t="s">
        <v>236</v>
      </c>
      <c r="CE11" s="704"/>
      <c r="CF11" s="704"/>
      <c r="CG11" s="704"/>
      <c r="CH11" s="704"/>
      <c r="CI11" s="704"/>
      <c r="CJ11" s="704"/>
      <c r="CK11" s="704"/>
      <c r="CL11" s="704"/>
      <c r="CM11" s="704"/>
      <c r="CN11" s="704"/>
      <c r="CO11" s="704"/>
      <c r="CP11" s="704"/>
      <c r="CQ11" s="705"/>
      <c r="CR11" s="665">
        <v>176812</v>
      </c>
      <c r="CS11" s="666"/>
      <c r="CT11" s="666"/>
      <c r="CU11" s="666"/>
      <c r="CV11" s="666"/>
      <c r="CW11" s="666"/>
      <c r="CX11" s="666"/>
      <c r="CY11" s="667"/>
      <c r="CZ11" s="692">
        <v>0.1</v>
      </c>
      <c r="DA11" s="692"/>
      <c r="DB11" s="692"/>
      <c r="DC11" s="692"/>
      <c r="DD11" s="671">
        <v>71546</v>
      </c>
      <c r="DE11" s="666"/>
      <c r="DF11" s="666"/>
      <c r="DG11" s="666"/>
      <c r="DH11" s="666"/>
      <c r="DI11" s="666"/>
      <c r="DJ11" s="666"/>
      <c r="DK11" s="666"/>
      <c r="DL11" s="666"/>
      <c r="DM11" s="666"/>
      <c r="DN11" s="666"/>
      <c r="DO11" s="666"/>
      <c r="DP11" s="667"/>
      <c r="DQ11" s="671">
        <v>139942</v>
      </c>
      <c r="DR11" s="666"/>
      <c r="DS11" s="666"/>
      <c r="DT11" s="666"/>
      <c r="DU11" s="666"/>
      <c r="DV11" s="666"/>
      <c r="DW11" s="666"/>
      <c r="DX11" s="666"/>
      <c r="DY11" s="666"/>
      <c r="DZ11" s="666"/>
      <c r="EA11" s="666"/>
      <c r="EB11" s="666"/>
      <c r="EC11" s="706"/>
    </row>
    <row r="12" spans="2:143" ht="11.25" customHeight="1" x14ac:dyDescent="0.15">
      <c r="B12" s="662" t="s">
        <v>237</v>
      </c>
      <c r="C12" s="663"/>
      <c r="D12" s="663"/>
      <c r="E12" s="663"/>
      <c r="F12" s="663"/>
      <c r="G12" s="663"/>
      <c r="H12" s="663"/>
      <c r="I12" s="663"/>
      <c r="J12" s="663"/>
      <c r="K12" s="663"/>
      <c r="L12" s="663"/>
      <c r="M12" s="663"/>
      <c r="N12" s="663"/>
      <c r="O12" s="663"/>
      <c r="P12" s="663"/>
      <c r="Q12" s="664"/>
      <c r="R12" s="665" t="s">
        <v>127</v>
      </c>
      <c r="S12" s="666"/>
      <c r="T12" s="666"/>
      <c r="U12" s="666"/>
      <c r="V12" s="666"/>
      <c r="W12" s="666"/>
      <c r="X12" s="666"/>
      <c r="Y12" s="667"/>
      <c r="Z12" s="692" t="s">
        <v>548</v>
      </c>
      <c r="AA12" s="692"/>
      <c r="AB12" s="692"/>
      <c r="AC12" s="692"/>
      <c r="AD12" s="693" t="s">
        <v>548</v>
      </c>
      <c r="AE12" s="693"/>
      <c r="AF12" s="693"/>
      <c r="AG12" s="693"/>
      <c r="AH12" s="693"/>
      <c r="AI12" s="693"/>
      <c r="AJ12" s="693"/>
      <c r="AK12" s="693"/>
      <c r="AL12" s="668" t="s">
        <v>127</v>
      </c>
      <c r="AM12" s="669"/>
      <c r="AN12" s="669"/>
      <c r="AO12" s="694"/>
      <c r="AP12" s="662" t="s">
        <v>551</v>
      </c>
      <c r="AQ12" s="663"/>
      <c r="AR12" s="663"/>
      <c r="AS12" s="663"/>
      <c r="AT12" s="663"/>
      <c r="AU12" s="663"/>
      <c r="AV12" s="663"/>
      <c r="AW12" s="663"/>
      <c r="AX12" s="663"/>
      <c r="AY12" s="663"/>
      <c r="AZ12" s="663"/>
      <c r="BA12" s="663"/>
      <c r="BB12" s="663"/>
      <c r="BC12" s="663"/>
      <c r="BD12" s="663"/>
      <c r="BE12" s="663"/>
      <c r="BF12" s="664"/>
      <c r="BG12" s="665">
        <v>16266140</v>
      </c>
      <c r="BH12" s="666"/>
      <c r="BI12" s="666"/>
      <c r="BJ12" s="666"/>
      <c r="BK12" s="666"/>
      <c r="BL12" s="666"/>
      <c r="BM12" s="666"/>
      <c r="BN12" s="667"/>
      <c r="BO12" s="692">
        <v>42.1</v>
      </c>
      <c r="BP12" s="692"/>
      <c r="BQ12" s="692"/>
      <c r="BR12" s="692"/>
      <c r="BS12" s="693" t="s">
        <v>548</v>
      </c>
      <c r="BT12" s="693"/>
      <c r="BU12" s="693"/>
      <c r="BV12" s="693"/>
      <c r="BW12" s="693"/>
      <c r="BX12" s="693"/>
      <c r="BY12" s="693"/>
      <c r="BZ12" s="693"/>
      <c r="CA12" s="693"/>
      <c r="CB12" s="751"/>
      <c r="CD12" s="707" t="s">
        <v>238</v>
      </c>
      <c r="CE12" s="704"/>
      <c r="CF12" s="704"/>
      <c r="CG12" s="704"/>
      <c r="CH12" s="704"/>
      <c r="CI12" s="704"/>
      <c r="CJ12" s="704"/>
      <c r="CK12" s="704"/>
      <c r="CL12" s="704"/>
      <c r="CM12" s="704"/>
      <c r="CN12" s="704"/>
      <c r="CO12" s="704"/>
      <c r="CP12" s="704"/>
      <c r="CQ12" s="705"/>
      <c r="CR12" s="665">
        <v>1285069</v>
      </c>
      <c r="CS12" s="666"/>
      <c r="CT12" s="666"/>
      <c r="CU12" s="666"/>
      <c r="CV12" s="666"/>
      <c r="CW12" s="666"/>
      <c r="CX12" s="666"/>
      <c r="CY12" s="667"/>
      <c r="CZ12" s="692">
        <v>1.1000000000000001</v>
      </c>
      <c r="DA12" s="692"/>
      <c r="DB12" s="692"/>
      <c r="DC12" s="692"/>
      <c r="DD12" s="671" t="s">
        <v>546</v>
      </c>
      <c r="DE12" s="666"/>
      <c r="DF12" s="666"/>
      <c r="DG12" s="666"/>
      <c r="DH12" s="666"/>
      <c r="DI12" s="666"/>
      <c r="DJ12" s="666"/>
      <c r="DK12" s="666"/>
      <c r="DL12" s="666"/>
      <c r="DM12" s="666"/>
      <c r="DN12" s="666"/>
      <c r="DO12" s="666"/>
      <c r="DP12" s="667"/>
      <c r="DQ12" s="671">
        <v>969800</v>
      </c>
      <c r="DR12" s="666"/>
      <c r="DS12" s="666"/>
      <c r="DT12" s="666"/>
      <c r="DU12" s="666"/>
      <c r="DV12" s="666"/>
      <c r="DW12" s="666"/>
      <c r="DX12" s="666"/>
      <c r="DY12" s="666"/>
      <c r="DZ12" s="666"/>
      <c r="EA12" s="666"/>
      <c r="EB12" s="666"/>
      <c r="EC12" s="706"/>
    </row>
    <row r="13" spans="2:143" ht="11.25" customHeight="1" x14ac:dyDescent="0.15">
      <c r="B13" s="662" t="s">
        <v>239</v>
      </c>
      <c r="C13" s="663"/>
      <c r="D13" s="663"/>
      <c r="E13" s="663"/>
      <c r="F13" s="663"/>
      <c r="G13" s="663"/>
      <c r="H13" s="663"/>
      <c r="I13" s="663"/>
      <c r="J13" s="663"/>
      <c r="K13" s="663"/>
      <c r="L13" s="663"/>
      <c r="M13" s="663"/>
      <c r="N13" s="663"/>
      <c r="O13" s="663"/>
      <c r="P13" s="663"/>
      <c r="Q13" s="664"/>
      <c r="R13" s="665" t="s">
        <v>546</v>
      </c>
      <c r="S13" s="666"/>
      <c r="T13" s="666"/>
      <c r="U13" s="666"/>
      <c r="V13" s="666"/>
      <c r="W13" s="666"/>
      <c r="X13" s="666"/>
      <c r="Y13" s="667"/>
      <c r="Z13" s="692" t="s">
        <v>127</v>
      </c>
      <c r="AA13" s="692"/>
      <c r="AB13" s="692"/>
      <c r="AC13" s="692"/>
      <c r="AD13" s="693" t="s">
        <v>546</v>
      </c>
      <c r="AE13" s="693"/>
      <c r="AF13" s="693"/>
      <c r="AG13" s="693"/>
      <c r="AH13" s="693"/>
      <c r="AI13" s="693"/>
      <c r="AJ13" s="693"/>
      <c r="AK13" s="693"/>
      <c r="AL13" s="668" t="s">
        <v>127</v>
      </c>
      <c r="AM13" s="669"/>
      <c r="AN13" s="669"/>
      <c r="AO13" s="694"/>
      <c r="AP13" s="662" t="s">
        <v>552</v>
      </c>
      <c r="AQ13" s="663"/>
      <c r="AR13" s="663"/>
      <c r="AS13" s="663"/>
      <c r="AT13" s="663"/>
      <c r="AU13" s="663"/>
      <c r="AV13" s="663"/>
      <c r="AW13" s="663"/>
      <c r="AX13" s="663"/>
      <c r="AY13" s="663"/>
      <c r="AZ13" s="663"/>
      <c r="BA13" s="663"/>
      <c r="BB13" s="663"/>
      <c r="BC13" s="663"/>
      <c r="BD13" s="663"/>
      <c r="BE13" s="663"/>
      <c r="BF13" s="664"/>
      <c r="BG13" s="665">
        <v>15989507</v>
      </c>
      <c r="BH13" s="666"/>
      <c r="BI13" s="666"/>
      <c r="BJ13" s="666"/>
      <c r="BK13" s="666"/>
      <c r="BL13" s="666"/>
      <c r="BM13" s="666"/>
      <c r="BN13" s="667"/>
      <c r="BO13" s="692">
        <v>41.4</v>
      </c>
      <c r="BP13" s="692"/>
      <c r="BQ13" s="692"/>
      <c r="BR13" s="692"/>
      <c r="BS13" s="693" t="s">
        <v>546</v>
      </c>
      <c r="BT13" s="693"/>
      <c r="BU13" s="693"/>
      <c r="BV13" s="693"/>
      <c r="BW13" s="693"/>
      <c r="BX13" s="693"/>
      <c r="BY13" s="693"/>
      <c r="BZ13" s="693"/>
      <c r="CA13" s="693"/>
      <c r="CB13" s="751"/>
      <c r="CD13" s="707" t="s">
        <v>240</v>
      </c>
      <c r="CE13" s="704"/>
      <c r="CF13" s="704"/>
      <c r="CG13" s="704"/>
      <c r="CH13" s="704"/>
      <c r="CI13" s="704"/>
      <c r="CJ13" s="704"/>
      <c r="CK13" s="704"/>
      <c r="CL13" s="704"/>
      <c r="CM13" s="704"/>
      <c r="CN13" s="704"/>
      <c r="CO13" s="704"/>
      <c r="CP13" s="704"/>
      <c r="CQ13" s="705"/>
      <c r="CR13" s="665">
        <v>7986657</v>
      </c>
      <c r="CS13" s="666"/>
      <c r="CT13" s="666"/>
      <c r="CU13" s="666"/>
      <c r="CV13" s="666"/>
      <c r="CW13" s="666"/>
      <c r="CX13" s="666"/>
      <c r="CY13" s="667"/>
      <c r="CZ13" s="692">
        <v>6.5</v>
      </c>
      <c r="DA13" s="692"/>
      <c r="DB13" s="692"/>
      <c r="DC13" s="692"/>
      <c r="DD13" s="671">
        <v>2094149</v>
      </c>
      <c r="DE13" s="666"/>
      <c r="DF13" s="666"/>
      <c r="DG13" s="666"/>
      <c r="DH13" s="666"/>
      <c r="DI13" s="666"/>
      <c r="DJ13" s="666"/>
      <c r="DK13" s="666"/>
      <c r="DL13" s="666"/>
      <c r="DM13" s="666"/>
      <c r="DN13" s="666"/>
      <c r="DO13" s="666"/>
      <c r="DP13" s="667"/>
      <c r="DQ13" s="671">
        <v>6485172</v>
      </c>
      <c r="DR13" s="666"/>
      <c r="DS13" s="666"/>
      <c r="DT13" s="666"/>
      <c r="DU13" s="666"/>
      <c r="DV13" s="666"/>
      <c r="DW13" s="666"/>
      <c r="DX13" s="666"/>
      <c r="DY13" s="666"/>
      <c r="DZ13" s="666"/>
      <c r="EA13" s="666"/>
      <c r="EB13" s="666"/>
      <c r="EC13" s="706"/>
    </row>
    <row r="14" spans="2:143" ht="11.25" customHeight="1" x14ac:dyDescent="0.15">
      <c r="B14" s="662" t="s">
        <v>241</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92" t="s">
        <v>127</v>
      </c>
      <c r="AA14" s="692"/>
      <c r="AB14" s="692"/>
      <c r="AC14" s="692"/>
      <c r="AD14" s="693" t="s">
        <v>127</v>
      </c>
      <c r="AE14" s="693"/>
      <c r="AF14" s="693"/>
      <c r="AG14" s="693"/>
      <c r="AH14" s="693"/>
      <c r="AI14" s="693"/>
      <c r="AJ14" s="693"/>
      <c r="AK14" s="693"/>
      <c r="AL14" s="668" t="s">
        <v>546</v>
      </c>
      <c r="AM14" s="669"/>
      <c r="AN14" s="669"/>
      <c r="AO14" s="694"/>
      <c r="AP14" s="662" t="s">
        <v>553</v>
      </c>
      <c r="AQ14" s="663"/>
      <c r="AR14" s="663"/>
      <c r="AS14" s="663"/>
      <c r="AT14" s="663"/>
      <c r="AU14" s="663"/>
      <c r="AV14" s="663"/>
      <c r="AW14" s="663"/>
      <c r="AX14" s="663"/>
      <c r="AY14" s="663"/>
      <c r="AZ14" s="663"/>
      <c r="BA14" s="663"/>
      <c r="BB14" s="663"/>
      <c r="BC14" s="663"/>
      <c r="BD14" s="663"/>
      <c r="BE14" s="663"/>
      <c r="BF14" s="664"/>
      <c r="BG14" s="665">
        <v>404081</v>
      </c>
      <c r="BH14" s="666"/>
      <c r="BI14" s="666"/>
      <c r="BJ14" s="666"/>
      <c r="BK14" s="666"/>
      <c r="BL14" s="666"/>
      <c r="BM14" s="666"/>
      <c r="BN14" s="667"/>
      <c r="BO14" s="692">
        <v>1</v>
      </c>
      <c r="BP14" s="692"/>
      <c r="BQ14" s="692"/>
      <c r="BR14" s="692"/>
      <c r="BS14" s="693" t="s">
        <v>127</v>
      </c>
      <c r="BT14" s="693"/>
      <c r="BU14" s="693"/>
      <c r="BV14" s="693"/>
      <c r="BW14" s="693"/>
      <c r="BX14" s="693"/>
      <c r="BY14" s="693"/>
      <c r="BZ14" s="693"/>
      <c r="CA14" s="693"/>
      <c r="CB14" s="751"/>
      <c r="CD14" s="707" t="s">
        <v>242</v>
      </c>
      <c r="CE14" s="704"/>
      <c r="CF14" s="704"/>
      <c r="CG14" s="704"/>
      <c r="CH14" s="704"/>
      <c r="CI14" s="704"/>
      <c r="CJ14" s="704"/>
      <c r="CK14" s="704"/>
      <c r="CL14" s="704"/>
      <c r="CM14" s="704"/>
      <c r="CN14" s="704"/>
      <c r="CO14" s="704"/>
      <c r="CP14" s="704"/>
      <c r="CQ14" s="705"/>
      <c r="CR14" s="665">
        <v>2671883</v>
      </c>
      <c r="CS14" s="666"/>
      <c r="CT14" s="666"/>
      <c r="CU14" s="666"/>
      <c r="CV14" s="666"/>
      <c r="CW14" s="666"/>
      <c r="CX14" s="666"/>
      <c r="CY14" s="667"/>
      <c r="CZ14" s="692">
        <v>2.2000000000000002</v>
      </c>
      <c r="DA14" s="692"/>
      <c r="DB14" s="692"/>
      <c r="DC14" s="692"/>
      <c r="DD14" s="671">
        <v>84359</v>
      </c>
      <c r="DE14" s="666"/>
      <c r="DF14" s="666"/>
      <c r="DG14" s="666"/>
      <c r="DH14" s="666"/>
      <c r="DI14" s="666"/>
      <c r="DJ14" s="666"/>
      <c r="DK14" s="666"/>
      <c r="DL14" s="666"/>
      <c r="DM14" s="666"/>
      <c r="DN14" s="666"/>
      <c r="DO14" s="666"/>
      <c r="DP14" s="667"/>
      <c r="DQ14" s="671">
        <v>2543157</v>
      </c>
      <c r="DR14" s="666"/>
      <c r="DS14" s="666"/>
      <c r="DT14" s="666"/>
      <c r="DU14" s="666"/>
      <c r="DV14" s="666"/>
      <c r="DW14" s="666"/>
      <c r="DX14" s="666"/>
      <c r="DY14" s="666"/>
      <c r="DZ14" s="666"/>
      <c r="EA14" s="666"/>
      <c r="EB14" s="666"/>
      <c r="EC14" s="706"/>
    </row>
    <row r="15" spans="2:143" ht="11.25" customHeight="1" x14ac:dyDescent="0.15">
      <c r="B15" s="662" t="s">
        <v>243</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92" t="s">
        <v>546</v>
      </c>
      <c r="AA15" s="692"/>
      <c r="AB15" s="692"/>
      <c r="AC15" s="692"/>
      <c r="AD15" s="693" t="s">
        <v>546</v>
      </c>
      <c r="AE15" s="693"/>
      <c r="AF15" s="693"/>
      <c r="AG15" s="693"/>
      <c r="AH15" s="693"/>
      <c r="AI15" s="693"/>
      <c r="AJ15" s="693"/>
      <c r="AK15" s="693"/>
      <c r="AL15" s="668" t="s">
        <v>548</v>
      </c>
      <c r="AM15" s="669"/>
      <c r="AN15" s="669"/>
      <c r="AO15" s="694"/>
      <c r="AP15" s="662" t="s">
        <v>554</v>
      </c>
      <c r="AQ15" s="663"/>
      <c r="AR15" s="663"/>
      <c r="AS15" s="663"/>
      <c r="AT15" s="663"/>
      <c r="AU15" s="663"/>
      <c r="AV15" s="663"/>
      <c r="AW15" s="663"/>
      <c r="AX15" s="663"/>
      <c r="AY15" s="663"/>
      <c r="AZ15" s="663"/>
      <c r="BA15" s="663"/>
      <c r="BB15" s="663"/>
      <c r="BC15" s="663"/>
      <c r="BD15" s="663"/>
      <c r="BE15" s="663"/>
      <c r="BF15" s="664"/>
      <c r="BG15" s="665">
        <v>1762132</v>
      </c>
      <c r="BH15" s="666"/>
      <c r="BI15" s="666"/>
      <c r="BJ15" s="666"/>
      <c r="BK15" s="666"/>
      <c r="BL15" s="666"/>
      <c r="BM15" s="666"/>
      <c r="BN15" s="667"/>
      <c r="BO15" s="692">
        <v>4.5999999999999996</v>
      </c>
      <c r="BP15" s="692"/>
      <c r="BQ15" s="692"/>
      <c r="BR15" s="692"/>
      <c r="BS15" s="693" t="s">
        <v>127</v>
      </c>
      <c r="BT15" s="693"/>
      <c r="BU15" s="693"/>
      <c r="BV15" s="693"/>
      <c r="BW15" s="693"/>
      <c r="BX15" s="693"/>
      <c r="BY15" s="693"/>
      <c r="BZ15" s="693"/>
      <c r="CA15" s="693"/>
      <c r="CB15" s="751"/>
      <c r="CD15" s="707" t="s">
        <v>244</v>
      </c>
      <c r="CE15" s="704"/>
      <c r="CF15" s="704"/>
      <c r="CG15" s="704"/>
      <c r="CH15" s="704"/>
      <c r="CI15" s="704"/>
      <c r="CJ15" s="704"/>
      <c r="CK15" s="704"/>
      <c r="CL15" s="704"/>
      <c r="CM15" s="704"/>
      <c r="CN15" s="704"/>
      <c r="CO15" s="704"/>
      <c r="CP15" s="704"/>
      <c r="CQ15" s="705"/>
      <c r="CR15" s="665">
        <v>12786495</v>
      </c>
      <c r="CS15" s="666"/>
      <c r="CT15" s="666"/>
      <c r="CU15" s="666"/>
      <c r="CV15" s="666"/>
      <c r="CW15" s="666"/>
      <c r="CX15" s="666"/>
      <c r="CY15" s="667"/>
      <c r="CZ15" s="692">
        <v>10.5</v>
      </c>
      <c r="DA15" s="692"/>
      <c r="DB15" s="692"/>
      <c r="DC15" s="692"/>
      <c r="DD15" s="671">
        <v>4499323</v>
      </c>
      <c r="DE15" s="666"/>
      <c r="DF15" s="666"/>
      <c r="DG15" s="666"/>
      <c r="DH15" s="666"/>
      <c r="DI15" s="666"/>
      <c r="DJ15" s="666"/>
      <c r="DK15" s="666"/>
      <c r="DL15" s="666"/>
      <c r="DM15" s="666"/>
      <c r="DN15" s="666"/>
      <c r="DO15" s="666"/>
      <c r="DP15" s="667"/>
      <c r="DQ15" s="671">
        <v>8421528</v>
      </c>
      <c r="DR15" s="666"/>
      <c r="DS15" s="666"/>
      <c r="DT15" s="666"/>
      <c r="DU15" s="666"/>
      <c r="DV15" s="666"/>
      <c r="DW15" s="666"/>
      <c r="DX15" s="666"/>
      <c r="DY15" s="666"/>
      <c r="DZ15" s="666"/>
      <c r="EA15" s="666"/>
      <c r="EB15" s="666"/>
      <c r="EC15" s="706"/>
    </row>
    <row r="16" spans="2:143" ht="11.25" customHeight="1" x14ac:dyDescent="0.15">
      <c r="B16" s="662" t="s">
        <v>555</v>
      </c>
      <c r="C16" s="663"/>
      <c r="D16" s="663"/>
      <c r="E16" s="663"/>
      <c r="F16" s="663"/>
      <c r="G16" s="663"/>
      <c r="H16" s="663"/>
      <c r="I16" s="663"/>
      <c r="J16" s="663"/>
      <c r="K16" s="663"/>
      <c r="L16" s="663"/>
      <c r="M16" s="663"/>
      <c r="N16" s="663"/>
      <c r="O16" s="663"/>
      <c r="P16" s="663"/>
      <c r="Q16" s="664"/>
      <c r="R16" s="665">
        <v>90578</v>
      </c>
      <c r="S16" s="666"/>
      <c r="T16" s="666"/>
      <c r="U16" s="666"/>
      <c r="V16" s="666"/>
      <c r="W16" s="666"/>
      <c r="X16" s="666"/>
      <c r="Y16" s="667"/>
      <c r="Z16" s="692">
        <v>0.1</v>
      </c>
      <c r="AA16" s="692"/>
      <c r="AB16" s="692"/>
      <c r="AC16" s="692"/>
      <c r="AD16" s="693">
        <v>90578</v>
      </c>
      <c r="AE16" s="693"/>
      <c r="AF16" s="693"/>
      <c r="AG16" s="693"/>
      <c r="AH16" s="693"/>
      <c r="AI16" s="693"/>
      <c r="AJ16" s="693"/>
      <c r="AK16" s="693"/>
      <c r="AL16" s="668">
        <v>0.2</v>
      </c>
      <c r="AM16" s="669"/>
      <c r="AN16" s="669"/>
      <c r="AO16" s="694"/>
      <c r="AP16" s="662" t="s">
        <v>556</v>
      </c>
      <c r="AQ16" s="663"/>
      <c r="AR16" s="663"/>
      <c r="AS16" s="663"/>
      <c r="AT16" s="663"/>
      <c r="AU16" s="663"/>
      <c r="AV16" s="663"/>
      <c r="AW16" s="663"/>
      <c r="AX16" s="663"/>
      <c r="AY16" s="663"/>
      <c r="AZ16" s="663"/>
      <c r="BA16" s="663"/>
      <c r="BB16" s="663"/>
      <c r="BC16" s="663"/>
      <c r="BD16" s="663"/>
      <c r="BE16" s="663"/>
      <c r="BF16" s="664"/>
      <c r="BG16" s="665" t="s">
        <v>548</v>
      </c>
      <c r="BH16" s="666"/>
      <c r="BI16" s="666"/>
      <c r="BJ16" s="666"/>
      <c r="BK16" s="666"/>
      <c r="BL16" s="666"/>
      <c r="BM16" s="666"/>
      <c r="BN16" s="667"/>
      <c r="BO16" s="692" t="s">
        <v>127</v>
      </c>
      <c r="BP16" s="692"/>
      <c r="BQ16" s="692"/>
      <c r="BR16" s="692"/>
      <c r="BS16" s="693" t="s">
        <v>548</v>
      </c>
      <c r="BT16" s="693"/>
      <c r="BU16" s="693"/>
      <c r="BV16" s="693"/>
      <c r="BW16" s="693"/>
      <c r="BX16" s="693"/>
      <c r="BY16" s="693"/>
      <c r="BZ16" s="693"/>
      <c r="CA16" s="693"/>
      <c r="CB16" s="751"/>
      <c r="CD16" s="707" t="s">
        <v>245</v>
      </c>
      <c r="CE16" s="704"/>
      <c r="CF16" s="704"/>
      <c r="CG16" s="704"/>
      <c r="CH16" s="704"/>
      <c r="CI16" s="704"/>
      <c r="CJ16" s="704"/>
      <c r="CK16" s="704"/>
      <c r="CL16" s="704"/>
      <c r="CM16" s="704"/>
      <c r="CN16" s="704"/>
      <c r="CO16" s="704"/>
      <c r="CP16" s="704"/>
      <c r="CQ16" s="705"/>
      <c r="CR16" s="665" t="s">
        <v>127</v>
      </c>
      <c r="CS16" s="666"/>
      <c r="CT16" s="666"/>
      <c r="CU16" s="666"/>
      <c r="CV16" s="666"/>
      <c r="CW16" s="666"/>
      <c r="CX16" s="666"/>
      <c r="CY16" s="667"/>
      <c r="CZ16" s="692" t="s">
        <v>127</v>
      </c>
      <c r="DA16" s="692"/>
      <c r="DB16" s="692"/>
      <c r="DC16" s="692"/>
      <c r="DD16" s="671" t="s">
        <v>127</v>
      </c>
      <c r="DE16" s="666"/>
      <c r="DF16" s="666"/>
      <c r="DG16" s="666"/>
      <c r="DH16" s="666"/>
      <c r="DI16" s="666"/>
      <c r="DJ16" s="666"/>
      <c r="DK16" s="666"/>
      <c r="DL16" s="666"/>
      <c r="DM16" s="666"/>
      <c r="DN16" s="666"/>
      <c r="DO16" s="666"/>
      <c r="DP16" s="667"/>
      <c r="DQ16" s="671" t="s">
        <v>546</v>
      </c>
      <c r="DR16" s="666"/>
      <c r="DS16" s="666"/>
      <c r="DT16" s="666"/>
      <c r="DU16" s="666"/>
      <c r="DV16" s="666"/>
      <c r="DW16" s="666"/>
      <c r="DX16" s="666"/>
      <c r="DY16" s="666"/>
      <c r="DZ16" s="666"/>
      <c r="EA16" s="666"/>
      <c r="EB16" s="666"/>
      <c r="EC16" s="706"/>
    </row>
    <row r="17" spans="2:133" ht="11.25" customHeight="1" x14ac:dyDescent="0.15">
      <c r="B17" s="662" t="s">
        <v>557</v>
      </c>
      <c r="C17" s="663"/>
      <c r="D17" s="663"/>
      <c r="E17" s="663"/>
      <c r="F17" s="663"/>
      <c r="G17" s="663"/>
      <c r="H17" s="663"/>
      <c r="I17" s="663"/>
      <c r="J17" s="663"/>
      <c r="K17" s="663"/>
      <c r="L17" s="663"/>
      <c r="M17" s="663"/>
      <c r="N17" s="663"/>
      <c r="O17" s="663"/>
      <c r="P17" s="663"/>
      <c r="Q17" s="664"/>
      <c r="R17" s="665">
        <v>487103</v>
      </c>
      <c r="S17" s="666"/>
      <c r="T17" s="666"/>
      <c r="U17" s="666"/>
      <c r="V17" s="666"/>
      <c r="W17" s="666"/>
      <c r="X17" s="666"/>
      <c r="Y17" s="667"/>
      <c r="Z17" s="692">
        <v>0.4</v>
      </c>
      <c r="AA17" s="692"/>
      <c r="AB17" s="692"/>
      <c r="AC17" s="692"/>
      <c r="AD17" s="693">
        <v>487103</v>
      </c>
      <c r="AE17" s="693"/>
      <c r="AF17" s="693"/>
      <c r="AG17" s="693"/>
      <c r="AH17" s="693"/>
      <c r="AI17" s="693"/>
      <c r="AJ17" s="693"/>
      <c r="AK17" s="693"/>
      <c r="AL17" s="668">
        <v>0.8</v>
      </c>
      <c r="AM17" s="669"/>
      <c r="AN17" s="669"/>
      <c r="AO17" s="694"/>
      <c r="AP17" s="662" t="s">
        <v>558</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92" t="s">
        <v>127</v>
      </c>
      <c r="BP17" s="692"/>
      <c r="BQ17" s="692"/>
      <c r="BR17" s="692"/>
      <c r="BS17" s="693" t="s">
        <v>548</v>
      </c>
      <c r="BT17" s="693"/>
      <c r="BU17" s="693"/>
      <c r="BV17" s="693"/>
      <c r="BW17" s="693"/>
      <c r="BX17" s="693"/>
      <c r="BY17" s="693"/>
      <c r="BZ17" s="693"/>
      <c r="CA17" s="693"/>
      <c r="CB17" s="751"/>
      <c r="CD17" s="707" t="s">
        <v>246</v>
      </c>
      <c r="CE17" s="704"/>
      <c r="CF17" s="704"/>
      <c r="CG17" s="704"/>
      <c r="CH17" s="704"/>
      <c r="CI17" s="704"/>
      <c r="CJ17" s="704"/>
      <c r="CK17" s="704"/>
      <c r="CL17" s="704"/>
      <c r="CM17" s="704"/>
      <c r="CN17" s="704"/>
      <c r="CO17" s="704"/>
      <c r="CP17" s="704"/>
      <c r="CQ17" s="705"/>
      <c r="CR17" s="665">
        <v>9141711</v>
      </c>
      <c r="CS17" s="666"/>
      <c r="CT17" s="666"/>
      <c r="CU17" s="666"/>
      <c r="CV17" s="666"/>
      <c r="CW17" s="666"/>
      <c r="CX17" s="666"/>
      <c r="CY17" s="667"/>
      <c r="CZ17" s="692">
        <v>7.5</v>
      </c>
      <c r="DA17" s="692"/>
      <c r="DB17" s="692"/>
      <c r="DC17" s="692"/>
      <c r="DD17" s="671" t="s">
        <v>127</v>
      </c>
      <c r="DE17" s="666"/>
      <c r="DF17" s="666"/>
      <c r="DG17" s="666"/>
      <c r="DH17" s="666"/>
      <c r="DI17" s="666"/>
      <c r="DJ17" s="666"/>
      <c r="DK17" s="666"/>
      <c r="DL17" s="666"/>
      <c r="DM17" s="666"/>
      <c r="DN17" s="666"/>
      <c r="DO17" s="666"/>
      <c r="DP17" s="667"/>
      <c r="DQ17" s="671">
        <v>9006684</v>
      </c>
      <c r="DR17" s="666"/>
      <c r="DS17" s="666"/>
      <c r="DT17" s="666"/>
      <c r="DU17" s="666"/>
      <c r="DV17" s="666"/>
      <c r="DW17" s="666"/>
      <c r="DX17" s="666"/>
      <c r="DY17" s="666"/>
      <c r="DZ17" s="666"/>
      <c r="EA17" s="666"/>
      <c r="EB17" s="666"/>
      <c r="EC17" s="706"/>
    </row>
    <row r="18" spans="2:133" ht="11.25" customHeight="1" x14ac:dyDescent="0.15">
      <c r="B18" s="662" t="s">
        <v>247</v>
      </c>
      <c r="C18" s="663"/>
      <c r="D18" s="663"/>
      <c r="E18" s="663"/>
      <c r="F18" s="663"/>
      <c r="G18" s="663"/>
      <c r="H18" s="663"/>
      <c r="I18" s="663"/>
      <c r="J18" s="663"/>
      <c r="K18" s="663"/>
      <c r="L18" s="663"/>
      <c r="M18" s="663"/>
      <c r="N18" s="663"/>
      <c r="O18" s="663"/>
      <c r="P18" s="663"/>
      <c r="Q18" s="664"/>
      <c r="R18" s="665">
        <v>720179</v>
      </c>
      <c r="S18" s="666"/>
      <c r="T18" s="666"/>
      <c r="U18" s="666"/>
      <c r="V18" s="666"/>
      <c r="W18" s="666"/>
      <c r="X18" s="666"/>
      <c r="Y18" s="667"/>
      <c r="Z18" s="692">
        <v>0.6</v>
      </c>
      <c r="AA18" s="692"/>
      <c r="AB18" s="692"/>
      <c r="AC18" s="692"/>
      <c r="AD18" s="693">
        <v>677147</v>
      </c>
      <c r="AE18" s="693"/>
      <c r="AF18" s="693"/>
      <c r="AG18" s="693"/>
      <c r="AH18" s="693"/>
      <c r="AI18" s="693"/>
      <c r="AJ18" s="693"/>
      <c r="AK18" s="693"/>
      <c r="AL18" s="668">
        <v>1.2000000476837158</v>
      </c>
      <c r="AM18" s="669"/>
      <c r="AN18" s="669"/>
      <c r="AO18" s="694"/>
      <c r="AP18" s="662" t="s">
        <v>559</v>
      </c>
      <c r="AQ18" s="663"/>
      <c r="AR18" s="663"/>
      <c r="AS18" s="663"/>
      <c r="AT18" s="663"/>
      <c r="AU18" s="663"/>
      <c r="AV18" s="663"/>
      <c r="AW18" s="663"/>
      <c r="AX18" s="663"/>
      <c r="AY18" s="663"/>
      <c r="AZ18" s="663"/>
      <c r="BA18" s="663"/>
      <c r="BB18" s="663"/>
      <c r="BC18" s="663"/>
      <c r="BD18" s="663"/>
      <c r="BE18" s="663"/>
      <c r="BF18" s="664"/>
      <c r="BG18" s="665" t="s">
        <v>546</v>
      </c>
      <c r="BH18" s="666"/>
      <c r="BI18" s="666"/>
      <c r="BJ18" s="666"/>
      <c r="BK18" s="666"/>
      <c r="BL18" s="666"/>
      <c r="BM18" s="666"/>
      <c r="BN18" s="667"/>
      <c r="BO18" s="692" t="s">
        <v>127</v>
      </c>
      <c r="BP18" s="692"/>
      <c r="BQ18" s="692"/>
      <c r="BR18" s="692"/>
      <c r="BS18" s="693" t="s">
        <v>548</v>
      </c>
      <c r="BT18" s="693"/>
      <c r="BU18" s="693"/>
      <c r="BV18" s="693"/>
      <c r="BW18" s="693"/>
      <c r="BX18" s="693"/>
      <c r="BY18" s="693"/>
      <c r="BZ18" s="693"/>
      <c r="CA18" s="693"/>
      <c r="CB18" s="751"/>
      <c r="CD18" s="707" t="s">
        <v>248</v>
      </c>
      <c r="CE18" s="704"/>
      <c r="CF18" s="704"/>
      <c r="CG18" s="704"/>
      <c r="CH18" s="704"/>
      <c r="CI18" s="704"/>
      <c r="CJ18" s="704"/>
      <c r="CK18" s="704"/>
      <c r="CL18" s="704"/>
      <c r="CM18" s="704"/>
      <c r="CN18" s="704"/>
      <c r="CO18" s="704"/>
      <c r="CP18" s="704"/>
      <c r="CQ18" s="705"/>
      <c r="CR18" s="665" t="s">
        <v>546</v>
      </c>
      <c r="CS18" s="666"/>
      <c r="CT18" s="666"/>
      <c r="CU18" s="666"/>
      <c r="CV18" s="666"/>
      <c r="CW18" s="666"/>
      <c r="CX18" s="666"/>
      <c r="CY18" s="667"/>
      <c r="CZ18" s="692" t="s">
        <v>127</v>
      </c>
      <c r="DA18" s="692"/>
      <c r="DB18" s="692"/>
      <c r="DC18" s="692"/>
      <c r="DD18" s="671" t="s">
        <v>127</v>
      </c>
      <c r="DE18" s="666"/>
      <c r="DF18" s="666"/>
      <c r="DG18" s="666"/>
      <c r="DH18" s="666"/>
      <c r="DI18" s="666"/>
      <c r="DJ18" s="666"/>
      <c r="DK18" s="666"/>
      <c r="DL18" s="666"/>
      <c r="DM18" s="666"/>
      <c r="DN18" s="666"/>
      <c r="DO18" s="666"/>
      <c r="DP18" s="667"/>
      <c r="DQ18" s="671" t="s">
        <v>548</v>
      </c>
      <c r="DR18" s="666"/>
      <c r="DS18" s="666"/>
      <c r="DT18" s="666"/>
      <c r="DU18" s="666"/>
      <c r="DV18" s="666"/>
      <c r="DW18" s="666"/>
      <c r="DX18" s="666"/>
      <c r="DY18" s="666"/>
      <c r="DZ18" s="666"/>
      <c r="EA18" s="666"/>
      <c r="EB18" s="666"/>
      <c r="EC18" s="706"/>
    </row>
    <row r="19" spans="2:133" ht="11.25" customHeight="1" x14ac:dyDescent="0.15">
      <c r="B19" s="662" t="s">
        <v>560</v>
      </c>
      <c r="C19" s="663"/>
      <c r="D19" s="663"/>
      <c r="E19" s="663"/>
      <c r="F19" s="663"/>
      <c r="G19" s="663"/>
      <c r="H19" s="663"/>
      <c r="I19" s="663"/>
      <c r="J19" s="663"/>
      <c r="K19" s="663"/>
      <c r="L19" s="663"/>
      <c r="M19" s="663"/>
      <c r="N19" s="663"/>
      <c r="O19" s="663"/>
      <c r="P19" s="663"/>
      <c r="Q19" s="664"/>
      <c r="R19" s="665">
        <v>277256</v>
      </c>
      <c r="S19" s="666"/>
      <c r="T19" s="666"/>
      <c r="U19" s="666"/>
      <c r="V19" s="666"/>
      <c r="W19" s="666"/>
      <c r="X19" s="666"/>
      <c r="Y19" s="667"/>
      <c r="Z19" s="692">
        <v>0.2</v>
      </c>
      <c r="AA19" s="692"/>
      <c r="AB19" s="692"/>
      <c r="AC19" s="692"/>
      <c r="AD19" s="693">
        <v>277256</v>
      </c>
      <c r="AE19" s="693"/>
      <c r="AF19" s="693"/>
      <c r="AG19" s="693"/>
      <c r="AH19" s="693"/>
      <c r="AI19" s="693"/>
      <c r="AJ19" s="693"/>
      <c r="AK19" s="693"/>
      <c r="AL19" s="668">
        <v>0.5</v>
      </c>
      <c r="AM19" s="669"/>
      <c r="AN19" s="669"/>
      <c r="AO19" s="694"/>
      <c r="AP19" s="662" t="s">
        <v>249</v>
      </c>
      <c r="AQ19" s="663"/>
      <c r="AR19" s="663"/>
      <c r="AS19" s="663"/>
      <c r="AT19" s="663"/>
      <c r="AU19" s="663"/>
      <c r="AV19" s="663"/>
      <c r="AW19" s="663"/>
      <c r="AX19" s="663"/>
      <c r="AY19" s="663"/>
      <c r="AZ19" s="663"/>
      <c r="BA19" s="663"/>
      <c r="BB19" s="663"/>
      <c r="BC19" s="663"/>
      <c r="BD19" s="663"/>
      <c r="BE19" s="663"/>
      <c r="BF19" s="664"/>
      <c r="BG19" s="665">
        <v>3382784</v>
      </c>
      <c r="BH19" s="666"/>
      <c r="BI19" s="666"/>
      <c r="BJ19" s="666"/>
      <c r="BK19" s="666"/>
      <c r="BL19" s="666"/>
      <c r="BM19" s="666"/>
      <c r="BN19" s="667"/>
      <c r="BO19" s="692">
        <v>8.8000000000000007</v>
      </c>
      <c r="BP19" s="692"/>
      <c r="BQ19" s="692"/>
      <c r="BR19" s="692"/>
      <c r="BS19" s="693" t="s">
        <v>127</v>
      </c>
      <c r="BT19" s="693"/>
      <c r="BU19" s="693"/>
      <c r="BV19" s="693"/>
      <c r="BW19" s="693"/>
      <c r="BX19" s="693"/>
      <c r="BY19" s="693"/>
      <c r="BZ19" s="693"/>
      <c r="CA19" s="693"/>
      <c r="CB19" s="751"/>
      <c r="CD19" s="707" t="s">
        <v>561</v>
      </c>
      <c r="CE19" s="704"/>
      <c r="CF19" s="704"/>
      <c r="CG19" s="704"/>
      <c r="CH19" s="704"/>
      <c r="CI19" s="704"/>
      <c r="CJ19" s="704"/>
      <c r="CK19" s="704"/>
      <c r="CL19" s="704"/>
      <c r="CM19" s="704"/>
      <c r="CN19" s="704"/>
      <c r="CO19" s="704"/>
      <c r="CP19" s="704"/>
      <c r="CQ19" s="705"/>
      <c r="CR19" s="665" t="s">
        <v>127</v>
      </c>
      <c r="CS19" s="666"/>
      <c r="CT19" s="666"/>
      <c r="CU19" s="666"/>
      <c r="CV19" s="666"/>
      <c r="CW19" s="666"/>
      <c r="CX19" s="666"/>
      <c r="CY19" s="667"/>
      <c r="CZ19" s="692" t="s">
        <v>546</v>
      </c>
      <c r="DA19" s="692"/>
      <c r="DB19" s="692"/>
      <c r="DC19" s="692"/>
      <c r="DD19" s="671" t="s">
        <v>546</v>
      </c>
      <c r="DE19" s="666"/>
      <c r="DF19" s="666"/>
      <c r="DG19" s="666"/>
      <c r="DH19" s="666"/>
      <c r="DI19" s="666"/>
      <c r="DJ19" s="666"/>
      <c r="DK19" s="666"/>
      <c r="DL19" s="666"/>
      <c r="DM19" s="666"/>
      <c r="DN19" s="666"/>
      <c r="DO19" s="666"/>
      <c r="DP19" s="667"/>
      <c r="DQ19" s="671" t="s">
        <v>546</v>
      </c>
      <c r="DR19" s="666"/>
      <c r="DS19" s="666"/>
      <c r="DT19" s="666"/>
      <c r="DU19" s="666"/>
      <c r="DV19" s="666"/>
      <c r="DW19" s="666"/>
      <c r="DX19" s="666"/>
      <c r="DY19" s="666"/>
      <c r="DZ19" s="666"/>
      <c r="EA19" s="666"/>
      <c r="EB19" s="666"/>
      <c r="EC19" s="706"/>
    </row>
    <row r="20" spans="2:133" ht="11.25" customHeight="1" x14ac:dyDescent="0.15">
      <c r="B20" s="662" t="s">
        <v>250</v>
      </c>
      <c r="C20" s="663"/>
      <c r="D20" s="663"/>
      <c r="E20" s="663"/>
      <c r="F20" s="663"/>
      <c r="G20" s="663"/>
      <c r="H20" s="663"/>
      <c r="I20" s="663"/>
      <c r="J20" s="663"/>
      <c r="K20" s="663"/>
      <c r="L20" s="663"/>
      <c r="M20" s="663"/>
      <c r="N20" s="663"/>
      <c r="O20" s="663"/>
      <c r="P20" s="663"/>
      <c r="Q20" s="664"/>
      <c r="R20" s="665">
        <v>26748</v>
      </c>
      <c r="S20" s="666"/>
      <c r="T20" s="666"/>
      <c r="U20" s="666"/>
      <c r="V20" s="666"/>
      <c r="W20" s="666"/>
      <c r="X20" s="666"/>
      <c r="Y20" s="667"/>
      <c r="Z20" s="692">
        <v>0</v>
      </c>
      <c r="AA20" s="692"/>
      <c r="AB20" s="692"/>
      <c r="AC20" s="692"/>
      <c r="AD20" s="693">
        <v>26748</v>
      </c>
      <c r="AE20" s="693"/>
      <c r="AF20" s="693"/>
      <c r="AG20" s="693"/>
      <c r="AH20" s="693"/>
      <c r="AI20" s="693"/>
      <c r="AJ20" s="693"/>
      <c r="AK20" s="693"/>
      <c r="AL20" s="668">
        <v>0</v>
      </c>
      <c r="AM20" s="669"/>
      <c r="AN20" s="669"/>
      <c r="AO20" s="694"/>
      <c r="AP20" s="662" t="s">
        <v>562</v>
      </c>
      <c r="AQ20" s="663"/>
      <c r="AR20" s="663"/>
      <c r="AS20" s="663"/>
      <c r="AT20" s="663"/>
      <c r="AU20" s="663"/>
      <c r="AV20" s="663"/>
      <c r="AW20" s="663"/>
      <c r="AX20" s="663"/>
      <c r="AY20" s="663"/>
      <c r="AZ20" s="663"/>
      <c r="BA20" s="663"/>
      <c r="BB20" s="663"/>
      <c r="BC20" s="663"/>
      <c r="BD20" s="663"/>
      <c r="BE20" s="663"/>
      <c r="BF20" s="664"/>
      <c r="BG20" s="665">
        <v>3382784</v>
      </c>
      <c r="BH20" s="666"/>
      <c r="BI20" s="666"/>
      <c r="BJ20" s="666"/>
      <c r="BK20" s="666"/>
      <c r="BL20" s="666"/>
      <c r="BM20" s="666"/>
      <c r="BN20" s="667"/>
      <c r="BO20" s="692">
        <v>8.8000000000000007</v>
      </c>
      <c r="BP20" s="692"/>
      <c r="BQ20" s="692"/>
      <c r="BR20" s="692"/>
      <c r="BS20" s="693" t="s">
        <v>548</v>
      </c>
      <c r="BT20" s="693"/>
      <c r="BU20" s="693"/>
      <c r="BV20" s="693"/>
      <c r="BW20" s="693"/>
      <c r="BX20" s="693"/>
      <c r="BY20" s="693"/>
      <c r="BZ20" s="693"/>
      <c r="CA20" s="693"/>
      <c r="CB20" s="751"/>
      <c r="CD20" s="707" t="s">
        <v>251</v>
      </c>
      <c r="CE20" s="704"/>
      <c r="CF20" s="704"/>
      <c r="CG20" s="704"/>
      <c r="CH20" s="704"/>
      <c r="CI20" s="704"/>
      <c r="CJ20" s="704"/>
      <c r="CK20" s="704"/>
      <c r="CL20" s="704"/>
      <c r="CM20" s="704"/>
      <c r="CN20" s="704"/>
      <c r="CO20" s="704"/>
      <c r="CP20" s="704"/>
      <c r="CQ20" s="705"/>
      <c r="CR20" s="665">
        <v>121856292</v>
      </c>
      <c r="CS20" s="666"/>
      <c r="CT20" s="666"/>
      <c r="CU20" s="666"/>
      <c r="CV20" s="666"/>
      <c r="CW20" s="666"/>
      <c r="CX20" s="666"/>
      <c r="CY20" s="667"/>
      <c r="CZ20" s="692">
        <v>100</v>
      </c>
      <c r="DA20" s="692"/>
      <c r="DB20" s="692"/>
      <c r="DC20" s="692"/>
      <c r="DD20" s="671">
        <v>7950200</v>
      </c>
      <c r="DE20" s="666"/>
      <c r="DF20" s="666"/>
      <c r="DG20" s="666"/>
      <c r="DH20" s="666"/>
      <c r="DI20" s="666"/>
      <c r="DJ20" s="666"/>
      <c r="DK20" s="666"/>
      <c r="DL20" s="666"/>
      <c r="DM20" s="666"/>
      <c r="DN20" s="666"/>
      <c r="DO20" s="666"/>
      <c r="DP20" s="667"/>
      <c r="DQ20" s="671">
        <v>68847490</v>
      </c>
      <c r="DR20" s="666"/>
      <c r="DS20" s="666"/>
      <c r="DT20" s="666"/>
      <c r="DU20" s="666"/>
      <c r="DV20" s="666"/>
      <c r="DW20" s="666"/>
      <c r="DX20" s="666"/>
      <c r="DY20" s="666"/>
      <c r="DZ20" s="666"/>
      <c r="EA20" s="666"/>
      <c r="EB20" s="666"/>
      <c r="EC20" s="706"/>
    </row>
    <row r="21" spans="2:133" ht="11.25" customHeight="1" x14ac:dyDescent="0.15">
      <c r="B21" s="662" t="s">
        <v>252</v>
      </c>
      <c r="C21" s="663"/>
      <c r="D21" s="663"/>
      <c r="E21" s="663"/>
      <c r="F21" s="663"/>
      <c r="G21" s="663"/>
      <c r="H21" s="663"/>
      <c r="I21" s="663"/>
      <c r="J21" s="663"/>
      <c r="K21" s="663"/>
      <c r="L21" s="663"/>
      <c r="M21" s="663"/>
      <c r="N21" s="663"/>
      <c r="O21" s="663"/>
      <c r="P21" s="663"/>
      <c r="Q21" s="664"/>
      <c r="R21" s="665">
        <v>8385</v>
      </c>
      <c r="S21" s="666"/>
      <c r="T21" s="666"/>
      <c r="U21" s="666"/>
      <c r="V21" s="666"/>
      <c r="W21" s="666"/>
      <c r="X21" s="666"/>
      <c r="Y21" s="667"/>
      <c r="Z21" s="692">
        <v>0</v>
      </c>
      <c r="AA21" s="692"/>
      <c r="AB21" s="692"/>
      <c r="AC21" s="692"/>
      <c r="AD21" s="693">
        <v>8385</v>
      </c>
      <c r="AE21" s="693"/>
      <c r="AF21" s="693"/>
      <c r="AG21" s="693"/>
      <c r="AH21" s="693"/>
      <c r="AI21" s="693"/>
      <c r="AJ21" s="693"/>
      <c r="AK21" s="693"/>
      <c r="AL21" s="668">
        <v>0</v>
      </c>
      <c r="AM21" s="669"/>
      <c r="AN21" s="669"/>
      <c r="AO21" s="694"/>
      <c r="AP21" s="758" t="s">
        <v>563</v>
      </c>
      <c r="AQ21" s="765"/>
      <c r="AR21" s="765"/>
      <c r="AS21" s="765"/>
      <c r="AT21" s="765"/>
      <c r="AU21" s="765"/>
      <c r="AV21" s="765"/>
      <c r="AW21" s="765"/>
      <c r="AX21" s="765"/>
      <c r="AY21" s="765"/>
      <c r="AZ21" s="765"/>
      <c r="BA21" s="765"/>
      <c r="BB21" s="765"/>
      <c r="BC21" s="765"/>
      <c r="BD21" s="765"/>
      <c r="BE21" s="765"/>
      <c r="BF21" s="760"/>
      <c r="BG21" s="665">
        <v>2357</v>
      </c>
      <c r="BH21" s="666"/>
      <c r="BI21" s="666"/>
      <c r="BJ21" s="666"/>
      <c r="BK21" s="666"/>
      <c r="BL21" s="666"/>
      <c r="BM21" s="666"/>
      <c r="BN21" s="667"/>
      <c r="BO21" s="692">
        <v>0</v>
      </c>
      <c r="BP21" s="692"/>
      <c r="BQ21" s="692"/>
      <c r="BR21" s="692"/>
      <c r="BS21" s="693" t="s">
        <v>546</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564</v>
      </c>
      <c r="C22" s="729"/>
      <c r="D22" s="729"/>
      <c r="E22" s="729"/>
      <c r="F22" s="729"/>
      <c r="G22" s="729"/>
      <c r="H22" s="729"/>
      <c r="I22" s="729"/>
      <c r="J22" s="729"/>
      <c r="K22" s="729"/>
      <c r="L22" s="729"/>
      <c r="M22" s="729"/>
      <c r="N22" s="729"/>
      <c r="O22" s="729"/>
      <c r="P22" s="729"/>
      <c r="Q22" s="730"/>
      <c r="R22" s="665">
        <v>407790</v>
      </c>
      <c r="S22" s="666"/>
      <c r="T22" s="666"/>
      <c r="U22" s="666"/>
      <c r="V22" s="666"/>
      <c r="W22" s="666"/>
      <c r="X22" s="666"/>
      <c r="Y22" s="667"/>
      <c r="Z22" s="692">
        <v>0.3</v>
      </c>
      <c r="AA22" s="692"/>
      <c r="AB22" s="692"/>
      <c r="AC22" s="692"/>
      <c r="AD22" s="693">
        <v>364758</v>
      </c>
      <c r="AE22" s="693"/>
      <c r="AF22" s="693"/>
      <c r="AG22" s="693"/>
      <c r="AH22" s="693"/>
      <c r="AI22" s="693"/>
      <c r="AJ22" s="693"/>
      <c r="AK22" s="693"/>
      <c r="AL22" s="668">
        <v>0.60000002384185791</v>
      </c>
      <c r="AM22" s="669"/>
      <c r="AN22" s="669"/>
      <c r="AO22" s="694"/>
      <c r="AP22" s="758" t="s">
        <v>565</v>
      </c>
      <c r="AQ22" s="765"/>
      <c r="AR22" s="765"/>
      <c r="AS22" s="765"/>
      <c r="AT22" s="765"/>
      <c r="AU22" s="765"/>
      <c r="AV22" s="765"/>
      <c r="AW22" s="765"/>
      <c r="AX22" s="765"/>
      <c r="AY22" s="765"/>
      <c r="AZ22" s="765"/>
      <c r="BA22" s="765"/>
      <c r="BB22" s="765"/>
      <c r="BC22" s="765"/>
      <c r="BD22" s="765"/>
      <c r="BE22" s="765"/>
      <c r="BF22" s="760"/>
      <c r="BG22" s="665" t="s">
        <v>127</v>
      </c>
      <c r="BH22" s="666"/>
      <c r="BI22" s="666"/>
      <c r="BJ22" s="666"/>
      <c r="BK22" s="666"/>
      <c r="BL22" s="666"/>
      <c r="BM22" s="666"/>
      <c r="BN22" s="667"/>
      <c r="BO22" s="692" t="s">
        <v>127</v>
      </c>
      <c r="BP22" s="692"/>
      <c r="BQ22" s="692"/>
      <c r="BR22" s="692"/>
      <c r="BS22" s="693" t="s">
        <v>127</v>
      </c>
      <c r="BT22" s="693"/>
      <c r="BU22" s="693"/>
      <c r="BV22" s="693"/>
      <c r="BW22" s="693"/>
      <c r="BX22" s="693"/>
      <c r="BY22" s="693"/>
      <c r="BZ22" s="693"/>
      <c r="CA22" s="693"/>
      <c r="CB22" s="751"/>
      <c r="CD22" s="767" t="s">
        <v>253</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254</v>
      </c>
      <c r="C23" s="663"/>
      <c r="D23" s="663"/>
      <c r="E23" s="663"/>
      <c r="F23" s="663"/>
      <c r="G23" s="663"/>
      <c r="H23" s="663"/>
      <c r="I23" s="663"/>
      <c r="J23" s="663"/>
      <c r="K23" s="663"/>
      <c r="L23" s="663"/>
      <c r="M23" s="663"/>
      <c r="N23" s="663"/>
      <c r="O23" s="663"/>
      <c r="P23" s="663"/>
      <c r="Q23" s="664"/>
      <c r="R23" s="665">
        <v>14697176</v>
      </c>
      <c r="S23" s="666"/>
      <c r="T23" s="666"/>
      <c r="U23" s="666"/>
      <c r="V23" s="666"/>
      <c r="W23" s="666"/>
      <c r="X23" s="666"/>
      <c r="Y23" s="667"/>
      <c r="Z23" s="692">
        <v>12</v>
      </c>
      <c r="AA23" s="692"/>
      <c r="AB23" s="692"/>
      <c r="AC23" s="692"/>
      <c r="AD23" s="693">
        <v>14114988</v>
      </c>
      <c r="AE23" s="693"/>
      <c r="AF23" s="693"/>
      <c r="AG23" s="693"/>
      <c r="AH23" s="693"/>
      <c r="AI23" s="693"/>
      <c r="AJ23" s="693"/>
      <c r="AK23" s="693"/>
      <c r="AL23" s="668">
        <v>24.1</v>
      </c>
      <c r="AM23" s="669"/>
      <c r="AN23" s="669"/>
      <c r="AO23" s="694"/>
      <c r="AP23" s="758" t="s">
        <v>566</v>
      </c>
      <c r="AQ23" s="765"/>
      <c r="AR23" s="765"/>
      <c r="AS23" s="765"/>
      <c r="AT23" s="765"/>
      <c r="AU23" s="765"/>
      <c r="AV23" s="765"/>
      <c r="AW23" s="765"/>
      <c r="AX23" s="765"/>
      <c r="AY23" s="765"/>
      <c r="AZ23" s="765"/>
      <c r="BA23" s="765"/>
      <c r="BB23" s="765"/>
      <c r="BC23" s="765"/>
      <c r="BD23" s="765"/>
      <c r="BE23" s="765"/>
      <c r="BF23" s="760"/>
      <c r="BG23" s="665">
        <v>3380427</v>
      </c>
      <c r="BH23" s="666"/>
      <c r="BI23" s="666"/>
      <c r="BJ23" s="666"/>
      <c r="BK23" s="666"/>
      <c r="BL23" s="666"/>
      <c r="BM23" s="666"/>
      <c r="BN23" s="667"/>
      <c r="BO23" s="692">
        <v>8.6999999999999993</v>
      </c>
      <c r="BP23" s="692"/>
      <c r="BQ23" s="692"/>
      <c r="BR23" s="692"/>
      <c r="BS23" s="693" t="s">
        <v>548</v>
      </c>
      <c r="BT23" s="693"/>
      <c r="BU23" s="693"/>
      <c r="BV23" s="693"/>
      <c r="BW23" s="693"/>
      <c r="BX23" s="693"/>
      <c r="BY23" s="693"/>
      <c r="BZ23" s="693"/>
      <c r="CA23" s="693"/>
      <c r="CB23" s="751"/>
      <c r="CD23" s="767" t="s">
        <v>219</v>
      </c>
      <c r="CE23" s="768"/>
      <c r="CF23" s="768"/>
      <c r="CG23" s="768"/>
      <c r="CH23" s="768"/>
      <c r="CI23" s="768"/>
      <c r="CJ23" s="768"/>
      <c r="CK23" s="768"/>
      <c r="CL23" s="768"/>
      <c r="CM23" s="768"/>
      <c r="CN23" s="768"/>
      <c r="CO23" s="768"/>
      <c r="CP23" s="768"/>
      <c r="CQ23" s="769"/>
      <c r="CR23" s="767" t="s">
        <v>255</v>
      </c>
      <c r="CS23" s="768"/>
      <c r="CT23" s="768"/>
      <c r="CU23" s="768"/>
      <c r="CV23" s="768"/>
      <c r="CW23" s="768"/>
      <c r="CX23" s="768"/>
      <c r="CY23" s="769"/>
      <c r="CZ23" s="767" t="s">
        <v>567</v>
      </c>
      <c r="DA23" s="768"/>
      <c r="DB23" s="768"/>
      <c r="DC23" s="769"/>
      <c r="DD23" s="767" t="s">
        <v>568</v>
      </c>
      <c r="DE23" s="768"/>
      <c r="DF23" s="768"/>
      <c r="DG23" s="768"/>
      <c r="DH23" s="768"/>
      <c r="DI23" s="768"/>
      <c r="DJ23" s="768"/>
      <c r="DK23" s="769"/>
      <c r="DL23" s="776" t="s">
        <v>256</v>
      </c>
      <c r="DM23" s="777"/>
      <c r="DN23" s="777"/>
      <c r="DO23" s="777"/>
      <c r="DP23" s="777"/>
      <c r="DQ23" s="777"/>
      <c r="DR23" s="777"/>
      <c r="DS23" s="777"/>
      <c r="DT23" s="777"/>
      <c r="DU23" s="777"/>
      <c r="DV23" s="778"/>
      <c r="DW23" s="767" t="s">
        <v>257</v>
      </c>
      <c r="DX23" s="768"/>
      <c r="DY23" s="768"/>
      <c r="DZ23" s="768"/>
      <c r="EA23" s="768"/>
      <c r="EB23" s="768"/>
      <c r="EC23" s="769"/>
    </row>
    <row r="24" spans="2:133" ht="11.25" customHeight="1" x14ac:dyDescent="0.15">
      <c r="B24" s="662" t="s">
        <v>569</v>
      </c>
      <c r="C24" s="663"/>
      <c r="D24" s="663"/>
      <c r="E24" s="663"/>
      <c r="F24" s="663"/>
      <c r="G24" s="663"/>
      <c r="H24" s="663"/>
      <c r="I24" s="663"/>
      <c r="J24" s="663"/>
      <c r="K24" s="663"/>
      <c r="L24" s="663"/>
      <c r="M24" s="663"/>
      <c r="N24" s="663"/>
      <c r="O24" s="663"/>
      <c r="P24" s="663"/>
      <c r="Q24" s="664"/>
      <c r="R24" s="665">
        <v>14114988</v>
      </c>
      <c r="S24" s="666"/>
      <c r="T24" s="666"/>
      <c r="U24" s="666"/>
      <c r="V24" s="666"/>
      <c r="W24" s="666"/>
      <c r="X24" s="666"/>
      <c r="Y24" s="667"/>
      <c r="Z24" s="692">
        <v>11.5</v>
      </c>
      <c r="AA24" s="692"/>
      <c r="AB24" s="692"/>
      <c r="AC24" s="692"/>
      <c r="AD24" s="693">
        <v>14114988</v>
      </c>
      <c r="AE24" s="693"/>
      <c r="AF24" s="693"/>
      <c r="AG24" s="693"/>
      <c r="AH24" s="693"/>
      <c r="AI24" s="693"/>
      <c r="AJ24" s="693"/>
      <c r="AK24" s="693"/>
      <c r="AL24" s="668">
        <v>24.1</v>
      </c>
      <c r="AM24" s="669"/>
      <c r="AN24" s="669"/>
      <c r="AO24" s="694"/>
      <c r="AP24" s="758" t="s">
        <v>570</v>
      </c>
      <c r="AQ24" s="765"/>
      <c r="AR24" s="765"/>
      <c r="AS24" s="765"/>
      <c r="AT24" s="765"/>
      <c r="AU24" s="765"/>
      <c r="AV24" s="765"/>
      <c r="AW24" s="765"/>
      <c r="AX24" s="765"/>
      <c r="AY24" s="765"/>
      <c r="AZ24" s="765"/>
      <c r="BA24" s="765"/>
      <c r="BB24" s="765"/>
      <c r="BC24" s="765"/>
      <c r="BD24" s="765"/>
      <c r="BE24" s="765"/>
      <c r="BF24" s="760"/>
      <c r="BG24" s="665" t="s">
        <v>127</v>
      </c>
      <c r="BH24" s="666"/>
      <c r="BI24" s="666"/>
      <c r="BJ24" s="666"/>
      <c r="BK24" s="666"/>
      <c r="BL24" s="666"/>
      <c r="BM24" s="666"/>
      <c r="BN24" s="667"/>
      <c r="BO24" s="692" t="s">
        <v>546</v>
      </c>
      <c r="BP24" s="692"/>
      <c r="BQ24" s="692"/>
      <c r="BR24" s="692"/>
      <c r="BS24" s="693" t="s">
        <v>127</v>
      </c>
      <c r="BT24" s="693"/>
      <c r="BU24" s="693"/>
      <c r="BV24" s="693"/>
      <c r="BW24" s="693"/>
      <c r="BX24" s="693"/>
      <c r="BY24" s="693"/>
      <c r="BZ24" s="693"/>
      <c r="CA24" s="693"/>
      <c r="CB24" s="751"/>
      <c r="CD24" s="721" t="s">
        <v>258</v>
      </c>
      <c r="CE24" s="722"/>
      <c r="CF24" s="722"/>
      <c r="CG24" s="722"/>
      <c r="CH24" s="722"/>
      <c r="CI24" s="722"/>
      <c r="CJ24" s="722"/>
      <c r="CK24" s="722"/>
      <c r="CL24" s="722"/>
      <c r="CM24" s="722"/>
      <c r="CN24" s="722"/>
      <c r="CO24" s="722"/>
      <c r="CP24" s="722"/>
      <c r="CQ24" s="723"/>
      <c r="CR24" s="718">
        <v>75084072</v>
      </c>
      <c r="CS24" s="719"/>
      <c r="CT24" s="719"/>
      <c r="CU24" s="719"/>
      <c r="CV24" s="719"/>
      <c r="CW24" s="719"/>
      <c r="CX24" s="719"/>
      <c r="CY24" s="762"/>
      <c r="CZ24" s="763">
        <v>61.6</v>
      </c>
      <c r="DA24" s="736"/>
      <c r="DB24" s="736"/>
      <c r="DC24" s="766"/>
      <c r="DD24" s="761">
        <v>37204510</v>
      </c>
      <c r="DE24" s="719"/>
      <c r="DF24" s="719"/>
      <c r="DG24" s="719"/>
      <c r="DH24" s="719"/>
      <c r="DI24" s="719"/>
      <c r="DJ24" s="719"/>
      <c r="DK24" s="762"/>
      <c r="DL24" s="761">
        <v>36538484</v>
      </c>
      <c r="DM24" s="719"/>
      <c r="DN24" s="719"/>
      <c r="DO24" s="719"/>
      <c r="DP24" s="719"/>
      <c r="DQ24" s="719"/>
      <c r="DR24" s="719"/>
      <c r="DS24" s="719"/>
      <c r="DT24" s="719"/>
      <c r="DU24" s="719"/>
      <c r="DV24" s="762"/>
      <c r="DW24" s="763">
        <v>58.3</v>
      </c>
      <c r="DX24" s="736"/>
      <c r="DY24" s="736"/>
      <c r="DZ24" s="736"/>
      <c r="EA24" s="736"/>
      <c r="EB24" s="736"/>
      <c r="EC24" s="764"/>
    </row>
    <row r="25" spans="2:133" ht="11.25" customHeight="1" x14ac:dyDescent="0.15">
      <c r="B25" s="662" t="s">
        <v>259</v>
      </c>
      <c r="C25" s="663"/>
      <c r="D25" s="663"/>
      <c r="E25" s="663"/>
      <c r="F25" s="663"/>
      <c r="G25" s="663"/>
      <c r="H25" s="663"/>
      <c r="I25" s="663"/>
      <c r="J25" s="663"/>
      <c r="K25" s="663"/>
      <c r="L25" s="663"/>
      <c r="M25" s="663"/>
      <c r="N25" s="663"/>
      <c r="O25" s="663"/>
      <c r="P25" s="663"/>
      <c r="Q25" s="664"/>
      <c r="R25" s="665">
        <v>582188</v>
      </c>
      <c r="S25" s="666"/>
      <c r="T25" s="666"/>
      <c r="U25" s="666"/>
      <c r="V25" s="666"/>
      <c r="W25" s="666"/>
      <c r="X25" s="666"/>
      <c r="Y25" s="667"/>
      <c r="Z25" s="692">
        <v>0.5</v>
      </c>
      <c r="AA25" s="692"/>
      <c r="AB25" s="692"/>
      <c r="AC25" s="692"/>
      <c r="AD25" s="693" t="s">
        <v>548</v>
      </c>
      <c r="AE25" s="693"/>
      <c r="AF25" s="693"/>
      <c r="AG25" s="693"/>
      <c r="AH25" s="693"/>
      <c r="AI25" s="693"/>
      <c r="AJ25" s="693"/>
      <c r="AK25" s="693"/>
      <c r="AL25" s="668" t="s">
        <v>546</v>
      </c>
      <c r="AM25" s="669"/>
      <c r="AN25" s="669"/>
      <c r="AO25" s="694"/>
      <c r="AP25" s="758" t="s">
        <v>571</v>
      </c>
      <c r="AQ25" s="765"/>
      <c r="AR25" s="765"/>
      <c r="AS25" s="765"/>
      <c r="AT25" s="765"/>
      <c r="AU25" s="765"/>
      <c r="AV25" s="765"/>
      <c r="AW25" s="765"/>
      <c r="AX25" s="765"/>
      <c r="AY25" s="765"/>
      <c r="AZ25" s="765"/>
      <c r="BA25" s="765"/>
      <c r="BB25" s="765"/>
      <c r="BC25" s="765"/>
      <c r="BD25" s="765"/>
      <c r="BE25" s="765"/>
      <c r="BF25" s="760"/>
      <c r="BG25" s="665" t="s">
        <v>548</v>
      </c>
      <c r="BH25" s="666"/>
      <c r="BI25" s="666"/>
      <c r="BJ25" s="666"/>
      <c r="BK25" s="666"/>
      <c r="BL25" s="666"/>
      <c r="BM25" s="666"/>
      <c r="BN25" s="667"/>
      <c r="BO25" s="692" t="s">
        <v>127</v>
      </c>
      <c r="BP25" s="692"/>
      <c r="BQ25" s="692"/>
      <c r="BR25" s="692"/>
      <c r="BS25" s="693" t="s">
        <v>546</v>
      </c>
      <c r="BT25" s="693"/>
      <c r="BU25" s="693"/>
      <c r="BV25" s="693"/>
      <c r="BW25" s="693"/>
      <c r="BX25" s="693"/>
      <c r="BY25" s="693"/>
      <c r="BZ25" s="693"/>
      <c r="CA25" s="693"/>
      <c r="CB25" s="751"/>
      <c r="CD25" s="707" t="s">
        <v>572</v>
      </c>
      <c r="CE25" s="704"/>
      <c r="CF25" s="704"/>
      <c r="CG25" s="704"/>
      <c r="CH25" s="704"/>
      <c r="CI25" s="704"/>
      <c r="CJ25" s="704"/>
      <c r="CK25" s="704"/>
      <c r="CL25" s="704"/>
      <c r="CM25" s="704"/>
      <c r="CN25" s="704"/>
      <c r="CO25" s="704"/>
      <c r="CP25" s="704"/>
      <c r="CQ25" s="705"/>
      <c r="CR25" s="665">
        <v>17859623</v>
      </c>
      <c r="CS25" s="676"/>
      <c r="CT25" s="676"/>
      <c r="CU25" s="676"/>
      <c r="CV25" s="676"/>
      <c r="CW25" s="676"/>
      <c r="CX25" s="676"/>
      <c r="CY25" s="677"/>
      <c r="CZ25" s="668">
        <v>14.7</v>
      </c>
      <c r="DA25" s="678"/>
      <c r="DB25" s="678"/>
      <c r="DC25" s="679"/>
      <c r="DD25" s="671">
        <v>16325712</v>
      </c>
      <c r="DE25" s="676"/>
      <c r="DF25" s="676"/>
      <c r="DG25" s="676"/>
      <c r="DH25" s="676"/>
      <c r="DI25" s="676"/>
      <c r="DJ25" s="676"/>
      <c r="DK25" s="677"/>
      <c r="DL25" s="671">
        <v>16212442</v>
      </c>
      <c r="DM25" s="676"/>
      <c r="DN25" s="676"/>
      <c r="DO25" s="676"/>
      <c r="DP25" s="676"/>
      <c r="DQ25" s="676"/>
      <c r="DR25" s="676"/>
      <c r="DS25" s="676"/>
      <c r="DT25" s="676"/>
      <c r="DU25" s="676"/>
      <c r="DV25" s="677"/>
      <c r="DW25" s="668">
        <v>25.9</v>
      </c>
      <c r="DX25" s="678"/>
      <c r="DY25" s="678"/>
      <c r="DZ25" s="678"/>
      <c r="EA25" s="678"/>
      <c r="EB25" s="678"/>
      <c r="EC25" s="699"/>
    </row>
    <row r="26" spans="2:133" ht="11.25" customHeight="1" x14ac:dyDescent="0.15">
      <c r="B26" s="662" t="s">
        <v>260</v>
      </c>
      <c r="C26" s="663"/>
      <c r="D26" s="663"/>
      <c r="E26" s="663"/>
      <c r="F26" s="663"/>
      <c r="G26" s="663"/>
      <c r="H26" s="663"/>
      <c r="I26" s="663"/>
      <c r="J26" s="663"/>
      <c r="K26" s="663"/>
      <c r="L26" s="663"/>
      <c r="M26" s="663"/>
      <c r="N26" s="663"/>
      <c r="O26" s="663"/>
      <c r="P26" s="663"/>
      <c r="Q26" s="664"/>
      <c r="R26" s="665" t="s">
        <v>548</v>
      </c>
      <c r="S26" s="666"/>
      <c r="T26" s="666"/>
      <c r="U26" s="666"/>
      <c r="V26" s="666"/>
      <c r="W26" s="666"/>
      <c r="X26" s="666"/>
      <c r="Y26" s="667"/>
      <c r="Z26" s="692" t="s">
        <v>127</v>
      </c>
      <c r="AA26" s="692"/>
      <c r="AB26" s="692"/>
      <c r="AC26" s="692"/>
      <c r="AD26" s="693" t="s">
        <v>546</v>
      </c>
      <c r="AE26" s="693"/>
      <c r="AF26" s="693"/>
      <c r="AG26" s="693"/>
      <c r="AH26" s="693"/>
      <c r="AI26" s="693"/>
      <c r="AJ26" s="693"/>
      <c r="AK26" s="693"/>
      <c r="AL26" s="668" t="s">
        <v>127</v>
      </c>
      <c r="AM26" s="669"/>
      <c r="AN26" s="669"/>
      <c r="AO26" s="694"/>
      <c r="AP26" s="758" t="s">
        <v>261</v>
      </c>
      <c r="AQ26" s="759"/>
      <c r="AR26" s="759"/>
      <c r="AS26" s="759"/>
      <c r="AT26" s="759"/>
      <c r="AU26" s="759"/>
      <c r="AV26" s="759"/>
      <c r="AW26" s="759"/>
      <c r="AX26" s="759"/>
      <c r="AY26" s="759"/>
      <c r="AZ26" s="759"/>
      <c r="BA26" s="759"/>
      <c r="BB26" s="759"/>
      <c r="BC26" s="759"/>
      <c r="BD26" s="759"/>
      <c r="BE26" s="759"/>
      <c r="BF26" s="760"/>
      <c r="BG26" s="665" t="s">
        <v>127</v>
      </c>
      <c r="BH26" s="666"/>
      <c r="BI26" s="666"/>
      <c r="BJ26" s="666"/>
      <c r="BK26" s="666"/>
      <c r="BL26" s="666"/>
      <c r="BM26" s="666"/>
      <c r="BN26" s="667"/>
      <c r="BO26" s="692" t="s">
        <v>127</v>
      </c>
      <c r="BP26" s="692"/>
      <c r="BQ26" s="692"/>
      <c r="BR26" s="692"/>
      <c r="BS26" s="693" t="s">
        <v>127</v>
      </c>
      <c r="BT26" s="693"/>
      <c r="BU26" s="693"/>
      <c r="BV26" s="693"/>
      <c r="BW26" s="693"/>
      <c r="BX26" s="693"/>
      <c r="BY26" s="693"/>
      <c r="BZ26" s="693"/>
      <c r="CA26" s="693"/>
      <c r="CB26" s="751"/>
      <c r="CD26" s="707" t="s">
        <v>262</v>
      </c>
      <c r="CE26" s="704"/>
      <c r="CF26" s="704"/>
      <c r="CG26" s="704"/>
      <c r="CH26" s="704"/>
      <c r="CI26" s="704"/>
      <c r="CJ26" s="704"/>
      <c r="CK26" s="704"/>
      <c r="CL26" s="704"/>
      <c r="CM26" s="704"/>
      <c r="CN26" s="704"/>
      <c r="CO26" s="704"/>
      <c r="CP26" s="704"/>
      <c r="CQ26" s="705"/>
      <c r="CR26" s="665">
        <v>12381217</v>
      </c>
      <c r="CS26" s="666"/>
      <c r="CT26" s="666"/>
      <c r="CU26" s="666"/>
      <c r="CV26" s="666"/>
      <c r="CW26" s="666"/>
      <c r="CX26" s="666"/>
      <c r="CY26" s="667"/>
      <c r="CZ26" s="668">
        <v>10.199999999999999</v>
      </c>
      <c r="DA26" s="678"/>
      <c r="DB26" s="678"/>
      <c r="DC26" s="679"/>
      <c r="DD26" s="671">
        <v>11350137</v>
      </c>
      <c r="DE26" s="666"/>
      <c r="DF26" s="666"/>
      <c r="DG26" s="666"/>
      <c r="DH26" s="666"/>
      <c r="DI26" s="666"/>
      <c r="DJ26" s="666"/>
      <c r="DK26" s="667"/>
      <c r="DL26" s="671" t="s">
        <v>546</v>
      </c>
      <c r="DM26" s="666"/>
      <c r="DN26" s="666"/>
      <c r="DO26" s="666"/>
      <c r="DP26" s="666"/>
      <c r="DQ26" s="666"/>
      <c r="DR26" s="666"/>
      <c r="DS26" s="666"/>
      <c r="DT26" s="666"/>
      <c r="DU26" s="666"/>
      <c r="DV26" s="667"/>
      <c r="DW26" s="668" t="s">
        <v>548</v>
      </c>
      <c r="DX26" s="678"/>
      <c r="DY26" s="678"/>
      <c r="DZ26" s="678"/>
      <c r="EA26" s="678"/>
      <c r="EB26" s="678"/>
      <c r="EC26" s="699"/>
    </row>
    <row r="27" spans="2:133" ht="11.25" customHeight="1" x14ac:dyDescent="0.15">
      <c r="B27" s="662" t="s">
        <v>573</v>
      </c>
      <c r="C27" s="663"/>
      <c r="D27" s="663"/>
      <c r="E27" s="663"/>
      <c r="F27" s="663"/>
      <c r="G27" s="663"/>
      <c r="H27" s="663"/>
      <c r="I27" s="663"/>
      <c r="J27" s="663"/>
      <c r="K27" s="663"/>
      <c r="L27" s="663"/>
      <c r="M27" s="663"/>
      <c r="N27" s="663"/>
      <c r="O27" s="663"/>
      <c r="P27" s="663"/>
      <c r="Q27" s="664"/>
      <c r="R27" s="665">
        <v>61887178</v>
      </c>
      <c r="S27" s="666"/>
      <c r="T27" s="666"/>
      <c r="U27" s="666"/>
      <c r="V27" s="666"/>
      <c r="W27" s="666"/>
      <c r="X27" s="666"/>
      <c r="Y27" s="667"/>
      <c r="Z27" s="692">
        <v>50.4</v>
      </c>
      <c r="AA27" s="692"/>
      <c r="AB27" s="692"/>
      <c r="AC27" s="692"/>
      <c r="AD27" s="693">
        <v>57881531</v>
      </c>
      <c r="AE27" s="693"/>
      <c r="AF27" s="693"/>
      <c r="AG27" s="693"/>
      <c r="AH27" s="693"/>
      <c r="AI27" s="693"/>
      <c r="AJ27" s="693"/>
      <c r="AK27" s="693"/>
      <c r="AL27" s="668">
        <v>98.800003051757813</v>
      </c>
      <c r="AM27" s="669"/>
      <c r="AN27" s="669"/>
      <c r="AO27" s="694"/>
      <c r="AP27" s="662" t="s">
        <v>263</v>
      </c>
      <c r="AQ27" s="663"/>
      <c r="AR27" s="663"/>
      <c r="AS27" s="663"/>
      <c r="AT27" s="663"/>
      <c r="AU27" s="663"/>
      <c r="AV27" s="663"/>
      <c r="AW27" s="663"/>
      <c r="AX27" s="663"/>
      <c r="AY27" s="663"/>
      <c r="AZ27" s="663"/>
      <c r="BA27" s="663"/>
      <c r="BB27" s="663"/>
      <c r="BC27" s="663"/>
      <c r="BD27" s="663"/>
      <c r="BE27" s="663"/>
      <c r="BF27" s="664"/>
      <c r="BG27" s="665">
        <v>38651962</v>
      </c>
      <c r="BH27" s="666"/>
      <c r="BI27" s="666"/>
      <c r="BJ27" s="666"/>
      <c r="BK27" s="666"/>
      <c r="BL27" s="666"/>
      <c r="BM27" s="666"/>
      <c r="BN27" s="667"/>
      <c r="BO27" s="692">
        <v>100</v>
      </c>
      <c r="BP27" s="692"/>
      <c r="BQ27" s="692"/>
      <c r="BR27" s="692"/>
      <c r="BS27" s="693">
        <v>555656</v>
      </c>
      <c r="BT27" s="693"/>
      <c r="BU27" s="693"/>
      <c r="BV27" s="693"/>
      <c r="BW27" s="693"/>
      <c r="BX27" s="693"/>
      <c r="BY27" s="693"/>
      <c r="BZ27" s="693"/>
      <c r="CA27" s="693"/>
      <c r="CB27" s="751"/>
      <c r="CD27" s="707" t="s">
        <v>574</v>
      </c>
      <c r="CE27" s="704"/>
      <c r="CF27" s="704"/>
      <c r="CG27" s="704"/>
      <c r="CH27" s="704"/>
      <c r="CI27" s="704"/>
      <c r="CJ27" s="704"/>
      <c r="CK27" s="704"/>
      <c r="CL27" s="704"/>
      <c r="CM27" s="704"/>
      <c r="CN27" s="704"/>
      <c r="CO27" s="704"/>
      <c r="CP27" s="704"/>
      <c r="CQ27" s="705"/>
      <c r="CR27" s="665">
        <v>48082738</v>
      </c>
      <c r="CS27" s="676"/>
      <c r="CT27" s="676"/>
      <c r="CU27" s="676"/>
      <c r="CV27" s="676"/>
      <c r="CW27" s="676"/>
      <c r="CX27" s="676"/>
      <c r="CY27" s="677"/>
      <c r="CZ27" s="668">
        <v>39.5</v>
      </c>
      <c r="DA27" s="678"/>
      <c r="DB27" s="678"/>
      <c r="DC27" s="679"/>
      <c r="DD27" s="671">
        <v>11872114</v>
      </c>
      <c r="DE27" s="676"/>
      <c r="DF27" s="676"/>
      <c r="DG27" s="676"/>
      <c r="DH27" s="676"/>
      <c r="DI27" s="676"/>
      <c r="DJ27" s="676"/>
      <c r="DK27" s="677"/>
      <c r="DL27" s="671">
        <v>11491542</v>
      </c>
      <c r="DM27" s="676"/>
      <c r="DN27" s="676"/>
      <c r="DO27" s="676"/>
      <c r="DP27" s="676"/>
      <c r="DQ27" s="676"/>
      <c r="DR27" s="676"/>
      <c r="DS27" s="676"/>
      <c r="DT27" s="676"/>
      <c r="DU27" s="676"/>
      <c r="DV27" s="677"/>
      <c r="DW27" s="668">
        <v>18.3</v>
      </c>
      <c r="DX27" s="678"/>
      <c r="DY27" s="678"/>
      <c r="DZ27" s="678"/>
      <c r="EA27" s="678"/>
      <c r="EB27" s="678"/>
      <c r="EC27" s="699"/>
    </row>
    <row r="28" spans="2:133" ht="11.25" customHeight="1" x14ac:dyDescent="0.15">
      <c r="B28" s="662" t="s">
        <v>575</v>
      </c>
      <c r="C28" s="663"/>
      <c r="D28" s="663"/>
      <c r="E28" s="663"/>
      <c r="F28" s="663"/>
      <c r="G28" s="663"/>
      <c r="H28" s="663"/>
      <c r="I28" s="663"/>
      <c r="J28" s="663"/>
      <c r="K28" s="663"/>
      <c r="L28" s="663"/>
      <c r="M28" s="663"/>
      <c r="N28" s="663"/>
      <c r="O28" s="663"/>
      <c r="P28" s="663"/>
      <c r="Q28" s="664"/>
      <c r="R28" s="665">
        <v>34475</v>
      </c>
      <c r="S28" s="666"/>
      <c r="T28" s="666"/>
      <c r="U28" s="666"/>
      <c r="V28" s="666"/>
      <c r="W28" s="666"/>
      <c r="X28" s="666"/>
      <c r="Y28" s="667"/>
      <c r="Z28" s="692">
        <v>0</v>
      </c>
      <c r="AA28" s="692"/>
      <c r="AB28" s="692"/>
      <c r="AC28" s="692"/>
      <c r="AD28" s="693">
        <v>34475</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576</v>
      </c>
      <c r="CE28" s="704"/>
      <c r="CF28" s="704"/>
      <c r="CG28" s="704"/>
      <c r="CH28" s="704"/>
      <c r="CI28" s="704"/>
      <c r="CJ28" s="704"/>
      <c r="CK28" s="704"/>
      <c r="CL28" s="704"/>
      <c r="CM28" s="704"/>
      <c r="CN28" s="704"/>
      <c r="CO28" s="704"/>
      <c r="CP28" s="704"/>
      <c r="CQ28" s="705"/>
      <c r="CR28" s="665">
        <v>9141711</v>
      </c>
      <c r="CS28" s="666"/>
      <c r="CT28" s="666"/>
      <c r="CU28" s="666"/>
      <c r="CV28" s="666"/>
      <c r="CW28" s="666"/>
      <c r="CX28" s="666"/>
      <c r="CY28" s="667"/>
      <c r="CZ28" s="668">
        <v>7.5</v>
      </c>
      <c r="DA28" s="678"/>
      <c r="DB28" s="678"/>
      <c r="DC28" s="679"/>
      <c r="DD28" s="671">
        <v>9006684</v>
      </c>
      <c r="DE28" s="666"/>
      <c r="DF28" s="666"/>
      <c r="DG28" s="666"/>
      <c r="DH28" s="666"/>
      <c r="DI28" s="666"/>
      <c r="DJ28" s="666"/>
      <c r="DK28" s="667"/>
      <c r="DL28" s="671">
        <v>8834500</v>
      </c>
      <c r="DM28" s="666"/>
      <c r="DN28" s="666"/>
      <c r="DO28" s="666"/>
      <c r="DP28" s="666"/>
      <c r="DQ28" s="666"/>
      <c r="DR28" s="666"/>
      <c r="DS28" s="666"/>
      <c r="DT28" s="666"/>
      <c r="DU28" s="666"/>
      <c r="DV28" s="667"/>
      <c r="DW28" s="668">
        <v>14.1</v>
      </c>
      <c r="DX28" s="678"/>
      <c r="DY28" s="678"/>
      <c r="DZ28" s="678"/>
      <c r="EA28" s="678"/>
      <c r="EB28" s="678"/>
      <c r="EC28" s="699"/>
    </row>
    <row r="29" spans="2:133" ht="11.25" customHeight="1" x14ac:dyDescent="0.15">
      <c r="B29" s="662" t="s">
        <v>264</v>
      </c>
      <c r="C29" s="663"/>
      <c r="D29" s="663"/>
      <c r="E29" s="663"/>
      <c r="F29" s="663"/>
      <c r="G29" s="663"/>
      <c r="H29" s="663"/>
      <c r="I29" s="663"/>
      <c r="J29" s="663"/>
      <c r="K29" s="663"/>
      <c r="L29" s="663"/>
      <c r="M29" s="663"/>
      <c r="N29" s="663"/>
      <c r="O29" s="663"/>
      <c r="P29" s="663"/>
      <c r="Q29" s="664"/>
      <c r="R29" s="665">
        <v>778114</v>
      </c>
      <c r="S29" s="666"/>
      <c r="T29" s="666"/>
      <c r="U29" s="666"/>
      <c r="V29" s="666"/>
      <c r="W29" s="666"/>
      <c r="X29" s="666"/>
      <c r="Y29" s="667"/>
      <c r="Z29" s="692">
        <v>0.6</v>
      </c>
      <c r="AA29" s="692"/>
      <c r="AB29" s="692"/>
      <c r="AC29" s="692"/>
      <c r="AD29" s="693" t="s">
        <v>127</v>
      </c>
      <c r="AE29" s="693"/>
      <c r="AF29" s="693"/>
      <c r="AG29" s="693"/>
      <c r="AH29" s="693"/>
      <c r="AI29" s="693"/>
      <c r="AJ29" s="693"/>
      <c r="AK29" s="693"/>
      <c r="AL29" s="668" t="s">
        <v>127</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265</v>
      </c>
      <c r="CE29" s="753"/>
      <c r="CF29" s="707" t="s">
        <v>70</v>
      </c>
      <c r="CG29" s="704"/>
      <c r="CH29" s="704"/>
      <c r="CI29" s="704"/>
      <c r="CJ29" s="704"/>
      <c r="CK29" s="704"/>
      <c r="CL29" s="704"/>
      <c r="CM29" s="704"/>
      <c r="CN29" s="704"/>
      <c r="CO29" s="704"/>
      <c r="CP29" s="704"/>
      <c r="CQ29" s="705"/>
      <c r="CR29" s="665">
        <v>9139632</v>
      </c>
      <c r="CS29" s="676"/>
      <c r="CT29" s="676"/>
      <c r="CU29" s="676"/>
      <c r="CV29" s="676"/>
      <c r="CW29" s="676"/>
      <c r="CX29" s="676"/>
      <c r="CY29" s="677"/>
      <c r="CZ29" s="668">
        <v>7.5</v>
      </c>
      <c r="DA29" s="678"/>
      <c r="DB29" s="678"/>
      <c r="DC29" s="679"/>
      <c r="DD29" s="671">
        <v>9004605</v>
      </c>
      <c r="DE29" s="676"/>
      <c r="DF29" s="676"/>
      <c r="DG29" s="676"/>
      <c r="DH29" s="676"/>
      <c r="DI29" s="676"/>
      <c r="DJ29" s="676"/>
      <c r="DK29" s="677"/>
      <c r="DL29" s="671">
        <v>8832421</v>
      </c>
      <c r="DM29" s="676"/>
      <c r="DN29" s="676"/>
      <c r="DO29" s="676"/>
      <c r="DP29" s="676"/>
      <c r="DQ29" s="676"/>
      <c r="DR29" s="676"/>
      <c r="DS29" s="676"/>
      <c r="DT29" s="676"/>
      <c r="DU29" s="676"/>
      <c r="DV29" s="677"/>
      <c r="DW29" s="668">
        <v>14.1</v>
      </c>
      <c r="DX29" s="678"/>
      <c r="DY29" s="678"/>
      <c r="DZ29" s="678"/>
      <c r="EA29" s="678"/>
      <c r="EB29" s="678"/>
      <c r="EC29" s="699"/>
    </row>
    <row r="30" spans="2:133" ht="11.25" customHeight="1" x14ac:dyDescent="0.15">
      <c r="B30" s="662" t="s">
        <v>266</v>
      </c>
      <c r="C30" s="663"/>
      <c r="D30" s="663"/>
      <c r="E30" s="663"/>
      <c r="F30" s="663"/>
      <c r="G30" s="663"/>
      <c r="H30" s="663"/>
      <c r="I30" s="663"/>
      <c r="J30" s="663"/>
      <c r="K30" s="663"/>
      <c r="L30" s="663"/>
      <c r="M30" s="663"/>
      <c r="N30" s="663"/>
      <c r="O30" s="663"/>
      <c r="P30" s="663"/>
      <c r="Q30" s="664"/>
      <c r="R30" s="665">
        <v>919061</v>
      </c>
      <c r="S30" s="666"/>
      <c r="T30" s="666"/>
      <c r="U30" s="666"/>
      <c r="V30" s="666"/>
      <c r="W30" s="666"/>
      <c r="X30" s="666"/>
      <c r="Y30" s="667"/>
      <c r="Z30" s="692">
        <v>0.7</v>
      </c>
      <c r="AA30" s="692"/>
      <c r="AB30" s="692"/>
      <c r="AC30" s="692"/>
      <c r="AD30" s="693">
        <v>409199</v>
      </c>
      <c r="AE30" s="693"/>
      <c r="AF30" s="693"/>
      <c r="AG30" s="693"/>
      <c r="AH30" s="693"/>
      <c r="AI30" s="693"/>
      <c r="AJ30" s="693"/>
      <c r="AK30" s="693"/>
      <c r="AL30" s="668">
        <v>0.7</v>
      </c>
      <c r="AM30" s="669"/>
      <c r="AN30" s="669"/>
      <c r="AO30" s="694"/>
      <c r="AP30" s="724" t="s">
        <v>219</v>
      </c>
      <c r="AQ30" s="725"/>
      <c r="AR30" s="725"/>
      <c r="AS30" s="725"/>
      <c r="AT30" s="725"/>
      <c r="AU30" s="725"/>
      <c r="AV30" s="725"/>
      <c r="AW30" s="725"/>
      <c r="AX30" s="725"/>
      <c r="AY30" s="725"/>
      <c r="AZ30" s="725"/>
      <c r="BA30" s="725"/>
      <c r="BB30" s="725"/>
      <c r="BC30" s="725"/>
      <c r="BD30" s="725"/>
      <c r="BE30" s="725"/>
      <c r="BF30" s="726"/>
      <c r="BG30" s="724" t="s">
        <v>267</v>
      </c>
      <c r="BH30" s="749"/>
      <c r="BI30" s="749"/>
      <c r="BJ30" s="749"/>
      <c r="BK30" s="749"/>
      <c r="BL30" s="749"/>
      <c r="BM30" s="749"/>
      <c r="BN30" s="749"/>
      <c r="BO30" s="749"/>
      <c r="BP30" s="749"/>
      <c r="BQ30" s="750"/>
      <c r="BR30" s="724" t="s">
        <v>268</v>
      </c>
      <c r="BS30" s="749"/>
      <c r="BT30" s="749"/>
      <c r="BU30" s="749"/>
      <c r="BV30" s="749"/>
      <c r="BW30" s="749"/>
      <c r="BX30" s="749"/>
      <c r="BY30" s="749"/>
      <c r="BZ30" s="749"/>
      <c r="CA30" s="749"/>
      <c r="CB30" s="750"/>
      <c r="CD30" s="754"/>
      <c r="CE30" s="755"/>
      <c r="CF30" s="707" t="s">
        <v>577</v>
      </c>
      <c r="CG30" s="704"/>
      <c r="CH30" s="704"/>
      <c r="CI30" s="704"/>
      <c r="CJ30" s="704"/>
      <c r="CK30" s="704"/>
      <c r="CL30" s="704"/>
      <c r="CM30" s="704"/>
      <c r="CN30" s="704"/>
      <c r="CO30" s="704"/>
      <c r="CP30" s="704"/>
      <c r="CQ30" s="705"/>
      <c r="CR30" s="665">
        <v>8767087</v>
      </c>
      <c r="CS30" s="666"/>
      <c r="CT30" s="666"/>
      <c r="CU30" s="666"/>
      <c r="CV30" s="666"/>
      <c r="CW30" s="666"/>
      <c r="CX30" s="666"/>
      <c r="CY30" s="667"/>
      <c r="CZ30" s="668">
        <v>7.2</v>
      </c>
      <c r="DA30" s="678"/>
      <c r="DB30" s="678"/>
      <c r="DC30" s="679"/>
      <c r="DD30" s="671">
        <v>8634488</v>
      </c>
      <c r="DE30" s="666"/>
      <c r="DF30" s="666"/>
      <c r="DG30" s="666"/>
      <c r="DH30" s="666"/>
      <c r="DI30" s="666"/>
      <c r="DJ30" s="666"/>
      <c r="DK30" s="667"/>
      <c r="DL30" s="671">
        <v>8462306</v>
      </c>
      <c r="DM30" s="666"/>
      <c r="DN30" s="666"/>
      <c r="DO30" s="666"/>
      <c r="DP30" s="666"/>
      <c r="DQ30" s="666"/>
      <c r="DR30" s="666"/>
      <c r="DS30" s="666"/>
      <c r="DT30" s="666"/>
      <c r="DU30" s="666"/>
      <c r="DV30" s="667"/>
      <c r="DW30" s="668">
        <v>13.5</v>
      </c>
      <c r="DX30" s="678"/>
      <c r="DY30" s="678"/>
      <c r="DZ30" s="678"/>
      <c r="EA30" s="678"/>
      <c r="EB30" s="678"/>
      <c r="EC30" s="699"/>
    </row>
    <row r="31" spans="2:133" ht="11.25" customHeight="1" x14ac:dyDescent="0.15">
      <c r="B31" s="662" t="s">
        <v>269</v>
      </c>
      <c r="C31" s="663"/>
      <c r="D31" s="663"/>
      <c r="E31" s="663"/>
      <c r="F31" s="663"/>
      <c r="G31" s="663"/>
      <c r="H31" s="663"/>
      <c r="I31" s="663"/>
      <c r="J31" s="663"/>
      <c r="K31" s="663"/>
      <c r="L31" s="663"/>
      <c r="M31" s="663"/>
      <c r="N31" s="663"/>
      <c r="O31" s="663"/>
      <c r="P31" s="663"/>
      <c r="Q31" s="664"/>
      <c r="R31" s="665">
        <v>510802</v>
      </c>
      <c r="S31" s="666"/>
      <c r="T31" s="666"/>
      <c r="U31" s="666"/>
      <c r="V31" s="666"/>
      <c r="W31" s="666"/>
      <c r="X31" s="666"/>
      <c r="Y31" s="667"/>
      <c r="Z31" s="692">
        <v>0.4</v>
      </c>
      <c r="AA31" s="692"/>
      <c r="AB31" s="692"/>
      <c r="AC31" s="692"/>
      <c r="AD31" s="693">
        <v>5752</v>
      </c>
      <c r="AE31" s="693"/>
      <c r="AF31" s="693"/>
      <c r="AG31" s="693"/>
      <c r="AH31" s="693"/>
      <c r="AI31" s="693"/>
      <c r="AJ31" s="693"/>
      <c r="AK31" s="693"/>
      <c r="AL31" s="668">
        <v>0</v>
      </c>
      <c r="AM31" s="669"/>
      <c r="AN31" s="669"/>
      <c r="AO31" s="694"/>
      <c r="AP31" s="738" t="s">
        <v>270</v>
      </c>
      <c r="AQ31" s="739"/>
      <c r="AR31" s="739"/>
      <c r="AS31" s="739"/>
      <c r="AT31" s="744" t="s">
        <v>271</v>
      </c>
      <c r="AU31" s="366"/>
      <c r="AV31" s="366"/>
      <c r="AW31" s="366"/>
      <c r="AX31" s="731" t="s">
        <v>187</v>
      </c>
      <c r="AY31" s="732"/>
      <c r="AZ31" s="732"/>
      <c r="BA31" s="732"/>
      <c r="BB31" s="732"/>
      <c r="BC31" s="732"/>
      <c r="BD31" s="732"/>
      <c r="BE31" s="732"/>
      <c r="BF31" s="733"/>
      <c r="BG31" s="734">
        <v>99.3</v>
      </c>
      <c r="BH31" s="735"/>
      <c r="BI31" s="735"/>
      <c r="BJ31" s="735"/>
      <c r="BK31" s="735"/>
      <c r="BL31" s="735"/>
      <c r="BM31" s="736">
        <v>98.1</v>
      </c>
      <c r="BN31" s="735"/>
      <c r="BO31" s="735"/>
      <c r="BP31" s="735"/>
      <c r="BQ31" s="737"/>
      <c r="BR31" s="734">
        <v>98.9</v>
      </c>
      <c r="BS31" s="735"/>
      <c r="BT31" s="735"/>
      <c r="BU31" s="735"/>
      <c r="BV31" s="735"/>
      <c r="BW31" s="735"/>
      <c r="BX31" s="736">
        <v>97.6</v>
      </c>
      <c r="BY31" s="735"/>
      <c r="BZ31" s="735"/>
      <c r="CA31" s="735"/>
      <c r="CB31" s="737"/>
      <c r="CD31" s="754"/>
      <c r="CE31" s="755"/>
      <c r="CF31" s="707" t="s">
        <v>578</v>
      </c>
      <c r="CG31" s="704"/>
      <c r="CH31" s="704"/>
      <c r="CI31" s="704"/>
      <c r="CJ31" s="704"/>
      <c r="CK31" s="704"/>
      <c r="CL31" s="704"/>
      <c r="CM31" s="704"/>
      <c r="CN31" s="704"/>
      <c r="CO31" s="704"/>
      <c r="CP31" s="704"/>
      <c r="CQ31" s="705"/>
      <c r="CR31" s="665">
        <v>372545</v>
      </c>
      <c r="CS31" s="676"/>
      <c r="CT31" s="676"/>
      <c r="CU31" s="676"/>
      <c r="CV31" s="676"/>
      <c r="CW31" s="676"/>
      <c r="CX31" s="676"/>
      <c r="CY31" s="677"/>
      <c r="CZ31" s="668">
        <v>0.3</v>
      </c>
      <c r="DA31" s="678"/>
      <c r="DB31" s="678"/>
      <c r="DC31" s="679"/>
      <c r="DD31" s="671">
        <v>370117</v>
      </c>
      <c r="DE31" s="676"/>
      <c r="DF31" s="676"/>
      <c r="DG31" s="676"/>
      <c r="DH31" s="676"/>
      <c r="DI31" s="676"/>
      <c r="DJ31" s="676"/>
      <c r="DK31" s="677"/>
      <c r="DL31" s="671">
        <v>370115</v>
      </c>
      <c r="DM31" s="676"/>
      <c r="DN31" s="676"/>
      <c r="DO31" s="676"/>
      <c r="DP31" s="676"/>
      <c r="DQ31" s="676"/>
      <c r="DR31" s="676"/>
      <c r="DS31" s="676"/>
      <c r="DT31" s="676"/>
      <c r="DU31" s="676"/>
      <c r="DV31" s="677"/>
      <c r="DW31" s="668">
        <v>0.6</v>
      </c>
      <c r="DX31" s="678"/>
      <c r="DY31" s="678"/>
      <c r="DZ31" s="678"/>
      <c r="EA31" s="678"/>
      <c r="EB31" s="678"/>
      <c r="EC31" s="699"/>
    </row>
    <row r="32" spans="2:133" ht="11.25" customHeight="1" x14ac:dyDescent="0.15">
      <c r="B32" s="662" t="s">
        <v>272</v>
      </c>
      <c r="C32" s="663"/>
      <c r="D32" s="663"/>
      <c r="E32" s="663"/>
      <c r="F32" s="663"/>
      <c r="G32" s="663"/>
      <c r="H32" s="663"/>
      <c r="I32" s="663"/>
      <c r="J32" s="663"/>
      <c r="K32" s="663"/>
      <c r="L32" s="663"/>
      <c r="M32" s="663"/>
      <c r="N32" s="663"/>
      <c r="O32" s="663"/>
      <c r="P32" s="663"/>
      <c r="Q32" s="664"/>
      <c r="R32" s="665">
        <v>37903266</v>
      </c>
      <c r="S32" s="666"/>
      <c r="T32" s="666"/>
      <c r="U32" s="666"/>
      <c r="V32" s="666"/>
      <c r="W32" s="666"/>
      <c r="X32" s="666"/>
      <c r="Y32" s="667"/>
      <c r="Z32" s="692">
        <v>30.9</v>
      </c>
      <c r="AA32" s="692"/>
      <c r="AB32" s="692"/>
      <c r="AC32" s="692"/>
      <c r="AD32" s="693" t="s">
        <v>546</v>
      </c>
      <c r="AE32" s="693"/>
      <c r="AF32" s="693"/>
      <c r="AG32" s="693"/>
      <c r="AH32" s="693"/>
      <c r="AI32" s="693"/>
      <c r="AJ32" s="693"/>
      <c r="AK32" s="693"/>
      <c r="AL32" s="668" t="s">
        <v>548</v>
      </c>
      <c r="AM32" s="669"/>
      <c r="AN32" s="669"/>
      <c r="AO32" s="694"/>
      <c r="AP32" s="740"/>
      <c r="AQ32" s="741"/>
      <c r="AR32" s="741"/>
      <c r="AS32" s="741"/>
      <c r="AT32" s="745"/>
      <c r="AU32" s="362" t="s">
        <v>579</v>
      </c>
      <c r="AV32" s="362"/>
      <c r="AW32" s="362"/>
      <c r="AX32" s="662" t="s">
        <v>273</v>
      </c>
      <c r="AY32" s="663"/>
      <c r="AZ32" s="663"/>
      <c r="BA32" s="663"/>
      <c r="BB32" s="663"/>
      <c r="BC32" s="663"/>
      <c r="BD32" s="663"/>
      <c r="BE32" s="663"/>
      <c r="BF32" s="664"/>
      <c r="BG32" s="747">
        <v>99.3</v>
      </c>
      <c r="BH32" s="676"/>
      <c r="BI32" s="676"/>
      <c r="BJ32" s="676"/>
      <c r="BK32" s="676"/>
      <c r="BL32" s="676"/>
      <c r="BM32" s="669">
        <v>98.2</v>
      </c>
      <c r="BN32" s="748"/>
      <c r="BO32" s="748"/>
      <c r="BP32" s="748"/>
      <c r="BQ32" s="703"/>
      <c r="BR32" s="747">
        <v>99</v>
      </c>
      <c r="BS32" s="676"/>
      <c r="BT32" s="676"/>
      <c r="BU32" s="676"/>
      <c r="BV32" s="676"/>
      <c r="BW32" s="676"/>
      <c r="BX32" s="669">
        <v>97.8</v>
      </c>
      <c r="BY32" s="748"/>
      <c r="BZ32" s="748"/>
      <c r="CA32" s="748"/>
      <c r="CB32" s="703"/>
      <c r="CD32" s="756"/>
      <c r="CE32" s="757"/>
      <c r="CF32" s="707" t="s">
        <v>580</v>
      </c>
      <c r="CG32" s="704"/>
      <c r="CH32" s="704"/>
      <c r="CI32" s="704"/>
      <c r="CJ32" s="704"/>
      <c r="CK32" s="704"/>
      <c r="CL32" s="704"/>
      <c r="CM32" s="704"/>
      <c r="CN32" s="704"/>
      <c r="CO32" s="704"/>
      <c r="CP32" s="704"/>
      <c r="CQ32" s="705"/>
      <c r="CR32" s="665">
        <v>2079</v>
      </c>
      <c r="CS32" s="666"/>
      <c r="CT32" s="666"/>
      <c r="CU32" s="666"/>
      <c r="CV32" s="666"/>
      <c r="CW32" s="666"/>
      <c r="CX32" s="666"/>
      <c r="CY32" s="667"/>
      <c r="CZ32" s="668">
        <v>0</v>
      </c>
      <c r="DA32" s="678"/>
      <c r="DB32" s="678"/>
      <c r="DC32" s="679"/>
      <c r="DD32" s="671">
        <v>2079</v>
      </c>
      <c r="DE32" s="666"/>
      <c r="DF32" s="666"/>
      <c r="DG32" s="666"/>
      <c r="DH32" s="666"/>
      <c r="DI32" s="666"/>
      <c r="DJ32" s="666"/>
      <c r="DK32" s="667"/>
      <c r="DL32" s="671">
        <v>2079</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15">
      <c r="B33" s="728" t="s">
        <v>274</v>
      </c>
      <c r="C33" s="729"/>
      <c r="D33" s="729"/>
      <c r="E33" s="729"/>
      <c r="F33" s="729"/>
      <c r="G33" s="729"/>
      <c r="H33" s="729"/>
      <c r="I33" s="729"/>
      <c r="J33" s="729"/>
      <c r="K33" s="729"/>
      <c r="L33" s="729"/>
      <c r="M33" s="729"/>
      <c r="N33" s="729"/>
      <c r="O33" s="729"/>
      <c r="P33" s="729"/>
      <c r="Q33" s="730"/>
      <c r="R33" s="665">
        <v>52696</v>
      </c>
      <c r="S33" s="666"/>
      <c r="T33" s="666"/>
      <c r="U33" s="666"/>
      <c r="V33" s="666"/>
      <c r="W33" s="666"/>
      <c r="X33" s="666"/>
      <c r="Y33" s="667"/>
      <c r="Z33" s="692">
        <v>0</v>
      </c>
      <c r="AA33" s="692"/>
      <c r="AB33" s="692"/>
      <c r="AC33" s="692"/>
      <c r="AD33" s="693">
        <v>52696</v>
      </c>
      <c r="AE33" s="693"/>
      <c r="AF33" s="693"/>
      <c r="AG33" s="693"/>
      <c r="AH33" s="693"/>
      <c r="AI33" s="693"/>
      <c r="AJ33" s="693"/>
      <c r="AK33" s="693"/>
      <c r="AL33" s="668">
        <v>0.1</v>
      </c>
      <c r="AM33" s="669"/>
      <c r="AN33" s="669"/>
      <c r="AO33" s="694"/>
      <c r="AP33" s="742"/>
      <c r="AQ33" s="743"/>
      <c r="AR33" s="743"/>
      <c r="AS33" s="743"/>
      <c r="AT33" s="746"/>
      <c r="AU33" s="360"/>
      <c r="AV33" s="360"/>
      <c r="AW33" s="360"/>
      <c r="AX33" s="642" t="s">
        <v>275</v>
      </c>
      <c r="AY33" s="643"/>
      <c r="AZ33" s="643"/>
      <c r="BA33" s="643"/>
      <c r="BB33" s="643"/>
      <c r="BC33" s="643"/>
      <c r="BD33" s="643"/>
      <c r="BE33" s="643"/>
      <c r="BF33" s="644"/>
      <c r="BG33" s="727">
        <v>99.3</v>
      </c>
      <c r="BH33" s="646"/>
      <c r="BI33" s="646"/>
      <c r="BJ33" s="646"/>
      <c r="BK33" s="646"/>
      <c r="BL33" s="646"/>
      <c r="BM33" s="684">
        <v>97.9</v>
      </c>
      <c r="BN33" s="646"/>
      <c r="BO33" s="646"/>
      <c r="BP33" s="646"/>
      <c r="BQ33" s="695"/>
      <c r="BR33" s="727">
        <v>98.8</v>
      </c>
      <c r="BS33" s="646"/>
      <c r="BT33" s="646"/>
      <c r="BU33" s="646"/>
      <c r="BV33" s="646"/>
      <c r="BW33" s="646"/>
      <c r="BX33" s="684">
        <v>97.3</v>
      </c>
      <c r="BY33" s="646"/>
      <c r="BZ33" s="646"/>
      <c r="CA33" s="646"/>
      <c r="CB33" s="695"/>
      <c r="CD33" s="707" t="s">
        <v>276</v>
      </c>
      <c r="CE33" s="704"/>
      <c r="CF33" s="704"/>
      <c r="CG33" s="704"/>
      <c r="CH33" s="704"/>
      <c r="CI33" s="704"/>
      <c r="CJ33" s="704"/>
      <c r="CK33" s="704"/>
      <c r="CL33" s="704"/>
      <c r="CM33" s="704"/>
      <c r="CN33" s="704"/>
      <c r="CO33" s="704"/>
      <c r="CP33" s="704"/>
      <c r="CQ33" s="705"/>
      <c r="CR33" s="665">
        <v>38822020</v>
      </c>
      <c r="CS33" s="676"/>
      <c r="CT33" s="676"/>
      <c r="CU33" s="676"/>
      <c r="CV33" s="676"/>
      <c r="CW33" s="676"/>
      <c r="CX33" s="676"/>
      <c r="CY33" s="677"/>
      <c r="CZ33" s="668">
        <v>31.9</v>
      </c>
      <c r="DA33" s="678"/>
      <c r="DB33" s="678"/>
      <c r="DC33" s="679"/>
      <c r="DD33" s="671">
        <v>28824960</v>
      </c>
      <c r="DE33" s="676"/>
      <c r="DF33" s="676"/>
      <c r="DG33" s="676"/>
      <c r="DH33" s="676"/>
      <c r="DI33" s="676"/>
      <c r="DJ33" s="676"/>
      <c r="DK33" s="677"/>
      <c r="DL33" s="671">
        <v>23981001</v>
      </c>
      <c r="DM33" s="676"/>
      <c r="DN33" s="676"/>
      <c r="DO33" s="676"/>
      <c r="DP33" s="676"/>
      <c r="DQ33" s="676"/>
      <c r="DR33" s="676"/>
      <c r="DS33" s="676"/>
      <c r="DT33" s="676"/>
      <c r="DU33" s="676"/>
      <c r="DV33" s="677"/>
      <c r="DW33" s="668">
        <v>38.299999999999997</v>
      </c>
      <c r="DX33" s="678"/>
      <c r="DY33" s="678"/>
      <c r="DZ33" s="678"/>
      <c r="EA33" s="678"/>
      <c r="EB33" s="678"/>
      <c r="EC33" s="699"/>
    </row>
    <row r="34" spans="2:133" ht="11.25" customHeight="1" x14ac:dyDescent="0.15">
      <c r="B34" s="662" t="s">
        <v>277</v>
      </c>
      <c r="C34" s="663"/>
      <c r="D34" s="663"/>
      <c r="E34" s="663"/>
      <c r="F34" s="663"/>
      <c r="G34" s="663"/>
      <c r="H34" s="663"/>
      <c r="I34" s="663"/>
      <c r="J34" s="663"/>
      <c r="K34" s="663"/>
      <c r="L34" s="663"/>
      <c r="M34" s="663"/>
      <c r="N34" s="663"/>
      <c r="O34" s="663"/>
      <c r="P34" s="663"/>
      <c r="Q34" s="664"/>
      <c r="R34" s="665">
        <v>8486838</v>
      </c>
      <c r="S34" s="666"/>
      <c r="T34" s="666"/>
      <c r="U34" s="666"/>
      <c r="V34" s="666"/>
      <c r="W34" s="666"/>
      <c r="X34" s="666"/>
      <c r="Y34" s="667"/>
      <c r="Z34" s="692">
        <v>6.9</v>
      </c>
      <c r="AA34" s="692"/>
      <c r="AB34" s="692"/>
      <c r="AC34" s="692"/>
      <c r="AD34" s="693" t="s">
        <v>127</v>
      </c>
      <c r="AE34" s="693"/>
      <c r="AF34" s="693"/>
      <c r="AG34" s="693"/>
      <c r="AH34" s="693"/>
      <c r="AI34" s="693"/>
      <c r="AJ34" s="693"/>
      <c r="AK34" s="693"/>
      <c r="AL34" s="668" t="s">
        <v>127</v>
      </c>
      <c r="AM34" s="669"/>
      <c r="AN34" s="669"/>
      <c r="AO34" s="69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581</v>
      </c>
      <c r="CE34" s="704"/>
      <c r="CF34" s="704"/>
      <c r="CG34" s="704"/>
      <c r="CH34" s="704"/>
      <c r="CI34" s="704"/>
      <c r="CJ34" s="704"/>
      <c r="CK34" s="704"/>
      <c r="CL34" s="704"/>
      <c r="CM34" s="704"/>
      <c r="CN34" s="704"/>
      <c r="CO34" s="704"/>
      <c r="CP34" s="704"/>
      <c r="CQ34" s="705"/>
      <c r="CR34" s="665">
        <v>14048565</v>
      </c>
      <c r="CS34" s="666"/>
      <c r="CT34" s="666"/>
      <c r="CU34" s="666"/>
      <c r="CV34" s="666"/>
      <c r="CW34" s="666"/>
      <c r="CX34" s="666"/>
      <c r="CY34" s="667"/>
      <c r="CZ34" s="668">
        <v>11.5</v>
      </c>
      <c r="DA34" s="678"/>
      <c r="DB34" s="678"/>
      <c r="DC34" s="679"/>
      <c r="DD34" s="671">
        <v>9295485</v>
      </c>
      <c r="DE34" s="666"/>
      <c r="DF34" s="666"/>
      <c r="DG34" s="666"/>
      <c r="DH34" s="666"/>
      <c r="DI34" s="666"/>
      <c r="DJ34" s="666"/>
      <c r="DK34" s="667"/>
      <c r="DL34" s="671">
        <v>7382699</v>
      </c>
      <c r="DM34" s="666"/>
      <c r="DN34" s="666"/>
      <c r="DO34" s="666"/>
      <c r="DP34" s="666"/>
      <c r="DQ34" s="666"/>
      <c r="DR34" s="666"/>
      <c r="DS34" s="666"/>
      <c r="DT34" s="666"/>
      <c r="DU34" s="666"/>
      <c r="DV34" s="667"/>
      <c r="DW34" s="668">
        <v>11.8</v>
      </c>
      <c r="DX34" s="678"/>
      <c r="DY34" s="678"/>
      <c r="DZ34" s="678"/>
      <c r="EA34" s="678"/>
      <c r="EB34" s="678"/>
      <c r="EC34" s="699"/>
    </row>
    <row r="35" spans="2:133" ht="11.25" customHeight="1" x14ac:dyDescent="0.15">
      <c r="B35" s="662" t="s">
        <v>278</v>
      </c>
      <c r="C35" s="663"/>
      <c r="D35" s="663"/>
      <c r="E35" s="663"/>
      <c r="F35" s="663"/>
      <c r="G35" s="663"/>
      <c r="H35" s="663"/>
      <c r="I35" s="663"/>
      <c r="J35" s="663"/>
      <c r="K35" s="663"/>
      <c r="L35" s="663"/>
      <c r="M35" s="663"/>
      <c r="N35" s="663"/>
      <c r="O35" s="663"/>
      <c r="P35" s="663"/>
      <c r="Q35" s="664"/>
      <c r="R35" s="665">
        <v>729199</v>
      </c>
      <c r="S35" s="666"/>
      <c r="T35" s="666"/>
      <c r="U35" s="666"/>
      <c r="V35" s="666"/>
      <c r="W35" s="666"/>
      <c r="X35" s="666"/>
      <c r="Y35" s="667"/>
      <c r="Z35" s="692">
        <v>0.6</v>
      </c>
      <c r="AA35" s="692"/>
      <c r="AB35" s="692"/>
      <c r="AC35" s="692"/>
      <c r="AD35" s="693">
        <v>87450</v>
      </c>
      <c r="AE35" s="693"/>
      <c r="AF35" s="693"/>
      <c r="AG35" s="693"/>
      <c r="AH35" s="693"/>
      <c r="AI35" s="693"/>
      <c r="AJ35" s="693"/>
      <c r="AK35" s="693"/>
      <c r="AL35" s="668">
        <v>0.1</v>
      </c>
      <c r="AM35" s="669"/>
      <c r="AN35" s="669"/>
      <c r="AO35" s="694"/>
      <c r="AP35" s="218"/>
      <c r="AQ35" s="724" t="s">
        <v>279</v>
      </c>
      <c r="AR35" s="725"/>
      <c r="AS35" s="725"/>
      <c r="AT35" s="725"/>
      <c r="AU35" s="725"/>
      <c r="AV35" s="725"/>
      <c r="AW35" s="725"/>
      <c r="AX35" s="725"/>
      <c r="AY35" s="725"/>
      <c r="AZ35" s="725"/>
      <c r="BA35" s="725"/>
      <c r="BB35" s="725"/>
      <c r="BC35" s="725"/>
      <c r="BD35" s="725"/>
      <c r="BE35" s="725"/>
      <c r="BF35" s="726"/>
      <c r="BG35" s="724" t="s">
        <v>280</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582</v>
      </c>
      <c r="CE35" s="704"/>
      <c r="CF35" s="704"/>
      <c r="CG35" s="704"/>
      <c r="CH35" s="704"/>
      <c r="CI35" s="704"/>
      <c r="CJ35" s="704"/>
      <c r="CK35" s="704"/>
      <c r="CL35" s="704"/>
      <c r="CM35" s="704"/>
      <c r="CN35" s="704"/>
      <c r="CO35" s="704"/>
      <c r="CP35" s="704"/>
      <c r="CQ35" s="705"/>
      <c r="CR35" s="665">
        <v>429775</v>
      </c>
      <c r="CS35" s="676"/>
      <c r="CT35" s="676"/>
      <c r="CU35" s="676"/>
      <c r="CV35" s="676"/>
      <c r="CW35" s="676"/>
      <c r="CX35" s="676"/>
      <c r="CY35" s="677"/>
      <c r="CZ35" s="668">
        <v>0.4</v>
      </c>
      <c r="DA35" s="678"/>
      <c r="DB35" s="678"/>
      <c r="DC35" s="679"/>
      <c r="DD35" s="671">
        <v>421801</v>
      </c>
      <c r="DE35" s="676"/>
      <c r="DF35" s="676"/>
      <c r="DG35" s="676"/>
      <c r="DH35" s="676"/>
      <c r="DI35" s="676"/>
      <c r="DJ35" s="676"/>
      <c r="DK35" s="677"/>
      <c r="DL35" s="671">
        <v>421730</v>
      </c>
      <c r="DM35" s="676"/>
      <c r="DN35" s="676"/>
      <c r="DO35" s="676"/>
      <c r="DP35" s="676"/>
      <c r="DQ35" s="676"/>
      <c r="DR35" s="676"/>
      <c r="DS35" s="676"/>
      <c r="DT35" s="676"/>
      <c r="DU35" s="676"/>
      <c r="DV35" s="677"/>
      <c r="DW35" s="668">
        <v>0.7</v>
      </c>
      <c r="DX35" s="678"/>
      <c r="DY35" s="678"/>
      <c r="DZ35" s="678"/>
      <c r="EA35" s="678"/>
      <c r="EB35" s="678"/>
      <c r="EC35" s="699"/>
    </row>
    <row r="36" spans="2:133" ht="11.25" customHeight="1" x14ac:dyDescent="0.15">
      <c r="B36" s="662" t="s">
        <v>281</v>
      </c>
      <c r="C36" s="663"/>
      <c r="D36" s="663"/>
      <c r="E36" s="663"/>
      <c r="F36" s="663"/>
      <c r="G36" s="663"/>
      <c r="H36" s="663"/>
      <c r="I36" s="663"/>
      <c r="J36" s="663"/>
      <c r="K36" s="663"/>
      <c r="L36" s="663"/>
      <c r="M36" s="663"/>
      <c r="N36" s="663"/>
      <c r="O36" s="663"/>
      <c r="P36" s="663"/>
      <c r="Q36" s="664"/>
      <c r="R36" s="665">
        <v>993814</v>
      </c>
      <c r="S36" s="666"/>
      <c r="T36" s="666"/>
      <c r="U36" s="666"/>
      <c r="V36" s="666"/>
      <c r="W36" s="666"/>
      <c r="X36" s="666"/>
      <c r="Y36" s="667"/>
      <c r="Z36" s="692">
        <v>0.8</v>
      </c>
      <c r="AA36" s="692"/>
      <c r="AB36" s="692"/>
      <c r="AC36" s="692"/>
      <c r="AD36" s="693" t="s">
        <v>127</v>
      </c>
      <c r="AE36" s="693"/>
      <c r="AF36" s="693"/>
      <c r="AG36" s="693"/>
      <c r="AH36" s="693"/>
      <c r="AI36" s="693"/>
      <c r="AJ36" s="693"/>
      <c r="AK36" s="693"/>
      <c r="AL36" s="668" t="s">
        <v>127</v>
      </c>
      <c r="AM36" s="669"/>
      <c r="AN36" s="669"/>
      <c r="AO36" s="694"/>
      <c r="AP36" s="218"/>
      <c r="AQ36" s="715" t="s">
        <v>583</v>
      </c>
      <c r="AR36" s="716"/>
      <c r="AS36" s="716"/>
      <c r="AT36" s="716"/>
      <c r="AU36" s="716"/>
      <c r="AV36" s="716"/>
      <c r="AW36" s="716"/>
      <c r="AX36" s="716"/>
      <c r="AY36" s="717"/>
      <c r="AZ36" s="718">
        <v>17026038</v>
      </c>
      <c r="BA36" s="719"/>
      <c r="BB36" s="719"/>
      <c r="BC36" s="719"/>
      <c r="BD36" s="719"/>
      <c r="BE36" s="719"/>
      <c r="BF36" s="720"/>
      <c r="BG36" s="721" t="s">
        <v>282</v>
      </c>
      <c r="BH36" s="722"/>
      <c r="BI36" s="722"/>
      <c r="BJ36" s="722"/>
      <c r="BK36" s="722"/>
      <c r="BL36" s="722"/>
      <c r="BM36" s="722"/>
      <c r="BN36" s="722"/>
      <c r="BO36" s="722"/>
      <c r="BP36" s="722"/>
      <c r="BQ36" s="722"/>
      <c r="BR36" s="722"/>
      <c r="BS36" s="722"/>
      <c r="BT36" s="722"/>
      <c r="BU36" s="723"/>
      <c r="BV36" s="718">
        <v>394616</v>
      </c>
      <c r="BW36" s="719"/>
      <c r="BX36" s="719"/>
      <c r="BY36" s="719"/>
      <c r="BZ36" s="719"/>
      <c r="CA36" s="719"/>
      <c r="CB36" s="720"/>
      <c r="CD36" s="707" t="s">
        <v>283</v>
      </c>
      <c r="CE36" s="704"/>
      <c r="CF36" s="704"/>
      <c r="CG36" s="704"/>
      <c r="CH36" s="704"/>
      <c r="CI36" s="704"/>
      <c r="CJ36" s="704"/>
      <c r="CK36" s="704"/>
      <c r="CL36" s="704"/>
      <c r="CM36" s="704"/>
      <c r="CN36" s="704"/>
      <c r="CO36" s="704"/>
      <c r="CP36" s="704"/>
      <c r="CQ36" s="705"/>
      <c r="CR36" s="665">
        <v>11076203</v>
      </c>
      <c r="CS36" s="666"/>
      <c r="CT36" s="666"/>
      <c r="CU36" s="666"/>
      <c r="CV36" s="666"/>
      <c r="CW36" s="666"/>
      <c r="CX36" s="666"/>
      <c r="CY36" s="667"/>
      <c r="CZ36" s="668">
        <v>9.1</v>
      </c>
      <c r="DA36" s="678"/>
      <c r="DB36" s="678"/>
      <c r="DC36" s="679"/>
      <c r="DD36" s="671">
        <v>10096902</v>
      </c>
      <c r="DE36" s="666"/>
      <c r="DF36" s="666"/>
      <c r="DG36" s="666"/>
      <c r="DH36" s="666"/>
      <c r="DI36" s="666"/>
      <c r="DJ36" s="666"/>
      <c r="DK36" s="667"/>
      <c r="DL36" s="671">
        <v>8085495</v>
      </c>
      <c r="DM36" s="666"/>
      <c r="DN36" s="666"/>
      <c r="DO36" s="666"/>
      <c r="DP36" s="666"/>
      <c r="DQ36" s="666"/>
      <c r="DR36" s="666"/>
      <c r="DS36" s="666"/>
      <c r="DT36" s="666"/>
      <c r="DU36" s="666"/>
      <c r="DV36" s="667"/>
      <c r="DW36" s="668">
        <v>12.9</v>
      </c>
      <c r="DX36" s="678"/>
      <c r="DY36" s="678"/>
      <c r="DZ36" s="678"/>
      <c r="EA36" s="678"/>
      <c r="EB36" s="678"/>
      <c r="EC36" s="699"/>
    </row>
    <row r="37" spans="2:133" ht="11.25" customHeight="1" x14ac:dyDescent="0.15">
      <c r="B37" s="662" t="s">
        <v>284</v>
      </c>
      <c r="C37" s="663"/>
      <c r="D37" s="663"/>
      <c r="E37" s="663"/>
      <c r="F37" s="663"/>
      <c r="G37" s="663"/>
      <c r="H37" s="663"/>
      <c r="I37" s="663"/>
      <c r="J37" s="663"/>
      <c r="K37" s="663"/>
      <c r="L37" s="663"/>
      <c r="M37" s="663"/>
      <c r="N37" s="663"/>
      <c r="O37" s="663"/>
      <c r="P37" s="663"/>
      <c r="Q37" s="664"/>
      <c r="R37" s="665">
        <v>143195</v>
      </c>
      <c r="S37" s="666"/>
      <c r="T37" s="666"/>
      <c r="U37" s="666"/>
      <c r="V37" s="666"/>
      <c r="W37" s="666"/>
      <c r="X37" s="666"/>
      <c r="Y37" s="667"/>
      <c r="Z37" s="692">
        <v>0.1</v>
      </c>
      <c r="AA37" s="692"/>
      <c r="AB37" s="692"/>
      <c r="AC37" s="692"/>
      <c r="AD37" s="693" t="s">
        <v>546</v>
      </c>
      <c r="AE37" s="693"/>
      <c r="AF37" s="693"/>
      <c r="AG37" s="693"/>
      <c r="AH37" s="693"/>
      <c r="AI37" s="693"/>
      <c r="AJ37" s="693"/>
      <c r="AK37" s="693"/>
      <c r="AL37" s="668" t="s">
        <v>127</v>
      </c>
      <c r="AM37" s="669"/>
      <c r="AN37" s="669"/>
      <c r="AO37" s="694"/>
      <c r="AQ37" s="700" t="s">
        <v>584</v>
      </c>
      <c r="AR37" s="701"/>
      <c r="AS37" s="701"/>
      <c r="AT37" s="701"/>
      <c r="AU37" s="701"/>
      <c r="AV37" s="701"/>
      <c r="AW37" s="701"/>
      <c r="AX37" s="701"/>
      <c r="AY37" s="702"/>
      <c r="AZ37" s="665">
        <v>4259735</v>
      </c>
      <c r="BA37" s="666"/>
      <c r="BB37" s="666"/>
      <c r="BC37" s="666"/>
      <c r="BD37" s="676"/>
      <c r="BE37" s="676"/>
      <c r="BF37" s="703"/>
      <c r="BG37" s="707" t="s">
        <v>285</v>
      </c>
      <c r="BH37" s="704"/>
      <c r="BI37" s="704"/>
      <c r="BJ37" s="704"/>
      <c r="BK37" s="704"/>
      <c r="BL37" s="704"/>
      <c r="BM37" s="704"/>
      <c r="BN37" s="704"/>
      <c r="BO37" s="704"/>
      <c r="BP37" s="704"/>
      <c r="BQ37" s="704"/>
      <c r="BR37" s="704"/>
      <c r="BS37" s="704"/>
      <c r="BT37" s="704"/>
      <c r="BU37" s="705"/>
      <c r="BV37" s="665">
        <v>-74577</v>
      </c>
      <c r="BW37" s="666"/>
      <c r="BX37" s="666"/>
      <c r="BY37" s="666"/>
      <c r="BZ37" s="666"/>
      <c r="CA37" s="666"/>
      <c r="CB37" s="706"/>
      <c r="CD37" s="707" t="s">
        <v>585</v>
      </c>
      <c r="CE37" s="704"/>
      <c r="CF37" s="704"/>
      <c r="CG37" s="704"/>
      <c r="CH37" s="704"/>
      <c r="CI37" s="704"/>
      <c r="CJ37" s="704"/>
      <c r="CK37" s="704"/>
      <c r="CL37" s="704"/>
      <c r="CM37" s="704"/>
      <c r="CN37" s="704"/>
      <c r="CO37" s="704"/>
      <c r="CP37" s="704"/>
      <c r="CQ37" s="705"/>
      <c r="CR37" s="665">
        <v>920740</v>
      </c>
      <c r="CS37" s="676"/>
      <c r="CT37" s="676"/>
      <c r="CU37" s="676"/>
      <c r="CV37" s="676"/>
      <c r="CW37" s="676"/>
      <c r="CX37" s="676"/>
      <c r="CY37" s="677"/>
      <c r="CZ37" s="668">
        <v>0.8</v>
      </c>
      <c r="DA37" s="678"/>
      <c r="DB37" s="678"/>
      <c r="DC37" s="679"/>
      <c r="DD37" s="671">
        <v>645219</v>
      </c>
      <c r="DE37" s="676"/>
      <c r="DF37" s="676"/>
      <c r="DG37" s="676"/>
      <c r="DH37" s="676"/>
      <c r="DI37" s="676"/>
      <c r="DJ37" s="676"/>
      <c r="DK37" s="677"/>
      <c r="DL37" s="671">
        <v>558765</v>
      </c>
      <c r="DM37" s="676"/>
      <c r="DN37" s="676"/>
      <c r="DO37" s="676"/>
      <c r="DP37" s="676"/>
      <c r="DQ37" s="676"/>
      <c r="DR37" s="676"/>
      <c r="DS37" s="676"/>
      <c r="DT37" s="676"/>
      <c r="DU37" s="676"/>
      <c r="DV37" s="677"/>
      <c r="DW37" s="668">
        <v>0.9</v>
      </c>
      <c r="DX37" s="678"/>
      <c r="DY37" s="678"/>
      <c r="DZ37" s="678"/>
      <c r="EA37" s="678"/>
      <c r="EB37" s="678"/>
      <c r="EC37" s="699"/>
    </row>
    <row r="38" spans="2:133" ht="11.25" customHeight="1" x14ac:dyDescent="0.15">
      <c r="B38" s="662" t="s">
        <v>286</v>
      </c>
      <c r="C38" s="663"/>
      <c r="D38" s="663"/>
      <c r="E38" s="663"/>
      <c r="F38" s="663"/>
      <c r="G38" s="663"/>
      <c r="H38" s="663"/>
      <c r="I38" s="663"/>
      <c r="J38" s="663"/>
      <c r="K38" s="663"/>
      <c r="L38" s="663"/>
      <c r="M38" s="663"/>
      <c r="N38" s="663"/>
      <c r="O38" s="663"/>
      <c r="P38" s="663"/>
      <c r="Q38" s="664"/>
      <c r="R38" s="665">
        <v>800643</v>
      </c>
      <c r="S38" s="666"/>
      <c r="T38" s="666"/>
      <c r="U38" s="666"/>
      <c r="V38" s="666"/>
      <c r="W38" s="666"/>
      <c r="X38" s="666"/>
      <c r="Y38" s="667"/>
      <c r="Z38" s="692">
        <v>0.7</v>
      </c>
      <c r="AA38" s="692"/>
      <c r="AB38" s="692"/>
      <c r="AC38" s="692"/>
      <c r="AD38" s="693" t="s">
        <v>127</v>
      </c>
      <c r="AE38" s="693"/>
      <c r="AF38" s="693"/>
      <c r="AG38" s="693"/>
      <c r="AH38" s="693"/>
      <c r="AI38" s="693"/>
      <c r="AJ38" s="693"/>
      <c r="AK38" s="693"/>
      <c r="AL38" s="668" t="s">
        <v>546</v>
      </c>
      <c r="AM38" s="669"/>
      <c r="AN38" s="669"/>
      <c r="AO38" s="694"/>
      <c r="AQ38" s="700" t="s">
        <v>586</v>
      </c>
      <c r="AR38" s="701"/>
      <c r="AS38" s="701"/>
      <c r="AT38" s="701"/>
      <c r="AU38" s="701"/>
      <c r="AV38" s="701"/>
      <c r="AW38" s="701"/>
      <c r="AX38" s="701"/>
      <c r="AY38" s="702"/>
      <c r="AZ38" s="665">
        <v>1883866</v>
      </c>
      <c r="BA38" s="666"/>
      <c r="BB38" s="666"/>
      <c r="BC38" s="666"/>
      <c r="BD38" s="676"/>
      <c r="BE38" s="676"/>
      <c r="BF38" s="703"/>
      <c r="BG38" s="707" t="s">
        <v>287</v>
      </c>
      <c r="BH38" s="704"/>
      <c r="BI38" s="704"/>
      <c r="BJ38" s="704"/>
      <c r="BK38" s="704"/>
      <c r="BL38" s="704"/>
      <c r="BM38" s="704"/>
      <c r="BN38" s="704"/>
      <c r="BO38" s="704"/>
      <c r="BP38" s="704"/>
      <c r="BQ38" s="704"/>
      <c r="BR38" s="704"/>
      <c r="BS38" s="704"/>
      <c r="BT38" s="704"/>
      <c r="BU38" s="705"/>
      <c r="BV38" s="665">
        <v>36115</v>
      </c>
      <c r="BW38" s="666"/>
      <c r="BX38" s="666"/>
      <c r="BY38" s="666"/>
      <c r="BZ38" s="666"/>
      <c r="CA38" s="666"/>
      <c r="CB38" s="706"/>
      <c r="CD38" s="707" t="s">
        <v>587</v>
      </c>
      <c r="CE38" s="704"/>
      <c r="CF38" s="704"/>
      <c r="CG38" s="704"/>
      <c r="CH38" s="704"/>
      <c r="CI38" s="704"/>
      <c r="CJ38" s="704"/>
      <c r="CK38" s="704"/>
      <c r="CL38" s="704"/>
      <c r="CM38" s="704"/>
      <c r="CN38" s="704"/>
      <c r="CO38" s="704"/>
      <c r="CP38" s="704"/>
      <c r="CQ38" s="705"/>
      <c r="CR38" s="665">
        <v>10442038</v>
      </c>
      <c r="CS38" s="666"/>
      <c r="CT38" s="666"/>
      <c r="CU38" s="666"/>
      <c r="CV38" s="666"/>
      <c r="CW38" s="666"/>
      <c r="CX38" s="666"/>
      <c r="CY38" s="667"/>
      <c r="CZ38" s="668">
        <v>8.6</v>
      </c>
      <c r="DA38" s="678"/>
      <c r="DB38" s="678"/>
      <c r="DC38" s="679"/>
      <c r="DD38" s="671">
        <v>8153389</v>
      </c>
      <c r="DE38" s="666"/>
      <c r="DF38" s="666"/>
      <c r="DG38" s="666"/>
      <c r="DH38" s="666"/>
      <c r="DI38" s="666"/>
      <c r="DJ38" s="666"/>
      <c r="DK38" s="667"/>
      <c r="DL38" s="671">
        <v>7564526</v>
      </c>
      <c r="DM38" s="666"/>
      <c r="DN38" s="666"/>
      <c r="DO38" s="666"/>
      <c r="DP38" s="666"/>
      <c r="DQ38" s="666"/>
      <c r="DR38" s="666"/>
      <c r="DS38" s="666"/>
      <c r="DT38" s="666"/>
      <c r="DU38" s="666"/>
      <c r="DV38" s="667"/>
      <c r="DW38" s="668">
        <v>12.1</v>
      </c>
      <c r="DX38" s="678"/>
      <c r="DY38" s="678"/>
      <c r="DZ38" s="678"/>
      <c r="EA38" s="678"/>
      <c r="EB38" s="678"/>
      <c r="EC38" s="699"/>
    </row>
    <row r="39" spans="2:133" ht="11.25" customHeight="1" x14ac:dyDescent="0.15">
      <c r="B39" s="662" t="s">
        <v>288</v>
      </c>
      <c r="C39" s="663"/>
      <c r="D39" s="663"/>
      <c r="E39" s="663"/>
      <c r="F39" s="663"/>
      <c r="G39" s="663"/>
      <c r="H39" s="663"/>
      <c r="I39" s="663"/>
      <c r="J39" s="663"/>
      <c r="K39" s="663"/>
      <c r="L39" s="663"/>
      <c r="M39" s="663"/>
      <c r="N39" s="663"/>
      <c r="O39" s="663"/>
      <c r="P39" s="663"/>
      <c r="Q39" s="664"/>
      <c r="R39" s="665">
        <v>1315096</v>
      </c>
      <c r="S39" s="666"/>
      <c r="T39" s="666"/>
      <c r="U39" s="666"/>
      <c r="V39" s="666"/>
      <c r="W39" s="666"/>
      <c r="X39" s="666"/>
      <c r="Y39" s="667"/>
      <c r="Z39" s="692">
        <v>1.1000000000000001</v>
      </c>
      <c r="AA39" s="692"/>
      <c r="AB39" s="692"/>
      <c r="AC39" s="692"/>
      <c r="AD39" s="693">
        <v>90262</v>
      </c>
      <c r="AE39" s="693"/>
      <c r="AF39" s="693"/>
      <c r="AG39" s="693"/>
      <c r="AH39" s="693"/>
      <c r="AI39" s="693"/>
      <c r="AJ39" s="693"/>
      <c r="AK39" s="693"/>
      <c r="AL39" s="668">
        <v>0.2</v>
      </c>
      <c r="AM39" s="669"/>
      <c r="AN39" s="669"/>
      <c r="AO39" s="694"/>
      <c r="AQ39" s="700" t="s">
        <v>588</v>
      </c>
      <c r="AR39" s="701"/>
      <c r="AS39" s="701"/>
      <c r="AT39" s="701"/>
      <c r="AU39" s="701"/>
      <c r="AV39" s="701"/>
      <c r="AW39" s="701"/>
      <c r="AX39" s="701"/>
      <c r="AY39" s="702"/>
      <c r="AZ39" s="665">
        <v>440399</v>
      </c>
      <c r="BA39" s="666"/>
      <c r="BB39" s="666"/>
      <c r="BC39" s="666"/>
      <c r="BD39" s="676"/>
      <c r="BE39" s="676"/>
      <c r="BF39" s="703"/>
      <c r="BG39" s="707" t="s">
        <v>289</v>
      </c>
      <c r="BH39" s="704"/>
      <c r="BI39" s="704"/>
      <c r="BJ39" s="704"/>
      <c r="BK39" s="704"/>
      <c r="BL39" s="704"/>
      <c r="BM39" s="704"/>
      <c r="BN39" s="704"/>
      <c r="BO39" s="704"/>
      <c r="BP39" s="704"/>
      <c r="BQ39" s="704"/>
      <c r="BR39" s="704"/>
      <c r="BS39" s="704"/>
      <c r="BT39" s="704"/>
      <c r="BU39" s="705"/>
      <c r="BV39" s="665">
        <v>55321</v>
      </c>
      <c r="BW39" s="666"/>
      <c r="BX39" s="666"/>
      <c r="BY39" s="666"/>
      <c r="BZ39" s="666"/>
      <c r="CA39" s="666"/>
      <c r="CB39" s="706"/>
      <c r="CD39" s="707" t="s">
        <v>589</v>
      </c>
      <c r="CE39" s="704"/>
      <c r="CF39" s="704"/>
      <c r="CG39" s="704"/>
      <c r="CH39" s="704"/>
      <c r="CI39" s="704"/>
      <c r="CJ39" s="704"/>
      <c r="CK39" s="704"/>
      <c r="CL39" s="704"/>
      <c r="CM39" s="704"/>
      <c r="CN39" s="704"/>
      <c r="CO39" s="704"/>
      <c r="CP39" s="704"/>
      <c r="CQ39" s="705"/>
      <c r="CR39" s="665">
        <v>1571598</v>
      </c>
      <c r="CS39" s="676"/>
      <c r="CT39" s="676"/>
      <c r="CU39" s="676"/>
      <c r="CV39" s="676"/>
      <c r="CW39" s="676"/>
      <c r="CX39" s="676"/>
      <c r="CY39" s="677"/>
      <c r="CZ39" s="668">
        <v>1.3</v>
      </c>
      <c r="DA39" s="678"/>
      <c r="DB39" s="678"/>
      <c r="DC39" s="679"/>
      <c r="DD39" s="671">
        <v>230711</v>
      </c>
      <c r="DE39" s="676"/>
      <c r="DF39" s="676"/>
      <c r="DG39" s="676"/>
      <c r="DH39" s="676"/>
      <c r="DI39" s="676"/>
      <c r="DJ39" s="676"/>
      <c r="DK39" s="677"/>
      <c r="DL39" s="671" t="s">
        <v>127</v>
      </c>
      <c r="DM39" s="676"/>
      <c r="DN39" s="676"/>
      <c r="DO39" s="676"/>
      <c r="DP39" s="676"/>
      <c r="DQ39" s="676"/>
      <c r="DR39" s="676"/>
      <c r="DS39" s="676"/>
      <c r="DT39" s="676"/>
      <c r="DU39" s="676"/>
      <c r="DV39" s="677"/>
      <c r="DW39" s="668" t="s">
        <v>127</v>
      </c>
      <c r="DX39" s="678"/>
      <c r="DY39" s="678"/>
      <c r="DZ39" s="678"/>
      <c r="EA39" s="678"/>
      <c r="EB39" s="678"/>
      <c r="EC39" s="699"/>
    </row>
    <row r="40" spans="2:133" ht="11.25" customHeight="1" x14ac:dyDescent="0.15">
      <c r="B40" s="662" t="s">
        <v>290</v>
      </c>
      <c r="C40" s="663"/>
      <c r="D40" s="663"/>
      <c r="E40" s="663"/>
      <c r="F40" s="663"/>
      <c r="G40" s="663"/>
      <c r="H40" s="663"/>
      <c r="I40" s="663"/>
      <c r="J40" s="663"/>
      <c r="K40" s="663"/>
      <c r="L40" s="663"/>
      <c r="M40" s="663"/>
      <c r="N40" s="663"/>
      <c r="O40" s="663"/>
      <c r="P40" s="663"/>
      <c r="Q40" s="664"/>
      <c r="R40" s="665">
        <v>8179592</v>
      </c>
      <c r="S40" s="666"/>
      <c r="T40" s="666"/>
      <c r="U40" s="666"/>
      <c r="V40" s="666"/>
      <c r="W40" s="666"/>
      <c r="X40" s="666"/>
      <c r="Y40" s="667"/>
      <c r="Z40" s="692">
        <v>6.7</v>
      </c>
      <c r="AA40" s="692"/>
      <c r="AB40" s="692"/>
      <c r="AC40" s="692"/>
      <c r="AD40" s="693" t="s">
        <v>127</v>
      </c>
      <c r="AE40" s="693"/>
      <c r="AF40" s="693"/>
      <c r="AG40" s="693"/>
      <c r="AH40" s="693"/>
      <c r="AI40" s="693"/>
      <c r="AJ40" s="693"/>
      <c r="AK40" s="693"/>
      <c r="AL40" s="668" t="s">
        <v>127</v>
      </c>
      <c r="AM40" s="669"/>
      <c r="AN40" s="669"/>
      <c r="AO40" s="694"/>
      <c r="AQ40" s="700" t="s">
        <v>590</v>
      </c>
      <c r="AR40" s="701"/>
      <c r="AS40" s="701"/>
      <c r="AT40" s="701"/>
      <c r="AU40" s="701"/>
      <c r="AV40" s="701"/>
      <c r="AW40" s="701"/>
      <c r="AX40" s="701"/>
      <c r="AY40" s="702"/>
      <c r="AZ40" s="665" t="s">
        <v>127</v>
      </c>
      <c r="BA40" s="666"/>
      <c r="BB40" s="666"/>
      <c r="BC40" s="666"/>
      <c r="BD40" s="676"/>
      <c r="BE40" s="676"/>
      <c r="BF40" s="703"/>
      <c r="BG40" s="708" t="s">
        <v>591</v>
      </c>
      <c r="BH40" s="709"/>
      <c r="BI40" s="709"/>
      <c r="BJ40" s="709"/>
      <c r="BK40" s="709"/>
      <c r="BL40" s="364"/>
      <c r="BM40" s="704" t="s">
        <v>592</v>
      </c>
      <c r="BN40" s="704"/>
      <c r="BO40" s="704"/>
      <c r="BP40" s="704"/>
      <c r="BQ40" s="704"/>
      <c r="BR40" s="704"/>
      <c r="BS40" s="704"/>
      <c r="BT40" s="704"/>
      <c r="BU40" s="705"/>
      <c r="BV40" s="665">
        <v>98</v>
      </c>
      <c r="BW40" s="666"/>
      <c r="BX40" s="666"/>
      <c r="BY40" s="666"/>
      <c r="BZ40" s="666"/>
      <c r="CA40" s="666"/>
      <c r="CB40" s="706"/>
      <c r="CD40" s="707" t="s">
        <v>593</v>
      </c>
      <c r="CE40" s="704"/>
      <c r="CF40" s="704"/>
      <c r="CG40" s="704"/>
      <c r="CH40" s="704"/>
      <c r="CI40" s="704"/>
      <c r="CJ40" s="704"/>
      <c r="CK40" s="704"/>
      <c r="CL40" s="704"/>
      <c r="CM40" s="704"/>
      <c r="CN40" s="704"/>
      <c r="CO40" s="704"/>
      <c r="CP40" s="704"/>
      <c r="CQ40" s="705"/>
      <c r="CR40" s="665">
        <v>1253841</v>
      </c>
      <c r="CS40" s="666"/>
      <c r="CT40" s="666"/>
      <c r="CU40" s="666"/>
      <c r="CV40" s="666"/>
      <c r="CW40" s="666"/>
      <c r="CX40" s="666"/>
      <c r="CY40" s="667"/>
      <c r="CZ40" s="668">
        <v>1</v>
      </c>
      <c r="DA40" s="678"/>
      <c r="DB40" s="678"/>
      <c r="DC40" s="679"/>
      <c r="DD40" s="671">
        <v>626672</v>
      </c>
      <c r="DE40" s="666"/>
      <c r="DF40" s="666"/>
      <c r="DG40" s="666"/>
      <c r="DH40" s="666"/>
      <c r="DI40" s="666"/>
      <c r="DJ40" s="666"/>
      <c r="DK40" s="667"/>
      <c r="DL40" s="671">
        <v>526551</v>
      </c>
      <c r="DM40" s="666"/>
      <c r="DN40" s="666"/>
      <c r="DO40" s="666"/>
      <c r="DP40" s="666"/>
      <c r="DQ40" s="666"/>
      <c r="DR40" s="666"/>
      <c r="DS40" s="666"/>
      <c r="DT40" s="666"/>
      <c r="DU40" s="666"/>
      <c r="DV40" s="667"/>
      <c r="DW40" s="668">
        <v>0.8</v>
      </c>
      <c r="DX40" s="678"/>
      <c r="DY40" s="678"/>
      <c r="DZ40" s="678"/>
      <c r="EA40" s="678"/>
      <c r="EB40" s="678"/>
      <c r="EC40" s="699"/>
    </row>
    <row r="41" spans="2:133" ht="11.25" customHeight="1" x14ac:dyDescent="0.15">
      <c r="B41" s="662" t="s">
        <v>291</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92" t="s">
        <v>127</v>
      </c>
      <c r="AA41" s="692"/>
      <c r="AB41" s="692"/>
      <c r="AC41" s="692"/>
      <c r="AD41" s="693" t="s">
        <v>127</v>
      </c>
      <c r="AE41" s="693"/>
      <c r="AF41" s="693"/>
      <c r="AG41" s="693"/>
      <c r="AH41" s="693"/>
      <c r="AI41" s="693"/>
      <c r="AJ41" s="693"/>
      <c r="AK41" s="693"/>
      <c r="AL41" s="668" t="s">
        <v>127</v>
      </c>
      <c r="AM41" s="669"/>
      <c r="AN41" s="669"/>
      <c r="AO41" s="694"/>
      <c r="AQ41" s="700" t="s">
        <v>594</v>
      </c>
      <c r="AR41" s="701"/>
      <c r="AS41" s="701"/>
      <c r="AT41" s="701"/>
      <c r="AU41" s="701"/>
      <c r="AV41" s="701"/>
      <c r="AW41" s="701"/>
      <c r="AX41" s="701"/>
      <c r="AY41" s="702"/>
      <c r="AZ41" s="665">
        <v>2629017</v>
      </c>
      <c r="BA41" s="666"/>
      <c r="BB41" s="666"/>
      <c r="BC41" s="666"/>
      <c r="BD41" s="676"/>
      <c r="BE41" s="676"/>
      <c r="BF41" s="703"/>
      <c r="BG41" s="708"/>
      <c r="BH41" s="709"/>
      <c r="BI41" s="709"/>
      <c r="BJ41" s="709"/>
      <c r="BK41" s="709"/>
      <c r="BL41" s="364"/>
      <c r="BM41" s="704" t="s">
        <v>595</v>
      </c>
      <c r="BN41" s="704"/>
      <c r="BO41" s="704"/>
      <c r="BP41" s="704"/>
      <c r="BQ41" s="704"/>
      <c r="BR41" s="704"/>
      <c r="BS41" s="704"/>
      <c r="BT41" s="704"/>
      <c r="BU41" s="705"/>
      <c r="BV41" s="665">
        <v>3</v>
      </c>
      <c r="BW41" s="666"/>
      <c r="BX41" s="666"/>
      <c r="BY41" s="666"/>
      <c r="BZ41" s="666"/>
      <c r="CA41" s="666"/>
      <c r="CB41" s="706"/>
      <c r="CD41" s="707" t="s">
        <v>596</v>
      </c>
      <c r="CE41" s="704"/>
      <c r="CF41" s="704"/>
      <c r="CG41" s="704"/>
      <c r="CH41" s="704"/>
      <c r="CI41" s="704"/>
      <c r="CJ41" s="704"/>
      <c r="CK41" s="704"/>
      <c r="CL41" s="704"/>
      <c r="CM41" s="704"/>
      <c r="CN41" s="704"/>
      <c r="CO41" s="704"/>
      <c r="CP41" s="704"/>
      <c r="CQ41" s="705"/>
      <c r="CR41" s="665" t="s">
        <v>546</v>
      </c>
      <c r="CS41" s="676"/>
      <c r="CT41" s="676"/>
      <c r="CU41" s="676"/>
      <c r="CV41" s="676"/>
      <c r="CW41" s="676"/>
      <c r="CX41" s="676"/>
      <c r="CY41" s="677"/>
      <c r="CZ41" s="668" t="s">
        <v>127</v>
      </c>
      <c r="DA41" s="678"/>
      <c r="DB41" s="678"/>
      <c r="DC41" s="679"/>
      <c r="DD41" s="671" t="s">
        <v>127</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597</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92" t="s">
        <v>546</v>
      </c>
      <c r="AA42" s="692"/>
      <c r="AB42" s="692"/>
      <c r="AC42" s="692"/>
      <c r="AD42" s="693" t="s">
        <v>546</v>
      </c>
      <c r="AE42" s="693"/>
      <c r="AF42" s="693"/>
      <c r="AG42" s="693"/>
      <c r="AH42" s="693"/>
      <c r="AI42" s="693"/>
      <c r="AJ42" s="693"/>
      <c r="AK42" s="693"/>
      <c r="AL42" s="668" t="s">
        <v>548</v>
      </c>
      <c r="AM42" s="669"/>
      <c r="AN42" s="669"/>
      <c r="AO42" s="694"/>
      <c r="AQ42" s="712" t="s">
        <v>598</v>
      </c>
      <c r="AR42" s="713"/>
      <c r="AS42" s="713"/>
      <c r="AT42" s="713"/>
      <c r="AU42" s="713"/>
      <c r="AV42" s="713"/>
      <c r="AW42" s="713"/>
      <c r="AX42" s="713"/>
      <c r="AY42" s="714"/>
      <c r="AZ42" s="645">
        <v>7813021</v>
      </c>
      <c r="BA42" s="680"/>
      <c r="BB42" s="680"/>
      <c r="BC42" s="680"/>
      <c r="BD42" s="646"/>
      <c r="BE42" s="646"/>
      <c r="BF42" s="695"/>
      <c r="BG42" s="710"/>
      <c r="BH42" s="711"/>
      <c r="BI42" s="711"/>
      <c r="BJ42" s="711"/>
      <c r="BK42" s="711"/>
      <c r="BL42" s="365"/>
      <c r="BM42" s="696" t="s">
        <v>599</v>
      </c>
      <c r="BN42" s="696"/>
      <c r="BO42" s="696"/>
      <c r="BP42" s="696"/>
      <c r="BQ42" s="696"/>
      <c r="BR42" s="696"/>
      <c r="BS42" s="696"/>
      <c r="BT42" s="696"/>
      <c r="BU42" s="697"/>
      <c r="BV42" s="645">
        <v>364</v>
      </c>
      <c r="BW42" s="680"/>
      <c r="BX42" s="680"/>
      <c r="BY42" s="680"/>
      <c r="BZ42" s="680"/>
      <c r="CA42" s="680"/>
      <c r="CB42" s="698"/>
      <c r="CD42" s="662" t="s">
        <v>292</v>
      </c>
      <c r="CE42" s="663"/>
      <c r="CF42" s="663"/>
      <c r="CG42" s="663"/>
      <c r="CH42" s="663"/>
      <c r="CI42" s="663"/>
      <c r="CJ42" s="663"/>
      <c r="CK42" s="663"/>
      <c r="CL42" s="663"/>
      <c r="CM42" s="663"/>
      <c r="CN42" s="663"/>
      <c r="CO42" s="663"/>
      <c r="CP42" s="663"/>
      <c r="CQ42" s="664"/>
      <c r="CR42" s="665">
        <v>7950200</v>
      </c>
      <c r="CS42" s="676"/>
      <c r="CT42" s="676"/>
      <c r="CU42" s="676"/>
      <c r="CV42" s="676"/>
      <c r="CW42" s="676"/>
      <c r="CX42" s="676"/>
      <c r="CY42" s="677"/>
      <c r="CZ42" s="668">
        <v>6.5</v>
      </c>
      <c r="DA42" s="678"/>
      <c r="DB42" s="678"/>
      <c r="DC42" s="679"/>
      <c r="DD42" s="671">
        <v>2818020</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600</v>
      </c>
      <c r="C43" s="663"/>
      <c r="D43" s="663"/>
      <c r="E43" s="663"/>
      <c r="F43" s="663"/>
      <c r="G43" s="663"/>
      <c r="H43" s="663"/>
      <c r="I43" s="663"/>
      <c r="J43" s="663"/>
      <c r="K43" s="663"/>
      <c r="L43" s="663"/>
      <c r="M43" s="663"/>
      <c r="N43" s="663"/>
      <c r="O43" s="663"/>
      <c r="P43" s="663"/>
      <c r="Q43" s="664"/>
      <c r="R43" s="665">
        <v>4074692</v>
      </c>
      <c r="S43" s="666"/>
      <c r="T43" s="666"/>
      <c r="U43" s="666"/>
      <c r="V43" s="666"/>
      <c r="W43" s="666"/>
      <c r="X43" s="666"/>
      <c r="Y43" s="667"/>
      <c r="Z43" s="692">
        <v>3.3</v>
      </c>
      <c r="AA43" s="692"/>
      <c r="AB43" s="692"/>
      <c r="AC43" s="692"/>
      <c r="AD43" s="693" t="s">
        <v>546</v>
      </c>
      <c r="AE43" s="693"/>
      <c r="AF43" s="693"/>
      <c r="AG43" s="693"/>
      <c r="AH43" s="693"/>
      <c r="AI43" s="693"/>
      <c r="AJ43" s="693"/>
      <c r="AK43" s="693"/>
      <c r="AL43" s="668" t="s">
        <v>546</v>
      </c>
      <c r="AM43" s="669"/>
      <c r="AN43" s="669"/>
      <c r="AO43" s="694"/>
      <c r="BV43" s="219"/>
      <c r="BW43" s="219"/>
      <c r="BX43" s="219"/>
      <c r="BY43" s="219"/>
      <c r="BZ43" s="219"/>
      <c r="CA43" s="219"/>
      <c r="CB43" s="219"/>
      <c r="CD43" s="662" t="s">
        <v>601</v>
      </c>
      <c r="CE43" s="663"/>
      <c r="CF43" s="663"/>
      <c r="CG43" s="663"/>
      <c r="CH43" s="663"/>
      <c r="CI43" s="663"/>
      <c r="CJ43" s="663"/>
      <c r="CK43" s="663"/>
      <c r="CL43" s="663"/>
      <c r="CM43" s="663"/>
      <c r="CN43" s="663"/>
      <c r="CO43" s="663"/>
      <c r="CP43" s="663"/>
      <c r="CQ43" s="664"/>
      <c r="CR43" s="665">
        <v>423444</v>
      </c>
      <c r="CS43" s="676"/>
      <c r="CT43" s="676"/>
      <c r="CU43" s="676"/>
      <c r="CV43" s="676"/>
      <c r="CW43" s="676"/>
      <c r="CX43" s="676"/>
      <c r="CY43" s="677"/>
      <c r="CZ43" s="668">
        <v>0.3</v>
      </c>
      <c r="DA43" s="678"/>
      <c r="DB43" s="678"/>
      <c r="DC43" s="679"/>
      <c r="DD43" s="671">
        <v>384278</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602</v>
      </c>
      <c r="C44" s="643"/>
      <c r="D44" s="643"/>
      <c r="E44" s="643"/>
      <c r="F44" s="643"/>
      <c r="G44" s="643"/>
      <c r="H44" s="643"/>
      <c r="I44" s="643"/>
      <c r="J44" s="643"/>
      <c r="K44" s="643"/>
      <c r="L44" s="643"/>
      <c r="M44" s="643"/>
      <c r="N44" s="643"/>
      <c r="O44" s="643"/>
      <c r="P44" s="643"/>
      <c r="Q44" s="644"/>
      <c r="R44" s="645">
        <v>122733969</v>
      </c>
      <c r="S44" s="680"/>
      <c r="T44" s="680"/>
      <c r="U44" s="680"/>
      <c r="V44" s="680"/>
      <c r="W44" s="680"/>
      <c r="X44" s="680"/>
      <c r="Y44" s="681"/>
      <c r="Z44" s="682">
        <v>100</v>
      </c>
      <c r="AA44" s="682"/>
      <c r="AB44" s="682"/>
      <c r="AC44" s="682"/>
      <c r="AD44" s="683">
        <v>58561365</v>
      </c>
      <c r="AE44" s="683"/>
      <c r="AF44" s="683"/>
      <c r="AG44" s="683"/>
      <c r="AH44" s="683"/>
      <c r="AI44" s="683"/>
      <c r="AJ44" s="683"/>
      <c r="AK44" s="683"/>
      <c r="AL44" s="648">
        <v>100</v>
      </c>
      <c r="AM44" s="684"/>
      <c r="AN44" s="684"/>
      <c r="AO44" s="685"/>
      <c r="CD44" s="686" t="s">
        <v>265</v>
      </c>
      <c r="CE44" s="687"/>
      <c r="CF44" s="662" t="s">
        <v>603</v>
      </c>
      <c r="CG44" s="663"/>
      <c r="CH44" s="663"/>
      <c r="CI44" s="663"/>
      <c r="CJ44" s="663"/>
      <c r="CK44" s="663"/>
      <c r="CL44" s="663"/>
      <c r="CM44" s="663"/>
      <c r="CN44" s="663"/>
      <c r="CO44" s="663"/>
      <c r="CP44" s="663"/>
      <c r="CQ44" s="664"/>
      <c r="CR44" s="665">
        <v>7950200</v>
      </c>
      <c r="CS44" s="666"/>
      <c r="CT44" s="666"/>
      <c r="CU44" s="666"/>
      <c r="CV44" s="666"/>
      <c r="CW44" s="666"/>
      <c r="CX44" s="666"/>
      <c r="CY44" s="667"/>
      <c r="CZ44" s="668">
        <v>6.5</v>
      </c>
      <c r="DA44" s="669"/>
      <c r="DB44" s="669"/>
      <c r="DC44" s="670"/>
      <c r="DD44" s="671">
        <v>2818020</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604</v>
      </c>
      <c r="CG45" s="663"/>
      <c r="CH45" s="663"/>
      <c r="CI45" s="663"/>
      <c r="CJ45" s="663"/>
      <c r="CK45" s="663"/>
      <c r="CL45" s="663"/>
      <c r="CM45" s="663"/>
      <c r="CN45" s="663"/>
      <c r="CO45" s="663"/>
      <c r="CP45" s="663"/>
      <c r="CQ45" s="664"/>
      <c r="CR45" s="665">
        <v>2630858</v>
      </c>
      <c r="CS45" s="676"/>
      <c r="CT45" s="676"/>
      <c r="CU45" s="676"/>
      <c r="CV45" s="676"/>
      <c r="CW45" s="676"/>
      <c r="CX45" s="676"/>
      <c r="CY45" s="677"/>
      <c r="CZ45" s="668">
        <v>2.2000000000000002</v>
      </c>
      <c r="DA45" s="678"/>
      <c r="DB45" s="678"/>
      <c r="DC45" s="679"/>
      <c r="DD45" s="671">
        <v>212054</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293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605</v>
      </c>
      <c r="CG46" s="663"/>
      <c r="CH46" s="663"/>
      <c r="CI46" s="663"/>
      <c r="CJ46" s="663"/>
      <c r="CK46" s="663"/>
      <c r="CL46" s="663"/>
      <c r="CM46" s="663"/>
      <c r="CN46" s="663"/>
      <c r="CO46" s="663"/>
      <c r="CP46" s="663"/>
      <c r="CQ46" s="664"/>
      <c r="CR46" s="665">
        <v>5315945</v>
      </c>
      <c r="CS46" s="666"/>
      <c r="CT46" s="666"/>
      <c r="CU46" s="666"/>
      <c r="CV46" s="666"/>
      <c r="CW46" s="666"/>
      <c r="CX46" s="666"/>
      <c r="CY46" s="667"/>
      <c r="CZ46" s="668">
        <v>4.4000000000000004</v>
      </c>
      <c r="DA46" s="669"/>
      <c r="DB46" s="669"/>
      <c r="DC46" s="670"/>
      <c r="DD46" s="671">
        <v>2604053</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294</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606</v>
      </c>
      <c r="CG47" s="663"/>
      <c r="CH47" s="663"/>
      <c r="CI47" s="663"/>
      <c r="CJ47" s="663"/>
      <c r="CK47" s="663"/>
      <c r="CL47" s="663"/>
      <c r="CM47" s="663"/>
      <c r="CN47" s="663"/>
      <c r="CO47" s="663"/>
      <c r="CP47" s="663"/>
      <c r="CQ47" s="664"/>
      <c r="CR47" s="665" t="s">
        <v>127</v>
      </c>
      <c r="CS47" s="676"/>
      <c r="CT47" s="676"/>
      <c r="CU47" s="676"/>
      <c r="CV47" s="676"/>
      <c r="CW47" s="676"/>
      <c r="CX47" s="676"/>
      <c r="CY47" s="677"/>
      <c r="CZ47" s="668" t="s">
        <v>127</v>
      </c>
      <c r="DA47" s="678"/>
      <c r="DB47" s="678"/>
      <c r="DC47" s="679"/>
      <c r="DD47" s="671" t="s">
        <v>127</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295</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607</v>
      </c>
      <c r="CG48" s="663"/>
      <c r="CH48" s="663"/>
      <c r="CI48" s="663"/>
      <c r="CJ48" s="663"/>
      <c r="CK48" s="663"/>
      <c r="CL48" s="663"/>
      <c r="CM48" s="663"/>
      <c r="CN48" s="663"/>
      <c r="CO48" s="663"/>
      <c r="CP48" s="663"/>
      <c r="CQ48" s="664"/>
      <c r="CR48" s="665" t="s">
        <v>546</v>
      </c>
      <c r="CS48" s="666"/>
      <c r="CT48" s="666"/>
      <c r="CU48" s="666"/>
      <c r="CV48" s="666"/>
      <c r="CW48" s="666"/>
      <c r="CX48" s="666"/>
      <c r="CY48" s="667"/>
      <c r="CZ48" s="668" t="s">
        <v>127</v>
      </c>
      <c r="DA48" s="669"/>
      <c r="DB48" s="669"/>
      <c r="DC48" s="670"/>
      <c r="DD48" s="671" t="s">
        <v>127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608</v>
      </c>
      <c r="CE49" s="643"/>
      <c r="CF49" s="643"/>
      <c r="CG49" s="643"/>
      <c r="CH49" s="643"/>
      <c r="CI49" s="643"/>
      <c r="CJ49" s="643"/>
      <c r="CK49" s="643"/>
      <c r="CL49" s="643"/>
      <c r="CM49" s="643"/>
      <c r="CN49" s="643"/>
      <c r="CO49" s="643"/>
      <c r="CP49" s="643"/>
      <c r="CQ49" s="644"/>
      <c r="CR49" s="645">
        <v>121856292</v>
      </c>
      <c r="CS49" s="646"/>
      <c r="CT49" s="646"/>
      <c r="CU49" s="646"/>
      <c r="CV49" s="646"/>
      <c r="CW49" s="646"/>
      <c r="CX49" s="646"/>
      <c r="CY49" s="647"/>
      <c r="CZ49" s="648">
        <v>100</v>
      </c>
      <c r="DA49" s="649"/>
      <c r="DB49" s="649"/>
      <c r="DC49" s="650"/>
      <c r="DD49" s="651">
        <v>68847490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296</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297</v>
      </c>
      <c r="DK2" s="1157"/>
      <c r="DL2" s="1157"/>
      <c r="DM2" s="1157"/>
      <c r="DN2" s="1157"/>
      <c r="DO2" s="1158"/>
      <c r="DP2" s="224"/>
      <c r="DQ2" s="1156" t="s">
        <v>298</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299</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300</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301</v>
      </c>
      <c r="B5" s="1061"/>
      <c r="C5" s="1061"/>
      <c r="D5" s="1061"/>
      <c r="E5" s="1061"/>
      <c r="F5" s="1061"/>
      <c r="G5" s="1061"/>
      <c r="H5" s="1061"/>
      <c r="I5" s="1061"/>
      <c r="J5" s="1061"/>
      <c r="K5" s="1061"/>
      <c r="L5" s="1061"/>
      <c r="M5" s="1061"/>
      <c r="N5" s="1061"/>
      <c r="O5" s="1061"/>
      <c r="P5" s="1062"/>
      <c r="Q5" s="1066" t="s">
        <v>302</v>
      </c>
      <c r="R5" s="1067"/>
      <c r="S5" s="1067"/>
      <c r="T5" s="1067"/>
      <c r="U5" s="1068"/>
      <c r="V5" s="1066" t="s">
        <v>303</v>
      </c>
      <c r="W5" s="1067"/>
      <c r="X5" s="1067"/>
      <c r="Y5" s="1067"/>
      <c r="Z5" s="1068"/>
      <c r="AA5" s="1066" t="s">
        <v>304</v>
      </c>
      <c r="AB5" s="1067"/>
      <c r="AC5" s="1067"/>
      <c r="AD5" s="1067"/>
      <c r="AE5" s="1067"/>
      <c r="AF5" s="1159" t="s">
        <v>305</v>
      </c>
      <c r="AG5" s="1067"/>
      <c r="AH5" s="1067"/>
      <c r="AI5" s="1067"/>
      <c r="AJ5" s="1080"/>
      <c r="AK5" s="1067" t="s">
        <v>306</v>
      </c>
      <c r="AL5" s="1067"/>
      <c r="AM5" s="1067"/>
      <c r="AN5" s="1067"/>
      <c r="AO5" s="1068"/>
      <c r="AP5" s="1066" t="s">
        <v>307</v>
      </c>
      <c r="AQ5" s="1067"/>
      <c r="AR5" s="1067"/>
      <c r="AS5" s="1067"/>
      <c r="AT5" s="1068"/>
      <c r="AU5" s="1066" t="s">
        <v>308</v>
      </c>
      <c r="AV5" s="1067"/>
      <c r="AW5" s="1067"/>
      <c r="AX5" s="1067"/>
      <c r="AY5" s="1080"/>
      <c r="AZ5" s="228"/>
      <c r="BA5" s="228"/>
      <c r="BB5" s="228"/>
      <c r="BC5" s="228"/>
      <c r="BD5" s="228"/>
      <c r="BE5" s="229"/>
      <c r="BF5" s="229"/>
      <c r="BG5" s="229"/>
      <c r="BH5" s="229"/>
      <c r="BI5" s="229"/>
      <c r="BJ5" s="229"/>
      <c r="BK5" s="229"/>
      <c r="BL5" s="229"/>
      <c r="BM5" s="229"/>
      <c r="BN5" s="229"/>
      <c r="BO5" s="229"/>
      <c r="BP5" s="229"/>
      <c r="BQ5" s="1060" t="s">
        <v>309</v>
      </c>
      <c r="BR5" s="1061"/>
      <c r="BS5" s="1061"/>
      <c r="BT5" s="1061"/>
      <c r="BU5" s="1061"/>
      <c r="BV5" s="1061"/>
      <c r="BW5" s="1061"/>
      <c r="BX5" s="1061"/>
      <c r="BY5" s="1061"/>
      <c r="BZ5" s="1061"/>
      <c r="CA5" s="1061"/>
      <c r="CB5" s="1061"/>
      <c r="CC5" s="1061"/>
      <c r="CD5" s="1061"/>
      <c r="CE5" s="1061"/>
      <c r="CF5" s="1061"/>
      <c r="CG5" s="1062"/>
      <c r="CH5" s="1066" t="s">
        <v>310</v>
      </c>
      <c r="CI5" s="1067"/>
      <c r="CJ5" s="1067"/>
      <c r="CK5" s="1067"/>
      <c r="CL5" s="1068"/>
      <c r="CM5" s="1066" t="s">
        <v>311</v>
      </c>
      <c r="CN5" s="1067"/>
      <c r="CO5" s="1067"/>
      <c r="CP5" s="1067"/>
      <c r="CQ5" s="1068"/>
      <c r="CR5" s="1066" t="s">
        <v>312</v>
      </c>
      <c r="CS5" s="1067"/>
      <c r="CT5" s="1067"/>
      <c r="CU5" s="1067"/>
      <c r="CV5" s="1068"/>
      <c r="CW5" s="1066" t="s">
        <v>313</v>
      </c>
      <c r="CX5" s="1067"/>
      <c r="CY5" s="1067"/>
      <c r="CZ5" s="1067"/>
      <c r="DA5" s="1068"/>
      <c r="DB5" s="1066" t="s">
        <v>314</v>
      </c>
      <c r="DC5" s="1067"/>
      <c r="DD5" s="1067"/>
      <c r="DE5" s="1067"/>
      <c r="DF5" s="1068"/>
      <c r="DG5" s="1149" t="s">
        <v>315</v>
      </c>
      <c r="DH5" s="1150"/>
      <c r="DI5" s="1150"/>
      <c r="DJ5" s="1150"/>
      <c r="DK5" s="1151"/>
      <c r="DL5" s="1149" t="s">
        <v>316</v>
      </c>
      <c r="DM5" s="1150"/>
      <c r="DN5" s="1150"/>
      <c r="DO5" s="1150"/>
      <c r="DP5" s="1151"/>
      <c r="DQ5" s="1066" t="s">
        <v>317</v>
      </c>
      <c r="DR5" s="1067"/>
      <c r="DS5" s="1067"/>
      <c r="DT5" s="1067"/>
      <c r="DU5" s="1068"/>
      <c r="DV5" s="1066" t="s">
        <v>308</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511</v>
      </c>
      <c r="C7" s="1113"/>
      <c r="D7" s="1113"/>
      <c r="E7" s="1113"/>
      <c r="F7" s="1113"/>
      <c r="G7" s="1113"/>
      <c r="H7" s="1113"/>
      <c r="I7" s="1113"/>
      <c r="J7" s="1113"/>
      <c r="K7" s="1113"/>
      <c r="L7" s="1113"/>
      <c r="M7" s="1113"/>
      <c r="N7" s="1113"/>
      <c r="O7" s="1113"/>
      <c r="P7" s="1114"/>
      <c r="Q7" s="1167">
        <v>122775</v>
      </c>
      <c r="R7" s="1168"/>
      <c r="S7" s="1168"/>
      <c r="T7" s="1168"/>
      <c r="U7" s="1168"/>
      <c r="V7" s="1168">
        <v>121956</v>
      </c>
      <c r="W7" s="1168"/>
      <c r="X7" s="1168"/>
      <c r="Y7" s="1168"/>
      <c r="Z7" s="1168"/>
      <c r="AA7" s="1168">
        <f>Q7-V7</f>
        <v>819</v>
      </c>
      <c r="AB7" s="1168"/>
      <c r="AC7" s="1168"/>
      <c r="AD7" s="1168"/>
      <c r="AE7" s="1169"/>
      <c r="AF7" s="1170">
        <v>550</v>
      </c>
      <c r="AG7" s="1171"/>
      <c r="AH7" s="1171"/>
      <c r="AI7" s="1171"/>
      <c r="AJ7" s="1172"/>
      <c r="AK7" s="1173">
        <v>143</v>
      </c>
      <c r="AL7" s="1174"/>
      <c r="AM7" s="1174"/>
      <c r="AN7" s="1174"/>
      <c r="AO7" s="1174"/>
      <c r="AP7" s="1174">
        <v>93038</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513</v>
      </c>
      <c r="BT7" s="1165"/>
      <c r="BU7" s="1165"/>
      <c r="BV7" s="1165"/>
      <c r="BW7" s="1165"/>
      <c r="BX7" s="1165"/>
      <c r="BY7" s="1165"/>
      <c r="BZ7" s="1165"/>
      <c r="CA7" s="1165"/>
      <c r="CB7" s="1165"/>
      <c r="CC7" s="1165"/>
      <c r="CD7" s="1165"/>
      <c r="CE7" s="1165"/>
      <c r="CF7" s="1165"/>
      <c r="CG7" s="1177"/>
      <c r="CH7" s="1161">
        <v>5</v>
      </c>
      <c r="CI7" s="1162"/>
      <c r="CJ7" s="1162"/>
      <c r="CK7" s="1162"/>
      <c r="CL7" s="1163"/>
      <c r="CM7" s="1161">
        <v>25</v>
      </c>
      <c r="CN7" s="1162"/>
      <c r="CO7" s="1162"/>
      <c r="CP7" s="1162"/>
      <c r="CQ7" s="1163"/>
      <c r="CR7" s="1161">
        <v>8</v>
      </c>
      <c r="CS7" s="1162"/>
      <c r="CT7" s="1162"/>
      <c r="CU7" s="1162"/>
      <c r="CV7" s="1163"/>
      <c r="CW7" s="1161" t="s">
        <v>514</v>
      </c>
      <c r="CX7" s="1162"/>
      <c r="CY7" s="1162"/>
      <c r="CZ7" s="1162"/>
      <c r="DA7" s="1163"/>
      <c r="DB7" s="1161" t="s">
        <v>514</v>
      </c>
      <c r="DC7" s="1162"/>
      <c r="DD7" s="1162"/>
      <c r="DE7" s="1162"/>
      <c r="DF7" s="1163"/>
      <c r="DG7" s="1161" t="s">
        <v>514</v>
      </c>
      <c r="DH7" s="1162"/>
      <c r="DI7" s="1162"/>
      <c r="DJ7" s="1162"/>
      <c r="DK7" s="1163"/>
      <c r="DL7" s="1161" t="s">
        <v>514</v>
      </c>
      <c r="DM7" s="1162"/>
      <c r="DN7" s="1162"/>
      <c r="DO7" s="1162"/>
      <c r="DP7" s="1163"/>
      <c r="DQ7" s="1161" t="s">
        <v>514</v>
      </c>
      <c r="DR7" s="1162"/>
      <c r="DS7" s="1162"/>
      <c r="DT7" s="1162"/>
      <c r="DU7" s="1163"/>
      <c r="DV7" s="1164"/>
      <c r="DW7" s="1165"/>
      <c r="DX7" s="1165"/>
      <c r="DY7" s="1165"/>
      <c r="DZ7" s="1166"/>
      <c r="EA7" s="230"/>
    </row>
    <row r="8" spans="1:131" s="231" customFormat="1" ht="26.25" customHeight="1" x14ac:dyDescent="0.15">
      <c r="A8" s="234">
        <v>2</v>
      </c>
      <c r="B8" s="1095" t="s">
        <v>510</v>
      </c>
      <c r="C8" s="1096"/>
      <c r="D8" s="1096"/>
      <c r="E8" s="1096"/>
      <c r="F8" s="1096"/>
      <c r="G8" s="1096"/>
      <c r="H8" s="1096"/>
      <c r="I8" s="1096"/>
      <c r="J8" s="1096"/>
      <c r="K8" s="1096"/>
      <c r="L8" s="1096"/>
      <c r="M8" s="1096"/>
      <c r="N8" s="1096"/>
      <c r="O8" s="1096"/>
      <c r="P8" s="1097"/>
      <c r="Q8" s="1103">
        <v>292</v>
      </c>
      <c r="R8" s="1104"/>
      <c r="S8" s="1104"/>
      <c r="T8" s="1104"/>
      <c r="U8" s="1104"/>
      <c r="V8" s="1104">
        <v>292</v>
      </c>
      <c r="W8" s="1104"/>
      <c r="X8" s="1104"/>
      <c r="Y8" s="1104"/>
      <c r="Z8" s="1104"/>
      <c r="AA8" s="1104">
        <f t="shared" ref="AA8:AA9" si="0">Q8-V8</f>
        <v>0</v>
      </c>
      <c r="AB8" s="1104"/>
      <c r="AC8" s="1104"/>
      <c r="AD8" s="1104"/>
      <c r="AE8" s="1105"/>
      <c r="AF8" s="1100" t="s">
        <v>127</v>
      </c>
      <c r="AG8" s="1101"/>
      <c r="AH8" s="1101"/>
      <c r="AI8" s="1101"/>
      <c r="AJ8" s="1102"/>
      <c r="AK8" s="1145">
        <v>17</v>
      </c>
      <c r="AL8" s="1146"/>
      <c r="AM8" s="1146"/>
      <c r="AN8" s="1146"/>
      <c r="AO8" s="1146"/>
      <c r="AP8" s="1146">
        <v>1991</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515</v>
      </c>
      <c r="BT8" s="1058"/>
      <c r="BU8" s="1058"/>
      <c r="BV8" s="1058"/>
      <c r="BW8" s="1058"/>
      <c r="BX8" s="1058"/>
      <c r="BY8" s="1058"/>
      <c r="BZ8" s="1058"/>
      <c r="CA8" s="1058"/>
      <c r="CB8" s="1058"/>
      <c r="CC8" s="1058"/>
      <c r="CD8" s="1058"/>
      <c r="CE8" s="1058"/>
      <c r="CF8" s="1058"/>
      <c r="CG8" s="1079"/>
      <c r="CH8" s="1054">
        <v>-13</v>
      </c>
      <c r="CI8" s="1055"/>
      <c r="CJ8" s="1055"/>
      <c r="CK8" s="1055"/>
      <c r="CL8" s="1056"/>
      <c r="CM8" s="1054">
        <v>272</v>
      </c>
      <c r="CN8" s="1055"/>
      <c r="CO8" s="1055"/>
      <c r="CP8" s="1055"/>
      <c r="CQ8" s="1056"/>
      <c r="CR8" s="1054">
        <v>109</v>
      </c>
      <c r="CS8" s="1055"/>
      <c r="CT8" s="1055"/>
      <c r="CU8" s="1055"/>
      <c r="CV8" s="1056"/>
      <c r="CW8" s="1054" t="s">
        <v>514</v>
      </c>
      <c r="CX8" s="1055"/>
      <c r="CY8" s="1055"/>
      <c r="CZ8" s="1055"/>
      <c r="DA8" s="1056"/>
      <c r="DB8" s="1054" t="s">
        <v>514</v>
      </c>
      <c r="DC8" s="1055"/>
      <c r="DD8" s="1055"/>
      <c r="DE8" s="1055"/>
      <c r="DF8" s="1056"/>
      <c r="DG8" s="1054" t="s">
        <v>514</v>
      </c>
      <c r="DH8" s="1055"/>
      <c r="DI8" s="1055"/>
      <c r="DJ8" s="1055"/>
      <c r="DK8" s="1056"/>
      <c r="DL8" s="1054" t="s">
        <v>514</v>
      </c>
      <c r="DM8" s="1055"/>
      <c r="DN8" s="1055"/>
      <c r="DO8" s="1055"/>
      <c r="DP8" s="1056"/>
      <c r="DQ8" s="1054" t="s">
        <v>514</v>
      </c>
      <c r="DR8" s="1055"/>
      <c r="DS8" s="1055"/>
      <c r="DT8" s="1055"/>
      <c r="DU8" s="1056"/>
      <c r="DV8" s="1057"/>
      <c r="DW8" s="1058"/>
      <c r="DX8" s="1058"/>
      <c r="DY8" s="1058"/>
      <c r="DZ8" s="1059"/>
      <c r="EA8" s="230"/>
    </row>
    <row r="9" spans="1:131" s="231" customFormat="1" ht="26.25" customHeight="1" x14ac:dyDescent="0.15">
      <c r="A9" s="234">
        <v>3</v>
      </c>
      <c r="B9" s="1095" t="s">
        <v>319</v>
      </c>
      <c r="C9" s="1096"/>
      <c r="D9" s="1096"/>
      <c r="E9" s="1096"/>
      <c r="F9" s="1096"/>
      <c r="G9" s="1096"/>
      <c r="H9" s="1096"/>
      <c r="I9" s="1096"/>
      <c r="J9" s="1096"/>
      <c r="K9" s="1096"/>
      <c r="L9" s="1096"/>
      <c r="M9" s="1096"/>
      <c r="N9" s="1096"/>
      <c r="O9" s="1096"/>
      <c r="P9" s="1097"/>
      <c r="Q9" s="1103">
        <v>74</v>
      </c>
      <c r="R9" s="1104"/>
      <c r="S9" s="1104"/>
      <c r="T9" s="1104"/>
      <c r="U9" s="1104"/>
      <c r="V9" s="1104">
        <v>15</v>
      </c>
      <c r="W9" s="1104"/>
      <c r="X9" s="1104"/>
      <c r="Y9" s="1104"/>
      <c r="Z9" s="1104"/>
      <c r="AA9" s="1104">
        <f t="shared" si="0"/>
        <v>59</v>
      </c>
      <c r="AB9" s="1104"/>
      <c r="AC9" s="1104"/>
      <c r="AD9" s="1104"/>
      <c r="AE9" s="1105"/>
      <c r="AF9" s="1100" t="s">
        <v>512</v>
      </c>
      <c r="AG9" s="1101"/>
      <c r="AH9" s="1101"/>
      <c r="AI9" s="1101"/>
      <c r="AJ9" s="1102"/>
      <c r="AK9" s="1145">
        <v>3</v>
      </c>
      <c r="AL9" s="1146"/>
      <c r="AM9" s="1146"/>
      <c r="AN9" s="1146"/>
      <c r="AO9" s="1146"/>
      <c r="AP9" s="1146">
        <v>28</v>
      </c>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516</v>
      </c>
      <c r="BT9" s="1058"/>
      <c r="BU9" s="1058"/>
      <c r="BV9" s="1058"/>
      <c r="BW9" s="1058"/>
      <c r="BX9" s="1058"/>
      <c r="BY9" s="1058"/>
      <c r="BZ9" s="1058"/>
      <c r="CA9" s="1058"/>
      <c r="CB9" s="1058"/>
      <c r="CC9" s="1058"/>
      <c r="CD9" s="1058"/>
      <c r="CE9" s="1058"/>
      <c r="CF9" s="1058"/>
      <c r="CG9" s="1079"/>
      <c r="CH9" s="1054">
        <v>2</v>
      </c>
      <c r="CI9" s="1055"/>
      <c r="CJ9" s="1055"/>
      <c r="CK9" s="1055"/>
      <c r="CL9" s="1056"/>
      <c r="CM9" s="1054">
        <v>112</v>
      </c>
      <c r="CN9" s="1055"/>
      <c r="CO9" s="1055"/>
      <c r="CP9" s="1055"/>
      <c r="CQ9" s="1056"/>
      <c r="CR9" s="1054">
        <v>80</v>
      </c>
      <c r="CS9" s="1055"/>
      <c r="CT9" s="1055"/>
      <c r="CU9" s="1055"/>
      <c r="CV9" s="1056"/>
      <c r="CW9" s="1054" t="s">
        <v>514</v>
      </c>
      <c r="CX9" s="1055"/>
      <c r="CY9" s="1055"/>
      <c r="CZ9" s="1055"/>
      <c r="DA9" s="1056"/>
      <c r="DB9" s="1054" t="s">
        <v>514</v>
      </c>
      <c r="DC9" s="1055"/>
      <c r="DD9" s="1055"/>
      <c r="DE9" s="1055"/>
      <c r="DF9" s="1056"/>
      <c r="DG9" s="1054" t="s">
        <v>514</v>
      </c>
      <c r="DH9" s="1055"/>
      <c r="DI9" s="1055"/>
      <c r="DJ9" s="1055"/>
      <c r="DK9" s="1056"/>
      <c r="DL9" s="1054" t="s">
        <v>514</v>
      </c>
      <c r="DM9" s="1055"/>
      <c r="DN9" s="1055"/>
      <c r="DO9" s="1055"/>
      <c r="DP9" s="1056"/>
      <c r="DQ9" s="1054" t="s">
        <v>514</v>
      </c>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t="s">
        <v>517</v>
      </c>
      <c r="BT10" s="1058"/>
      <c r="BU10" s="1058"/>
      <c r="BV10" s="1058"/>
      <c r="BW10" s="1058"/>
      <c r="BX10" s="1058"/>
      <c r="BY10" s="1058"/>
      <c r="BZ10" s="1058"/>
      <c r="CA10" s="1058"/>
      <c r="CB10" s="1058"/>
      <c r="CC10" s="1058"/>
      <c r="CD10" s="1058"/>
      <c r="CE10" s="1058"/>
      <c r="CF10" s="1058"/>
      <c r="CG10" s="1079"/>
      <c r="CH10" s="1054">
        <v>0</v>
      </c>
      <c r="CI10" s="1055"/>
      <c r="CJ10" s="1055"/>
      <c r="CK10" s="1055"/>
      <c r="CL10" s="1056"/>
      <c r="CM10" s="1054">
        <v>427</v>
      </c>
      <c r="CN10" s="1055"/>
      <c r="CO10" s="1055"/>
      <c r="CP10" s="1055"/>
      <c r="CQ10" s="1056"/>
      <c r="CR10" s="1054">
        <v>371</v>
      </c>
      <c r="CS10" s="1055"/>
      <c r="CT10" s="1055"/>
      <c r="CU10" s="1055"/>
      <c r="CV10" s="1056"/>
      <c r="CW10" s="1054" t="s">
        <v>514</v>
      </c>
      <c r="CX10" s="1055"/>
      <c r="CY10" s="1055"/>
      <c r="CZ10" s="1055"/>
      <c r="DA10" s="1056"/>
      <c r="DB10" s="1054" t="s">
        <v>514</v>
      </c>
      <c r="DC10" s="1055"/>
      <c r="DD10" s="1055"/>
      <c r="DE10" s="1055"/>
      <c r="DF10" s="1056"/>
      <c r="DG10" s="1054" t="s">
        <v>514</v>
      </c>
      <c r="DH10" s="1055"/>
      <c r="DI10" s="1055"/>
      <c r="DJ10" s="1055"/>
      <c r="DK10" s="1056"/>
      <c r="DL10" s="1054" t="s">
        <v>514</v>
      </c>
      <c r="DM10" s="1055"/>
      <c r="DN10" s="1055"/>
      <c r="DO10" s="1055"/>
      <c r="DP10" s="1056"/>
      <c r="DQ10" s="1054" t="s">
        <v>514</v>
      </c>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t="s">
        <v>518</v>
      </c>
      <c r="BT11" s="1058"/>
      <c r="BU11" s="1058"/>
      <c r="BV11" s="1058"/>
      <c r="BW11" s="1058"/>
      <c r="BX11" s="1058"/>
      <c r="BY11" s="1058"/>
      <c r="BZ11" s="1058"/>
      <c r="CA11" s="1058"/>
      <c r="CB11" s="1058"/>
      <c r="CC11" s="1058"/>
      <c r="CD11" s="1058"/>
      <c r="CE11" s="1058"/>
      <c r="CF11" s="1058"/>
      <c r="CG11" s="1079"/>
      <c r="CH11" s="1054">
        <v>-25</v>
      </c>
      <c r="CI11" s="1055"/>
      <c r="CJ11" s="1055"/>
      <c r="CK11" s="1055"/>
      <c r="CL11" s="1056"/>
      <c r="CM11" s="1054">
        <v>390</v>
      </c>
      <c r="CN11" s="1055"/>
      <c r="CO11" s="1055"/>
      <c r="CP11" s="1055"/>
      <c r="CQ11" s="1056"/>
      <c r="CR11" s="1054">
        <v>100</v>
      </c>
      <c r="CS11" s="1055"/>
      <c r="CT11" s="1055"/>
      <c r="CU11" s="1055"/>
      <c r="CV11" s="1056"/>
      <c r="CW11" s="1054" t="s">
        <v>514</v>
      </c>
      <c r="CX11" s="1055"/>
      <c r="CY11" s="1055"/>
      <c r="CZ11" s="1055"/>
      <c r="DA11" s="1056"/>
      <c r="DB11" s="1054" t="s">
        <v>514</v>
      </c>
      <c r="DC11" s="1055"/>
      <c r="DD11" s="1055"/>
      <c r="DE11" s="1055"/>
      <c r="DF11" s="1056"/>
      <c r="DG11" s="1054" t="s">
        <v>514</v>
      </c>
      <c r="DH11" s="1055"/>
      <c r="DI11" s="1055"/>
      <c r="DJ11" s="1055"/>
      <c r="DK11" s="1056"/>
      <c r="DL11" s="1054" t="s">
        <v>514</v>
      </c>
      <c r="DM11" s="1055"/>
      <c r="DN11" s="1055"/>
      <c r="DO11" s="1055"/>
      <c r="DP11" s="1056"/>
      <c r="DQ11" s="1054" t="s">
        <v>514</v>
      </c>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t="s">
        <v>519</v>
      </c>
      <c r="BT12" s="1058"/>
      <c r="BU12" s="1058"/>
      <c r="BV12" s="1058"/>
      <c r="BW12" s="1058"/>
      <c r="BX12" s="1058"/>
      <c r="BY12" s="1058"/>
      <c r="BZ12" s="1058"/>
      <c r="CA12" s="1058"/>
      <c r="CB12" s="1058"/>
      <c r="CC12" s="1058"/>
      <c r="CD12" s="1058"/>
      <c r="CE12" s="1058"/>
      <c r="CF12" s="1058"/>
      <c r="CG12" s="1079"/>
      <c r="CH12" s="1054">
        <v>-34</v>
      </c>
      <c r="CI12" s="1055"/>
      <c r="CJ12" s="1055"/>
      <c r="CK12" s="1055"/>
      <c r="CL12" s="1056"/>
      <c r="CM12" s="1054">
        <v>438</v>
      </c>
      <c r="CN12" s="1055"/>
      <c r="CO12" s="1055"/>
      <c r="CP12" s="1055"/>
      <c r="CQ12" s="1056"/>
      <c r="CR12" s="1054">
        <v>16</v>
      </c>
      <c r="CS12" s="1055"/>
      <c r="CT12" s="1055"/>
      <c r="CU12" s="1055"/>
      <c r="CV12" s="1056"/>
      <c r="CW12" s="1054" t="s">
        <v>514</v>
      </c>
      <c r="CX12" s="1055"/>
      <c r="CY12" s="1055"/>
      <c r="CZ12" s="1055"/>
      <c r="DA12" s="1056"/>
      <c r="DB12" s="1054">
        <v>31</v>
      </c>
      <c r="DC12" s="1055"/>
      <c r="DD12" s="1055"/>
      <c r="DE12" s="1055"/>
      <c r="DF12" s="1056"/>
      <c r="DG12" s="1054" t="s">
        <v>514</v>
      </c>
      <c r="DH12" s="1055"/>
      <c r="DI12" s="1055"/>
      <c r="DJ12" s="1055"/>
      <c r="DK12" s="1056"/>
      <c r="DL12" s="1054" t="s">
        <v>514</v>
      </c>
      <c r="DM12" s="1055"/>
      <c r="DN12" s="1055"/>
      <c r="DO12" s="1055"/>
      <c r="DP12" s="1056"/>
      <c r="DQ12" s="1054" t="s">
        <v>514</v>
      </c>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t="s">
        <v>520</v>
      </c>
      <c r="BT13" s="1058"/>
      <c r="BU13" s="1058"/>
      <c r="BV13" s="1058"/>
      <c r="BW13" s="1058"/>
      <c r="BX13" s="1058"/>
      <c r="BY13" s="1058"/>
      <c r="BZ13" s="1058"/>
      <c r="CA13" s="1058"/>
      <c r="CB13" s="1058"/>
      <c r="CC13" s="1058"/>
      <c r="CD13" s="1058"/>
      <c r="CE13" s="1058"/>
      <c r="CF13" s="1058"/>
      <c r="CG13" s="1079"/>
      <c r="CH13" s="1054">
        <v>6</v>
      </c>
      <c r="CI13" s="1055"/>
      <c r="CJ13" s="1055"/>
      <c r="CK13" s="1055"/>
      <c r="CL13" s="1056"/>
      <c r="CM13" s="1054">
        <v>95</v>
      </c>
      <c r="CN13" s="1055"/>
      <c r="CO13" s="1055"/>
      <c r="CP13" s="1055"/>
      <c r="CQ13" s="1056"/>
      <c r="CR13" s="1054">
        <v>25</v>
      </c>
      <c r="CS13" s="1055"/>
      <c r="CT13" s="1055"/>
      <c r="CU13" s="1055"/>
      <c r="CV13" s="1056"/>
      <c r="CW13" s="1054" t="s">
        <v>441</v>
      </c>
      <c r="CX13" s="1055"/>
      <c r="CY13" s="1055"/>
      <c r="CZ13" s="1055"/>
      <c r="DA13" s="1056"/>
      <c r="DB13" s="1054" t="s">
        <v>441</v>
      </c>
      <c r="DC13" s="1055"/>
      <c r="DD13" s="1055"/>
      <c r="DE13" s="1055"/>
      <c r="DF13" s="1056"/>
      <c r="DG13" s="1054" t="s">
        <v>441</v>
      </c>
      <c r="DH13" s="1055"/>
      <c r="DI13" s="1055"/>
      <c r="DJ13" s="1055"/>
      <c r="DK13" s="1056"/>
      <c r="DL13" s="1054" t="s">
        <v>441</v>
      </c>
      <c r="DM13" s="1055"/>
      <c r="DN13" s="1055"/>
      <c r="DO13" s="1055"/>
      <c r="DP13" s="1056"/>
      <c r="DQ13" s="1054" t="s">
        <v>441</v>
      </c>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t="s">
        <v>521</v>
      </c>
      <c r="BT14" s="1058"/>
      <c r="BU14" s="1058"/>
      <c r="BV14" s="1058"/>
      <c r="BW14" s="1058"/>
      <c r="BX14" s="1058"/>
      <c r="BY14" s="1058"/>
      <c r="BZ14" s="1058"/>
      <c r="CA14" s="1058"/>
      <c r="CB14" s="1058"/>
      <c r="CC14" s="1058"/>
      <c r="CD14" s="1058"/>
      <c r="CE14" s="1058"/>
      <c r="CF14" s="1058"/>
      <c r="CG14" s="1079"/>
      <c r="CH14" s="1054">
        <v>0</v>
      </c>
      <c r="CI14" s="1055"/>
      <c r="CJ14" s="1055"/>
      <c r="CK14" s="1055"/>
      <c r="CL14" s="1056"/>
      <c r="CM14" s="1054">
        <v>554</v>
      </c>
      <c r="CN14" s="1055"/>
      <c r="CO14" s="1055"/>
      <c r="CP14" s="1055"/>
      <c r="CQ14" s="1056"/>
      <c r="CR14" s="1054">
        <v>5</v>
      </c>
      <c r="CS14" s="1055"/>
      <c r="CT14" s="1055"/>
      <c r="CU14" s="1055"/>
      <c r="CV14" s="1056"/>
      <c r="CW14" s="1054" t="s">
        <v>441</v>
      </c>
      <c r="CX14" s="1055"/>
      <c r="CY14" s="1055"/>
      <c r="CZ14" s="1055"/>
      <c r="DA14" s="1056"/>
      <c r="DB14" s="1054" t="s">
        <v>441</v>
      </c>
      <c r="DC14" s="1055"/>
      <c r="DD14" s="1055"/>
      <c r="DE14" s="1055"/>
      <c r="DF14" s="1056"/>
      <c r="DG14" s="1054" t="s">
        <v>441</v>
      </c>
      <c r="DH14" s="1055"/>
      <c r="DI14" s="1055"/>
      <c r="DJ14" s="1055"/>
      <c r="DK14" s="1056"/>
      <c r="DL14" s="1054" t="s">
        <v>441</v>
      </c>
      <c r="DM14" s="1055"/>
      <c r="DN14" s="1055"/>
      <c r="DO14" s="1055"/>
      <c r="DP14" s="1056"/>
      <c r="DQ14" s="1054" t="s">
        <v>441</v>
      </c>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t="s">
        <v>522</v>
      </c>
      <c r="BT15" s="1058"/>
      <c r="BU15" s="1058"/>
      <c r="BV15" s="1058"/>
      <c r="BW15" s="1058"/>
      <c r="BX15" s="1058"/>
      <c r="BY15" s="1058"/>
      <c r="BZ15" s="1058"/>
      <c r="CA15" s="1058"/>
      <c r="CB15" s="1058"/>
      <c r="CC15" s="1058"/>
      <c r="CD15" s="1058"/>
      <c r="CE15" s="1058"/>
      <c r="CF15" s="1058"/>
      <c r="CG15" s="1079"/>
      <c r="CH15" s="1054">
        <v>-1057</v>
      </c>
      <c r="CI15" s="1055"/>
      <c r="CJ15" s="1055"/>
      <c r="CK15" s="1055"/>
      <c r="CL15" s="1056"/>
      <c r="CM15" s="1054">
        <v>10493</v>
      </c>
      <c r="CN15" s="1055"/>
      <c r="CO15" s="1055"/>
      <c r="CP15" s="1055"/>
      <c r="CQ15" s="1056"/>
      <c r="CR15" s="1054">
        <v>520</v>
      </c>
      <c r="CS15" s="1055"/>
      <c r="CT15" s="1055"/>
      <c r="CU15" s="1055"/>
      <c r="CV15" s="1056"/>
      <c r="CW15" s="1054" t="s">
        <v>441</v>
      </c>
      <c r="CX15" s="1055"/>
      <c r="CY15" s="1055"/>
      <c r="CZ15" s="1055"/>
      <c r="DA15" s="1056"/>
      <c r="DB15" s="1054">
        <v>1487</v>
      </c>
      <c r="DC15" s="1055"/>
      <c r="DD15" s="1055"/>
      <c r="DE15" s="1055"/>
      <c r="DF15" s="1056"/>
      <c r="DG15" s="1054" t="s">
        <v>441</v>
      </c>
      <c r="DH15" s="1055"/>
      <c r="DI15" s="1055"/>
      <c r="DJ15" s="1055"/>
      <c r="DK15" s="1056"/>
      <c r="DL15" s="1054" t="s">
        <v>441</v>
      </c>
      <c r="DM15" s="1055"/>
      <c r="DN15" s="1055"/>
      <c r="DO15" s="1055"/>
      <c r="DP15" s="1056"/>
      <c r="DQ15" s="1054" t="s">
        <v>441</v>
      </c>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320</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321</v>
      </c>
      <c r="B23" s="1002" t="s">
        <v>322</v>
      </c>
      <c r="C23" s="1003"/>
      <c r="D23" s="1003"/>
      <c r="E23" s="1003"/>
      <c r="F23" s="1003"/>
      <c r="G23" s="1003"/>
      <c r="H23" s="1003"/>
      <c r="I23" s="1003"/>
      <c r="J23" s="1003"/>
      <c r="K23" s="1003"/>
      <c r="L23" s="1003"/>
      <c r="M23" s="1003"/>
      <c r="N23" s="1003"/>
      <c r="O23" s="1003"/>
      <c r="P23" s="1013"/>
      <c r="Q23" s="1132">
        <f>SUM(Q7:U22)</f>
        <v>123141</v>
      </c>
      <c r="R23" s="1126"/>
      <c r="S23" s="1126"/>
      <c r="T23" s="1126"/>
      <c r="U23" s="1126"/>
      <c r="V23" s="1126">
        <f t="shared" ref="V23" si="1">SUM(V7:Z22)</f>
        <v>122263</v>
      </c>
      <c r="W23" s="1126"/>
      <c r="X23" s="1126"/>
      <c r="Y23" s="1126"/>
      <c r="Z23" s="1126"/>
      <c r="AA23" s="1126">
        <f t="shared" ref="AA23" si="2">SUM(AA7:AE22)</f>
        <v>878</v>
      </c>
      <c r="AB23" s="1126"/>
      <c r="AC23" s="1126"/>
      <c r="AD23" s="1126"/>
      <c r="AE23" s="1133"/>
      <c r="AF23" s="1134">
        <f t="shared" ref="AF23" si="3">SUM(AF7:AJ22)</f>
        <v>550</v>
      </c>
      <c r="AG23" s="1126"/>
      <c r="AH23" s="1126"/>
      <c r="AI23" s="1126"/>
      <c r="AJ23" s="1135"/>
      <c r="AK23" s="1136"/>
      <c r="AL23" s="1137"/>
      <c r="AM23" s="1137"/>
      <c r="AN23" s="1137"/>
      <c r="AO23" s="1137"/>
      <c r="AP23" s="1126">
        <f>SUM(AP7:AT22)</f>
        <v>95057</v>
      </c>
      <c r="AQ23" s="1126"/>
      <c r="AR23" s="1126"/>
      <c r="AS23" s="1126"/>
      <c r="AT23" s="1126"/>
      <c r="AU23" s="1127"/>
      <c r="AV23" s="1127"/>
      <c r="AW23" s="1127"/>
      <c r="AX23" s="1127"/>
      <c r="AY23" s="1128"/>
      <c r="AZ23" s="1129" t="s">
        <v>323</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324</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325</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301</v>
      </c>
      <c r="B26" s="1061"/>
      <c r="C26" s="1061"/>
      <c r="D26" s="1061"/>
      <c r="E26" s="1061"/>
      <c r="F26" s="1061"/>
      <c r="G26" s="1061"/>
      <c r="H26" s="1061"/>
      <c r="I26" s="1061"/>
      <c r="J26" s="1061"/>
      <c r="K26" s="1061"/>
      <c r="L26" s="1061"/>
      <c r="M26" s="1061"/>
      <c r="N26" s="1061"/>
      <c r="O26" s="1061"/>
      <c r="P26" s="1062"/>
      <c r="Q26" s="1066" t="s">
        <v>326</v>
      </c>
      <c r="R26" s="1067"/>
      <c r="S26" s="1067"/>
      <c r="T26" s="1067"/>
      <c r="U26" s="1068"/>
      <c r="V26" s="1066" t="s">
        <v>327</v>
      </c>
      <c r="W26" s="1067"/>
      <c r="X26" s="1067"/>
      <c r="Y26" s="1067"/>
      <c r="Z26" s="1068"/>
      <c r="AA26" s="1066" t="s">
        <v>328</v>
      </c>
      <c r="AB26" s="1067"/>
      <c r="AC26" s="1067"/>
      <c r="AD26" s="1067"/>
      <c r="AE26" s="1067"/>
      <c r="AF26" s="1120" t="s">
        <v>534</v>
      </c>
      <c r="AG26" s="1073"/>
      <c r="AH26" s="1073"/>
      <c r="AI26" s="1073"/>
      <c r="AJ26" s="1121"/>
      <c r="AK26" s="1067" t="s">
        <v>329</v>
      </c>
      <c r="AL26" s="1067"/>
      <c r="AM26" s="1067"/>
      <c r="AN26" s="1067"/>
      <c r="AO26" s="1068"/>
      <c r="AP26" s="1066" t="s">
        <v>330</v>
      </c>
      <c r="AQ26" s="1067"/>
      <c r="AR26" s="1067"/>
      <c r="AS26" s="1067"/>
      <c r="AT26" s="1068"/>
      <c r="AU26" s="1066" t="s">
        <v>331</v>
      </c>
      <c r="AV26" s="1067"/>
      <c r="AW26" s="1067"/>
      <c r="AX26" s="1067"/>
      <c r="AY26" s="1068"/>
      <c r="AZ26" s="1066" t="s">
        <v>332</v>
      </c>
      <c r="BA26" s="1067"/>
      <c r="BB26" s="1067"/>
      <c r="BC26" s="1067"/>
      <c r="BD26" s="1068"/>
      <c r="BE26" s="1066" t="s">
        <v>308</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333</v>
      </c>
      <c r="C28" s="1113"/>
      <c r="D28" s="1113"/>
      <c r="E28" s="1113"/>
      <c r="F28" s="1113"/>
      <c r="G28" s="1113"/>
      <c r="H28" s="1113"/>
      <c r="I28" s="1113"/>
      <c r="J28" s="1113"/>
      <c r="K28" s="1113"/>
      <c r="L28" s="1113"/>
      <c r="M28" s="1113"/>
      <c r="N28" s="1113"/>
      <c r="O28" s="1113"/>
      <c r="P28" s="1114"/>
      <c r="Q28" s="1115">
        <v>30479</v>
      </c>
      <c r="R28" s="1116"/>
      <c r="S28" s="1116"/>
      <c r="T28" s="1116"/>
      <c r="U28" s="1116"/>
      <c r="V28" s="1116">
        <v>30084</v>
      </c>
      <c r="W28" s="1116"/>
      <c r="X28" s="1116"/>
      <c r="Y28" s="1116"/>
      <c r="Z28" s="1116"/>
      <c r="AA28" s="1116">
        <f>Q28-V28</f>
        <v>395</v>
      </c>
      <c r="AB28" s="1116"/>
      <c r="AC28" s="1116"/>
      <c r="AD28" s="1116"/>
      <c r="AE28" s="1117"/>
      <c r="AF28" s="1118">
        <v>395</v>
      </c>
      <c r="AG28" s="1116"/>
      <c r="AH28" s="1116"/>
      <c r="AI28" s="1116"/>
      <c r="AJ28" s="1119"/>
      <c r="AK28" s="1107">
        <v>3113</v>
      </c>
      <c r="AL28" s="1108"/>
      <c r="AM28" s="1108"/>
      <c r="AN28" s="1108"/>
      <c r="AO28" s="1108"/>
      <c r="AP28" s="1108" t="s">
        <v>514</v>
      </c>
      <c r="AQ28" s="1108"/>
      <c r="AR28" s="1108"/>
      <c r="AS28" s="1108"/>
      <c r="AT28" s="1108"/>
      <c r="AU28" s="1108" t="s">
        <v>523</v>
      </c>
      <c r="AV28" s="1108"/>
      <c r="AW28" s="1108"/>
      <c r="AX28" s="1108"/>
      <c r="AY28" s="1108"/>
      <c r="AZ28" s="1109"/>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334</v>
      </c>
      <c r="C29" s="1096"/>
      <c r="D29" s="1096"/>
      <c r="E29" s="1096"/>
      <c r="F29" s="1096"/>
      <c r="G29" s="1096"/>
      <c r="H29" s="1096"/>
      <c r="I29" s="1096"/>
      <c r="J29" s="1096"/>
      <c r="K29" s="1096"/>
      <c r="L29" s="1096"/>
      <c r="M29" s="1096"/>
      <c r="N29" s="1096"/>
      <c r="O29" s="1096"/>
      <c r="P29" s="1097"/>
      <c r="Q29" s="1103">
        <v>27061</v>
      </c>
      <c r="R29" s="1104"/>
      <c r="S29" s="1104"/>
      <c r="T29" s="1104"/>
      <c r="U29" s="1104"/>
      <c r="V29" s="1104">
        <v>26921</v>
      </c>
      <c r="W29" s="1104"/>
      <c r="X29" s="1104"/>
      <c r="Y29" s="1104"/>
      <c r="Z29" s="1104"/>
      <c r="AA29" s="1104">
        <f t="shared" ref="AA29:AA33" si="4">Q29-V29</f>
        <v>140</v>
      </c>
      <c r="AB29" s="1104"/>
      <c r="AC29" s="1104"/>
      <c r="AD29" s="1104"/>
      <c r="AE29" s="1105"/>
      <c r="AF29" s="1100">
        <v>140</v>
      </c>
      <c r="AG29" s="1101"/>
      <c r="AH29" s="1101"/>
      <c r="AI29" s="1101"/>
      <c r="AJ29" s="1102"/>
      <c r="AK29" s="1045">
        <v>4214</v>
      </c>
      <c r="AL29" s="1036"/>
      <c r="AM29" s="1036"/>
      <c r="AN29" s="1036"/>
      <c r="AO29" s="1036"/>
      <c r="AP29" s="1046" t="s">
        <v>514</v>
      </c>
      <c r="AQ29" s="1044"/>
      <c r="AR29" s="1044"/>
      <c r="AS29" s="1044"/>
      <c r="AT29" s="1045"/>
      <c r="AU29" s="1046" t="s">
        <v>523</v>
      </c>
      <c r="AV29" s="1044"/>
      <c r="AW29" s="1044"/>
      <c r="AX29" s="1044"/>
      <c r="AY29" s="1045"/>
      <c r="AZ29" s="1106"/>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335</v>
      </c>
      <c r="C30" s="1096"/>
      <c r="D30" s="1096"/>
      <c r="E30" s="1096"/>
      <c r="F30" s="1096"/>
      <c r="G30" s="1096"/>
      <c r="H30" s="1096"/>
      <c r="I30" s="1096"/>
      <c r="J30" s="1096"/>
      <c r="K30" s="1096"/>
      <c r="L30" s="1096"/>
      <c r="M30" s="1096"/>
      <c r="N30" s="1096"/>
      <c r="O30" s="1096"/>
      <c r="P30" s="1097"/>
      <c r="Q30" s="1103">
        <v>7207</v>
      </c>
      <c r="R30" s="1104"/>
      <c r="S30" s="1104"/>
      <c r="T30" s="1104"/>
      <c r="U30" s="1104"/>
      <c r="V30" s="1104">
        <v>7167</v>
      </c>
      <c r="W30" s="1104"/>
      <c r="X30" s="1104"/>
      <c r="Y30" s="1104"/>
      <c r="Z30" s="1104"/>
      <c r="AA30" s="1104">
        <f t="shared" si="4"/>
        <v>40</v>
      </c>
      <c r="AB30" s="1104"/>
      <c r="AC30" s="1104"/>
      <c r="AD30" s="1104"/>
      <c r="AE30" s="1105"/>
      <c r="AF30" s="1100">
        <v>40</v>
      </c>
      <c r="AG30" s="1101"/>
      <c r="AH30" s="1101"/>
      <c r="AI30" s="1101"/>
      <c r="AJ30" s="1102"/>
      <c r="AK30" s="1045">
        <v>3775</v>
      </c>
      <c r="AL30" s="1036"/>
      <c r="AM30" s="1036"/>
      <c r="AN30" s="1036"/>
      <c r="AO30" s="1036"/>
      <c r="AP30" s="1046" t="s">
        <v>514</v>
      </c>
      <c r="AQ30" s="1044"/>
      <c r="AR30" s="1044"/>
      <c r="AS30" s="1044"/>
      <c r="AT30" s="1045"/>
      <c r="AU30" s="1046" t="s">
        <v>523</v>
      </c>
      <c r="AV30" s="1044"/>
      <c r="AW30" s="1044"/>
      <c r="AX30" s="1044"/>
      <c r="AY30" s="1045"/>
      <c r="AZ30" s="1106"/>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336</v>
      </c>
      <c r="C31" s="1096"/>
      <c r="D31" s="1096"/>
      <c r="E31" s="1096"/>
      <c r="F31" s="1096"/>
      <c r="G31" s="1096"/>
      <c r="H31" s="1096"/>
      <c r="I31" s="1096"/>
      <c r="J31" s="1096"/>
      <c r="K31" s="1096"/>
      <c r="L31" s="1096"/>
      <c r="M31" s="1096"/>
      <c r="N31" s="1096"/>
      <c r="O31" s="1096"/>
      <c r="P31" s="1097"/>
      <c r="Q31" s="1103">
        <v>16006</v>
      </c>
      <c r="R31" s="1104"/>
      <c r="S31" s="1104"/>
      <c r="T31" s="1104"/>
      <c r="U31" s="1104"/>
      <c r="V31" s="1104">
        <v>15009</v>
      </c>
      <c r="W31" s="1104"/>
      <c r="X31" s="1104"/>
      <c r="Y31" s="1104"/>
      <c r="Z31" s="1104"/>
      <c r="AA31" s="1104">
        <f t="shared" si="4"/>
        <v>997</v>
      </c>
      <c r="AB31" s="1104"/>
      <c r="AC31" s="1104"/>
      <c r="AD31" s="1104"/>
      <c r="AE31" s="1105"/>
      <c r="AF31" s="1100">
        <v>6446</v>
      </c>
      <c r="AG31" s="1101"/>
      <c r="AH31" s="1101"/>
      <c r="AI31" s="1101"/>
      <c r="AJ31" s="1102"/>
      <c r="AK31" s="1045">
        <v>1884</v>
      </c>
      <c r="AL31" s="1036"/>
      <c r="AM31" s="1036"/>
      <c r="AN31" s="1036"/>
      <c r="AO31" s="1036"/>
      <c r="AP31" s="1036">
        <v>11832</v>
      </c>
      <c r="AQ31" s="1036"/>
      <c r="AR31" s="1036"/>
      <c r="AS31" s="1036"/>
      <c r="AT31" s="1036"/>
      <c r="AU31" s="1036">
        <v>6886</v>
      </c>
      <c r="AV31" s="1036"/>
      <c r="AW31" s="1036"/>
      <c r="AX31" s="1036"/>
      <c r="AY31" s="1036"/>
      <c r="AZ31" s="1106"/>
      <c r="BA31" s="1106"/>
      <c r="BB31" s="1106"/>
      <c r="BC31" s="1106"/>
      <c r="BD31" s="1106"/>
      <c r="BE31" s="1037" t="s">
        <v>524</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338</v>
      </c>
      <c r="C32" s="1096"/>
      <c r="D32" s="1096"/>
      <c r="E32" s="1096"/>
      <c r="F32" s="1096"/>
      <c r="G32" s="1096"/>
      <c r="H32" s="1096"/>
      <c r="I32" s="1096"/>
      <c r="J32" s="1096"/>
      <c r="K32" s="1096"/>
      <c r="L32" s="1096"/>
      <c r="M32" s="1096"/>
      <c r="N32" s="1096"/>
      <c r="O32" s="1096"/>
      <c r="P32" s="1097"/>
      <c r="Q32" s="1103">
        <v>5391</v>
      </c>
      <c r="R32" s="1104"/>
      <c r="S32" s="1104"/>
      <c r="T32" s="1104"/>
      <c r="U32" s="1104"/>
      <c r="V32" s="1104">
        <v>5063</v>
      </c>
      <c r="W32" s="1104"/>
      <c r="X32" s="1104"/>
      <c r="Y32" s="1104"/>
      <c r="Z32" s="1104"/>
      <c r="AA32" s="1104">
        <f t="shared" si="4"/>
        <v>328</v>
      </c>
      <c r="AB32" s="1104"/>
      <c r="AC32" s="1104"/>
      <c r="AD32" s="1104"/>
      <c r="AE32" s="1105"/>
      <c r="AF32" s="1100">
        <v>3705</v>
      </c>
      <c r="AG32" s="1101"/>
      <c r="AH32" s="1101"/>
      <c r="AI32" s="1101"/>
      <c r="AJ32" s="1102"/>
      <c r="AK32" s="1045">
        <v>440</v>
      </c>
      <c r="AL32" s="1036"/>
      <c r="AM32" s="1036"/>
      <c r="AN32" s="1036"/>
      <c r="AO32" s="1036"/>
      <c r="AP32" s="1036">
        <v>12281</v>
      </c>
      <c r="AQ32" s="1036"/>
      <c r="AR32" s="1036"/>
      <c r="AS32" s="1036"/>
      <c r="AT32" s="1036"/>
      <c r="AU32" s="1036">
        <v>98</v>
      </c>
      <c r="AV32" s="1036"/>
      <c r="AW32" s="1036"/>
      <c r="AX32" s="1036"/>
      <c r="AY32" s="1036"/>
      <c r="AZ32" s="1106"/>
      <c r="BA32" s="1106"/>
      <c r="BB32" s="1106"/>
      <c r="BC32" s="1106"/>
      <c r="BD32" s="1106"/>
      <c r="BE32" s="1037" t="s">
        <v>524</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339</v>
      </c>
      <c r="C33" s="1096"/>
      <c r="D33" s="1096"/>
      <c r="E33" s="1096"/>
      <c r="F33" s="1096"/>
      <c r="G33" s="1096"/>
      <c r="H33" s="1096"/>
      <c r="I33" s="1096"/>
      <c r="J33" s="1096"/>
      <c r="K33" s="1096"/>
      <c r="L33" s="1096"/>
      <c r="M33" s="1096"/>
      <c r="N33" s="1096"/>
      <c r="O33" s="1096"/>
      <c r="P33" s="1097"/>
      <c r="Q33" s="1103">
        <v>9572</v>
      </c>
      <c r="R33" s="1104"/>
      <c r="S33" s="1104"/>
      <c r="T33" s="1104"/>
      <c r="U33" s="1104"/>
      <c r="V33" s="1104">
        <v>9023</v>
      </c>
      <c r="W33" s="1104"/>
      <c r="X33" s="1104"/>
      <c r="Y33" s="1104"/>
      <c r="Z33" s="1104"/>
      <c r="AA33" s="1104">
        <f t="shared" si="4"/>
        <v>549</v>
      </c>
      <c r="AB33" s="1104"/>
      <c r="AC33" s="1104"/>
      <c r="AD33" s="1104"/>
      <c r="AE33" s="1105"/>
      <c r="AF33" s="1100">
        <v>2011</v>
      </c>
      <c r="AG33" s="1101"/>
      <c r="AH33" s="1101"/>
      <c r="AI33" s="1101"/>
      <c r="AJ33" s="1102"/>
      <c r="AK33" s="1045">
        <v>4260</v>
      </c>
      <c r="AL33" s="1036"/>
      <c r="AM33" s="1036"/>
      <c r="AN33" s="1036"/>
      <c r="AO33" s="1036"/>
      <c r="AP33" s="1036">
        <v>80196</v>
      </c>
      <c r="AQ33" s="1036"/>
      <c r="AR33" s="1036"/>
      <c r="AS33" s="1036"/>
      <c r="AT33" s="1036"/>
      <c r="AU33" s="1036">
        <v>48358</v>
      </c>
      <c r="AV33" s="1036"/>
      <c r="AW33" s="1036"/>
      <c r="AX33" s="1036"/>
      <c r="AY33" s="1036"/>
      <c r="AZ33" s="1106"/>
      <c r="BA33" s="1106"/>
      <c r="BB33" s="1106"/>
      <c r="BC33" s="1106"/>
      <c r="BD33" s="1106"/>
      <c r="BE33" s="1037" t="s">
        <v>337</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340</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321</v>
      </c>
      <c r="B63" s="1002" t="s">
        <v>341</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f>SUM(AF28:AJ33)</f>
        <v>12737</v>
      </c>
      <c r="AG63" s="1024"/>
      <c r="AH63" s="1024"/>
      <c r="AI63" s="1024"/>
      <c r="AJ63" s="1087"/>
      <c r="AK63" s="1088"/>
      <c r="AL63" s="1028"/>
      <c r="AM63" s="1028"/>
      <c r="AN63" s="1028"/>
      <c r="AO63" s="1028"/>
      <c r="AP63" s="1024">
        <f t="shared" ref="AP63" si="5">SUM(AP28:AT33)</f>
        <v>104309</v>
      </c>
      <c r="AQ63" s="1024"/>
      <c r="AR63" s="1024"/>
      <c r="AS63" s="1024"/>
      <c r="AT63" s="1024"/>
      <c r="AU63" s="1024">
        <f t="shared" ref="AU63" si="6">SUM(AU28:AY33)</f>
        <v>55342</v>
      </c>
      <c r="AV63" s="1024"/>
      <c r="AW63" s="1024"/>
      <c r="AX63" s="1024"/>
      <c r="AY63" s="1024"/>
      <c r="AZ63" s="1082"/>
      <c r="BA63" s="1082"/>
      <c r="BB63" s="1082"/>
      <c r="BC63" s="1082"/>
      <c r="BD63" s="1082"/>
      <c r="BE63" s="1025"/>
      <c r="BF63" s="1025"/>
      <c r="BG63" s="1025"/>
      <c r="BH63" s="1025"/>
      <c r="BI63" s="1026"/>
      <c r="BJ63" s="1083" t="s">
        <v>127</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342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343</v>
      </c>
      <c r="B66" s="1061"/>
      <c r="C66" s="1061"/>
      <c r="D66" s="1061"/>
      <c r="E66" s="1061"/>
      <c r="F66" s="1061"/>
      <c r="G66" s="1061"/>
      <c r="H66" s="1061"/>
      <c r="I66" s="1061"/>
      <c r="J66" s="1061"/>
      <c r="K66" s="1061"/>
      <c r="L66" s="1061"/>
      <c r="M66" s="1061"/>
      <c r="N66" s="1061"/>
      <c r="O66" s="1061"/>
      <c r="P66" s="1062"/>
      <c r="Q66" s="1066" t="s">
        <v>326</v>
      </c>
      <c r="R66" s="1067"/>
      <c r="S66" s="1067"/>
      <c r="T66" s="1067"/>
      <c r="U66" s="1068"/>
      <c r="V66" s="1066" t="s">
        <v>344</v>
      </c>
      <c r="W66" s="1067"/>
      <c r="X66" s="1067"/>
      <c r="Y66" s="1067"/>
      <c r="Z66" s="1068"/>
      <c r="AA66" s="1066" t="s">
        <v>328</v>
      </c>
      <c r="AB66" s="1067"/>
      <c r="AC66" s="1067"/>
      <c r="AD66" s="1067"/>
      <c r="AE66" s="1068"/>
      <c r="AF66" s="1072" t="s">
        <v>534</v>
      </c>
      <c r="AG66" s="1073"/>
      <c r="AH66" s="1073"/>
      <c r="AI66" s="1073"/>
      <c r="AJ66" s="1074"/>
      <c r="AK66" s="1066" t="s">
        <v>345</v>
      </c>
      <c r="AL66" s="1061"/>
      <c r="AM66" s="1061"/>
      <c r="AN66" s="1061"/>
      <c r="AO66" s="1062"/>
      <c r="AP66" s="1066" t="s">
        <v>346</v>
      </c>
      <c r="AQ66" s="1067"/>
      <c r="AR66" s="1067"/>
      <c r="AS66" s="1067"/>
      <c r="AT66" s="1068"/>
      <c r="AU66" s="1066" t="s">
        <v>347</v>
      </c>
      <c r="AV66" s="1067"/>
      <c r="AW66" s="1067"/>
      <c r="AX66" s="1067"/>
      <c r="AY66" s="1068"/>
      <c r="AZ66" s="1066" t="s">
        <v>308</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525</v>
      </c>
      <c r="C68" s="1051"/>
      <c r="D68" s="1051"/>
      <c r="E68" s="1051"/>
      <c r="F68" s="1051"/>
      <c r="G68" s="1051"/>
      <c r="H68" s="1051"/>
      <c r="I68" s="1051"/>
      <c r="J68" s="1051"/>
      <c r="K68" s="1051"/>
      <c r="L68" s="1051"/>
      <c r="M68" s="1051"/>
      <c r="N68" s="1051"/>
      <c r="O68" s="1051"/>
      <c r="P68" s="1052"/>
      <c r="Q68" s="1053">
        <v>80119</v>
      </c>
      <c r="R68" s="1047"/>
      <c r="S68" s="1047"/>
      <c r="T68" s="1047"/>
      <c r="U68" s="1047"/>
      <c r="V68" s="1047">
        <v>74068</v>
      </c>
      <c r="W68" s="1047"/>
      <c r="X68" s="1047"/>
      <c r="Y68" s="1047"/>
      <c r="Z68" s="1047"/>
      <c r="AA68" s="1047">
        <f>Q68-V68</f>
        <v>6051</v>
      </c>
      <c r="AB68" s="1047"/>
      <c r="AC68" s="1047"/>
      <c r="AD68" s="1047"/>
      <c r="AE68" s="1047"/>
      <c r="AF68" s="1047">
        <v>14309</v>
      </c>
      <c r="AG68" s="1047"/>
      <c r="AH68" s="1047"/>
      <c r="AI68" s="1047"/>
      <c r="AJ68" s="1047"/>
      <c r="AK68" s="1047" t="s">
        <v>523</v>
      </c>
      <c r="AL68" s="1047"/>
      <c r="AM68" s="1047"/>
      <c r="AN68" s="1047"/>
      <c r="AO68" s="1047"/>
      <c r="AP68" s="1047" t="s">
        <v>523</v>
      </c>
      <c r="AQ68" s="1047"/>
      <c r="AR68" s="1047"/>
      <c r="AS68" s="1047"/>
      <c r="AT68" s="1047"/>
      <c r="AU68" s="1047" t="s">
        <v>514</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526</v>
      </c>
      <c r="C69" s="1040"/>
      <c r="D69" s="1040"/>
      <c r="E69" s="1040"/>
      <c r="F69" s="1040"/>
      <c r="G69" s="1040"/>
      <c r="H69" s="1040"/>
      <c r="I69" s="1040"/>
      <c r="J69" s="1040"/>
      <c r="K69" s="1040"/>
      <c r="L69" s="1040"/>
      <c r="M69" s="1040"/>
      <c r="N69" s="1040"/>
      <c r="O69" s="1040"/>
      <c r="P69" s="1041"/>
      <c r="Q69" s="1042">
        <v>1</v>
      </c>
      <c r="R69" s="1036"/>
      <c r="S69" s="1036"/>
      <c r="T69" s="1036"/>
      <c r="U69" s="1036"/>
      <c r="V69" s="1036">
        <v>1</v>
      </c>
      <c r="W69" s="1036"/>
      <c r="X69" s="1036"/>
      <c r="Y69" s="1036"/>
      <c r="Z69" s="1036"/>
      <c r="AA69" s="1036">
        <f t="shared" ref="AA69:AA76" si="7">Q69-V69</f>
        <v>0</v>
      </c>
      <c r="AB69" s="1036"/>
      <c r="AC69" s="1036"/>
      <c r="AD69" s="1036"/>
      <c r="AE69" s="1036"/>
      <c r="AF69" s="1036">
        <v>0</v>
      </c>
      <c r="AG69" s="1036"/>
      <c r="AH69" s="1036"/>
      <c r="AI69" s="1036"/>
      <c r="AJ69" s="1036"/>
      <c r="AK69" s="1036" t="s">
        <v>535</v>
      </c>
      <c r="AL69" s="1036"/>
      <c r="AM69" s="1036"/>
      <c r="AN69" s="1036"/>
      <c r="AO69" s="1036"/>
      <c r="AP69" s="1036" t="s">
        <v>523</v>
      </c>
      <c r="AQ69" s="1036"/>
      <c r="AR69" s="1036"/>
      <c r="AS69" s="1036"/>
      <c r="AT69" s="1036"/>
      <c r="AU69" s="1036" t="s">
        <v>523</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527</v>
      </c>
      <c r="C70" s="1040"/>
      <c r="D70" s="1040"/>
      <c r="E70" s="1040"/>
      <c r="F70" s="1040"/>
      <c r="G70" s="1040"/>
      <c r="H70" s="1040"/>
      <c r="I70" s="1040"/>
      <c r="J70" s="1040"/>
      <c r="K70" s="1040"/>
      <c r="L70" s="1040"/>
      <c r="M70" s="1040"/>
      <c r="N70" s="1040"/>
      <c r="O70" s="1040"/>
      <c r="P70" s="1041"/>
      <c r="Q70" s="1042">
        <v>23</v>
      </c>
      <c r="R70" s="1036"/>
      <c r="S70" s="1036"/>
      <c r="T70" s="1036"/>
      <c r="U70" s="1036"/>
      <c r="V70" s="1036">
        <v>20</v>
      </c>
      <c r="W70" s="1036"/>
      <c r="X70" s="1036"/>
      <c r="Y70" s="1036"/>
      <c r="Z70" s="1036"/>
      <c r="AA70" s="1036">
        <f t="shared" si="7"/>
        <v>3</v>
      </c>
      <c r="AB70" s="1036"/>
      <c r="AC70" s="1036"/>
      <c r="AD70" s="1036"/>
      <c r="AE70" s="1036"/>
      <c r="AF70" s="1036">
        <v>3</v>
      </c>
      <c r="AG70" s="1036"/>
      <c r="AH70" s="1036"/>
      <c r="AI70" s="1036"/>
      <c r="AJ70" s="1036"/>
      <c r="AK70" s="1036" t="s">
        <v>523</v>
      </c>
      <c r="AL70" s="1036"/>
      <c r="AM70" s="1036"/>
      <c r="AN70" s="1036"/>
      <c r="AO70" s="1036"/>
      <c r="AP70" s="1036" t="s">
        <v>523</v>
      </c>
      <c r="AQ70" s="1036"/>
      <c r="AR70" s="1036"/>
      <c r="AS70" s="1036"/>
      <c r="AT70" s="1036"/>
      <c r="AU70" s="1036" t="s">
        <v>523</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528</v>
      </c>
      <c r="C71" s="1040"/>
      <c r="D71" s="1040"/>
      <c r="E71" s="1040"/>
      <c r="F71" s="1040"/>
      <c r="G71" s="1040"/>
      <c r="H71" s="1040"/>
      <c r="I71" s="1040"/>
      <c r="J71" s="1040"/>
      <c r="K71" s="1040"/>
      <c r="L71" s="1040"/>
      <c r="M71" s="1040"/>
      <c r="N71" s="1040"/>
      <c r="O71" s="1040"/>
      <c r="P71" s="1041"/>
      <c r="Q71" s="1042">
        <v>98</v>
      </c>
      <c r="R71" s="1036"/>
      <c r="S71" s="1036"/>
      <c r="T71" s="1036"/>
      <c r="U71" s="1036"/>
      <c r="V71" s="1036">
        <v>94</v>
      </c>
      <c r="W71" s="1036"/>
      <c r="X71" s="1036"/>
      <c r="Y71" s="1036"/>
      <c r="Z71" s="1036"/>
      <c r="AA71" s="1036">
        <f t="shared" si="7"/>
        <v>4</v>
      </c>
      <c r="AB71" s="1036"/>
      <c r="AC71" s="1036"/>
      <c r="AD71" s="1036"/>
      <c r="AE71" s="1036"/>
      <c r="AF71" s="1036">
        <v>3</v>
      </c>
      <c r="AG71" s="1036"/>
      <c r="AH71" s="1036"/>
      <c r="AI71" s="1036"/>
      <c r="AJ71" s="1036"/>
      <c r="AK71" s="1036" t="s">
        <v>523</v>
      </c>
      <c r="AL71" s="1036"/>
      <c r="AM71" s="1036"/>
      <c r="AN71" s="1036"/>
      <c r="AO71" s="1036"/>
      <c r="AP71" s="1036" t="s">
        <v>523</v>
      </c>
      <c r="AQ71" s="1036"/>
      <c r="AR71" s="1036"/>
      <c r="AS71" s="1036"/>
      <c r="AT71" s="1036"/>
      <c r="AU71" s="1036" t="s">
        <v>514</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529</v>
      </c>
      <c r="C72" s="1040"/>
      <c r="D72" s="1040"/>
      <c r="E72" s="1040"/>
      <c r="F72" s="1040"/>
      <c r="G72" s="1040"/>
      <c r="H72" s="1040"/>
      <c r="I72" s="1040"/>
      <c r="J72" s="1040"/>
      <c r="K72" s="1040"/>
      <c r="L72" s="1040"/>
      <c r="M72" s="1040"/>
      <c r="N72" s="1040"/>
      <c r="O72" s="1040"/>
      <c r="P72" s="1041"/>
      <c r="Q72" s="1042">
        <v>19240</v>
      </c>
      <c r="R72" s="1036"/>
      <c r="S72" s="1036"/>
      <c r="T72" s="1036"/>
      <c r="U72" s="1036"/>
      <c r="V72" s="1036">
        <v>19240</v>
      </c>
      <c r="W72" s="1036"/>
      <c r="X72" s="1036"/>
      <c r="Y72" s="1036"/>
      <c r="Z72" s="1036"/>
      <c r="AA72" s="1036">
        <f t="shared" si="7"/>
        <v>0</v>
      </c>
      <c r="AB72" s="1036"/>
      <c r="AC72" s="1036"/>
      <c r="AD72" s="1036"/>
      <c r="AE72" s="1036"/>
      <c r="AF72" s="1036">
        <v>0</v>
      </c>
      <c r="AG72" s="1036"/>
      <c r="AH72" s="1036"/>
      <c r="AI72" s="1036"/>
      <c r="AJ72" s="1036"/>
      <c r="AK72" s="1036" t="s">
        <v>523</v>
      </c>
      <c r="AL72" s="1036"/>
      <c r="AM72" s="1036"/>
      <c r="AN72" s="1036"/>
      <c r="AO72" s="1036"/>
      <c r="AP72" s="1036">
        <v>16546</v>
      </c>
      <c r="AQ72" s="1036"/>
      <c r="AR72" s="1036"/>
      <c r="AS72" s="1036"/>
      <c r="AT72" s="1036"/>
      <c r="AU72" s="1036">
        <v>794</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530</v>
      </c>
      <c r="C73" s="1040"/>
      <c r="D73" s="1040"/>
      <c r="E73" s="1040"/>
      <c r="F73" s="1040"/>
      <c r="G73" s="1040"/>
      <c r="H73" s="1040"/>
      <c r="I73" s="1040"/>
      <c r="J73" s="1040"/>
      <c r="K73" s="1040"/>
      <c r="L73" s="1040"/>
      <c r="M73" s="1040"/>
      <c r="N73" s="1040"/>
      <c r="O73" s="1040"/>
      <c r="P73" s="1041"/>
      <c r="Q73" s="1042">
        <v>219</v>
      </c>
      <c r="R73" s="1036"/>
      <c r="S73" s="1036"/>
      <c r="T73" s="1036"/>
      <c r="U73" s="1036"/>
      <c r="V73" s="1036">
        <v>195</v>
      </c>
      <c r="W73" s="1036"/>
      <c r="X73" s="1036"/>
      <c r="Y73" s="1036"/>
      <c r="Z73" s="1036"/>
      <c r="AA73" s="1036">
        <f t="shared" si="7"/>
        <v>24</v>
      </c>
      <c r="AB73" s="1036"/>
      <c r="AC73" s="1036"/>
      <c r="AD73" s="1036"/>
      <c r="AE73" s="1036"/>
      <c r="AF73" s="1036">
        <v>24</v>
      </c>
      <c r="AG73" s="1036"/>
      <c r="AH73" s="1036"/>
      <c r="AI73" s="1036"/>
      <c r="AJ73" s="1036"/>
      <c r="AK73" s="1036" t="s">
        <v>523</v>
      </c>
      <c r="AL73" s="1036"/>
      <c r="AM73" s="1036"/>
      <c r="AN73" s="1036"/>
      <c r="AO73" s="1036"/>
      <c r="AP73" s="1036" t="s">
        <v>523</v>
      </c>
      <c r="AQ73" s="1036"/>
      <c r="AR73" s="1036"/>
      <c r="AS73" s="1036"/>
      <c r="AT73" s="1036"/>
      <c r="AU73" s="1036" t="s">
        <v>523</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531</v>
      </c>
      <c r="C74" s="1040"/>
      <c r="D74" s="1040"/>
      <c r="E74" s="1040"/>
      <c r="F74" s="1040"/>
      <c r="G74" s="1040"/>
      <c r="H74" s="1040"/>
      <c r="I74" s="1040"/>
      <c r="J74" s="1040"/>
      <c r="K74" s="1040"/>
      <c r="L74" s="1040"/>
      <c r="M74" s="1040"/>
      <c r="N74" s="1040"/>
      <c r="O74" s="1040"/>
      <c r="P74" s="1041"/>
      <c r="Q74" s="1042">
        <v>1282575</v>
      </c>
      <c r="R74" s="1036"/>
      <c r="S74" s="1036"/>
      <c r="T74" s="1036"/>
      <c r="U74" s="1036"/>
      <c r="V74" s="1036">
        <v>1237829</v>
      </c>
      <c r="W74" s="1036"/>
      <c r="X74" s="1036"/>
      <c r="Y74" s="1036"/>
      <c r="Z74" s="1036"/>
      <c r="AA74" s="1036">
        <f t="shared" si="7"/>
        <v>44746</v>
      </c>
      <c r="AB74" s="1036"/>
      <c r="AC74" s="1036"/>
      <c r="AD74" s="1036"/>
      <c r="AE74" s="1036"/>
      <c r="AF74" s="1036">
        <v>44746</v>
      </c>
      <c r="AG74" s="1036"/>
      <c r="AH74" s="1036"/>
      <c r="AI74" s="1036"/>
      <c r="AJ74" s="1036"/>
      <c r="AK74" s="1036">
        <v>8500</v>
      </c>
      <c r="AL74" s="1036"/>
      <c r="AM74" s="1036"/>
      <c r="AN74" s="1036"/>
      <c r="AO74" s="1036"/>
      <c r="AP74" s="1036" t="s">
        <v>523</v>
      </c>
      <c r="AQ74" s="1036"/>
      <c r="AR74" s="1036"/>
      <c r="AS74" s="1036"/>
      <c r="AT74" s="1036"/>
      <c r="AU74" s="1036" t="s">
        <v>523</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t="s">
        <v>532</v>
      </c>
      <c r="C75" s="1040"/>
      <c r="D75" s="1040"/>
      <c r="E75" s="1040"/>
      <c r="F75" s="1040"/>
      <c r="G75" s="1040"/>
      <c r="H75" s="1040"/>
      <c r="I75" s="1040"/>
      <c r="J75" s="1040"/>
      <c r="K75" s="1040"/>
      <c r="L75" s="1040"/>
      <c r="M75" s="1040"/>
      <c r="N75" s="1040"/>
      <c r="O75" s="1040"/>
      <c r="P75" s="1041"/>
      <c r="Q75" s="1043">
        <v>39340</v>
      </c>
      <c r="R75" s="1044"/>
      <c r="S75" s="1044"/>
      <c r="T75" s="1044"/>
      <c r="U75" s="1045"/>
      <c r="V75" s="1046">
        <v>34648</v>
      </c>
      <c r="W75" s="1044"/>
      <c r="X75" s="1044"/>
      <c r="Y75" s="1044"/>
      <c r="Z75" s="1045"/>
      <c r="AA75" s="1046">
        <f t="shared" si="7"/>
        <v>4692</v>
      </c>
      <c r="AB75" s="1044"/>
      <c r="AC75" s="1044"/>
      <c r="AD75" s="1044"/>
      <c r="AE75" s="1045"/>
      <c r="AF75" s="1046">
        <v>22986</v>
      </c>
      <c r="AG75" s="1044"/>
      <c r="AH75" s="1044"/>
      <c r="AI75" s="1044"/>
      <c r="AJ75" s="1045"/>
      <c r="AK75" s="1046" t="s">
        <v>523</v>
      </c>
      <c r="AL75" s="1044"/>
      <c r="AM75" s="1044"/>
      <c r="AN75" s="1044"/>
      <c r="AO75" s="1045"/>
      <c r="AP75" s="1046">
        <v>103547</v>
      </c>
      <c r="AQ75" s="1044"/>
      <c r="AR75" s="1044"/>
      <c r="AS75" s="1044"/>
      <c r="AT75" s="1045"/>
      <c r="AU75" s="1046" t="s">
        <v>523</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t="s">
        <v>533</v>
      </c>
      <c r="C76" s="1040"/>
      <c r="D76" s="1040"/>
      <c r="E76" s="1040"/>
      <c r="F76" s="1040"/>
      <c r="G76" s="1040"/>
      <c r="H76" s="1040"/>
      <c r="I76" s="1040"/>
      <c r="J76" s="1040"/>
      <c r="K76" s="1040"/>
      <c r="L76" s="1040"/>
      <c r="M76" s="1040"/>
      <c r="N76" s="1040"/>
      <c r="O76" s="1040"/>
      <c r="P76" s="1041"/>
      <c r="Q76" s="1043">
        <v>8419</v>
      </c>
      <c r="R76" s="1044"/>
      <c r="S76" s="1044"/>
      <c r="T76" s="1044"/>
      <c r="U76" s="1045"/>
      <c r="V76" s="1046">
        <v>5771</v>
      </c>
      <c r="W76" s="1044"/>
      <c r="X76" s="1044"/>
      <c r="Y76" s="1044"/>
      <c r="Z76" s="1045"/>
      <c r="AA76" s="1046">
        <f t="shared" si="7"/>
        <v>2648</v>
      </c>
      <c r="AB76" s="1044"/>
      <c r="AC76" s="1044"/>
      <c r="AD76" s="1044"/>
      <c r="AE76" s="1045"/>
      <c r="AF76" s="1046">
        <v>21829</v>
      </c>
      <c r="AG76" s="1044"/>
      <c r="AH76" s="1044"/>
      <c r="AI76" s="1044"/>
      <c r="AJ76" s="1045"/>
      <c r="AK76" s="1046" t="s">
        <v>523</v>
      </c>
      <c r="AL76" s="1044"/>
      <c r="AM76" s="1044"/>
      <c r="AN76" s="1044"/>
      <c r="AO76" s="1045"/>
      <c r="AP76" s="1046">
        <v>18228</v>
      </c>
      <c r="AQ76" s="1044"/>
      <c r="AR76" s="1044"/>
      <c r="AS76" s="1044"/>
      <c r="AT76" s="1045"/>
      <c r="AU76" s="1046" t="s">
        <v>514</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321</v>
      </c>
      <c r="B88" s="1002" t="s">
        <v>348</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f>SUM(AF68:AJ76)</f>
        <v>103900</v>
      </c>
      <c r="AG88" s="1024"/>
      <c r="AH88" s="1024"/>
      <c r="AI88" s="1024"/>
      <c r="AJ88" s="1024"/>
      <c r="AK88" s="1028"/>
      <c r="AL88" s="1028"/>
      <c r="AM88" s="1028"/>
      <c r="AN88" s="1028"/>
      <c r="AO88" s="1028"/>
      <c r="AP88" s="1024">
        <f>SUM(AP68:AT76)</f>
        <v>138321</v>
      </c>
      <c r="AQ88" s="1024"/>
      <c r="AR88" s="1024"/>
      <c r="AS88" s="1024"/>
      <c r="AT88" s="1024"/>
      <c r="AU88" s="1024">
        <f>SUM(AU68:AY76)</f>
        <v>794</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321</v>
      </c>
      <c r="BR102" s="1002" t="s">
        <v>349</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f>SUM(CR7:CV15)</f>
        <v>1234</v>
      </c>
      <c r="CS102" s="1018"/>
      <c r="CT102" s="1018"/>
      <c r="CU102" s="1018"/>
      <c r="CV102" s="1019"/>
      <c r="CW102" s="1017">
        <f t="shared" ref="CW102" si="8">SUM(CW7:DA15)</f>
        <v>0</v>
      </c>
      <c r="CX102" s="1018"/>
      <c r="CY102" s="1018"/>
      <c r="CZ102" s="1018"/>
      <c r="DA102" s="1019"/>
      <c r="DB102" s="1017">
        <f t="shared" ref="DB102" si="9">SUM(DB7:DF15)</f>
        <v>1518</v>
      </c>
      <c r="DC102" s="1018"/>
      <c r="DD102" s="1018"/>
      <c r="DE102" s="1018"/>
      <c r="DF102" s="1019"/>
      <c r="DG102" s="1017">
        <f t="shared" ref="DG102" si="10">SUM(DG7:DK15)</f>
        <v>0</v>
      </c>
      <c r="DH102" s="1018"/>
      <c r="DI102" s="1018"/>
      <c r="DJ102" s="1018"/>
      <c r="DK102" s="1019"/>
      <c r="DL102" s="1017">
        <f t="shared" ref="DL102" si="11">SUM(DL7:DP15)</f>
        <v>0</v>
      </c>
      <c r="DM102" s="1018"/>
      <c r="DN102" s="1018"/>
      <c r="DO102" s="1018"/>
      <c r="DP102" s="1019"/>
      <c r="DQ102" s="1017">
        <f t="shared" ref="DQ102" si="12">SUM(DQ7:DU15)</f>
        <v>0</v>
      </c>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350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351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354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355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356</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357</v>
      </c>
      <c r="AB109" s="961"/>
      <c r="AC109" s="961"/>
      <c r="AD109" s="961"/>
      <c r="AE109" s="962"/>
      <c r="AF109" s="963" t="s">
        <v>358</v>
      </c>
      <c r="AG109" s="961"/>
      <c r="AH109" s="961"/>
      <c r="AI109" s="961"/>
      <c r="AJ109" s="962"/>
      <c r="AK109" s="963" t="s">
        <v>267</v>
      </c>
      <c r="AL109" s="961"/>
      <c r="AM109" s="961"/>
      <c r="AN109" s="961"/>
      <c r="AO109" s="962"/>
      <c r="AP109" s="963" t="s">
        <v>359</v>
      </c>
      <c r="AQ109" s="961"/>
      <c r="AR109" s="961"/>
      <c r="AS109" s="961"/>
      <c r="AT109" s="994"/>
      <c r="AU109" s="960" t="s">
        <v>356</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357</v>
      </c>
      <c r="BR109" s="961"/>
      <c r="BS109" s="961"/>
      <c r="BT109" s="961"/>
      <c r="BU109" s="962"/>
      <c r="BV109" s="963" t="s">
        <v>358</v>
      </c>
      <c r="BW109" s="961"/>
      <c r="BX109" s="961"/>
      <c r="BY109" s="961"/>
      <c r="BZ109" s="962"/>
      <c r="CA109" s="963" t="s">
        <v>267</v>
      </c>
      <c r="CB109" s="961"/>
      <c r="CC109" s="961"/>
      <c r="CD109" s="961"/>
      <c r="CE109" s="962"/>
      <c r="CF109" s="1001" t="s">
        <v>359</v>
      </c>
      <c r="CG109" s="1001"/>
      <c r="CH109" s="1001"/>
      <c r="CI109" s="1001"/>
      <c r="CJ109" s="1001"/>
      <c r="CK109" s="963" t="s">
        <v>360</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357</v>
      </c>
      <c r="DH109" s="961"/>
      <c r="DI109" s="961"/>
      <c r="DJ109" s="961"/>
      <c r="DK109" s="962"/>
      <c r="DL109" s="963" t="s">
        <v>358</v>
      </c>
      <c r="DM109" s="961"/>
      <c r="DN109" s="961"/>
      <c r="DO109" s="961"/>
      <c r="DP109" s="962"/>
      <c r="DQ109" s="963" t="s">
        <v>267</v>
      </c>
      <c r="DR109" s="961"/>
      <c r="DS109" s="961"/>
      <c r="DT109" s="961"/>
      <c r="DU109" s="962"/>
      <c r="DV109" s="963" t="s">
        <v>359</v>
      </c>
      <c r="DW109" s="961"/>
      <c r="DX109" s="961"/>
      <c r="DY109" s="961"/>
      <c r="DZ109" s="994"/>
    </row>
    <row r="110" spans="1:131" s="226" customFormat="1" ht="26.25" customHeight="1" x14ac:dyDescent="0.15">
      <c r="A110" s="872" t="s">
        <v>361</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8678743</v>
      </c>
      <c r="AB110" s="954"/>
      <c r="AC110" s="954"/>
      <c r="AD110" s="954"/>
      <c r="AE110" s="955"/>
      <c r="AF110" s="956">
        <v>8533696</v>
      </c>
      <c r="AG110" s="954"/>
      <c r="AH110" s="954"/>
      <c r="AI110" s="954"/>
      <c r="AJ110" s="955"/>
      <c r="AK110" s="956">
        <v>8967450</v>
      </c>
      <c r="AL110" s="954"/>
      <c r="AM110" s="954"/>
      <c r="AN110" s="954"/>
      <c r="AO110" s="955"/>
      <c r="AP110" s="957">
        <v>17.2</v>
      </c>
      <c r="AQ110" s="958"/>
      <c r="AR110" s="958"/>
      <c r="AS110" s="958"/>
      <c r="AT110" s="959"/>
      <c r="AU110" s="995" t="s">
        <v>73</v>
      </c>
      <c r="AV110" s="996"/>
      <c r="AW110" s="996"/>
      <c r="AX110" s="996"/>
      <c r="AY110" s="996"/>
      <c r="AZ110" s="925" t="s">
        <v>362</v>
      </c>
      <c r="BA110" s="873"/>
      <c r="BB110" s="873"/>
      <c r="BC110" s="873"/>
      <c r="BD110" s="873"/>
      <c r="BE110" s="873"/>
      <c r="BF110" s="873"/>
      <c r="BG110" s="873"/>
      <c r="BH110" s="873"/>
      <c r="BI110" s="873"/>
      <c r="BJ110" s="873"/>
      <c r="BK110" s="873"/>
      <c r="BL110" s="873"/>
      <c r="BM110" s="873"/>
      <c r="BN110" s="873"/>
      <c r="BO110" s="873"/>
      <c r="BP110" s="874"/>
      <c r="BQ110" s="926">
        <v>97237436</v>
      </c>
      <c r="BR110" s="907"/>
      <c r="BS110" s="907"/>
      <c r="BT110" s="907"/>
      <c r="BU110" s="907"/>
      <c r="BV110" s="907">
        <v>95644833</v>
      </c>
      <c r="BW110" s="907"/>
      <c r="BX110" s="907"/>
      <c r="BY110" s="907"/>
      <c r="BZ110" s="907"/>
      <c r="CA110" s="907">
        <v>95057338</v>
      </c>
      <c r="CB110" s="907"/>
      <c r="CC110" s="907"/>
      <c r="CD110" s="907"/>
      <c r="CE110" s="907"/>
      <c r="CF110" s="931">
        <v>182</v>
      </c>
      <c r="CG110" s="932"/>
      <c r="CH110" s="932"/>
      <c r="CI110" s="932"/>
      <c r="CJ110" s="932"/>
      <c r="CK110" s="991" t="s">
        <v>363</v>
      </c>
      <c r="CL110" s="884"/>
      <c r="CM110" s="925" t="s">
        <v>364</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127</v>
      </c>
      <c r="DH110" s="907"/>
      <c r="DI110" s="907"/>
      <c r="DJ110" s="907"/>
      <c r="DK110" s="907"/>
      <c r="DL110" s="907" t="s">
        <v>127</v>
      </c>
      <c r="DM110" s="907"/>
      <c r="DN110" s="907"/>
      <c r="DO110" s="907"/>
      <c r="DP110" s="907"/>
      <c r="DQ110" s="907" t="s">
        <v>127</v>
      </c>
      <c r="DR110" s="907"/>
      <c r="DS110" s="907"/>
      <c r="DT110" s="907"/>
      <c r="DU110" s="907"/>
      <c r="DV110" s="908" t="s">
        <v>127</v>
      </c>
      <c r="DW110" s="908"/>
      <c r="DX110" s="908"/>
      <c r="DY110" s="908"/>
      <c r="DZ110" s="909"/>
    </row>
    <row r="111" spans="1:131" s="226" customFormat="1" ht="26.25" customHeight="1" x14ac:dyDescent="0.15">
      <c r="A111" s="839" t="s">
        <v>365</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v>8400</v>
      </c>
      <c r="AB111" s="984"/>
      <c r="AC111" s="984"/>
      <c r="AD111" s="984"/>
      <c r="AE111" s="985"/>
      <c r="AF111" s="986" t="s">
        <v>323</v>
      </c>
      <c r="AG111" s="984"/>
      <c r="AH111" s="984"/>
      <c r="AI111" s="984"/>
      <c r="AJ111" s="985"/>
      <c r="AK111" s="986" t="s">
        <v>323</v>
      </c>
      <c r="AL111" s="984"/>
      <c r="AM111" s="984"/>
      <c r="AN111" s="984"/>
      <c r="AO111" s="985"/>
      <c r="AP111" s="987" t="s">
        <v>127</v>
      </c>
      <c r="AQ111" s="988"/>
      <c r="AR111" s="988"/>
      <c r="AS111" s="988"/>
      <c r="AT111" s="989"/>
      <c r="AU111" s="997"/>
      <c r="AV111" s="998"/>
      <c r="AW111" s="998"/>
      <c r="AX111" s="998"/>
      <c r="AY111" s="998"/>
      <c r="AZ111" s="880" t="s">
        <v>366</v>
      </c>
      <c r="BA111" s="817"/>
      <c r="BB111" s="817"/>
      <c r="BC111" s="817"/>
      <c r="BD111" s="817"/>
      <c r="BE111" s="817"/>
      <c r="BF111" s="817"/>
      <c r="BG111" s="817"/>
      <c r="BH111" s="817"/>
      <c r="BI111" s="817"/>
      <c r="BJ111" s="817"/>
      <c r="BK111" s="817"/>
      <c r="BL111" s="817"/>
      <c r="BM111" s="817"/>
      <c r="BN111" s="817"/>
      <c r="BO111" s="817"/>
      <c r="BP111" s="818"/>
      <c r="BQ111" s="881" t="s">
        <v>127</v>
      </c>
      <c r="BR111" s="882"/>
      <c r="BS111" s="882"/>
      <c r="BT111" s="882"/>
      <c r="BU111" s="882"/>
      <c r="BV111" s="882" t="s">
        <v>318</v>
      </c>
      <c r="BW111" s="882"/>
      <c r="BX111" s="882"/>
      <c r="BY111" s="882"/>
      <c r="BZ111" s="882"/>
      <c r="CA111" s="882" t="s">
        <v>323</v>
      </c>
      <c r="CB111" s="882"/>
      <c r="CC111" s="882"/>
      <c r="CD111" s="882"/>
      <c r="CE111" s="882"/>
      <c r="CF111" s="940" t="s">
        <v>127</v>
      </c>
      <c r="CG111" s="941"/>
      <c r="CH111" s="941"/>
      <c r="CI111" s="941"/>
      <c r="CJ111" s="941"/>
      <c r="CK111" s="992"/>
      <c r="CL111" s="886"/>
      <c r="CM111" s="880" t="s">
        <v>367</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127</v>
      </c>
      <c r="DH111" s="882"/>
      <c r="DI111" s="882"/>
      <c r="DJ111" s="882"/>
      <c r="DK111" s="882"/>
      <c r="DL111" s="882" t="s">
        <v>323</v>
      </c>
      <c r="DM111" s="882"/>
      <c r="DN111" s="882"/>
      <c r="DO111" s="882"/>
      <c r="DP111" s="882"/>
      <c r="DQ111" s="882" t="s">
        <v>127</v>
      </c>
      <c r="DR111" s="882"/>
      <c r="DS111" s="882"/>
      <c r="DT111" s="882"/>
      <c r="DU111" s="882"/>
      <c r="DV111" s="859" t="s">
        <v>127</v>
      </c>
      <c r="DW111" s="859"/>
      <c r="DX111" s="859"/>
      <c r="DY111" s="859"/>
      <c r="DZ111" s="860"/>
    </row>
    <row r="112" spans="1:131" s="226" customFormat="1" ht="26.25" customHeight="1" x14ac:dyDescent="0.15">
      <c r="A112" s="977" t="s">
        <v>368</v>
      </c>
      <c r="B112" s="978"/>
      <c r="C112" s="817" t="s">
        <v>369</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v>840</v>
      </c>
      <c r="AB112" s="845"/>
      <c r="AC112" s="845"/>
      <c r="AD112" s="845"/>
      <c r="AE112" s="846"/>
      <c r="AF112" s="847" t="s">
        <v>323</v>
      </c>
      <c r="AG112" s="845"/>
      <c r="AH112" s="845"/>
      <c r="AI112" s="845"/>
      <c r="AJ112" s="846"/>
      <c r="AK112" s="847" t="s">
        <v>318</v>
      </c>
      <c r="AL112" s="845"/>
      <c r="AM112" s="845"/>
      <c r="AN112" s="845"/>
      <c r="AO112" s="846"/>
      <c r="AP112" s="889" t="s">
        <v>323</v>
      </c>
      <c r="AQ112" s="890"/>
      <c r="AR112" s="890"/>
      <c r="AS112" s="890"/>
      <c r="AT112" s="891"/>
      <c r="AU112" s="997"/>
      <c r="AV112" s="998"/>
      <c r="AW112" s="998"/>
      <c r="AX112" s="998"/>
      <c r="AY112" s="998"/>
      <c r="AZ112" s="880" t="s">
        <v>370</v>
      </c>
      <c r="BA112" s="817"/>
      <c r="BB112" s="817"/>
      <c r="BC112" s="817"/>
      <c r="BD112" s="817"/>
      <c r="BE112" s="817"/>
      <c r="BF112" s="817"/>
      <c r="BG112" s="817"/>
      <c r="BH112" s="817"/>
      <c r="BI112" s="817"/>
      <c r="BJ112" s="817"/>
      <c r="BK112" s="817"/>
      <c r="BL112" s="817"/>
      <c r="BM112" s="817"/>
      <c r="BN112" s="817"/>
      <c r="BO112" s="817"/>
      <c r="BP112" s="818"/>
      <c r="BQ112" s="881">
        <v>63873881</v>
      </c>
      <c r="BR112" s="882"/>
      <c r="BS112" s="882"/>
      <c r="BT112" s="882"/>
      <c r="BU112" s="882"/>
      <c r="BV112" s="882">
        <v>59216361</v>
      </c>
      <c r="BW112" s="882"/>
      <c r="BX112" s="882"/>
      <c r="BY112" s="882"/>
      <c r="BZ112" s="882"/>
      <c r="CA112" s="882">
        <v>55342526</v>
      </c>
      <c r="CB112" s="882"/>
      <c r="CC112" s="882"/>
      <c r="CD112" s="882"/>
      <c r="CE112" s="882"/>
      <c r="CF112" s="940">
        <v>106</v>
      </c>
      <c r="CG112" s="941"/>
      <c r="CH112" s="941"/>
      <c r="CI112" s="941"/>
      <c r="CJ112" s="941"/>
      <c r="CK112" s="992"/>
      <c r="CL112" s="886"/>
      <c r="CM112" s="880" t="s">
        <v>371</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323</v>
      </c>
      <c r="DH112" s="882"/>
      <c r="DI112" s="882"/>
      <c r="DJ112" s="882"/>
      <c r="DK112" s="882"/>
      <c r="DL112" s="882" t="s">
        <v>318</v>
      </c>
      <c r="DM112" s="882"/>
      <c r="DN112" s="882"/>
      <c r="DO112" s="882"/>
      <c r="DP112" s="882"/>
      <c r="DQ112" s="882" t="s">
        <v>318</v>
      </c>
      <c r="DR112" s="882"/>
      <c r="DS112" s="882"/>
      <c r="DT112" s="882"/>
      <c r="DU112" s="882"/>
      <c r="DV112" s="859" t="s">
        <v>318</v>
      </c>
      <c r="DW112" s="859"/>
      <c r="DX112" s="859"/>
      <c r="DY112" s="859"/>
      <c r="DZ112" s="860"/>
    </row>
    <row r="113" spans="1:130" s="226" customFormat="1" ht="26.25" customHeight="1" x14ac:dyDescent="0.15">
      <c r="A113" s="979"/>
      <c r="B113" s="980"/>
      <c r="C113" s="817" t="s">
        <v>372</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4814453</v>
      </c>
      <c r="AB113" s="984"/>
      <c r="AC113" s="984"/>
      <c r="AD113" s="984"/>
      <c r="AE113" s="985"/>
      <c r="AF113" s="986">
        <v>4883085</v>
      </c>
      <c r="AG113" s="984"/>
      <c r="AH113" s="984"/>
      <c r="AI113" s="984"/>
      <c r="AJ113" s="985"/>
      <c r="AK113" s="986">
        <v>4705494</v>
      </c>
      <c r="AL113" s="984"/>
      <c r="AM113" s="984"/>
      <c r="AN113" s="984"/>
      <c r="AO113" s="985"/>
      <c r="AP113" s="987">
        <v>9</v>
      </c>
      <c r="AQ113" s="988"/>
      <c r="AR113" s="988"/>
      <c r="AS113" s="988"/>
      <c r="AT113" s="989"/>
      <c r="AU113" s="997"/>
      <c r="AV113" s="998"/>
      <c r="AW113" s="998"/>
      <c r="AX113" s="998"/>
      <c r="AY113" s="998"/>
      <c r="AZ113" s="880" t="s">
        <v>373</v>
      </c>
      <c r="BA113" s="817"/>
      <c r="BB113" s="817"/>
      <c r="BC113" s="817"/>
      <c r="BD113" s="817"/>
      <c r="BE113" s="817"/>
      <c r="BF113" s="817"/>
      <c r="BG113" s="817"/>
      <c r="BH113" s="817"/>
      <c r="BI113" s="817"/>
      <c r="BJ113" s="817"/>
      <c r="BK113" s="817"/>
      <c r="BL113" s="817"/>
      <c r="BM113" s="817"/>
      <c r="BN113" s="817"/>
      <c r="BO113" s="817"/>
      <c r="BP113" s="818"/>
      <c r="BQ113" s="881">
        <v>876305</v>
      </c>
      <c r="BR113" s="882"/>
      <c r="BS113" s="882"/>
      <c r="BT113" s="882"/>
      <c r="BU113" s="882"/>
      <c r="BV113" s="882">
        <v>898047</v>
      </c>
      <c r="BW113" s="882"/>
      <c r="BX113" s="882"/>
      <c r="BY113" s="882"/>
      <c r="BZ113" s="882"/>
      <c r="CA113" s="882">
        <v>794213</v>
      </c>
      <c r="CB113" s="882"/>
      <c r="CC113" s="882"/>
      <c r="CD113" s="882"/>
      <c r="CE113" s="882"/>
      <c r="CF113" s="940">
        <v>1.5</v>
      </c>
      <c r="CG113" s="941"/>
      <c r="CH113" s="941"/>
      <c r="CI113" s="941"/>
      <c r="CJ113" s="941"/>
      <c r="CK113" s="992"/>
      <c r="CL113" s="886"/>
      <c r="CM113" s="880" t="s">
        <v>374</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323</v>
      </c>
      <c r="DH113" s="845"/>
      <c r="DI113" s="845"/>
      <c r="DJ113" s="845"/>
      <c r="DK113" s="846"/>
      <c r="DL113" s="847" t="s">
        <v>323</v>
      </c>
      <c r="DM113" s="845"/>
      <c r="DN113" s="845"/>
      <c r="DO113" s="845"/>
      <c r="DP113" s="846"/>
      <c r="DQ113" s="847" t="s">
        <v>318</v>
      </c>
      <c r="DR113" s="845"/>
      <c r="DS113" s="845"/>
      <c r="DT113" s="845"/>
      <c r="DU113" s="846"/>
      <c r="DV113" s="889" t="s">
        <v>318</v>
      </c>
      <c r="DW113" s="890"/>
      <c r="DX113" s="890"/>
      <c r="DY113" s="890"/>
      <c r="DZ113" s="891"/>
    </row>
    <row r="114" spans="1:130" s="226" customFormat="1" ht="26.25" customHeight="1" x14ac:dyDescent="0.15">
      <c r="A114" s="979"/>
      <c r="B114" s="980"/>
      <c r="C114" s="817" t="s">
        <v>375</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88299</v>
      </c>
      <c r="AB114" s="845"/>
      <c r="AC114" s="845"/>
      <c r="AD114" s="845"/>
      <c r="AE114" s="846"/>
      <c r="AF114" s="847">
        <v>65254</v>
      </c>
      <c r="AG114" s="845"/>
      <c r="AH114" s="845"/>
      <c r="AI114" s="845"/>
      <c r="AJ114" s="846"/>
      <c r="AK114" s="847">
        <v>56046</v>
      </c>
      <c r="AL114" s="845"/>
      <c r="AM114" s="845"/>
      <c r="AN114" s="845"/>
      <c r="AO114" s="846"/>
      <c r="AP114" s="889">
        <v>0.1</v>
      </c>
      <c r="AQ114" s="890"/>
      <c r="AR114" s="890"/>
      <c r="AS114" s="890"/>
      <c r="AT114" s="891"/>
      <c r="AU114" s="997"/>
      <c r="AV114" s="998"/>
      <c r="AW114" s="998"/>
      <c r="AX114" s="998"/>
      <c r="AY114" s="998"/>
      <c r="AZ114" s="880" t="s">
        <v>376</v>
      </c>
      <c r="BA114" s="817"/>
      <c r="BB114" s="817"/>
      <c r="BC114" s="817"/>
      <c r="BD114" s="817"/>
      <c r="BE114" s="817"/>
      <c r="BF114" s="817"/>
      <c r="BG114" s="817"/>
      <c r="BH114" s="817"/>
      <c r="BI114" s="817"/>
      <c r="BJ114" s="817"/>
      <c r="BK114" s="817"/>
      <c r="BL114" s="817"/>
      <c r="BM114" s="817"/>
      <c r="BN114" s="817"/>
      <c r="BO114" s="817"/>
      <c r="BP114" s="818"/>
      <c r="BQ114" s="881">
        <v>10826475</v>
      </c>
      <c r="BR114" s="882"/>
      <c r="BS114" s="882"/>
      <c r="BT114" s="882"/>
      <c r="BU114" s="882"/>
      <c r="BV114" s="882">
        <v>11814947</v>
      </c>
      <c r="BW114" s="882"/>
      <c r="BX114" s="882"/>
      <c r="BY114" s="882"/>
      <c r="BZ114" s="882"/>
      <c r="CA114" s="882">
        <v>12039944</v>
      </c>
      <c r="CB114" s="882"/>
      <c r="CC114" s="882"/>
      <c r="CD114" s="882"/>
      <c r="CE114" s="882"/>
      <c r="CF114" s="940">
        <v>23.1</v>
      </c>
      <c r="CG114" s="941"/>
      <c r="CH114" s="941"/>
      <c r="CI114" s="941"/>
      <c r="CJ114" s="941"/>
      <c r="CK114" s="992"/>
      <c r="CL114" s="886"/>
      <c r="CM114" s="880" t="s">
        <v>377</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323</v>
      </c>
      <c r="DH114" s="845"/>
      <c r="DI114" s="845"/>
      <c r="DJ114" s="845"/>
      <c r="DK114" s="846"/>
      <c r="DL114" s="847" t="s">
        <v>318</v>
      </c>
      <c r="DM114" s="845"/>
      <c r="DN114" s="845"/>
      <c r="DO114" s="845"/>
      <c r="DP114" s="846"/>
      <c r="DQ114" s="847" t="s">
        <v>318</v>
      </c>
      <c r="DR114" s="845"/>
      <c r="DS114" s="845"/>
      <c r="DT114" s="845"/>
      <c r="DU114" s="846"/>
      <c r="DV114" s="889" t="s">
        <v>323</v>
      </c>
      <c r="DW114" s="890"/>
      <c r="DX114" s="890"/>
      <c r="DY114" s="890"/>
      <c r="DZ114" s="891"/>
    </row>
    <row r="115" spans="1:130" s="226" customFormat="1" ht="26.25" customHeight="1" x14ac:dyDescent="0.15">
      <c r="A115" s="979"/>
      <c r="B115" s="980"/>
      <c r="C115" s="817" t="s">
        <v>378</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318</v>
      </c>
      <c r="AB115" s="984"/>
      <c r="AC115" s="984"/>
      <c r="AD115" s="984"/>
      <c r="AE115" s="985"/>
      <c r="AF115" s="986" t="s">
        <v>318</v>
      </c>
      <c r="AG115" s="984"/>
      <c r="AH115" s="984"/>
      <c r="AI115" s="984"/>
      <c r="AJ115" s="985"/>
      <c r="AK115" s="986" t="s">
        <v>318</v>
      </c>
      <c r="AL115" s="984"/>
      <c r="AM115" s="984"/>
      <c r="AN115" s="984"/>
      <c r="AO115" s="985"/>
      <c r="AP115" s="987" t="s">
        <v>323</v>
      </c>
      <c r="AQ115" s="988"/>
      <c r="AR115" s="988"/>
      <c r="AS115" s="988"/>
      <c r="AT115" s="989"/>
      <c r="AU115" s="997"/>
      <c r="AV115" s="998"/>
      <c r="AW115" s="998"/>
      <c r="AX115" s="998"/>
      <c r="AY115" s="998"/>
      <c r="AZ115" s="880" t="s">
        <v>379</v>
      </c>
      <c r="BA115" s="817"/>
      <c r="BB115" s="817"/>
      <c r="BC115" s="817"/>
      <c r="BD115" s="817"/>
      <c r="BE115" s="817"/>
      <c r="BF115" s="817"/>
      <c r="BG115" s="817"/>
      <c r="BH115" s="817"/>
      <c r="BI115" s="817"/>
      <c r="BJ115" s="817"/>
      <c r="BK115" s="817"/>
      <c r="BL115" s="817"/>
      <c r="BM115" s="817"/>
      <c r="BN115" s="817"/>
      <c r="BO115" s="817"/>
      <c r="BP115" s="818"/>
      <c r="BQ115" s="881" t="s">
        <v>323</v>
      </c>
      <c r="BR115" s="882"/>
      <c r="BS115" s="882"/>
      <c r="BT115" s="882"/>
      <c r="BU115" s="882"/>
      <c r="BV115" s="882" t="s">
        <v>323</v>
      </c>
      <c r="BW115" s="882"/>
      <c r="BX115" s="882"/>
      <c r="BY115" s="882"/>
      <c r="BZ115" s="882"/>
      <c r="CA115" s="882" t="s">
        <v>323</v>
      </c>
      <c r="CB115" s="882"/>
      <c r="CC115" s="882"/>
      <c r="CD115" s="882"/>
      <c r="CE115" s="882"/>
      <c r="CF115" s="940" t="s">
        <v>318</v>
      </c>
      <c r="CG115" s="941"/>
      <c r="CH115" s="941"/>
      <c r="CI115" s="941"/>
      <c r="CJ115" s="941"/>
      <c r="CK115" s="992"/>
      <c r="CL115" s="886"/>
      <c r="CM115" s="880" t="s">
        <v>380</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318</v>
      </c>
      <c r="DH115" s="845"/>
      <c r="DI115" s="845"/>
      <c r="DJ115" s="845"/>
      <c r="DK115" s="846"/>
      <c r="DL115" s="847" t="s">
        <v>318</v>
      </c>
      <c r="DM115" s="845"/>
      <c r="DN115" s="845"/>
      <c r="DO115" s="845"/>
      <c r="DP115" s="846"/>
      <c r="DQ115" s="847" t="s">
        <v>323</v>
      </c>
      <c r="DR115" s="845"/>
      <c r="DS115" s="845"/>
      <c r="DT115" s="845"/>
      <c r="DU115" s="846"/>
      <c r="DV115" s="889" t="s">
        <v>318</v>
      </c>
      <c r="DW115" s="890"/>
      <c r="DX115" s="890"/>
      <c r="DY115" s="890"/>
      <c r="DZ115" s="891"/>
    </row>
    <row r="116" spans="1:130" s="226" customFormat="1" ht="26.25" customHeight="1" x14ac:dyDescent="0.15">
      <c r="A116" s="981"/>
      <c r="B116" s="982"/>
      <c r="C116" s="904" t="s">
        <v>381</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15</v>
      </c>
      <c r="AB116" s="845"/>
      <c r="AC116" s="845"/>
      <c r="AD116" s="845"/>
      <c r="AE116" s="846"/>
      <c r="AF116" s="847">
        <v>14</v>
      </c>
      <c r="AG116" s="845"/>
      <c r="AH116" s="845"/>
      <c r="AI116" s="845"/>
      <c r="AJ116" s="846"/>
      <c r="AK116" s="847">
        <v>76</v>
      </c>
      <c r="AL116" s="845"/>
      <c r="AM116" s="845"/>
      <c r="AN116" s="845"/>
      <c r="AO116" s="846"/>
      <c r="AP116" s="889">
        <v>0</v>
      </c>
      <c r="AQ116" s="890"/>
      <c r="AR116" s="890"/>
      <c r="AS116" s="890"/>
      <c r="AT116" s="891"/>
      <c r="AU116" s="997"/>
      <c r="AV116" s="998"/>
      <c r="AW116" s="998"/>
      <c r="AX116" s="998"/>
      <c r="AY116" s="998"/>
      <c r="AZ116" s="974" t="s">
        <v>382</v>
      </c>
      <c r="BA116" s="975"/>
      <c r="BB116" s="975"/>
      <c r="BC116" s="975"/>
      <c r="BD116" s="975"/>
      <c r="BE116" s="975"/>
      <c r="BF116" s="975"/>
      <c r="BG116" s="975"/>
      <c r="BH116" s="975"/>
      <c r="BI116" s="975"/>
      <c r="BJ116" s="975"/>
      <c r="BK116" s="975"/>
      <c r="BL116" s="975"/>
      <c r="BM116" s="975"/>
      <c r="BN116" s="975"/>
      <c r="BO116" s="975"/>
      <c r="BP116" s="976"/>
      <c r="BQ116" s="881" t="s">
        <v>323</v>
      </c>
      <c r="BR116" s="882"/>
      <c r="BS116" s="882"/>
      <c r="BT116" s="882"/>
      <c r="BU116" s="882"/>
      <c r="BV116" s="882" t="s">
        <v>323</v>
      </c>
      <c r="BW116" s="882"/>
      <c r="BX116" s="882"/>
      <c r="BY116" s="882"/>
      <c r="BZ116" s="882"/>
      <c r="CA116" s="882" t="s">
        <v>318</v>
      </c>
      <c r="CB116" s="882"/>
      <c r="CC116" s="882"/>
      <c r="CD116" s="882"/>
      <c r="CE116" s="882"/>
      <c r="CF116" s="940" t="s">
        <v>318</v>
      </c>
      <c r="CG116" s="941"/>
      <c r="CH116" s="941"/>
      <c r="CI116" s="941"/>
      <c r="CJ116" s="941"/>
      <c r="CK116" s="992"/>
      <c r="CL116" s="886"/>
      <c r="CM116" s="880" t="s">
        <v>383</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318</v>
      </c>
      <c r="DH116" s="845"/>
      <c r="DI116" s="845"/>
      <c r="DJ116" s="845"/>
      <c r="DK116" s="846"/>
      <c r="DL116" s="847" t="s">
        <v>323</v>
      </c>
      <c r="DM116" s="845"/>
      <c r="DN116" s="845"/>
      <c r="DO116" s="845"/>
      <c r="DP116" s="846"/>
      <c r="DQ116" s="847" t="s">
        <v>323</v>
      </c>
      <c r="DR116" s="845"/>
      <c r="DS116" s="845"/>
      <c r="DT116" s="845"/>
      <c r="DU116" s="846"/>
      <c r="DV116" s="889" t="s">
        <v>323</v>
      </c>
      <c r="DW116" s="890"/>
      <c r="DX116" s="890"/>
      <c r="DY116" s="890"/>
      <c r="DZ116" s="891"/>
    </row>
    <row r="117" spans="1:130" s="226" customFormat="1" ht="26.25" customHeight="1" x14ac:dyDescent="0.15">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384</v>
      </c>
      <c r="Z117" s="962"/>
      <c r="AA117" s="967">
        <v>13590750</v>
      </c>
      <c r="AB117" s="968"/>
      <c r="AC117" s="968"/>
      <c r="AD117" s="968"/>
      <c r="AE117" s="969"/>
      <c r="AF117" s="970">
        <v>13482049</v>
      </c>
      <c r="AG117" s="968"/>
      <c r="AH117" s="968"/>
      <c r="AI117" s="968"/>
      <c r="AJ117" s="969"/>
      <c r="AK117" s="970">
        <v>13729066</v>
      </c>
      <c r="AL117" s="968"/>
      <c r="AM117" s="968"/>
      <c r="AN117" s="968"/>
      <c r="AO117" s="969"/>
      <c r="AP117" s="971"/>
      <c r="AQ117" s="972"/>
      <c r="AR117" s="972"/>
      <c r="AS117" s="972"/>
      <c r="AT117" s="973"/>
      <c r="AU117" s="997"/>
      <c r="AV117" s="998"/>
      <c r="AW117" s="998"/>
      <c r="AX117" s="998"/>
      <c r="AY117" s="998"/>
      <c r="AZ117" s="928" t="s">
        <v>385</v>
      </c>
      <c r="BA117" s="929"/>
      <c r="BB117" s="929"/>
      <c r="BC117" s="929"/>
      <c r="BD117" s="929"/>
      <c r="BE117" s="929"/>
      <c r="BF117" s="929"/>
      <c r="BG117" s="929"/>
      <c r="BH117" s="929"/>
      <c r="BI117" s="929"/>
      <c r="BJ117" s="929"/>
      <c r="BK117" s="929"/>
      <c r="BL117" s="929"/>
      <c r="BM117" s="929"/>
      <c r="BN117" s="929"/>
      <c r="BO117" s="929"/>
      <c r="BP117" s="930"/>
      <c r="BQ117" s="881" t="s">
        <v>386</v>
      </c>
      <c r="BR117" s="882"/>
      <c r="BS117" s="882"/>
      <c r="BT117" s="882"/>
      <c r="BU117" s="882"/>
      <c r="BV117" s="882" t="s">
        <v>387</v>
      </c>
      <c r="BW117" s="882"/>
      <c r="BX117" s="882"/>
      <c r="BY117" s="882"/>
      <c r="BZ117" s="882"/>
      <c r="CA117" s="882" t="s">
        <v>387</v>
      </c>
      <c r="CB117" s="882"/>
      <c r="CC117" s="882"/>
      <c r="CD117" s="882"/>
      <c r="CE117" s="882"/>
      <c r="CF117" s="940" t="s">
        <v>387</v>
      </c>
      <c r="CG117" s="941"/>
      <c r="CH117" s="941"/>
      <c r="CI117" s="941"/>
      <c r="CJ117" s="941"/>
      <c r="CK117" s="992"/>
      <c r="CL117" s="886"/>
      <c r="CM117" s="880" t="s">
        <v>388</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387</v>
      </c>
      <c r="DH117" s="845"/>
      <c r="DI117" s="845"/>
      <c r="DJ117" s="845"/>
      <c r="DK117" s="846"/>
      <c r="DL117" s="847" t="s">
        <v>386</v>
      </c>
      <c r="DM117" s="845"/>
      <c r="DN117" s="845"/>
      <c r="DO117" s="845"/>
      <c r="DP117" s="846"/>
      <c r="DQ117" s="847" t="s">
        <v>387</v>
      </c>
      <c r="DR117" s="845"/>
      <c r="DS117" s="845"/>
      <c r="DT117" s="845"/>
      <c r="DU117" s="846"/>
      <c r="DV117" s="889" t="s">
        <v>387</v>
      </c>
      <c r="DW117" s="890"/>
      <c r="DX117" s="890"/>
      <c r="DY117" s="890"/>
      <c r="DZ117" s="891"/>
    </row>
    <row r="118" spans="1:130" s="226" customFormat="1" ht="26.25" customHeight="1" x14ac:dyDescent="0.15">
      <c r="A118" s="960" t="s">
        <v>360</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357</v>
      </c>
      <c r="AB118" s="961"/>
      <c r="AC118" s="961"/>
      <c r="AD118" s="961"/>
      <c r="AE118" s="962"/>
      <c r="AF118" s="963" t="s">
        <v>358</v>
      </c>
      <c r="AG118" s="961"/>
      <c r="AH118" s="961"/>
      <c r="AI118" s="961"/>
      <c r="AJ118" s="962"/>
      <c r="AK118" s="963" t="s">
        <v>267</v>
      </c>
      <c r="AL118" s="961"/>
      <c r="AM118" s="961"/>
      <c r="AN118" s="961"/>
      <c r="AO118" s="962"/>
      <c r="AP118" s="964" t="s">
        <v>359</v>
      </c>
      <c r="AQ118" s="965"/>
      <c r="AR118" s="965"/>
      <c r="AS118" s="965"/>
      <c r="AT118" s="966"/>
      <c r="AU118" s="997"/>
      <c r="AV118" s="998"/>
      <c r="AW118" s="998"/>
      <c r="AX118" s="998"/>
      <c r="AY118" s="998"/>
      <c r="AZ118" s="903" t="s">
        <v>389</v>
      </c>
      <c r="BA118" s="904"/>
      <c r="BB118" s="904"/>
      <c r="BC118" s="904"/>
      <c r="BD118" s="904"/>
      <c r="BE118" s="904"/>
      <c r="BF118" s="904"/>
      <c r="BG118" s="904"/>
      <c r="BH118" s="904"/>
      <c r="BI118" s="904"/>
      <c r="BJ118" s="904"/>
      <c r="BK118" s="904"/>
      <c r="BL118" s="904"/>
      <c r="BM118" s="904"/>
      <c r="BN118" s="904"/>
      <c r="BO118" s="904"/>
      <c r="BP118" s="905"/>
      <c r="BQ118" s="944" t="s">
        <v>387</v>
      </c>
      <c r="BR118" s="910"/>
      <c r="BS118" s="910"/>
      <c r="BT118" s="910"/>
      <c r="BU118" s="910"/>
      <c r="BV118" s="910" t="s">
        <v>387</v>
      </c>
      <c r="BW118" s="910"/>
      <c r="BX118" s="910"/>
      <c r="BY118" s="910"/>
      <c r="BZ118" s="910"/>
      <c r="CA118" s="910" t="s">
        <v>386</v>
      </c>
      <c r="CB118" s="910"/>
      <c r="CC118" s="910"/>
      <c r="CD118" s="910"/>
      <c r="CE118" s="910"/>
      <c r="CF118" s="940" t="s">
        <v>127</v>
      </c>
      <c r="CG118" s="941"/>
      <c r="CH118" s="941"/>
      <c r="CI118" s="941"/>
      <c r="CJ118" s="941"/>
      <c r="CK118" s="992"/>
      <c r="CL118" s="886"/>
      <c r="CM118" s="880" t="s">
        <v>390</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386</v>
      </c>
      <c r="DH118" s="845"/>
      <c r="DI118" s="845"/>
      <c r="DJ118" s="845"/>
      <c r="DK118" s="846"/>
      <c r="DL118" s="847" t="s">
        <v>387</v>
      </c>
      <c r="DM118" s="845"/>
      <c r="DN118" s="845"/>
      <c r="DO118" s="845"/>
      <c r="DP118" s="846"/>
      <c r="DQ118" s="847" t="s">
        <v>387</v>
      </c>
      <c r="DR118" s="845"/>
      <c r="DS118" s="845"/>
      <c r="DT118" s="845"/>
      <c r="DU118" s="846"/>
      <c r="DV118" s="889" t="s">
        <v>386</v>
      </c>
      <c r="DW118" s="890"/>
      <c r="DX118" s="890"/>
      <c r="DY118" s="890"/>
      <c r="DZ118" s="891"/>
    </row>
    <row r="119" spans="1:130" s="226" customFormat="1" ht="26.25" customHeight="1" x14ac:dyDescent="0.15">
      <c r="A119" s="883" t="s">
        <v>363</v>
      </c>
      <c r="B119" s="884"/>
      <c r="C119" s="925" t="s">
        <v>364</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386</v>
      </c>
      <c r="AB119" s="954"/>
      <c r="AC119" s="954"/>
      <c r="AD119" s="954"/>
      <c r="AE119" s="955"/>
      <c r="AF119" s="956" t="s">
        <v>387</v>
      </c>
      <c r="AG119" s="954"/>
      <c r="AH119" s="954"/>
      <c r="AI119" s="954"/>
      <c r="AJ119" s="955"/>
      <c r="AK119" s="956" t="s">
        <v>127</v>
      </c>
      <c r="AL119" s="954"/>
      <c r="AM119" s="954"/>
      <c r="AN119" s="954"/>
      <c r="AO119" s="955"/>
      <c r="AP119" s="957" t="s">
        <v>387</v>
      </c>
      <c r="AQ119" s="958"/>
      <c r="AR119" s="958"/>
      <c r="AS119" s="958"/>
      <c r="AT119" s="959"/>
      <c r="AU119" s="999"/>
      <c r="AV119" s="1000"/>
      <c r="AW119" s="1000"/>
      <c r="AX119" s="1000"/>
      <c r="AY119" s="1000"/>
      <c r="AZ119" s="247" t="s">
        <v>187</v>
      </c>
      <c r="BA119" s="247"/>
      <c r="BB119" s="247"/>
      <c r="BC119" s="247"/>
      <c r="BD119" s="247"/>
      <c r="BE119" s="247"/>
      <c r="BF119" s="247"/>
      <c r="BG119" s="247"/>
      <c r="BH119" s="247"/>
      <c r="BI119" s="247"/>
      <c r="BJ119" s="247"/>
      <c r="BK119" s="247"/>
      <c r="BL119" s="247"/>
      <c r="BM119" s="247"/>
      <c r="BN119" s="247"/>
      <c r="BO119" s="942" t="s">
        <v>391</v>
      </c>
      <c r="BP119" s="943"/>
      <c r="BQ119" s="944">
        <v>172814097</v>
      </c>
      <c r="BR119" s="910"/>
      <c r="BS119" s="910"/>
      <c r="BT119" s="910"/>
      <c r="BU119" s="910"/>
      <c r="BV119" s="910">
        <v>167574188</v>
      </c>
      <c r="BW119" s="910"/>
      <c r="BX119" s="910"/>
      <c r="BY119" s="910"/>
      <c r="BZ119" s="910"/>
      <c r="CA119" s="910">
        <v>163234021</v>
      </c>
      <c r="CB119" s="910"/>
      <c r="CC119" s="910"/>
      <c r="CD119" s="910"/>
      <c r="CE119" s="910"/>
      <c r="CF119" s="813"/>
      <c r="CG119" s="814"/>
      <c r="CH119" s="814"/>
      <c r="CI119" s="814"/>
      <c r="CJ119" s="899"/>
      <c r="CK119" s="993"/>
      <c r="CL119" s="888"/>
      <c r="CM119" s="903" t="s">
        <v>392</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387</v>
      </c>
      <c r="DH119" s="829"/>
      <c r="DI119" s="829"/>
      <c r="DJ119" s="829"/>
      <c r="DK119" s="830"/>
      <c r="DL119" s="831" t="s">
        <v>387</v>
      </c>
      <c r="DM119" s="829"/>
      <c r="DN119" s="829"/>
      <c r="DO119" s="829"/>
      <c r="DP119" s="830"/>
      <c r="DQ119" s="831" t="s">
        <v>127</v>
      </c>
      <c r="DR119" s="829"/>
      <c r="DS119" s="829"/>
      <c r="DT119" s="829"/>
      <c r="DU119" s="830"/>
      <c r="DV119" s="913" t="s">
        <v>387</v>
      </c>
      <c r="DW119" s="914"/>
      <c r="DX119" s="914"/>
      <c r="DY119" s="914"/>
      <c r="DZ119" s="915"/>
    </row>
    <row r="120" spans="1:130" s="226" customFormat="1" ht="26.25" customHeight="1" x14ac:dyDescent="0.15">
      <c r="A120" s="885"/>
      <c r="B120" s="886"/>
      <c r="C120" s="880" t="s">
        <v>367</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127</v>
      </c>
      <c r="AB120" s="845"/>
      <c r="AC120" s="845"/>
      <c r="AD120" s="845"/>
      <c r="AE120" s="846"/>
      <c r="AF120" s="847" t="s">
        <v>387</v>
      </c>
      <c r="AG120" s="845"/>
      <c r="AH120" s="845"/>
      <c r="AI120" s="845"/>
      <c r="AJ120" s="846"/>
      <c r="AK120" s="847" t="s">
        <v>386</v>
      </c>
      <c r="AL120" s="845"/>
      <c r="AM120" s="845"/>
      <c r="AN120" s="845"/>
      <c r="AO120" s="846"/>
      <c r="AP120" s="889" t="s">
        <v>386</v>
      </c>
      <c r="AQ120" s="890"/>
      <c r="AR120" s="890"/>
      <c r="AS120" s="890"/>
      <c r="AT120" s="891"/>
      <c r="AU120" s="945" t="s">
        <v>393</v>
      </c>
      <c r="AV120" s="946"/>
      <c r="AW120" s="946"/>
      <c r="AX120" s="946"/>
      <c r="AY120" s="947"/>
      <c r="AZ120" s="925" t="s">
        <v>394</v>
      </c>
      <c r="BA120" s="873"/>
      <c r="BB120" s="873"/>
      <c r="BC120" s="873"/>
      <c r="BD120" s="873"/>
      <c r="BE120" s="873"/>
      <c r="BF120" s="873"/>
      <c r="BG120" s="873"/>
      <c r="BH120" s="873"/>
      <c r="BI120" s="873"/>
      <c r="BJ120" s="873"/>
      <c r="BK120" s="873"/>
      <c r="BL120" s="873"/>
      <c r="BM120" s="873"/>
      <c r="BN120" s="873"/>
      <c r="BO120" s="873"/>
      <c r="BP120" s="874"/>
      <c r="BQ120" s="926">
        <v>8731269</v>
      </c>
      <c r="BR120" s="907"/>
      <c r="BS120" s="907"/>
      <c r="BT120" s="907"/>
      <c r="BU120" s="907"/>
      <c r="BV120" s="907">
        <v>9877366</v>
      </c>
      <c r="BW120" s="907"/>
      <c r="BX120" s="907"/>
      <c r="BY120" s="907"/>
      <c r="BZ120" s="907"/>
      <c r="CA120" s="907">
        <v>11285686</v>
      </c>
      <c r="CB120" s="907"/>
      <c r="CC120" s="907"/>
      <c r="CD120" s="907"/>
      <c r="CE120" s="907"/>
      <c r="CF120" s="931">
        <v>21.6</v>
      </c>
      <c r="CG120" s="932"/>
      <c r="CH120" s="932"/>
      <c r="CI120" s="932"/>
      <c r="CJ120" s="932"/>
      <c r="CK120" s="933" t="s">
        <v>395</v>
      </c>
      <c r="CL120" s="917"/>
      <c r="CM120" s="917"/>
      <c r="CN120" s="917"/>
      <c r="CO120" s="918"/>
      <c r="CP120" s="937" t="s">
        <v>396</v>
      </c>
      <c r="CQ120" s="938"/>
      <c r="CR120" s="938"/>
      <c r="CS120" s="938"/>
      <c r="CT120" s="938"/>
      <c r="CU120" s="938"/>
      <c r="CV120" s="938"/>
      <c r="CW120" s="938"/>
      <c r="CX120" s="938"/>
      <c r="CY120" s="938"/>
      <c r="CZ120" s="938"/>
      <c r="DA120" s="938"/>
      <c r="DB120" s="938"/>
      <c r="DC120" s="938"/>
      <c r="DD120" s="938"/>
      <c r="DE120" s="938"/>
      <c r="DF120" s="939"/>
      <c r="DG120" s="926">
        <v>55748229</v>
      </c>
      <c r="DH120" s="907"/>
      <c r="DI120" s="907"/>
      <c r="DJ120" s="907"/>
      <c r="DK120" s="907"/>
      <c r="DL120" s="907">
        <v>51206623</v>
      </c>
      <c r="DM120" s="907"/>
      <c r="DN120" s="907"/>
      <c r="DO120" s="907"/>
      <c r="DP120" s="907"/>
      <c r="DQ120" s="907">
        <v>48358160</v>
      </c>
      <c r="DR120" s="907"/>
      <c r="DS120" s="907"/>
      <c r="DT120" s="907"/>
      <c r="DU120" s="907"/>
      <c r="DV120" s="908">
        <v>92.6</v>
      </c>
      <c r="DW120" s="908"/>
      <c r="DX120" s="908"/>
      <c r="DY120" s="908"/>
      <c r="DZ120" s="909"/>
    </row>
    <row r="121" spans="1:130" s="226" customFormat="1" ht="26.25" customHeight="1" x14ac:dyDescent="0.15">
      <c r="A121" s="885"/>
      <c r="B121" s="886"/>
      <c r="C121" s="928" t="s">
        <v>397</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386</v>
      </c>
      <c r="AB121" s="845"/>
      <c r="AC121" s="845"/>
      <c r="AD121" s="845"/>
      <c r="AE121" s="846"/>
      <c r="AF121" s="847" t="s">
        <v>386</v>
      </c>
      <c r="AG121" s="845"/>
      <c r="AH121" s="845"/>
      <c r="AI121" s="845"/>
      <c r="AJ121" s="846"/>
      <c r="AK121" s="847" t="s">
        <v>387</v>
      </c>
      <c r="AL121" s="845"/>
      <c r="AM121" s="845"/>
      <c r="AN121" s="845"/>
      <c r="AO121" s="846"/>
      <c r="AP121" s="889" t="s">
        <v>387</v>
      </c>
      <c r="AQ121" s="890"/>
      <c r="AR121" s="890"/>
      <c r="AS121" s="890"/>
      <c r="AT121" s="891"/>
      <c r="AU121" s="948"/>
      <c r="AV121" s="949"/>
      <c r="AW121" s="949"/>
      <c r="AX121" s="949"/>
      <c r="AY121" s="950"/>
      <c r="AZ121" s="880" t="s">
        <v>398</v>
      </c>
      <c r="BA121" s="817"/>
      <c r="BB121" s="817"/>
      <c r="BC121" s="817"/>
      <c r="BD121" s="817"/>
      <c r="BE121" s="817"/>
      <c r="BF121" s="817"/>
      <c r="BG121" s="817"/>
      <c r="BH121" s="817"/>
      <c r="BI121" s="817"/>
      <c r="BJ121" s="817"/>
      <c r="BK121" s="817"/>
      <c r="BL121" s="817"/>
      <c r="BM121" s="817"/>
      <c r="BN121" s="817"/>
      <c r="BO121" s="817"/>
      <c r="BP121" s="818"/>
      <c r="BQ121" s="881">
        <v>42975186</v>
      </c>
      <c r="BR121" s="882"/>
      <c r="BS121" s="882"/>
      <c r="BT121" s="882"/>
      <c r="BU121" s="882"/>
      <c r="BV121" s="882">
        <v>42771966</v>
      </c>
      <c r="BW121" s="882"/>
      <c r="BX121" s="882"/>
      <c r="BY121" s="882"/>
      <c r="BZ121" s="882"/>
      <c r="CA121" s="882">
        <v>44185308</v>
      </c>
      <c r="CB121" s="882"/>
      <c r="CC121" s="882"/>
      <c r="CD121" s="882"/>
      <c r="CE121" s="882"/>
      <c r="CF121" s="940">
        <v>84.6</v>
      </c>
      <c r="CG121" s="941"/>
      <c r="CH121" s="941"/>
      <c r="CI121" s="941"/>
      <c r="CJ121" s="941"/>
      <c r="CK121" s="934"/>
      <c r="CL121" s="920"/>
      <c r="CM121" s="920"/>
      <c r="CN121" s="920"/>
      <c r="CO121" s="921"/>
      <c r="CP121" s="900" t="s">
        <v>336</v>
      </c>
      <c r="CQ121" s="901"/>
      <c r="CR121" s="901"/>
      <c r="CS121" s="901"/>
      <c r="CT121" s="901"/>
      <c r="CU121" s="901"/>
      <c r="CV121" s="901"/>
      <c r="CW121" s="901"/>
      <c r="CX121" s="901"/>
      <c r="CY121" s="901"/>
      <c r="CZ121" s="901"/>
      <c r="DA121" s="901"/>
      <c r="DB121" s="901"/>
      <c r="DC121" s="901"/>
      <c r="DD121" s="901"/>
      <c r="DE121" s="901"/>
      <c r="DF121" s="902"/>
      <c r="DG121" s="881">
        <v>8007247</v>
      </c>
      <c r="DH121" s="882"/>
      <c r="DI121" s="882"/>
      <c r="DJ121" s="882"/>
      <c r="DK121" s="882"/>
      <c r="DL121" s="882">
        <v>7898537</v>
      </c>
      <c r="DM121" s="882"/>
      <c r="DN121" s="882"/>
      <c r="DO121" s="882"/>
      <c r="DP121" s="882"/>
      <c r="DQ121" s="882">
        <v>6886117</v>
      </c>
      <c r="DR121" s="882"/>
      <c r="DS121" s="882"/>
      <c r="DT121" s="882"/>
      <c r="DU121" s="882"/>
      <c r="DV121" s="859">
        <v>13.2</v>
      </c>
      <c r="DW121" s="859"/>
      <c r="DX121" s="859"/>
      <c r="DY121" s="859"/>
      <c r="DZ121" s="860"/>
    </row>
    <row r="122" spans="1:130" s="226" customFormat="1" ht="26.25" customHeight="1" x14ac:dyDescent="0.15">
      <c r="A122" s="885"/>
      <c r="B122" s="886"/>
      <c r="C122" s="880" t="s">
        <v>377</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386</v>
      </c>
      <c r="AB122" s="845"/>
      <c r="AC122" s="845"/>
      <c r="AD122" s="845"/>
      <c r="AE122" s="846"/>
      <c r="AF122" s="847" t="s">
        <v>387</v>
      </c>
      <c r="AG122" s="845"/>
      <c r="AH122" s="845"/>
      <c r="AI122" s="845"/>
      <c r="AJ122" s="846"/>
      <c r="AK122" s="847" t="s">
        <v>386</v>
      </c>
      <c r="AL122" s="845"/>
      <c r="AM122" s="845"/>
      <c r="AN122" s="845"/>
      <c r="AO122" s="846"/>
      <c r="AP122" s="889" t="s">
        <v>386</v>
      </c>
      <c r="AQ122" s="890"/>
      <c r="AR122" s="890"/>
      <c r="AS122" s="890"/>
      <c r="AT122" s="891"/>
      <c r="AU122" s="948"/>
      <c r="AV122" s="949"/>
      <c r="AW122" s="949"/>
      <c r="AX122" s="949"/>
      <c r="AY122" s="950"/>
      <c r="AZ122" s="903" t="s">
        <v>399</v>
      </c>
      <c r="BA122" s="904"/>
      <c r="BB122" s="904"/>
      <c r="BC122" s="904"/>
      <c r="BD122" s="904"/>
      <c r="BE122" s="904"/>
      <c r="BF122" s="904"/>
      <c r="BG122" s="904"/>
      <c r="BH122" s="904"/>
      <c r="BI122" s="904"/>
      <c r="BJ122" s="904"/>
      <c r="BK122" s="904"/>
      <c r="BL122" s="904"/>
      <c r="BM122" s="904"/>
      <c r="BN122" s="904"/>
      <c r="BO122" s="904"/>
      <c r="BP122" s="905"/>
      <c r="BQ122" s="944">
        <v>116227111</v>
      </c>
      <c r="BR122" s="910"/>
      <c r="BS122" s="910"/>
      <c r="BT122" s="910"/>
      <c r="BU122" s="910"/>
      <c r="BV122" s="910">
        <v>113233051</v>
      </c>
      <c r="BW122" s="910"/>
      <c r="BX122" s="910"/>
      <c r="BY122" s="910"/>
      <c r="BZ122" s="910"/>
      <c r="CA122" s="910">
        <v>112230787</v>
      </c>
      <c r="CB122" s="910"/>
      <c r="CC122" s="910"/>
      <c r="CD122" s="910"/>
      <c r="CE122" s="910"/>
      <c r="CF122" s="911">
        <v>214.9</v>
      </c>
      <c r="CG122" s="912"/>
      <c r="CH122" s="912"/>
      <c r="CI122" s="912"/>
      <c r="CJ122" s="912"/>
      <c r="CK122" s="934"/>
      <c r="CL122" s="920"/>
      <c r="CM122" s="920"/>
      <c r="CN122" s="920"/>
      <c r="CO122" s="921"/>
      <c r="CP122" s="900" t="s">
        <v>400</v>
      </c>
      <c r="CQ122" s="901"/>
      <c r="CR122" s="901"/>
      <c r="CS122" s="901"/>
      <c r="CT122" s="901"/>
      <c r="CU122" s="901"/>
      <c r="CV122" s="901"/>
      <c r="CW122" s="901"/>
      <c r="CX122" s="901"/>
      <c r="CY122" s="901"/>
      <c r="CZ122" s="901"/>
      <c r="DA122" s="901"/>
      <c r="DB122" s="901"/>
      <c r="DC122" s="901"/>
      <c r="DD122" s="901"/>
      <c r="DE122" s="901"/>
      <c r="DF122" s="902"/>
      <c r="DG122" s="881">
        <v>118405</v>
      </c>
      <c r="DH122" s="882"/>
      <c r="DI122" s="882"/>
      <c r="DJ122" s="882"/>
      <c r="DK122" s="882"/>
      <c r="DL122" s="882">
        <v>111201</v>
      </c>
      <c r="DM122" s="882"/>
      <c r="DN122" s="882"/>
      <c r="DO122" s="882"/>
      <c r="DP122" s="882"/>
      <c r="DQ122" s="882">
        <v>98249</v>
      </c>
      <c r="DR122" s="882"/>
      <c r="DS122" s="882"/>
      <c r="DT122" s="882"/>
      <c r="DU122" s="882"/>
      <c r="DV122" s="859">
        <v>0.2</v>
      </c>
      <c r="DW122" s="859"/>
      <c r="DX122" s="859"/>
      <c r="DY122" s="859"/>
      <c r="DZ122" s="860"/>
    </row>
    <row r="123" spans="1:130" s="226" customFormat="1" ht="26.25" customHeight="1" x14ac:dyDescent="0.15">
      <c r="A123" s="885"/>
      <c r="B123" s="886"/>
      <c r="C123" s="880" t="s">
        <v>383</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387</v>
      </c>
      <c r="AB123" s="845"/>
      <c r="AC123" s="845"/>
      <c r="AD123" s="845"/>
      <c r="AE123" s="846"/>
      <c r="AF123" s="847" t="s">
        <v>386</v>
      </c>
      <c r="AG123" s="845"/>
      <c r="AH123" s="845"/>
      <c r="AI123" s="845"/>
      <c r="AJ123" s="846"/>
      <c r="AK123" s="847" t="s">
        <v>386</v>
      </c>
      <c r="AL123" s="845"/>
      <c r="AM123" s="845"/>
      <c r="AN123" s="845"/>
      <c r="AO123" s="846"/>
      <c r="AP123" s="889" t="s">
        <v>387</v>
      </c>
      <c r="AQ123" s="890"/>
      <c r="AR123" s="890"/>
      <c r="AS123" s="890"/>
      <c r="AT123" s="891"/>
      <c r="AU123" s="951"/>
      <c r="AV123" s="952"/>
      <c r="AW123" s="952"/>
      <c r="AX123" s="952"/>
      <c r="AY123" s="952"/>
      <c r="AZ123" s="247" t="s">
        <v>187</v>
      </c>
      <c r="BA123" s="247"/>
      <c r="BB123" s="247"/>
      <c r="BC123" s="247"/>
      <c r="BD123" s="247"/>
      <c r="BE123" s="247"/>
      <c r="BF123" s="247"/>
      <c r="BG123" s="247"/>
      <c r="BH123" s="247"/>
      <c r="BI123" s="247"/>
      <c r="BJ123" s="247"/>
      <c r="BK123" s="247"/>
      <c r="BL123" s="247"/>
      <c r="BM123" s="247"/>
      <c r="BN123" s="247"/>
      <c r="BO123" s="942" t="s">
        <v>401</v>
      </c>
      <c r="BP123" s="943"/>
      <c r="BQ123" s="897">
        <v>167933566</v>
      </c>
      <c r="BR123" s="898"/>
      <c r="BS123" s="898"/>
      <c r="BT123" s="898"/>
      <c r="BU123" s="898"/>
      <c r="BV123" s="898">
        <v>165882383</v>
      </c>
      <c r="BW123" s="898"/>
      <c r="BX123" s="898"/>
      <c r="BY123" s="898"/>
      <c r="BZ123" s="898"/>
      <c r="CA123" s="898">
        <v>167701781</v>
      </c>
      <c r="CB123" s="898"/>
      <c r="CC123" s="898"/>
      <c r="CD123" s="898"/>
      <c r="CE123" s="898"/>
      <c r="CF123" s="813"/>
      <c r="CG123" s="814"/>
      <c r="CH123" s="814"/>
      <c r="CI123" s="814"/>
      <c r="CJ123" s="899"/>
      <c r="CK123" s="934"/>
      <c r="CL123" s="920"/>
      <c r="CM123" s="920"/>
      <c r="CN123" s="920"/>
      <c r="CO123" s="921"/>
      <c r="CP123" s="900" t="s">
        <v>402</v>
      </c>
      <c r="CQ123" s="901"/>
      <c r="CR123" s="901"/>
      <c r="CS123" s="901"/>
      <c r="CT123" s="901"/>
      <c r="CU123" s="901"/>
      <c r="CV123" s="901"/>
      <c r="CW123" s="901"/>
      <c r="CX123" s="901"/>
      <c r="CY123" s="901"/>
      <c r="CZ123" s="901"/>
      <c r="DA123" s="901"/>
      <c r="DB123" s="901"/>
      <c r="DC123" s="901"/>
      <c r="DD123" s="901"/>
      <c r="DE123" s="901"/>
      <c r="DF123" s="902"/>
      <c r="DG123" s="844" t="s">
        <v>387</v>
      </c>
      <c r="DH123" s="845"/>
      <c r="DI123" s="845"/>
      <c r="DJ123" s="845"/>
      <c r="DK123" s="846"/>
      <c r="DL123" s="847" t="s">
        <v>387</v>
      </c>
      <c r="DM123" s="845"/>
      <c r="DN123" s="845"/>
      <c r="DO123" s="845"/>
      <c r="DP123" s="846"/>
      <c r="DQ123" s="847" t="s">
        <v>387</v>
      </c>
      <c r="DR123" s="845"/>
      <c r="DS123" s="845"/>
      <c r="DT123" s="845"/>
      <c r="DU123" s="846"/>
      <c r="DV123" s="889" t="s">
        <v>387</v>
      </c>
      <c r="DW123" s="890"/>
      <c r="DX123" s="890"/>
      <c r="DY123" s="890"/>
      <c r="DZ123" s="891"/>
    </row>
    <row r="124" spans="1:130" s="226" customFormat="1" ht="26.25" customHeight="1" thickBot="1" x14ac:dyDescent="0.2">
      <c r="A124" s="885"/>
      <c r="B124" s="886"/>
      <c r="C124" s="880" t="s">
        <v>388</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387</v>
      </c>
      <c r="AB124" s="845"/>
      <c r="AC124" s="845"/>
      <c r="AD124" s="845"/>
      <c r="AE124" s="846"/>
      <c r="AF124" s="847" t="s">
        <v>387</v>
      </c>
      <c r="AG124" s="845"/>
      <c r="AH124" s="845"/>
      <c r="AI124" s="845"/>
      <c r="AJ124" s="846"/>
      <c r="AK124" s="847" t="s">
        <v>387</v>
      </c>
      <c r="AL124" s="845"/>
      <c r="AM124" s="845"/>
      <c r="AN124" s="845"/>
      <c r="AO124" s="846"/>
      <c r="AP124" s="889" t="s">
        <v>387</v>
      </c>
      <c r="AQ124" s="890"/>
      <c r="AR124" s="890"/>
      <c r="AS124" s="890"/>
      <c r="AT124" s="891"/>
      <c r="AU124" s="892" t="s">
        <v>403</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10</v>
      </c>
      <c r="BR124" s="896"/>
      <c r="BS124" s="896"/>
      <c r="BT124" s="896"/>
      <c r="BU124" s="896"/>
      <c r="BV124" s="896">
        <v>3.3</v>
      </c>
      <c r="BW124" s="896"/>
      <c r="BX124" s="896"/>
      <c r="BY124" s="896"/>
      <c r="BZ124" s="896"/>
      <c r="CA124" s="896" t="s">
        <v>387</v>
      </c>
      <c r="CB124" s="896"/>
      <c r="CC124" s="896"/>
      <c r="CD124" s="896"/>
      <c r="CE124" s="896"/>
      <c r="CF124" s="791"/>
      <c r="CG124" s="792"/>
      <c r="CH124" s="792"/>
      <c r="CI124" s="792"/>
      <c r="CJ124" s="927"/>
      <c r="CK124" s="935"/>
      <c r="CL124" s="935"/>
      <c r="CM124" s="935"/>
      <c r="CN124" s="935"/>
      <c r="CO124" s="936"/>
      <c r="CP124" s="900" t="s">
        <v>404</v>
      </c>
      <c r="CQ124" s="901"/>
      <c r="CR124" s="901"/>
      <c r="CS124" s="901"/>
      <c r="CT124" s="901"/>
      <c r="CU124" s="901"/>
      <c r="CV124" s="901"/>
      <c r="CW124" s="901"/>
      <c r="CX124" s="901"/>
      <c r="CY124" s="901"/>
      <c r="CZ124" s="901"/>
      <c r="DA124" s="901"/>
      <c r="DB124" s="901"/>
      <c r="DC124" s="901"/>
      <c r="DD124" s="901"/>
      <c r="DE124" s="901"/>
      <c r="DF124" s="902"/>
      <c r="DG124" s="828" t="s">
        <v>387</v>
      </c>
      <c r="DH124" s="829"/>
      <c r="DI124" s="829"/>
      <c r="DJ124" s="829"/>
      <c r="DK124" s="830"/>
      <c r="DL124" s="831" t="s">
        <v>127</v>
      </c>
      <c r="DM124" s="829"/>
      <c r="DN124" s="829"/>
      <c r="DO124" s="829"/>
      <c r="DP124" s="830"/>
      <c r="DQ124" s="831" t="s">
        <v>405</v>
      </c>
      <c r="DR124" s="829"/>
      <c r="DS124" s="829"/>
      <c r="DT124" s="829"/>
      <c r="DU124" s="830"/>
      <c r="DV124" s="913" t="s">
        <v>387</v>
      </c>
      <c r="DW124" s="914"/>
      <c r="DX124" s="914"/>
      <c r="DY124" s="914"/>
      <c r="DZ124" s="915"/>
    </row>
    <row r="125" spans="1:130" s="226" customFormat="1" ht="26.25" customHeight="1" x14ac:dyDescent="0.15">
      <c r="A125" s="885"/>
      <c r="B125" s="886"/>
      <c r="C125" s="880" t="s">
        <v>390</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387</v>
      </c>
      <c r="AB125" s="845"/>
      <c r="AC125" s="845"/>
      <c r="AD125" s="845"/>
      <c r="AE125" s="846"/>
      <c r="AF125" s="847" t="s">
        <v>387</v>
      </c>
      <c r="AG125" s="845"/>
      <c r="AH125" s="845"/>
      <c r="AI125" s="845"/>
      <c r="AJ125" s="846"/>
      <c r="AK125" s="847" t="s">
        <v>127</v>
      </c>
      <c r="AL125" s="845"/>
      <c r="AM125" s="845"/>
      <c r="AN125" s="845"/>
      <c r="AO125" s="846"/>
      <c r="AP125" s="889" t="s">
        <v>387</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406</v>
      </c>
      <c r="CL125" s="917"/>
      <c r="CM125" s="917"/>
      <c r="CN125" s="917"/>
      <c r="CO125" s="918"/>
      <c r="CP125" s="925" t="s">
        <v>407</v>
      </c>
      <c r="CQ125" s="873"/>
      <c r="CR125" s="873"/>
      <c r="CS125" s="873"/>
      <c r="CT125" s="873"/>
      <c r="CU125" s="873"/>
      <c r="CV125" s="873"/>
      <c r="CW125" s="873"/>
      <c r="CX125" s="873"/>
      <c r="CY125" s="873"/>
      <c r="CZ125" s="873"/>
      <c r="DA125" s="873"/>
      <c r="DB125" s="873"/>
      <c r="DC125" s="873"/>
      <c r="DD125" s="873"/>
      <c r="DE125" s="873"/>
      <c r="DF125" s="874"/>
      <c r="DG125" s="926" t="s">
        <v>387</v>
      </c>
      <c r="DH125" s="907"/>
      <c r="DI125" s="907"/>
      <c r="DJ125" s="907"/>
      <c r="DK125" s="907"/>
      <c r="DL125" s="907" t="s">
        <v>387</v>
      </c>
      <c r="DM125" s="907"/>
      <c r="DN125" s="907"/>
      <c r="DO125" s="907"/>
      <c r="DP125" s="907"/>
      <c r="DQ125" s="907" t="s">
        <v>387</v>
      </c>
      <c r="DR125" s="907"/>
      <c r="DS125" s="907"/>
      <c r="DT125" s="907"/>
      <c r="DU125" s="907"/>
      <c r="DV125" s="908" t="s">
        <v>387</v>
      </c>
      <c r="DW125" s="908"/>
      <c r="DX125" s="908"/>
      <c r="DY125" s="908"/>
      <c r="DZ125" s="909"/>
    </row>
    <row r="126" spans="1:130" s="226" customFormat="1" ht="26.25" customHeight="1" thickBot="1" x14ac:dyDescent="0.2">
      <c r="A126" s="885"/>
      <c r="B126" s="886"/>
      <c r="C126" s="880" t="s">
        <v>392</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387</v>
      </c>
      <c r="AB126" s="845"/>
      <c r="AC126" s="845"/>
      <c r="AD126" s="845"/>
      <c r="AE126" s="846"/>
      <c r="AF126" s="847" t="s">
        <v>387</v>
      </c>
      <c r="AG126" s="845"/>
      <c r="AH126" s="845"/>
      <c r="AI126" s="845"/>
      <c r="AJ126" s="846"/>
      <c r="AK126" s="847" t="s">
        <v>405</v>
      </c>
      <c r="AL126" s="845"/>
      <c r="AM126" s="845"/>
      <c r="AN126" s="845"/>
      <c r="AO126" s="846"/>
      <c r="AP126" s="889" t="s">
        <v>387</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408</v>
      </c>
      <c r="CQ126" s="817"/>
      <c r="CR126" s="817"/>
      <c r="CS126" s="817"/>
      <c r="CT126" s="817"/>
      <c r="CU126" s="817"/>
      <c r="CV126" s="817"/>
      <c r="CW126" s="817"/>
      <c r="CX126" s="817"/>
      <c r="CY126" s="817"/>
      <c r="CZ126" s="817"/>
      <c r="DA126" s="817"/>
      <c r="DB126" s="817"/>
      <c r="DC126" s="817"/>
      <c r="DD126" s="817"/>
      <c r="DE126" s="817"/>
      <c r="DF126" s="818"/>
      <c r="DG126" s="881" t="s">
        <v>387</v>
      </c>
      <c r="DH126" s="882"/>
      <c r="DI126" s="882"/>
      <c r="DJ126" s="882"/>
      <c r="DK126" s="882"/>
      <c r="DL126" s="882" t="s">
        <v>387</v>
      </c>
      <c r="DM126" s="882"/>
      <c r="DN126" s="882"/>
      <c r="DO126" s="882"/>
      <c r="DP126" s="882"/>
      <c r="DQ126" s="882" t="s">
        <v>387</v>
      </c>
      <c r="DR126" s="882"/>
      <c r="DS126" s="882"/>
      <c r="DT126" s="882"/>
      <c r="DU126" s="882"/>
      <c r="DV126" s="859" t="s">
        <v>387</v>
      </c>
      <c r="DW126" s="859"/>
      <c r="DX126" s="859"/>
      <c r="DY126" s="859"/>
      <c r="DZ126" s="860"/>
    </row>
    <row r="127" spans="1:130" s="226" customFormat="1" ht="26.25" customHeight="1" x14ac:dyDescent="0.15">
      <c r="A127" s="887"/>
      <c r="B127" s="888"/>
      <c r="C127" s="903" t="s">
        <v>409</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127</v>
      </c>
      <c r="AB127" s="845"/>
      <c r="AC127" s="845"/>
      <c r="AD127" s="845"/>
      <c r="AE127" s="846"/>
      <c r="AF127" s="847" t="s">
        <v>387</v>
      </c>
      <c r="AG127" s="845"/>
      <c r="AH127" s="845"/>
      <c r="AI127" s="845"/>
      <c r="AJ127" s="846"/>
      <c r="AK127" s="847" t="s">
        <v>387</v>
      </c>
      <c r="AL127" s="845"/>
      <c r="AM127" s="845"/>
      <c r="AN127" s="845"/>
      <c r="AO127" s="846"/>
      <c r="AP127" s="889" t="s">
        <v>405</v>
      </c>
      <c r="AQ127" s="890"/>
      <c r="AR127" s="890"/>
      <c r="AS127" s="890"/>
      <c r="AT127" s="891"/>
      <c r="AU127" s="228"/>
      <c r="AV127" s="228"/>
      <c r="AW127" s="228"/>
      <c r="AX127" s="906" t="s">
        <v>410</v>
      </c>
      <c r="AY127" s="877"/>
      <c r="AZ127" s="877"/>
      <c r="BA127" s="877"/>
      <c r="BB127" s="877"/>
      <c r="BC127" s="877"/>
      <c r="BD127" s="877"/>
      <c r="BE127" s="878"/>
      <c r="BF127" s="876" t="s">
        <v>411</v>
      </c>
      <c r="BG127" s="877"/>
      <c r="BH127" s="877"/>
      <c r="BI127" s="877"/>
      <c r="BJ127" s="877"/>
      <c r="BK127" s="877"/>
      <c r="BL127" s="878"/>
      <c r="BM127" s="876" t="s">
        <v>412</v>
      </c>
      <c r="BN127" s="877"/>
      <c r="BO127" s="877"/>
      <c r="BP127" s="877"/>
      <c r="BQ127" s="877"/>
      <c r="BR127" s="877"/>
      <c r="BS127" s="878"/>
      <c r="BT127" s="876" t="s">
        <v>413</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414</v>
      </c>
      <c r="CQ127" s="817"/>
      <c r="CR127" s="817"/>
      <c r="CS127" s="817"/>
      <c r="CT127" s="817"/>
      <c r="CU127" s="817"/>
      <c r="CV127" s="817"/>
      <c r="CW127" s="817"/>
      <c r="CX127" s="817"/>
      <c r="CY127" s="817"/>
      <c r="CZ127" s="817"/>
      <c r="DA127" s="817"/>
      <c r="DB127" s="817"/>
      <c r="DC127" s="817"/>
      <c r="DD127" s="817"/>
      <c r="DE127" s="817"/>
      <c r="DF127" s="818"/>
      <c r="DG127" s="881" t="s">
        <v>127</v>
      </c>
      <c r="DH127" s="882"/>
      <c r="DI127" s="882"/>
      <c r="DJ127" s="882"/>
      <c r="DK127" s="882"/>
      <c r="DL127" s="882" t="s">
        <v>387</v>
      </c>
      <c r="DM127" s="882"/>
      <c r="DN127" s="882"/>
      <c r="DO127" s="882"/>
      <c r="DP127" s="882"/>
      <c r="DQ127" s="882" t="s">
        <v>387</v>
      </c>
      <c r="DR127" s="882"/>
      <c r="DS127" s="882"/>
      <c r="DT127" s="882"/>
      <c r="DU127" s="882"/>
      <c r="DV127" s="859" t="s">
        <v>387</v>
      </c>
      <c r="DW127" s="859"/>
      <c r="DX127" s="859"/>
      <c r="DY127" s="859"/>
      <c r="DZ127" s="860"/>
    </row>
    <row r="128" spans="1:130" s="226" customFormat="1" ht="26.25" customHeight="1" thickBot="1" x14ac:dyDescent="0.2">
      <c r="A128" s="861" t="s">
        <v>415</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416</v>
      </c>
      <c r="X128" s="863"/>
      <c r="Y128" s="863"/>
      <c r="Z128" s="864"/>
      <c r="AA128" s="865">
        <v>3139126</v>
      </c>
      <c r="AB128" s="866"/>
      <c r="AC128" s="866"/>
      <c r="AD128" s="866"/>
      <c r="AE128" s="867"/>
      <c r="AF128" s="868">
        <v>3139121</v>
      </c>
      <c r="AG128" s="866"/>
      <c r="AH128" s="866"/>
      <c r="AI128" s="866"/>
      <c r="AJ128" s="867"/>
      <c r="AK128" s="868">
        <v>3235515</v>
      </c>
      <c r="AL128" s="866"/>
      <c r="AM128" s="866"/>
      <c r="AN128" s="866"/>
      <c r="AO128" s="867"/>
      <c r="AP128" s="869"/>
      <c r="AQ128" s="870"/>
      <c r="AR128" s="870"/>
      <c r="AS128" s="870"/>
      <c r="AT128" s="871"/>
      <c r="AU128" s="228"/>
      <c r="AV128" s="228"/>
      <c r="AW128" s="228"/>
      <c r="AX128" s="872" t="s">
        <v>417</v>
      </c>
      <c r="AY128" s="873"/>
      <c r="AZ128" s="873"/>
      <c r="BA128" s="873"/>
      <c r="BB128" s="873"/>
      <c r="BC128" s="873"/>
      <c r="BD128" s="873"/>
      <c r="BE128" s="874"/>
      <c r="BF128" s="851" t="s">
        <v>387</v>
      </c>
      <c r="BG128" s="852"/>
      <c r="BH128" s="852"/>
      <c r="BI128" s="852"/>
      <c r="BJ128" s="852"/>
      <c r="BK128" s="852"/>
      <c r="BL128" s="875"/>
      <c r="BM128" s="851">
        <v>11.25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418</v>
      </c>
      <c r="CQ128" s="795"/>
      <c r="CR128" s="795"/>
      <c r="CS128" s="795"/>
      <c r="CT128" s="795"/>
      <c r="CU128" s="795"/>
      <c r="CV128" s="795"/>
      <c r="CW128" s="795"/>
      <c r="CX128" s="795"/>
      <c r="CY128" s="795"/>
      <c r="CZ128" s="795"/>
      <c r="DA128" s="795"/>
      <c r="DB128" s="795"/>
      <c r="DC128" s="795"/>
      <c r="DD128" s="795"/>
      <c r="DE128" s="795"/>
      <c r="DF128" s="796"/>
      <c r="DG128" s="855" t="s">
        <v>387</v>
      </c>
      <c r="DH128" s="856"/>
      <c r="DI128" s="856"/>
      <c r="DJ128" s="856"/>
      <c r="DK128" s="856"/>
      <c r="DL128" s="856" t="s">
        <v>387</v>
      </c>
      <c r="DM128" s="856"/>
      <c r="DN128" s="856"/>
      <c r="DO128" s="856"/>
      <c r="DP128" s="856"/>
      <c r="DQ128" s="856" t="s">
        <v>387</v>
      </c>
      <c r="DR128" s="856"/>
      <c r="DS128" s="856"/>
      <c r="DT128" s="856"/>
      <c r="DU128" s="856"/>
      <c r="DV128" s="857" t="s">
        <v>387</v>
      </c>
      <c r="DW128" s="857"/>
      <c r="DX128" s="857"/>
      <c r="DY128" s="857"/>
      <c r="DZ128" s="858"/>
    </row>
    <row r="129" spans="1:131" s="226" customFormat="1" ht="26.25" customHeight="1" x14ac:dyDescent="0.15">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419</v>
      </c>
      <c r="X129" s="842"/>
      <c r="Y129" s="842"/>
      <c r="Z129" s="843"/>
      <c r="AA129" s="844">
        <v>57032209</v>
      </c>
      <c r="AB129" s="845"/>
      <c r="AC129" s="845"/>
      <c r="AD129" s="845"/>
      <c r="AE129" s="846"/>
      <c r="AF129" s="847">
        <v>58505580</v>
      </c>
      <c r="AG129" s="845"/>
      <c r="AH129" s="845"/>
      <c r="AI129" s="845"/>
      <c r="AJ129" s="846"/>
      <c r="AK129" s="847">
        <v>60941803</v>
      </c>
      <c r="AL129" s="845"/>
      <c r="AM129" s="845"/>
      <c r="AN129" s="845"/>
      <c r="AO129" s="846"/>
      <c r="AP129" s="848"/>
      <c r="AQ129" s="849"/>
      <c r="AR129" s="849"/>
      <c r="AS129" s="849"/>
      <c r="AT129" s="850"/>
      <c r="AU129" s="229"/>
      <c r="AV129" s="229"/>
      <c r="AW129" s="229"/>
      <c r="AX129" s="816" t="s">
        <v>420</v>
      </c>
      <c r="AY129" s="817"/>
      <c r="AZ129" s="817"/>
      <c r="BA129" s="817"/>
      <c r="BB129" s="817"/>
      <c r="BC129" s="817"/>
      <c r="BD129" s="817"/>
      <c r="BE129" s="818"/>
      <c r="BF129" s="835" t="s">
        <v>127</v>
      </c>
      <c r="BG129" s="836"/>
      <c r="BH129" s="836"/>
      <c r="BI129" s="836"/>
      <c r="BJ129" s="836"/>
      <c r="BK129" s="836"/>
      <c r="BL129" s="837"/>
      <c r="BM129" s="835">
        <v>16.25</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421</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422</v>
      </c>
      <c r="X130" s="842"/>
      <c r="Y130" s="842"/>
      <c r="Z130" s="843"/>
      <c r="AA130" s="844">
        <v>8395873</v>
      </c>
      <c r="AB130" s="845"/>
      <c r="AC130" s="845"/>
      <c r="AD130" s="845"/>
      <c r="AE130" s="846"/>
      <c r="AF130" s="847">
        <v>8521120</v>
      </c>
      <c r="AG130" s="845"/>
      <c r="AH130" s="845"/>
      <c r="AI130" s="845"/>
      <c r="AJ130" s="846"/>
      <c r="AK130" s="847">
        <v>8711516</v>
      </c>
      <c r="AL130" s="845"/>
      <c r="AM130" s="845"/>
      <c r="AN130" s="845"/>
      <c r="AO130" s="846"/>
      <c r="AP130" s="848"/>
      <c r="AQ130" s="849"/>
      <c r="AR130" s="849"/>
      <c r="AS130" s="849"/>
      <c r="AT130" s="850"/>
      <c r="AU130" s="229"/>
      <c r="AV130" s="229"/>
      <c r="AW130" s="229"/>
      <c r="AX130" s="816" t="s">
        <v>423</v>
      </c>
      <c r="AY130" s="817"/>
      <c r="AZ130" s="817"/>
      <c r="BA130" s="817"/>
      <c r="BB130" s="817"/>
      <c r="BC130" s="817"/>
      <c r="BD130" s="817"/>
      <c r="BE130" s="818"/>
      <c r="BF130" s="819">
        <v>3.7</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424</v>
      </c>
      <c r="X131" s="826"/>
      <c r="Y131" s="826"/>
      <c r="Z131" s="827"/>
      <c r="AA131" s="828">
        <v>48636336</v>
      </c>
      <c r="AB131" s="829"/>
      <c r="AC131" s="829"/>
      <c r="AD131" s="829"/>
      <c r="AE131" s="830"/>
      <c r="AF131" s="831">
        <v>49984460</v>
      </c>
      <c r="AG131" s="829"/>
      <c r="AH131" s="829"/>
      <c r="AI131" s="829"/>
      <c r="AJ131" s="830"/>
      <c r="AK131" s="831">
        <v>52230287</v>
      </c>
      <c r="AL131" s="829"/>
      <c r="AM131" s="829"/>
      <c r="AN131" s="829"/>
      <c r="AO131" s="830"/>
      <c r="AP131" s="832"/>
      <c r="AQ131" s="833"/>
      <c r="AR131" s="833"/>
      <c r="AS131" s="833"/>
      <c r="AT131" s="834"/>
      <c r="AU131" s="229"/>
      <c r="AV131" s="229"/>
      <c r="AW131" s="229"/>
      <c r="AX131" s="794" t="s">
        <v>425</v>
      </c>
      <c r="AY131" s="795"/>
      <c r="AZ131" s="795"/>
      <c r="BA131" s="795"/>
      <c r="BB131" s="795"/>
      <c r="BC131" s="795"/>
      <c r="BD131" s="795"/>
      <c r="BE131" s="796"/>
      <c r="BF131" s="797" t="s">
        <v>387</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426</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427</v>
      </c>
      <c r="W132" s="807"/>
      <c r="X132" s="807"/>
      <c r="Y132" s="807"/>
      <c r="Z132" s="808"/>
      <c r="AA132" s="809">
        <v>4.2267801589999996</v>
      </c>
      <c r="AB132" s="810"/>
      <c r="AC132" s="810"/>
      <c r="AD132" s="810"/>
      <c r="AE132" s="811"/>
      <c r="AF132" s="812">
        <v>3.6447487879999998</v>
      </c>
      <c r="AG132" s="810"/>
      <c r="AH132" s="810"/>
      <c r="AI132" s="810"/>
      <c r="AJ132" s="811"/>
      <c r="AK132" s="812">
        <v>3.4118805440000002</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428</v>
      </c>
      <c r="W133" s="786"/>
      <c r="X133" s="786"/>
      <c r="Y133" s="786"/>
      <c r="Z133" s="787"/>
      <c r="AA133" s="788">
        <v>5.0999999999999996</v>
      </c>
      <c r="AB133" s="789"/>
      <c r="AC133" s="789"/>
      <c r="AD133" s="789"/>
      <c r="AE133" s="790"/>
      <c r="AF133" s="788">
        <v>4.0999999999999996</v>
      </c>
      <c r="AG133" s="789"/>
      <c r="AH133" s="789"/>
      <c r="AI133" s="789"/>
      <c r="AJ133" s="790"/>
      <c r="AK133" s="788">
        <v>3.7</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j2TC7fVXWRDOZSaRG58Jc0X/QT5qLycqMgqbHIMUy0xwKiMyFPB/Y5dlEMwOZBoX2h1jwbDOakNUiqSSZf47g==" saltValue="auro3rc0KA3OTtW7U2SlZg==" spinCount="100000" sheet="1" objects="1" scenarios="1" formatRows="0"/>
  <customSheetViews>
    <customSheetView guid="{691CCD19-9D2C-4521-9CD9-B74CB1B3C872}"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429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customSheetViews>
    <customSheetView guid="{691CCD19-9D2C-4521-9CD9-B74CB1B3C872}"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9zKna+F0OG+YwiorLAS8Yi0wFuWKZmPR8ShbonT84WehLEHQPW/2Iv5hq1vMPXmkPxkCF5zVSmOP6i1bZJj3Q==" saltValue="eh5egFhg0Iq33CLG4bGrmQ==" spinCount="100000" sheet="1" objects="1" scenarios="1"/>
  <dataConsolidate/>
  <customSheetViews>
    <customSheetView guid="{691CCD19-9D2C-4521-9CD9-B74CB1B3C872}" scale="60" showGridLines="0" fitToPage="1" hiddenRows="1" hiddenColumns="1" topLeftCell="P2">
      <selection activeCell="CC5" sqref="CC5"/>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6"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37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432</v>
      </c>
      <c r="AP7" s="268"/>
      <c r="AQ7" s="269" t="s">
        <v>433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434</v>
      </c>
      <c r="AQ8" s="275" t="s">
        <v>435</v>
      </c>
      <c r="AR8" s="276" t="s">
        <v>436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437</v>
      </c>
      <c r="AL9" s="1196"/>
      <c r="AM9" s="1196"/>
      <c r="AN9" s="1197"/>
      <c r="AO9" s="277">
        <v>17859623</v>
      </c>
      <c r="AP9" s="277">
        <v>67729</v>
      </c>
      <c r="AQ9" s="278">
        <v>62943</v>
      </c>
      <c r="AR9" s="279">
        <v>7.6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438</v>
      </c>
      <c r="AL10" s="1196"/>
      <c r="AM10" s="1196"/>
      <c r="AN10" s="1197"/>
      <c r="AO10" s="280">
        <v>312417</v>
      </c>
      <c r="AP10" s="280">
        <v>1185</v>
      </c>
      <c r="AQ10" s="281">
        <v>1681</v>
      </c>
      <c r="AR10" s="282">
        <v>-29.5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439</v>
      </c>
      <c r="AL11" s="1196"/>
      <c r="AM11" s="1196"/>
      <c r="AN11" s="1197"/>
      <c r="AO11" s="280">
        <v>781348</v>
      </c>
      <c r="AP11" s="280">
        <v>2963</v>
      </c>
      <c r="AQ11" s="281">
        <v>656</v>
      </c>
      <c r="AR11" s="282">
        <v>351.7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440</v>
      </c>
      <c r="AL12" s="1196"/>
      <c r="AM12" s="1196"/>
      <c r="AN12" s="1197"/>
      <c r="AO12" s="280" t="s">
        <v>441</v>
      </c>
      <c r="AP12" s="280" t="s">
        <v>441</v>
      </c>
      <c r="AQ12" s="281">
        <v>24</v>
      </c>
      <c r="AR12" s="282" t="s">
        <v>441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442</v>
      </c>
      <c r="AL13" s="1196"/>
      <c r="AM13" s="1196"/>
      <c r="AN13" s="1197"/>
      <c r="AO13" s="280">
        <v>435987</v>
      </c>
      <c r="AP13" s="280">
        <v>1653</v>
      </c>
      <c r="AQ13" s="281">
        <v>1968</v>
      </c>
      <c r="AR13" s="282">
        <v>-16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443</v>
      </c>
      <c r="AL14" s="1196"/>
      <c r="AM14" s="1196"/>
      <c r="AN14" s="1197"/>
      <c r="AO14" s="280">
        <v>423444</v>
      </c>
      <c r="AP14" s="280">
        <v>1606</v>
      </c>
      <c r="AQ14" s="281">
        <v>1222</v>
      </c>
      <c r="AR14" s="282">
        <v>31.4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444</v>
      </c>
      <c r="AL15" s="1199"/>
      <c r="AM15" s="1199"/>
      <c r="AN15" s="1200"/>
      <c r="AO15" s="280">
        <v>-723657</v>
      </c>
      <c r="AP15" s="280">
        <v>-2744</v>
      </c>
      <c r="AQ15" s="281">
        <v>-3725</v>
      </c>
      <c r="AR15" s="282">
        <v>-26.3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187</v>
      </c>
      <c r="AL16" s="1199"/>
      <c r="AM16" s="1199"/>
      <c r="AN16" s="1200"/>
      <c r="AO16" s="280">
        <v>19089162</v>
      </c>
      <c r="AP16" s="280">
        <v>72392</v>
      </c>
      <c r="AQ16" s="281">
        <v>64768</v>
      </c>
      <c r="AR16" s="282">
        <v>11.8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446</v>
      </c>
      <c r="AP20" s="289" t="s">
        <v>447</v>
      </c>
      <c r="AQ20" s="290" t="s">
        <v>448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449</v>
      </c>
      <c r="AL21" s="1202"/>
      <c r="AM21" s="1202"/>
      <c r="AN21" s="1203"/>
      <c r="AO21" s="293">
        <v>6.53</v>
      </c>
      <c r="AP21" s="294">
        <v>6.41</v>
      </c>
      <c r="AQ21" s="295">
        <v>0.12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450</v>
      </c>
      <c r="AL22" s="1202"/>
      <c r="AM22" s="1202"/>
      <c r="AN22" s="1203"/>
      <c r="AO22" s="298">
        <v>99</v>
      </c>
      <c r="AP22" s="299">
        <v>99.7</v>
      </c>
      <c r="AQ22" s="300">
        <v>-0.7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451</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452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432</v>
      </c>
      <c r="AP30" s="268"/>
      <c r="AQ30" s="269" t="s">
        <v>433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434</v>
      </c>
      <c r="AQ31" s="275" t="s">
        <v>435</v>
      </c>
      <c r="AR31" s="276" t="s">
        <v>436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454</v>
      </c>
      <c r="AL32" s="1186"/>
      <c r="AM32" s="1186"/>
      <c r="AN32" s="1187"/>
      <c r="AO32" s="308">
        <v>8967450</v>
      </c>
      <c r="AP32" s="308">
        <v>34007</v>
      </c>
      <c r="AQ32" s="309">
        <v>36898</v>
      </c>
      <c r="AR32" s="310">
        <v>-7.8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455</v>
      </c>
      <c r="AL33" s="1186"/>
      <c r="AM33" s="1186"/>
      <c r="AN33" s="1187"/>
      <c r="AO33" s="308" t="s">
        <v>441</v>
      </c>
      <c r="AP33" s="308" t="s">
        <v>441</v>
      </c>
      <c r="AQ33" s="309">
        <v>2</v>
      </c>
      <c r="AR33" s="310" t="s">
        <v>441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456</v>
      </c>
      <c r="AL34" s="1186"/>
      <c r="AM34" s="1186"/>
      <c r="AN34" s="1187"/>
      <c r="AO34" s="308" t="s">
        <v>441</v>
      </c>
      <c r="AP34" s="308" t="s">
        <v>441</v>
      </c>
      <c r="AQ34" s="309">
        <v>63</v>
      </c>
      <c r="AR34" s="310" t="s">
        <v>441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457</v>
      </c>
      <c r="AL35" s="1186"/>
      <c r="AM35" s="1186"/>
      <c r="AN35" s="1187"/>
      <c r="AO35" s="308">
        <v>4705494</v>
      </c>
      <c r="AP35" s="308">
        <v>17845</v>
      </c>
      <c r="AQ35" s="309">
        <v>8350</v>
      </c>
      <c r="AR35" s="310">
        <v>113.7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458</v>
      </c>
      <c r="AL36" s="1186"/>
      <c r="AM36" s="1186"/>
      <c r="AN36" s="1187"/>
      <c r="AO36" s="308">
        <v>56046</v>
      </c>
      <c r="AP36" s="308">
        <v>213</v>
      </c>
      <c r="AQ36" s="309">
        <v>436</v>
      </c>
      <c r="AR36" s="310">
        <v>-51.1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459</v>
      </c>
      <c r="AL37" s="1186"/>
      <c r="AM37" s="1186"/>
      <c r="AN37" s="1187"/>
      <c r="AO37" s="308" t="s">
        <v>441</v>
      </c>
      <c r="AP37" s="308" t="s">
        <v>441</v>
      </c>
      <c r="AQ37" s="309">
        <v>641</v>
      </c>
      <c r="AR37" s="310" t="s">
        <v>441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460</v>
      </c>
      <c r="AL38" s="1189"/>
      <c r="AM38" s="1189"/>
      <c r="AN38" s="1190"/>
      <c r="AO38" s="311">
        <v>76</v>
      </c>
      <c r="AP38" s="311">
        <v>0</v>
      </c>
      <c r="AQ38" s="312">
        <v>1</v>
      </c>
      <c r="AR38" s="300">
        <v>-100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461</v>
      </c>
      <c r="AL39" s="1189"/>
      <c r="AM39" s="1189"/>
      <c r="AN39" s="1190"/>
      <c r="AO39" s="308">
        <v>-3235515</v>
      </c>
      <c r="AP39" s="308">
        <v>-12270</v>
      </c>
      <c r="AQ39" s="309">
        <v>-7817</v>
      </c>
      <c r="AR39" s="310">
        <v>57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462</v>
      </c>
      <c r="AL40" s="1186"/>
      <c r="AM40" s="1186"/>
      <c r="AN40" s="1187"/>
      <c r="AO40" s="308">
        <v>-8711516</v>
      </c>
      <c r="AP40" s="308">
        <v>-33037</v>
      </c>
      <c r="AQ40" s="309">
        <v>-28299</v>
      </c>
      <c r="AR40" s="310">
        <v>16.7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263</v>
      </c>
      <c r="AL41" s="1192"/>
      <c r="AM41" s="1192"/>
      <c r="AN41" s="1193"/>
      <c r="AO41" s="308">
        <v>1782035</v>
      </c>
      <c r="AP41" s="308">
        <v>6758</v>
      </c>
      <c r="AQ41" s="309">
        <v>10277</v>
      </c>
      <c r="AR41" s="310">
        <v>-34.200000000000003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464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432</v>
      </c>
      <c r="AN49" s="1180" t="s">
        <v>466</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467</v>
      </c>
      <c r="AO50" s="325" t="s">
        <v>468</v>
      </c>
      <c r="AP50" s="326" t="s">
        <v>469</v>
      </c>
      <c r="AQ50" s="327" t="s">
        <v>470</v>
      </c>
      <c r="AR50" s="328" t="s">
        <v>471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472</v>
      </c>
      <c r="AL51" s="321"/>
      <c r="AM51" s="329">
        <v>7919091</v>
      </c>
      <c r="AN51" s="330">
        <v>29588</v>
      </c>
      <c r="AO51" s="331">
        <v>25.9</v>
      </c>
      <c r="AP51" s="332">
        <v>45426</v>
      </c>
      <c r="AQ51" s="333">
        <v>6.7</v>
      </c>
      <c r="AR51" s="334">
        <v>19.2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473</v>
      </c>
      <c r="AM52" s="337">
        <v>4055079</v>
      </c>
      <c r="AN52" s="338">
        <v>15151</v>
      </c>
      <c r="AO52" s="339">
        <v>-2.1</v>
      </c>
      <c r="AP52" s="340">
        <v>24508</v>
      </c>
      <c r="AQ52" s="341">
        <v>0.6</v>
      </c>
      <c r="AR52" s="342">
        <v>-2.7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474</v>
      </c>
      <c r="AL53" s="321"/>
      <c r="AM53" s="329">
        <v>8742640</v>
      </c>
      <c r="AN53" s="330">
        <v>32751</v>
      </c>
      <c r="AO53" s="331">
        <v>10.7</v>
      </c>
      <c r="AP53" s="332">
        <v>46457</v>
      </c>
      <c r="AQ53" s="333">
        <v>2.2999999999999998</v>
      </c>
      <c r="AR53" s="334">
        <v>8.4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473</v>
      </c>
      <c r="AM54" s="337">
        <v>5349901</v>
      </c>
      <c r="AN54" s="338">
        <v>20041</v>
      </c>
      <c r="AO54" s="339">
        <v>32.299999999999997</v>
      </c>
      <c r="AP54" s="340">
        <v>24020</v>
      </c>
      <c r="AQ54" s="341">
        <v>-2</v>
      </c>
      <c r="AR54" s="342">
        <v>34.299999999999997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475</v>
      </c>
      <c r="AL55" s="321"/>
      <c r="AM55" s="329">
        <v>5732689</v>
      </c>
      <c r="AN55" s="330">
        <v>21523</v>
      </c>
      <c r="AO55" s="331">
        <v>-34.299999999999997</v>
      </c>
      <c r="AP55" s="332">
        <v>51849</v>
      </c>
      <c r="AQ55" s="333">
        <v>11.6</v>
      </c>
      <c r="AR55" s="334">
        <v>-45.9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473</v>
      </c>
      <c r="AM56" s="337">
        <v>3383195</v>
      </c>
      <c r="AN56" s="338">
        <v>12702</v>
      </c>
      <c r="AO56" s="339">
        <v>-36.6</v>
      </c>
      <c r="AP56" s="340">
        <v>26326</v>
      </c>
      <c r="AQ56" s="341">
        <v>9.6</v>
      </c>
      <c r="AR56" s="342">
        <v>-46.2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476</v>
      </c>
      <c r="AL57" s="321"/>
      <c r="AM57" s="329">
        <v>5098181</v>
      </c>
      <c r="AN57" s="330">
        <v>19219</v>
      </c>
      <c r="AO57" s="331">
        <v>-10.7</v>
      </c>
      <c r="AP57" s="332">
        <v>52191</v>
      </c>
      <c r="AQ57" s="333">
        <v>0.7</v>
      </c>
      <c r="AR57" s="334">
        <v>-11.4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473</v>
      </c>
      <c r="AM58" s="337">
        <v>3337167</v>
      </c>
      <c r="AN58" s="338">
        <v>12580</v>
      </c>
      <c r="AO58" s="339">
        <v>-1</v>
      </c>
      <c r="AP58" s="340">
        <v>26807</v>
      </c>
      <c r="AQ58" s="341">
        <v>1.8</v>
      </c>
      <c r="AR58" s="342">
        <v>-2.8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477</v>
      </c>
      <c r="AL59" s="321"/>
      <c r="AM59" s="329">
        <v>7950200</v>
      </c>
      <c r="AN59" s="330">
        <v>30149</v>
      </c>
      <c r="AO59" s="331">
        <v>56.9</v>
      </c>
      <c r="AP59" s="332">
        <v>48105</v>
      </c>
      <c r="AQ59" s="333">
        <v>-7.8</v>
      </c>
      <c r="AR59" s="334">
        <v>64.7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473</v>
      </c>
      <c r="AM60" s="337">
        <v>5315945</v>
      </c>
      <c r="AN60" s="338">
        <v>20160</v>
      </c>
      <c r="AO60" s="339">
        <v>60.3</v>
      </c>
      <c r="AP60" s="340">
        <v>24072</v>
      </c>
      <c r="AQ60" s="341">
        <v>-10.199999999999999</v>
      </c>
      <c r="AR60" s="342">
        <v>70.5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478</v>
      </c>
      <c r="AL61" s="343"/>
      <c r="AM61" s="344">
        <v>7088560</v>
      </c>
      <c r="AN61" s="345">
        <v>26646</v>
      </c>
      <c r="AO61" s="346">
        <v>9.6999999999999993</v>
      </c>
      <c r="AP61" s="347">
        <v>48806</v>
      </c>
      <c r="AQ61" s="348">
        <v>2.7</v>
      </c>
      <c r="AR61" s="334">
        <v>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473</v>
      </c>
      <c r="AM62" s="337">
        <v>4288257</v>
      </c>
      <c r="AN62" s="338">
        <v>16127</v>
      </c>
      <c r="AO62" s="339">
        <v>10.6</v>
      </c>
      <c r="AP62" s="340">
        <v>25147</v>
      </c>
      <c r="AQ62" s="341">
        <v>0</v>
      </c>
      <c r="AR62" s="342">
        <v>10.6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DhMYp+FK1YS1/ha7lSDY9Yobw3vOCDSaU6AaU/7Qe8pSgLibt/3brjJu1m6fJ+aM17fEi1PTWhdfSrlAbSg4dA==" saltValue="EghhvIUe5pBTWUfwr54I/Q==" spinCount="100000" sheet="1" objects="1" scenarios="1"/>
  <customSheetViews>
    <customSheetView guid="{691CCD19-9D2C-4521-9CD9-B74CB1B3C872}"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480</v>
      </c>
    </row>
    <row r="120" spans="125:125" ht="13.5" hidden="1" customHeight="1" x14ac:dyDescent="0.15"/>
    <row r="121" spans="125:125" ht="13.5" hidden="1" customHeight="1" x14ac:dyDescent="0.15">
      <c r="DU121" s="255"/>
    </row>
  </sheetData>
  <sheetProtection algorithmName="SHA-512" hashValue="jSS8qS/qrIBpnGe4qr766+Lg+GZpt3OrmZGVwyu6w8RUsFxFlvDMiRlgm8ZjB1oFe+IkRE+iidblBmklE03QFA==" saltValue="16QmkINfujLdNS1JKdfqkw==" spinCount="100000" sheet="1" objects="1" scenarios="1"/>
  <dataConsolidate/>
  <customSheetViews>
    <customSheetView guid="{691CCD19-9D2C-4521-9CD9-B74CB1B3C872}"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7"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481</v>
      </c>
    </row>
  </sheetData>
  <sheetProtection algorithmName="SHA-512" hashValue="zIHGfisPs7LX35axS2G25LjleuvrwZVBYs5fRsokEfm399p/XcEJyvnZnFCaT0c4fhcbloVGHKP5W0D0peMiGA==" saltValue="EqQ1IBFgNUwiLMV0DYQksQ==" spinCount="100000" sheet="1" objects="1" scenarios="1"/>
  <dataConsolidate/>
  <customSheetViews>
    <customSheetView guid="{691CCD19-9D2C-4521-9CD9-B74CB1B3C872}"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7"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482</v>
      </c>
      <c r="G46" s="8" t="s">
        <v>483</v>
      </c>
      <c r="H46" s="8" t="s">
        <v>484</v>
      </c>
      <c r="I46" s="8" t="s">
        <v>485</v>
      </c>
      <c r="J46" s="9" t="s">
        <v>486</v>
      </c>
    </row>
    <row r="47" spans="2:10" ht="57.75" customHeight="1" x14ac:dyDescent="0.15">
      <c r="B47" s="10"/>
      <c r="C47" s="1204" t="s">
        <v>3</v>
      </c>
      <c r="D47" s="1204"/>
      <c r="E47" s="1205"/>
      <c r="F47" s="11">
        <v>10.67</v>
      </c>
      <c r="G47" s="12">
        <v>10.33</v>
      </c>
      <c r="H47" s="12">
        <v>10.93</v>
      </c>
      <c r="I47" s="12">
        <v>11.92</v>
      </c>
      <c r="J47" s="13">
        <v>12.15</v>
      </c>
    </row>
    <row r="48" spans="2:10" ht="57.75" customHeight="1" x14ac:dyDescent="0.15">
      <c r="B48" s="14"/>
      <c r="C48" s="1206" t="s">
        <v>4</v>
      </c>
      <c r="D48" s="1206"/>
      <c r="E48" s="1207"/>
      <c r="F48" s="15">
        <v>7.0000000000000007E-2</v>
      </c>
      <c r="G48" s="16">
        <v>1.32</v>
      </c>
      <c r="H48" s="16">
        <v>2.4300000000000002</v>
      </c>
      <c r="I48" s="16">
        <v>0.71</v>
      </c>
      <c r="J48" s="17">
        <v>0.9</v>
      </c>
    </row>
    <row r="49" spans="2:10" ht="57.75" customHeight="1" thickBot="1" x14ac:dyDescent="0.2">
      <c r="B49" s="18"/>
      <c r="C49" s="1208" t="s">
        <v>5</v>
      </c>
      <c r="D49" s="1208"/>
      <c r="E49" s="1209"/>
      <c r="F49" s="19" t="s">
        <v>487</v>
      </c>
      <c r="G49" s="20">
        <v>1.5</v>
      </c>
      <c r="H49" s="20">
        <v>1.98</v>
      </c>
      <c r="I49" s="20" t="s">
        <v>488</v>
      </c>
      <c r="J49" s="21">
        <v>1.2</v>
      </c>
    </row>
    <row r="50" spans="2:10" x14ac:dyDescent="0.15"/>
  </sheetData>
  <sheetProtection algorithmName="SHA-512" hashValue="Td6yofZJpnN5qt/fmaE4lTm3+Uv6QOfh8T1UV02/35DAHq5D2URyl3XHzbfXzn+bz9Q7I6jxLdX3lmJkMGTkZg==" saltValue="oGr5C5fsuyj2QeYeh+1SYg==" spinCount="100000" sheet="1" objects="1" scenarios="1"/>
  <customSheetViews>
    <customSheetView guid="{691CCD19-9D2C-4521-9CD9-B74CB1B3C872}" showGridLines="0" fitToPage="1" hiddenRows="1" hiddenColumns="1">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2"/>
  <headerFooter alignWithMargins="0">
    <oddFooter>&amp;C&amp;P/&amp;N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2023-03-17T05:32:32Z</cp:lastPrinted>
  <dcterms:created xsi:type="dcterms:W3CDTF">2023-02-20T06:04:22Z</dcterms:created>
  <dcterms:modified xsi:type="dcterms:W3CDTF">2023-10-24T07:13:11Z</dcterms:modified>
  <cp:category/>
</cp:coreProperties>
</file>