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19320" yWindow="-120" windowWidth="19440" windowHeight="15150" tabRatio="817"/>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69" i="12" l="1"/>
  <c r="AP88" i="12"/>
  <c r="AF88" i="12" l="1"/>
  <c r="AP63" i="12" l="1"/>
  <c r="AA31" i="12"/>
  <c r="AA30"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BE34" i="10"/>
  <c r="C34" i="10"/>
  <c r="C35" i="10" s="1"/>
  <c r="U34" i="10" l="1"/>
  <c r="AM34" i="10"/>
  <c r="AM35" i="10" s="1"/>
  <c r="U35" i="10"/>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<sst xmlns="http://schemas.openxmlformats.org/spreadsheetml/2006/main" count="1149" uniqueCount="609">
  <si>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</si>
  <si>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</si>
  <si>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</si>
  <si>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</si>
  <si>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</si>
  <si>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</si>
  <si>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</si>
  <si>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</si>
  <si>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</si>
  <si>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</si>
  <si>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</si>
  <si>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</si>
  <si>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</si>
  <si>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</si>
  <si>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</si>
  <si>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</si>
  <si>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</si>
  <si>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</si>
  <si>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</si>
  <si>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</si>
  <si>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</si>
  <si>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</si>
  <si>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</si>
  <si>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</si>
  <si>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</si>
  <si>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</si>
  <si>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</si>
  <si>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</si>
  <si>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</si>
  <si>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</si>
  <si>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</si>
  <si>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</si>
  <si>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</si>
  <si>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</si>
  <si>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</si>
  <si>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</si>
  <si>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</si>
  <si>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</si>
  <si>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</si>
  <si>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</si>
  <si>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</si>
  <si>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</si>
  <si>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</si>
  <si>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</si>
  <si>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</si>
  <si>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</si>
  <si>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</si>
  <si>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</si>
  <si>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</si>
  <si>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</si>
  <si>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</si>
  <si>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</si>
  <si>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</si>
  <si>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</si>
  <si>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</si>
  <si>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</si>
  <si>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</si>
  <si>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</si>
  <si>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</si>
  <si>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</si>
  <si>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</si>
  <si>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</si>
  <si>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</si>
  <si>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</si>
  <si>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</si>
  <si>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</si>
  <si>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</si>
  <si>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</si>
  <si>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</si>
  <si>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</si>
  <si>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</si>
  <si>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</si>
  <si>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</si>
  <si>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</si>
  <si>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</si>
  <si>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</si>
  <si>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</si>
  <si>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</si>
  <si>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</si>
  <si>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</si>
  <si>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</si>
  <si>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</si>
  <si>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</si>
  <si>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</si>
  <si>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</si>
  <si>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</si>
  <si>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</si>
  <si>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</si>
  <si>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</si>
  <si>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</si>
  <si>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</si>
  <si>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</si>
  <si>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</si>
  <si>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</si>
  <si>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</si>
  <si>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</si>
  <si>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</si>
  <si>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</si>
  <si>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守口市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</si>
  <si>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</si>
  <si>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</si>
  <si>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</si>
  <si>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</si>
  <si>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</si>
  <si>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</si>
  <si>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</si>
  <si>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</si>
  <si>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</si>
  <si>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</si>
  <si>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</si>
  <si>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</si>
  <si>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</si>
  <si>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</si>
  <si>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</si>
  <si>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</si>
  <si>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</si>
  <si>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</si>
  <si>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</si>
  <si>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</si>
  <si>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</si>
  <si>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</si>
  <si>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</si>
  <si>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</si>
  <si>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</si>
  <si>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</si>
  <si>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</si>
  <si>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</si>
  <si>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</si>
  <si>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</si>
  <si>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</si>
  <si>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</si>
  <si>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</si>
  <si>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</si>
  <si>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</si>
  <si>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</si>
  <si>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</si>
  <si>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</si>
  <si>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</si>
  <si>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</si>
  <si>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</si>
  <si>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</si>
  <si>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</si>
  <si>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</si>
  <si>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</si>
  <si>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</si>
  <si>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</si>
  <si>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</si>
  <si>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</si>
  <si>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</si>
  <si>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</si>
  <si>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</si>
  <si>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</si>
  <si>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</si>
  <si>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</si>
  <si>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</si>
  <si>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</si>
  <si>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</si>
  <si>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</si>
  <si>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</si>
  <si>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</si>
  <si>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</si>
  <si>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</si>
  <si>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</si>
  <si>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</si>
  <si>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</si>
  <si>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</si>
  <si>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</si>
  <si>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</si>
  <si>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</si>
  <si>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</si>
  <si>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</si>
  <si>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</si>
  <si>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</si>
  <si>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</si>
  <si>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</si>
  <si>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</si>
  <si>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</si>
  <si>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</si>
  <si>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</si>
  <si>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</si>
  <si>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</si>
  <si>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</si>
  <si>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</si>
  <si>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</si>
  <si>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</si>
  <si>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</si>
  <si>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</si>
  <si>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</si>
  <si>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</si>
  <si>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</si>
  <si>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</si>
  <si>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</si>
  <si>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</si>
  <si>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</si>
  <si>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</si>
  <si>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</si>
  <si>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</si>
  <si>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</si>
  <si>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</si>
  <si>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</si>
  <si>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</si>
  <si>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</si>
  <si>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</si>
  <si>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</si>
  <si>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</si>
  <si>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</si>
  <si>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</si>
  <si>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</si>
  <si>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</si>
  <si>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</si>
  <si>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</si>
  <si>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大阪府守口市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</si>
  <si>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</si>
  <si>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</si>
  <si>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</si>
  <si>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</si>
  <si>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</si>
  <si>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</si>
  <si>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</si>
  <si>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</si>
  <si>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</si>
  <si>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</si>
  <si>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</si>
  <si>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</si>
  <si>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</si>
  <si>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</si>
  <si>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</si>
  <si>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</si>
  <si>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</si>
  <si>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</si>
  <si>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</si>
  <si>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</si>
  <si>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</si>
  <si>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</si>
  <si>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</si>
  <si>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</si>
  <si>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</si>
  <si>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</si>
  <si>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</si>
  <si>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</si>
  <si>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</si>
  <si>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</si>
  <si>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</si>
  <si>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</si>
  <si>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</si>
  <si>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</si>
  <si>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</si>
  <si>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</si>
  <si>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</si>
  <si>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</si>
  <si>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</si>
  <si>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</si>
  <si>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</si>
  <si>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</si>
  <si>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</si>
  <si>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</si>
  <si>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</si>
  <si>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</si>
  <si>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</si>
  <si>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</si>
  <si>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</si>
  <si>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</si>
  <si>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</si>
  <si>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</si>
  <si>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</si>
  <si>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</si>
  <si>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</si>
  <si>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</si>
  <si>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</si>
  <si>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</si>
  <si>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</si>
  <si>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</si>
  <si>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</si>
  <si>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</si>
  <si>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</si>
  <si>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</si>
  <si>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</si>
  <si>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</si>
  <si>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</si>
  <si>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</si>
  <si>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</si>
  <si>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</si>
  <si>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</si>
  <si>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</si>
  <si>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</si>
  <si>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</si>
  <si>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</si>
  <si>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</si>
  <si>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</si>
  <si>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</si>
  <si>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</si>
  <si>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</si>
  <si>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</si>
  <si>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</si>
  <si>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</si>
  <si>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</si>
  <si>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</si>
  <si>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</si>
  <si>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</si>
  <si>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</si>
  <si>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</si>
  <si>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</si>
  <si>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</si>
  <si>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</si>
  <si>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</si>
  <si>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</si>
  <si>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</si>
  <si>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</si>
  <si>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</si>
  <si>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</si>
  <si>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</si>
  <si>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</si>
  <si>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</si>
  <si>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</si>
  <si>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</si>
  <si>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</si>
  <si>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</si>
  <si>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</si>
  <si>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</si>
  <si>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</si>
  <si>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</si>
  <si>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</si>
  <si>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</si>
  <si>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</si>
  <si>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</si>
  <si>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</si>
  <si>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</si>
  <si>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</si>
  <si>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</si>
  <si>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</si>
  <si>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</si>
  <si>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</si>
  <si>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</si>
  <si>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</si>
  <si>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</si>
  <si>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</si>
  <si>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</si>
  <si>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</si>
  <si>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</si>
  <si>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</si>
  <si>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</si>
  <si>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</si>
  <si>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</si>
  <si>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</si>
  <si>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</si>
  <si>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</si>
  <si>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</si>
  <si>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</si>
  <si>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</si>
  <si>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</si>
  <si>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</si>
  <si>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</si>
  <si>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</si>
  <si>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</si>
  <si>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</si>
  <si>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</si>
  <si>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</si>
  <si>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</si>
  <si>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</si>
  <si>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</si>
  <si>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</si>
  <si>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</si>
  <si>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</si>
  <si>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</si>
  <si>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</si>
  <si>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大阪府守口市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</si>
  <si>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</si>
  <si>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</si>
  <si>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</si>
  <si>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</si>
  <si>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</si>
  <si>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</si>
  <si>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</si>
  <si>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</si>
  <si>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</si>
  <si>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</si>
  <si>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</si>
  <si>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</si>
  <si>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</si>
  <si>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</si>
  <si>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</si>
  <si>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</si>
  <si>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</si>
  <si>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</si>
  <si>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</si>
  <si>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</si>
  <si>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特別会計公共用地先行取得事業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</si>
  <si>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</si>
  <si>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</si>
  <si>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</si>
  <si>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</si>
  <si>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</si>
  <si>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</si>
  <si>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</si>
  <si>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</si>
  <si>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</si>
  <si>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</si>
  <si>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</si>
  <si>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</si>
  <si>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</si>
  <si>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</si>
  <si>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特別会計後期高齢者医療事業</t>
    <phoneticPr fontId="5"/>
  </si>
  <si>
    <t>守口市水道事業会計</t>
    <phoneticPr fontId="5"/>
  </si>
  <si>
    <t>法適用企業</t>
    <phoneticPr fontId="5"/>
  </si>
  <si>
    <t>守口市下水道事業会計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</si>
  <si>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</si>
  <si>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</si>
  <si>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</si>
  <si>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</si>
  <si>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</si>
  <si>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</si>
  <si>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</si>
  <si>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</si>
  <si>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</si>
  <si>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</si>
  <si>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</si>
  <si>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</si>
  <si>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</si>
  <si>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</si>
  <si>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</si>
  <si>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</si>
  <si>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</si>
  <si>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</si>
  <si>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</si>
  <si>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</si>
  <si>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</si>
  <si>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</si>
  <si>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</si>
  <si>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</si>
  <si>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</si>
  <si>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</si>
  <si>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</si>
  <si>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</si>
  <si>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</si>
  <si>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</si>
  <si>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</si>
  <si>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</si>
  <si>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</si>
  <si>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</si>
  <si>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</si>
  <si>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</si>
  <si>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</si>
  <si>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</si>
  <si>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</si>
  <si>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</si>
  <si>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</si>
  <si>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</si>
  <si>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</si>
  <si>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</si>
  <si>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</si>
  <si>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</si>
  <si>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</si>
  <si>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</si>
  <si>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</si>
  <si>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</si>
  <si>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</si>
  <si>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</si>
  <si>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</si>
  <si>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</si>
  <si>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</si>
  <si>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</si>
  <si>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</si>
  <si>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</si>
  <si>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</si>
  <si>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</si>
  <si>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</si>
  <si>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</si>
  <si>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</si>
  <si>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</si>
  <si>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守口市下水道事業会計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</si>
  <si>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</si>
  <si>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</si>
  <si>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守口市水道事業会計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</si>
  <si>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</si>
  <si>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特別会計後期高齢者医療事業</t>
    <phoneticPr fontId="5"/>
  </si>
  <si>
    <t>(Ｆ)</t>
    <phoneticPr fontId="5"/>
  </si>
  <si>
    <t>特別会計国民健康保険事業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</si>
  <si>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</si>
  <si>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</si>
  <si>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</si>
  <si>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</si>
  <si>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</si>
  <si>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</si>
  <si>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</si>
  <si>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</si>
  <si>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</si>
  <si>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</si>
  <si>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</si>
  <si>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</si>
  <si>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</si>
  <si>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</si>
  <si>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</si>
  <si>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</si>
  <si>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</si>
  <si>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</si>
  <si>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</si>
  <si>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</si>
  <si>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</si>
  <si>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</si>
  <si>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</si>
  <si>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</si>
  <si>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</si>
  <si>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</si>
  <si>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</si>
  <si>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</si>
  <si>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</si>
  <si>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</si>
  <si>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</si>
  <si>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</si>
  <si>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</si>
  <si>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</si>
  <si>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</si>
  <si>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</si>
  <si>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</si>
  <si>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</si>
  <si>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</si>
  <si>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</si>
  <si>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</si>
  <si>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</si>
  <si>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</si>
  <si>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</si>
  <si>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</si>
  <si>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</si>
  <si>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</si>
  <si>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</si>
  <si>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</si>
  <si>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</si>
  <si>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</si>
  <si>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</si>
  <si>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</si>
  <si>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</si>
  <si>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</si>
  <si>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</si>
  <si>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</si>
  <si>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</si>
  <si>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</si>
  <si>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</si>
  <si>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</si>
  <si>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</si>
  <si>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</si>
  <si>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</si>
  <si>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</si>
  <si>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</si>
  <si>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</si>
  <si>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</si>
  <si>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</si>
  <si>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</si>
  <si>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</si>
  <si>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</si>
  <si>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</si>
  <si>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</si>
  <si>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</si>
  <si>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</si>
  <si>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</si>
  <si>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</si>
  <si>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</si>
  <si>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</si>
  <si>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</si>
  <si>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</si>
  <si>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</si>
  <si>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</si>
  <si>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</si>
  <si>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守口市下水道事業会計</t>
  </si>
  <si>
    <t>一般会計</t>
  </si>
  <si>
    <t>守口市水道事業会計</t>
  </si>
  <si>
    <t>特別会計国民健康保険事業</t>
  </si>
  <si>
    <t>特別会計後期高齢者医療事業</t>
  </si>
  <si>
    <t>特別会計公共用地先行取得事業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</si>
  <si>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</si>
  <si>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</si>
  <si>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</si>
  <si>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</si>
  <si>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</si>
  <si>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</si>
  <si>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</si>
  <si>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</si>
  <si>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</si>
  <si>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トークティ守口</t>
    <rPh sb="5" eb="7">
      <t>モリグチ</t>
    </rPh>
    <phoneticPr fontId="2"/>
  </si>
  <si>
    <t>守口市門真市消防組合
（一般会計）</t>
    <rPh sb="0" eb="3">
      <t>モリグチシ</t>
    </rPh>
    <rPh sb="3" eb="6">
      <t>カドマシ</t>
    </rPh>
    <rPh sb="6" eb="8">
      <t>ショウボウ</t>
    </rPh>
    <rPh sb="8" eb="10">
      <t>クミアイ</t>
    </rPh>
    <rPh sb="12" eb="16">
      <t>イッパンカイケイ</t>
    </rPh>
    <phoneticPr fontId="5"/>
  </si>
  <si>
    <t>大阪府都市競艇企業団
（モーターボート競争事業会計）</t>
    <rPh sb="0" eb="3">
      <t>オオサカフ</t>
    </rPh>
    <rPh sb="3" eb="5">
      <t>トシ</t>
    </rPh>
    <rPh sb="5" eb="7">
      <t>キョウテイ</t>
    </rPh>
    <rPh sb="7" eb="9">
      <t>キギョウ</t>
    </rPh>
    <rPh sb="9" eb="10">
      <t>ダン</t>
    </rPh>
    <rPh sb="19" eb="21">
      <t>キョウソウ</t>
    </rPh>
    <rPh sb="21" eb="23">
      <t>ジギョウ</t>
    </rPh>
    <rPh sb="23" eb="25">
      <t>カイケイ</t>
    </rPh>
    <phoneticPr fontId="5"/>
  </si>
  <si>
    <t>くすのき広域連合
（くすのき広域連合）</t>
    <rPh sb="4" eb="6">
      <t>コウイキ</t>
    </rPh>
    <rPh sb="6" eb="8">
      <t>レンゴウ</t>
    </rPh>
    <rPh sb="14" eb="16">
      <t>コウイキ</t>
    </rPh>
    <rPh sb="16" eb="18">
      <t>レンゴウ</t>
    </rPh>
    <phoneticPr fontId="5"/>
  </si>
  <si>
    <t>飯盛霊園組合
（一般会計）</t>
    <rPh sb="0" eb="2">
      <t>イイモリ</t>
    </rPh>
    <rPh sb="2" eb="4">
      <t>レイエン</t>
    </rPh>
    <rPh sb="4" eb="6">
      <t>クミアイ</t>
    </rPh>
    <rPh sb="8" eb="10">
      <t>イッパン</t>
    </rPh>
    <rPh sb="10" eb="12">
      <t>カイケイ</t>
    </rPh>
    <phoneticPr fontId="5"/>
  </si>
  <si>
    <t>飯盛霊園組合
（霊園事業特別会計）</t>
    <rPh sb="0" eb="2">
      <t>イイモリ</t>
    </rPh>
    <rPh sb="2" eb="4">
      <t>レイエン</t>
    </rPh>
    <rPh sb="4" eb="6">
      <t>クミアイ</t>
    </rPh>
    <rPh sb="8" eb="10">
      <t>レイエン</t>
    </rPh>
    <rPh sb="10" eb="12">
      <t>ジギョウ</t>
    </rPh>
    <rPh sb="12" eb="14">
      <t>トクベツ</t>
    </rPh>
    <rPh sb="14" eb="16">
      <t>カイケイ</t>
    </rPh>
    <phoneticPr fontId="5"/>
  </si>
  <si>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5"/>
  </si>
  <si>
    <t>大阪府後期高齢者医療広域連合
（後期高齢者医療特別会計）</t>
    <rPh sb="0" eb="3">
      <t>オオサカフ</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</si>
  <si>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淀川左岸水防事務組合
（一般会計）</t>
    <rPh sb="0" eb="2">
      <t>ヨドガワ</t>
    </rPh>
    <rPh sb="2" eb="4">
      <t>サガン</t>
    </rPh>
    <rPh sb="4" eb="6">
      <t>スイボウ</t>
    </rPh>
    <rPh sb="6" eb="8">
      <t>ジム</t>
    </rPh>
    <rPh sb="8" eb="10">
      <t>クミアイ</t>
    </rPh>
    <rPh sb="12" eb="14">
      <t>イッパン</t>
    </rPh>
    <rPh sb="14" eb="16">
      <t>カイケイ</t>
    </rPh>
    <phoneticPr fontId="5"/>
  </si>
  <si>
    <t>大阪広域水道企業団
（水道事業会計）</t>
  </si>
  <si>
    <t>大阪広域水道企業団
（工業用水道事業会計）</t>
  </si>
  <si>
    <t>大阪広域環境施設組合
（一般会計）</t>
    <rPh sb="0" eb="6">
      <t>オオサカコウイキカンキョウ</t>
    </rPh>
    <rPh sb="6" eb="8">
      <t>シセツ</t>
    </rPh>
    <rPh sb="8" eb="10">
      <t>クミアイ</t>
    </rPh>
    <rPh sb="12" eb="16">
      <t>イッパンカイケイ</t>
    </rPh>
    <phoneticPr fontId="2"/>
  </si>
  <si>
    <t>-</t>
    <phoneticPr fontId="2"/>
  </si>
  <si>
    <t>-</t>
    <phoneticPr fontId="2"/>
  </si>
  <si>
    <t>人材育成基金</t>
  </si>
  <si>
    <t>愛のみのり基金</t>
  </si>
  <si>
    <t>公共施設等整備基金</t>
    <phoneticPr fontId="5"/>
  </si>
  <si>
    <t>学校教育施設整備基金</t>
    <rPh sb="0" eb="2">
      <t>ガッコウ</t>
    </rPh>
    <rPh sb="2" eb="4">
      <t>キョウイク</t>
    </rPh>
    <rPh sb="4" eb="6">
      <t>シセツ</t>
    </rPh>
    <rPh sb="6" eb="8">
      <t>セイビ</t>
    </rPh>
    <rPh sb="8" eb="10">
      <t>キキン</t>
    </rPh>
    <phoneticPr fontId="5"/>
  </si>
  <si>
    <t>がんばる守口助け合い基金</t>
    <phoneticPr fontId="2"/>
  </si>
  <si>
    <t>-</t>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</si>
  <si>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</si>
  <si>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</si>
  <si>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</si>
  <si>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令和３年度に実施した減債基金を財源とした地方債の繰上償還（約20億円）や未利用地の売払い収入を財源とした基金への積立てによる基金残高の増により着実に低下しているが、依然として類似団体内平均値を上回っている。また、有形固定資産減価償却率についても、類似団体内平均値を上回っているが、公共施設等総合管理計画に基づいて公共施設等の集約化・複合化や廃止を積極的に進めているところである。今後も公共施設等総合管理計画に掲げている公共施設等の最適化、長寿命化の推進、「官」から「民」へのシフトの３つの方針に基づき、公共施設等の集約化・複合化や廃止を推進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</si>
  <si>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</si>
  <si>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</si>
  <si>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</si>
  <si>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</si>
  <si>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</si>
  <si>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</si>
  <si>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については、両指標ともに類似団体と比較して高い水準にある。実質公債費比率は近年横ばい傾向にあるが、将来負担比率は、令和３年度に実施した減債基金を活用した地方債の繰上償還（約20億円）により大幅に改善している。　しかし、類似団体との比較では、依然乖離が大きいことから、世代間の負担の均衡を図りつつ、まずは国・府補助金等の特定財源の確保に努め、過度に市債に依存することのない財政運営に努める一方で、将来の市債の繰上償還に備え、減債基金を積み立て活用するなど、今後も両比率の減少（改善）に努め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</si>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</sst>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6" fillId="6" borderId="0" xfId="6" applyFill="1" applyAlignment="1"/>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77" fontId="13" fillId="0" borderId="39" xfId="1" applyNumberFormat="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E240-4028-B431-A514276AF4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68697</c:v>
                </c:pt>
                <c:pt idx="1">
                  <c:v>27053</c:v>
                </c:pt>
                <c:pt idx="2">
                  <c:v>26641</c:v>
                </c:pt>
                <c:pt idx="3">
                  <c:v>46175</c:v>
                </c:pt>
                <c:pt idx="4">
                  <c:v>26950</c:v>
                </c:pt>
              </c:numCache>
            </c:numRef>
          </c:val>
          <c:smooth val="0"/>
          <c:extLst>
            <c:ext xmlns:c16="http://schemas.microsoft.com/office/drawing/2014/chart" uri="{C3380CC4-5D6E-409C-BE32-E72D297353CC}">
              <c16:uniqueId val="{00000001-E240-4028-B431-A514276AF47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2.72</c:v>
                </c:pt>
                <c:pt idx="1">
                  <c:v>2.95</c:v>
                </c:pt>
                <c:pt idx="2">
                  <c:v>5.73</c:v>
                </c:pt>
                <c:pt idx="3">
                  <c:v>5.93</c:v>
                </c:pt>
                <c:pt idx="4">
                  <c:v>6.22</c:v>
                </c:pt>
              </c:numCache>
            </c:numRef>
          </c:val>
          <c:extLst>
            <c:ext xmlns:c16="http://schemas.microsoft.com/office/drawing/2014/chart" uri="{C3380CC4-5D6E-409C-BE32-E72D297353CC}">
              <c16:uniqueId val="{00000000-68DB-4664-B95D-2143D01188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6.66</c:v>
                </c:pt>
                <c:pt idx="1">
                  <c:v>8.36</c:v>
                </c:pt>
                <c:pt idx="2">
                  <c:v>9.36</c:v>
                </c:pt>
                <c:pt idx="3">
                  <c:v>12.39</c:v>
                </c:pt>
                <c:pt idx="4">
                  <c:v>13.07</c:v>
                </c:pt>
              </c:numCache>
            </c:numRef>
          </c:val>
          <c:extLst>
            <c:ext xmlns:c16="http://schemas.microsoft.com/office/drawing/2014/chart" uri="{C3380CC4-5D6E-409C-BE32-E72D297353CC}">
              <c16:uniqueId val="{00000001-68DB-4664-B95D-2143D01188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1.53</c:v>
                </c:pt>
                <c:pt idx="1">
                  <c:v>1.71</c:v>
                </c:pt>
                <c:pt idx="2">
                  <c:v>2.84</c:v>
                </c:pt>
                <c:pt idx="3">
                  <c:v>0.44</c:v>
                </c:pt>
                <c:pt idx="4">
                  <c:v>6.99</c:v>
                </c:pt>
              </c:numCache>
            </c:numRef>
          </c:val>
          <c:smooth val="0"/>
          <c:extLst>
            <c:ext xmlns:c16="http://schemas.microsoft.com/office/drawing/2014/chart" uri="{C3380CC4-5D6E-409C-BE32-E72D297353CC}">
              <c16:uniqueId val="{00000002-68DB-4664-B95D-2143D01188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7E3-4957-945A-FC38727E88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E3-4957-945A-FC38727E881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7E3-4957-945A-FC38727E881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7E3-4957-945A-FC38727E8812}"/>
            </c:ext>
          </c:extLst>
        </c:ser>
        <c:ser>
          <c:idx val="4"/>
          <c:order val="4"/>
          <c:tx>
            <c:strRef>
              <c:f>データシート!$A$31</c:f>
              <c:strCache>
                <c:ptCount val="1"/>
                <c:pt idx="0">
                  <c:v>特別会計公共用地先行取得事業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7E3-4957-945A-FC38727E8812}"/>
            </c:ext>
          </c:extLst>
        </c:ser>
        <c:ser>
          <c:idx val="5"/>
          <c:order val="5"/>
          <c:tx>
            <c:strRef>
              <c:f>データシート!$A$32</c:f>
              <c:strCache>
                <c:ptCount val="1"/>
                <c:pt idx="0">
                  <c:v>特別会計後期高齢者医療事業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0.08</c:v>
                </c:pt>
                <c:pt idx="4">
                  <c:v>#N/A</c:v>
                </c:pt>
                <c:pt idx="5">
                  <c:v>0.13</c:v>
                </c:pt>
                <c:pt idx="6">
                  <c:v>#N/A</c:v>
                </c:pt>
                <c:pt idx="7">
                  <c:v>0.11</c:v>
                </c:pt>
                <c:pt idx="8">
                  <c:v>#N/A</c:v>
                </c:pt>
                <c:pt idx="9">
                  <c:v>0.13</c:v>
                </c:pt>
              </c:numCache>
            </c:numRef>
          </c:val>
          <c:extLst>
            <c:ext xmlns:c16="http://schemas.microsoft.com/office/drawing/2014/chart" uri="{C3380CC4-5D6E-409C-BE32-E72D297353CC}">
              <c16:uniqueId val="{00000005-57E3-4957-945A-FC38727E8812}"/>
            </c:ext>
          </c:extLst>
        </c:ser>
        <c:ser>
          <c:idx val="6"/>
          <c:order val="6"/>
          <c:tx>
            <c:strRef>
              <c:f>データシート!$A$33</c:f>
              <c:strCache>
                <c:ptCount val="1"/>
                <c:pt idx="0">
                  <c:v>特別会計国民健康保険事業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2.23</c:v>
                </c:pt>
                <c:pt idx="2">
                  <c:v>#N/A</c:v>
                </c:pt>
                <c:pt idx="3">
                  <c:v>2.38</c:v>
                </c:pt>
                <c:pt idx="4">
                  <c:v>#N/A</c:v>
                </c:pt>
                <c:pt idx="5">
                  <c:v>2.1800000000000002</c:v>
                </c:pt>
                <c:pt idx="6">
                  <c:v>#N/A</c:v>
                </c:pt>
                <c:pt idx="7">
                  <c:v>1.98</c:v>
                </c:pt>
                <c:pt idx="8">
                  <c:v>#N/A</c:v>
                </c:pt>
                <c:pt idx="9">
                  <c:v>1.0900000000000001</c:v>
                </c:pt>
              </c:numCache>
            </c:numRef>
          </c:val>
          <c:extLst>
            <c:ext xmlns:c16="http://schemas.microsoft.com/office/drawing/2014/chart" uri="{C3380CC4-5D6E-409C-BE32-E72D297353CC}">
              <c16:uniqueId val="{00000006-57E3-4957-945A-FC38727E8812}"/>
            </c:ext>
          </c:extLst>
        </c:ser>
        <c:ser>
          <c:idx val="7"/>
          <c:order val="7"/>
          <c:tx>
            <c:strRef>
              <c:f>データシート!$A$34</c:f>
              <c:strCache>
                <c:ptCount val="1"/>
                <c:pt idx="0">
                  <c:v>守口市水道事業会計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5.6</c:v>
                </c:pt>
                <c:pt idx="2">
                  <c:v>#N/A</c:v>
                </c:pt>
                <c:pt idx="3">
                  <c:v>5.9</c:v>
                </c:pt>
                <c:pt idx="4">
                  <c:v>#N/A</c:v>
                </c:pt>
                <c:pt idx="5">
                  <c:v>5.68</c:v>
                </c:pt>
                <c:pt idx="6">
                  <c:v>#N/A</c:v>
                </c:pt>
                <c:pt idx="7">
                  <c:v>5.67</c:v>
                </c:pt>
                <c:pt idx="8">
                  <c:v>#N/A</c:v>
                </c:pt>
                <c:pt idx="9">
                  <c:v>5.95</c:v>
                </c:pt>
              </c:numCache>
            </c:numRef>
          </c:val>
          <c:extLst>
            <c:ext xmlns:c16="http://schemas.microsoft.com/office/drawing/2014/chart" uri="{C3380CC4-5D6E-409C-BE32-E72D297353CC}">
              <c16:uniqueId val="{00000007-57E3-4957-945A-FC38727E881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2.72</c:v>
                </c:pt>
                <c:pt idx="2">
                  <c:v>#N/A</c:v>
                </c:pt>
                <c:pt idx="3">
                  <c:v>2.94</c:v>
                </c:pt>
                <c:pt idx="4">
                  <c:v>#N/A</c:v>
                </c:pt>
                <c:pt idx="5">
                  <c:v>5.73</c:v>
                </c:pt>
                <c:pt idx="6">
                  <c:v>#N/A</c:v>
                </c:pt>
                <c:pt idx="7">
                  <c:v>5.92</c:v>
                </c:pt>
                <c:pt idx="8">
                  <c:v>#N/A</c:v>
                </c:pt>
                <c:pt idx="9">
                  <c:v>6.22</c:v>
                </c:pt>
              </c:numCache>
            </c:numRef>
          </c:val>
          <c:extLst>
            <c:ext xmlns:c16="http://schemas.microsoft.com/office/drawing/2014/chart" uri="{C3380CC4-5D6E-409C-BE32-E72D297353CC}">
              <c16:uniqueId val="{00000008-57E3-4957-945A-FC38727E8812}"/>
            </c:ext>
          </c:extLst>
        </c:ser>
        <c:ser>
          <c:idx val="9"/>
          <c:order val="9"/>
          <c:tx>
            <c:strRef>
              <c:f>データシート!$A$36</c:f>
              <c:strCache>
                <c:ptCount val="1"/>
                <c:pt idx="0">
                  <c:v>守口市下水道事業会計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6.8</c:v>
                </c:pt>
                <c:pt idx="2">
                  <c:v>#N/A</c:v>
                </c:pt>
                <c:pt idx="3">
                  <c:v>7.59</c:v>
                </c:pt>
                <c:pt idx="4">
                  <c:v>#N/A</c:v>
                </c:pt>
                <c:pt idx="5">
                  <c:v>9.27</c:v>
                </c:pt>
                <c:pt idx="6">
                  <c:v>#N/A</c:v>
                </c:pt>
                <c:pt idx="7">
                  <c:v>10.87</c:v>
                </c:pt>
                <c:pt idx="8">
                  <c:v>#N/A</c:v>
                </c:pt>
                <c:pt idx="9">
                  <c:v>12.4</c:v>
                </c:pt>
              </c:numCache>
            </c:numRef>
          </c:val>
          <c:extLst>
            <c:ext xmlns:c16="http://schemas.microsoft.com/office/drawing/2014/chart" uri="{C3380CC4-5D6E-409C-BE32-E72D297353CC}">
              <c16:uniqueId val="{00000009-57E3-4957-945A-FC38727E88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4565</c:v>
                </c:pt>
                <c:pt idx="5">
                  <c:v>4505</c:v>
                </c:pt>
                <c:pt idx="8">
                  <c:v>4488</c:v>
                </c:pt>
                <c:pt idx="11">
                  <c:v>4497</c:v>
                </c:pt>
                <c:pt idx="14">
                  <c:v>4606</c:v>
                </c:pt>
              </c:numCache>
            </c:numRef>
          </c:val>
          <c:extLst>
            <c:ext xmlns:c16="http://schemas.microsoft.com/office/drawing/2014/chart" uri="{C3380CC4-5D6E-409C-BE32-E72D297353CC}">
              <c16:uniqueId val="{00000000-E8CF-48DE-AE67-E5D4212E99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8CF-48DE-AE67-E5D4212E99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8CF-48DE-AE67-E5D4212E99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111</c:v>
                </c:pt>
                <c:pt idx="3">
                  <c:v>112</c:v>
                </c:pt>
                <c:pt idx="6">
                  <c:v>115</c:v>
                </c:pt>
                <c:pt idx="9">
                  <c:v>179</c:v>
                </c:pt>
                <c:pt idx="12">
                  <c:v>158</c:v>
                </c:pt>
              </c:numCache>
            </c:numRef>
          </c:val>
          <c:extLst>
            <c:ext xmlns:c16="http://schemas.microsoft.com/office/drawing/2014/chart" uri="{C3380CC4-5D6E-409C-BE32-E72D297353CC}">
              <c16:uniqueId val="{00000003-E8CF-48DE-AE67-E5D4212E99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941</c:v>
                </c:pt>
                <c:pt idx="3">
                  <c:v>843</c:v>
                </c:pt>
                <c:pt idx="6">
                  <c:v>816</c:v>
                </c:pt>
                <c:pt idx="9">
                  <c:v>804</c:v>
                </c:pt>
                <c:pt idx="12">
                  <c:v>805</c:v>
                </c:pt>
              </c:numCache>
            </c:numRef>
          </c:val>
          <c:extLst>
            <c:ext xmlns:c16="http://schemas.microsoft.com/office/drawing/2014/chart" uri="{C3380CC4-5D6E-409C-BE32-E72D297353CC}">
              <c16:uniqueId val="{00000004-E8CF-48DE-AE67-E5D4212E99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8</c:v>
                </c:pt>
                <c:pt idx="9">
                  <c:v>0</c:v>
                </c:pt>
                <c:pt idx="12">
                  <c:v>0</c:v>
                </c:pt>
              </c:numCache>
            </c:numRef>
          </c:val>
          <c:extLst>
            <c:ext xmlns:c16="http://schemas.microsoft.com/office/drawing/2014/chart" uri="{C3380CC4-5D6E-409C-BE32-E72D297353CC}">
              <c16:uniqueId val="{00000005-E8CF-48DE-AE67-E5D4212E99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CF-48DE-AE67-E5D4212E99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5429</c:v>
                </c:pt>
                <c:pt idx="3">
                  <c:v>5447</c:v>
                </c:pt>
                <c:pt idx="6">
                  <c:v>5474</c:v>
                </c:pt>
                <c:pt idx="9">
                  <c:v>5387</c:v>
                </c:pt>
                <c:pt idx="12">
                  <c:v>5666</c:v>
                </c:pt>
              </c:numCache>
            </c:numRef>
          </c:val>
          <c:extLst>
            <c:ext xmlns:c16="http://schemas.microsoft.com/office/drawing/2014/chart" uri="{C3380CC4-5D6E-409C-BE32-E72D297353CC}">
              <c16:uniqueId val="{00000007-E8CF-48DE-AE67-E5D4212E99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1916</c:v>
                </c:pt>
                <c:pt idx="2">
                  <c:v>#N/A</c:v>
                </c:pt>
                <c:pt idx="3">
                  <c:v>#N/A</c:v>
                </c:pt>
                <c:pt idx="4">
                  <c:v>1897</c:v>
                </c:pt>
                <c:pt idx="5">
                  <c:v>#N/A</c:v>
                </c:pt>
                <c:pt idx="6">
                  <c:v>#N/A</c:v>
                </c:pt>
                <c:pt idx="7">
                  <c:v>1925</c:v>
                </c:pt>
                <c:pt idx="8">
                  <c:v>#N/A</c:v>
                </c:pt>
                <c:pt idx="9">
                  <c:v>#N/A</c:v>
                </c:pt>
                <c:pt idx="10">
                  <c:v>1873</c:v>
                </c:pt>
                <c:pt idx="11">
                  <c:v>#N/A</c:v>
                </c:pt>
                <c:pt idx="12">
                  <c:v>#N/A</c:v>
                </c:pt>
                <c:pt idx="13">
                  <c:v>2023</c:v>
                </c:pt>
                <c:pt idx="14">
                  <c:v>#N/A</c:v>
                </c:pt>
              </c:numCache>
            </c:numRef>
          </c:val>
          <c:smooth val="0"/>
          <c:extLst>
            <c:ext xmlns:c16="http://schemas.microsoft.com/office/drawing/2014/chart" uri="{C3380CC4-5D6E-409C-BE32-E72D297353CC}">
              <c16:uniqueId val="{00000008-E8CF-48DE-AE67-E5D4212E99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43854</c:v>
                </c:pt>
                <c:pt idx="5">
                  <c:v>43806</c:v>
                </c:pt>
                <c:pt idx="8">
                  <c:v>43632</c:v>
                </c:pt>
                <c:pt idx="11">
                  <c:v>44053</c:v>
                </c:pt>
                <c:pt idx="14">
                  <c:v>43103</c:v>
                </c:pt>
              </c:numCache>
            </c:numRef>
          </c:val>
          <c:extLst>
            <c:ext xmlns:c16="http://schemas.microsoft.com/office/drawing/2014/chart" uri="{C3380CC4-5D6E-409C-BE32-E72D297353CC}">
              <c16:uniqueId val="{00000000-3AA3-4708-9744-023F7511C7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8376</c:v>
                </c:pt>
                <c:pt idx="5">
                  <c:v>8176</c:v>
                </c:pt>
                <c:pt idx="8">
                  <c:v>8951</c:v>
                </c:pt>
                <c:pt idx="11">
                  <c:v>9604</c:v>
                </c:pt>
                <c:pt idx="14">
                  <c:v>10543</c:v>
                </c:pt>
              </c:numCache>
            </c:numRef>
          </c:val>
          <c:extLst>
            <c:ext xmlns:c16="http://schemas.microsoft.com/office/drawing/2014/chart" uri="{C3380CC4-5D6E-409C-BE32-E72D297353CC}">
              <c16:uniqueId val="{00000001-3AA3-4708-9744-023F7511C7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7309</c:v>
                </c:pt>
                <c:pt idx="5">
                  <c:v>8095</c:v>
                </c:pt>
                <c:pt idx="8">
                  <c:v>8789</c:v>
                </c:pt>
                <c:pt idx="11">
                  <c:v>12024</c:v>
                </c:pt>
                <c:pt idx="14">
                  <c:v>12034</c:v>
                </c:pt>
              </c:numCache>
            </c:numRef>
          </c:val>
          <c:extLst>
            <c:ext xmlns:c16="http://schemas.microsoft.com/office/drawing/2014/chart" uri="{C3380CC4-5D6E-409C-BE32-E72D297353CC}">
              <c16:uniqueId val="{00000002-3AA3-4708-9744-023F7511C7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A3-4708-9744-023F7511C7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A3-4708-9744-023F7511C7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A3-4708-9744-023F7511C7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6006</c:v>
                </c:pt>
                <c:pt idx="3">
                  <c:v>4729</c:v>
                </c:pt>
                <c:pt idx="6">
                  <c:v>4248</c:v>
                </c:pt>
                <c:pt idx="9">
                  <c:v>3913</c:v>
                </c:pt>
                <c:pt idx="12">
                  <c:v>3594</c:v>
                </c:pt>
              </c:numCache>
            </c:numRef>
          </c:val>
          <c:extLst>
            <c:ext xmlns:c16="http://schemas.microsoft.com/office/drawing/2014/chart" uri="{C3380CC4-5D6E-409C-BE32-E72D297353CC}">
              <c16:uniqueId val="{00000006-3AA3-4708-9744-023F7511C7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796</c:v>
                </c:pt>
                <c:pt idx="3">
                  <c:v>1111</c:v>
                </c:pt>
                <c:pt idx="6">
                  <c:v>1279</c:v>
                </c:pt>
                <c:pt idx="9">
                  <c:v>1668</c:v>
                </c:pt>
                <c:pt idx="12">
                  <c:v>1742</c:v>
                </c:pt>
              </c:numCache>
            </c:numRef>
          </c:val>
          <c:extLst>
            <c:ext xmlns:c16="http://schemas.microsoft.com/office/drawing/2014/chart" uri="{C3380CC4-5D6E-409C-BE32-E72D297353CC}">
              <c16:uniqueId val="{00000007-3AA3-4708-9744-023F7511C7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7366</c:v>
                </c:pt>
                <c:pt idx="3">
                  <c:v>7361</c:v>
                </c:pt>
                <c:pt idx="6">
                  <c:v>8033</c:v>
                </c:pt>
                <c:pt idx="9">
                  <c:v>8684</c:v>
                </c:pt>
                <c:pt idx="12">
                  <c:v>9845</c:v>
                </c:pt>
              </c:numCache>
            </c:numRef>
          </c:val>
          <c:extLst>
            <c:ext xmlns:c16="http://schemas.microsoft.com/office/drawing/2014/chart" uri="{C3380CC4-5D6E-409C-BE32-E72D297353CC}">
              <c16:uniqueId val="{00000008-3AA3-4708-9744-023F7511C7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AA3-4708-9744-023F7511C7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63803</c:v>
                </c:pt>
                <c:pt idx="3">
                  <c:v>62554</c:v>
                </c:pt>
                <c:pt idx="6">
                  <c:v>61985</c:v>
                </c:pt>
                <c:pt idx="9">
                  <c:v>63102</c:v>
                </c:pt>
                <c:pt idx="12">
                  <c:v>59034</c:v>
                </c:pt>
              </c:numCache>
            </c:numRef>
          </c:val>
          <c:extLst>
            <c:ext xmlns:c16="http://schemas.microsoft.com/office/drawing/2014/chart" uri="{C3380CC4-5D6E-409C-BE32-E72D297353CC}">
              <c16:uniqueId val="{0000000A-3AA3-4708-9744-023F7511C7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18432</c:v>
                </c:pt>
                <c:pt idx="2">
                  <c:v>#N/A</c:v>
                </c:pt>
                <c:pt idx="3">
                  <c:v>#N/A</c:v>
                </c:pt>
                <c:pt idx="4">
                  <c:v>15678</c:v>
                </c:pt>
                <c:pt idx="5">
                  <c:v>#N/A</c:v>
                </c:pt>
                <c:pt idx="6">
                  <c:v>#N/A</c:v>
                </c:pt>
                <c:pt idx="7">
                  <c:v>14173</c:v>
                </c:pt>
                <c:pt idx="8">
                  <c:v>#N/A</c:v>
                </c:pt>
                <c:pt idx="9">
                  <c:v>#N/A</c:v>
                </c:pt>
                <c:pt idx="10">
                  <c:v>11686</c:v>
                </c:pt>
                <c:pt idx="11">
                  <c:v>#N/A</c:v>
                </c:pt>
                <c:pt idx="12">
                  <c:v>#N/A</c:v>
                </c:pt>
                <c:pt idx="13">
                  <c:v>8535</c:v>
                </c:pt>
                <c:pt idx="14">
                  <c:v>#N/A</c:v>
                </c:pt>
              </c:numCache>
            </c:numRef>
          </c:val>
          <c:smooth val="0"/>
          <c:extLst>
            <c:ext xmlns:c16="http://schemas.microsoft.com/office/drawing/2014/chart" uri="{C3380CC4-5D6E-409C-BE32-E72D297353CC}">
              <c16:uniqueId val="{0000000B-3AA3-4708-9744-023F7511C7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2930</c:v>
                </c:pt>
                <c:pt idx="1">
                  <c:v>3968</c:v>
                </c:pt>
                <c:pt idx="2">
                  <c:v>4378</c:v>
                </c:pt>
              </c:numCache>
            </c:numRef>
          </c:val>
          <c:extLst>
            <c:ext xmlns:c16="http://schemas.microsoft.com/office/drawing/2014/chart" uri="{C3380CC4-5D6E-409C-BE32-E72D297353CC}">
              <c16:uniqueId val="{00000000-C5B4-40D1-BC73-455D9FE3F8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2477</c:v>
                </c:pt>
                <c:pt idx="1">
                  <c:v>2227</c:v>
                </c:pt>
                <c:pt idx="2">
                  <c:v>1034</c:v>
                </c:pt>
              </c:numCache>
            </c:numRef>
          </c:val>
          <c:extLst>
            <c:ext xmlns:c16="http://schemas.microsoft.com/office/drawing/2014/chart" uri="{C3380CC4-5D6E-409C-BE32-E72D297353CC}">
              <c16:uniqueId val="{00000001-C5B4-40D1-BC73-455D9FE3F8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3383</c:v>
                </c:pt>
                <c:pt idx="1">
                  <c:v>5830</c:v>
                </c:pt>
                <c:pt idx="2">
                  <c:v>6622</c:v>
                </c:pt>
              </c:numCache>
            </c:numRef>
          </c:val>
          <c:extLst>
            <c:ext xmlns:c16="http://schemas.microsoft.com/office/drawing/2014/chart" uri="{C3380CC4-5D6E-409C-BE32-E72D297353CC}">
              <c16:uniqueId val="{00000002-C5B4-40D1-BC73-455D9FE3F8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{C98A40BE-7152-49DF-91F7-F885CDC69321}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6C6-426D-821F-67362760A5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{3E823A62-4F60-472F-AF2D-C078C6B12B2E}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C6-426D-821F-67362760A5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{C5F6EC8D-0D48-4442-A096-7D2AAF9D41FC}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C6-426D-821F-67362760A5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{156CFF5A-ED57-430A-9AEC-5AA9EB7000F8}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C6-426D-821F-67362760A5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{4173B91A-72D4-44CD-A010-85CA9F5F751F}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C6-426D-821F-67362760A5D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{0CF57013-E2D4-4FAF-86D7-1BE1F09A0A82}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6C6-426D-821F-67362760A5D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{99008798-27B3-46A3-9248-D15965A79A3E}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6C6-426D-821F-67362760A5D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{51256FAF-35DB-4D1E-B6C7-92EB35FCA9B5}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6C6-426D-821F-67362760A5D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{D86DA0D3-1795-4B35-B352-3D864EB9C7C9}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6C6-426D-821F-67362760A5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67.400000000000006</c:v>
                </c:pt>
                <c:pt idx="8">
                  <c:v>68.2</c:v>
                </c:pt>
                <c:pt idx="16">
                  <c:v>69.2</c:v>
                </c:pt>
                <c:pt idx="24">
                  <c:v>68.900000000000006</c:v>
                </c:pt>
                <c:pt idx="32">
                  <c:v>69.5</c:v>
                </c:pt>
              </c:numCache>
            </c:numRef>
          </c:xVal>
          <c:yVal>
            <c:numRef>
              <c:f>公会計指標分析・財政指標組合せ分析表!$BP$51:$DC$51</c:f>
              <c:numCache>
                <c:formatCode>#,##0.0;"▲ "#,##0.0</c:formatCode>
                <c:ptCount val="40"/>
                <c:pt idx="0">
                  <c:v>66.400000000000006</c:v>
                </c:pt>
                <c:pt idx="8">
                  <c:v>56.3</c:v>
                </c:pt>
                <c:pt idx="16">
                  <c:v>50.9</c:v>
                </c:pt>
                <c:pt idx="24">
                  <c:v>41</c:v>
                </c:pt>
                <c:pt idx="32">
                  <c:v>28.5</c:v>
                </c:pt>
              </c:numCache>
            </c:numRef>
          </c:yVal>
          <c:smooth val="0"/>
          <c:extLst>
            <c:ext xmlns:c16="http://schemas.microsoft.com/office/drawing/2014/chart" uri="{C3380CC4-5D6E-409C-BE32-E72D297353CC}">
              <c16:uniqueId val="{00000009-96C6-426D-821F-67362760A5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{EB2FF08F-1F40-40FA-844F-AD05A057EAE1}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6C6-426D-821F-67362760A5D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{779E93E0-19D6-499E-8293-7E20C88ED0C3}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C6-426D-821F-67362760A5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{C2773B80-04DE-453C-8862-4B12F9138963}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C6-426D-821F-67362760A5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{AF5B1E80-86D0-417A-B6B0-82FCEDCB7064}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C6-426D-821F-67362760A5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{E754B83B-346A-4B9E-9D62-3BE4FCEF3638}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C6-426D-821F-67362760A5D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{E55E4CC7-268E-456A-81F8-80DB63E30A0F}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6C6-426D-821F-67362760A5D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{48FA1B6B-5C97-4960-9DF9-9CCE9CD33E31}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6C6-426D-821F-67362760A5DD}"/>
                </c:ext>
              </c:extLst>
            </c:dLbl>
            <c:dLbl>
              <c:idx val="24"/>
              <c:layout>
                <c:manualLayout>
                  <c:x val="-4.1249862031829218E-2"/>
                  <c:y val="-6.0316063076206607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{CEAAB17C-61C7-44F8-9085-50BE51E85EB1}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6C6-426D-821F-67362760A5DD}"/>
                </c:ext>
              </c:extLst>
            </c:dLbl>
            <c:dLbl>
              <c:idx val="32"/>
              <c:layout>
                <c:manualLayout>
                  <c:x val="-2.2781639268639235E-2"/>
                  <c:y val="-6.916202113552376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{9BD78F64-EAFE-4646-86F3-B5F7DD1CE28E}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6C6-426D-821F-67362760A5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96C6-426D-821F-67362760A5DD}"/>
            </c:ext>
          </c:extLst>
        </c:ser>
        <c:dLbls>
          <c:showLegendKey val="0"/>
          <c:showVal val="1"/>
          <c:showCatName val="0"/>
          <c:showSerName val="0"/>
          <c:showPercent val="0"/>
          <c:showBubbleSize val="0"/>
        </c:dLbls>
        <c:axId val="46179840"/>
        <c:axId val="46181760"/>
      </c:scatterChart>
      <c:valAx>
        <c:axId val="46179840"/>
        <c:scaling>
          <c:orientation val="maxMin"/>
          <c:max val="70"/>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{B92AF7AC-1A9E-4638-A5E3-C512EFC81ED8}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865-4955-8194-ED30926676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{76D3EF0D-6A5E-45E3-BFE5-9A3495F1B090}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65-4955-8194-ED30926676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{36B0B41B-CC1E-43D8-8782-AABA5BF028D8}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65-4955-8194-ED30926676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{B8F90EB8-2A2F-456E-AABA-B93A7FC23278}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65-4955-8194-ED30926676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{979740E4-EAAF-4A73-B128-CDCACA2E8CF4}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65-4955-8194-ED30926676A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{3C80C917-966A-4D9B-A572-C54C8E051A6B}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865-4955-8194-ED30926676A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{B1B670DE-8873-47B8-9530-6B645869BCA0}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865-4955-8194-ED30926676A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{1BF64162-6FFD-4E31-A83B-8AE158C7365F}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865-4955-8194-ED30926676A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{153FA05C-0878-4F5D-82B4-CAF6E76D0841}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865-4955-8194-ED30926676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7.2</c:v>
                </c:pt>
                <c:pt idx="16">
                  <c:v>6.8</c:v>
                </c:pt>
                <c:pt idx="24">
                  <c:v>6.7</c:v>
                </c:pt>
                <c:pt idx="32">
                  <c:v>6.7</c:v>
                </c:pt>
              </c:numCache>
            </c:numRef>
          </c:xVal>
          <c:yVal>
            <c:numRef>
              <c:f>公会計指標分析・財政指標組合せ分析表!$BP$73:$DC$73</c:f>
              <c:numCache>
                <c:formatCode>#,##0.0;"▲ "#,##0.0</c:formatCode>
                <c:ptCount val="40"/>
                <c:pt idx="0">
                  <c:v>66.400000000000006</c:v>
                </c:pt>
                <c:pt idx="8">
                  <c:v>56.3</c:v>
                </c:pt>
                <c:pt idx="16">
                  <c:v>50.9</c:v>
                </c:pt>
                <c:pt idx="24">
                  <c:v>41</c:v>
                </c:pt>
                <c:pt idx="32">
                  <c:v>28.5</c:v>
                </c:pt>
              </c:numCache>
            </c:numRef>
          </c:yVal>
          <c:smooth val="0"/>
          <c:extLst>
            <c:ext xmlns:c16="http://schemas.microsoft.com/office/drawing/2014/chart" uri="{C3380CC4-5D6E-409C-BE32-E72D297353CC}">
              <c16:uniqueId val="{00000009-A865-4955-8194-ED30926676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{2FD93D66-4172-4FDD-874F-0A1CE36AD2B6}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865-4955-8194-ED30926676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{0BA2E7C6-36B9-4D99-8FCD-55C6C27841CD}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65-4955-8194-ED30926676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{791F1BC5-57EA-4F2C-873F-84A229CF4CA4}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65-4955-8194-ED30926676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{F02EAB94-72D2-4D61-A0D5-CB3CF1C28891}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65-4955-8194-ED30926676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{667FBBDE-4CA1-445C-A057-7E4B8A373DB6}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65-4955-8194-ED30926676A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{450CF9F6-3F9A-4B31-B74A-4C0297D98F2B}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865-4955-8194-ED30926676A4}"/>
                </c:ext>
              </c:extLst>
            </c:dLbl>
            <c:dLbl>
              <c:idx val="16"/>
              <c:layout>
                <c:manualLayout>
                  <c:x val="-4.4905057365901307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{240C42C0-6F83-479B-AA27-F7C343E703B2}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865-4955-8194-ED30926676A4}"/>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{845FA888-E0A9-42D5-BFC8-CD04FF636733}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865-4955-8194-ED30926676A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{DB3B722C-D018-44A0-A64D-993DC40D363E}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865-4955-8194-ED30926676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A865-4955-8194-ED30926676A4}"/>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E41E40E-FAFC-4402-83D8-8541A5E514B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73BE47F-EEF3-464D-BB28-F82807C6C78C}"/>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令和３年度において元利償還金等（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近年の学校統廃合に伴う学校建設事業に係る起債の償還に伴う元利償還金の増によって増加し、実質公債費比率の分子の増要因となっている。また、学校統廃合に伴う学校建設事業の償還額が高額となっていることも、類似団体平均を上回っている要因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決算において、減債基金を活用した地方債の繰上償還を実施し、地方債現在高の圧縮を図るとともに、少数精鋭組織を目指した定員適正化計画に基づく職員数の減少により、退職手当負担見込額が減少したことから将来負担比率の分子は縮小している。年々、将来負担比率は改善しており、早期健全化基準を大きく下回る数値ではあるが、今後とも地方債の発行にあたっては、まずは国・府補助金等の特定財源の確保に努め、過度に地方債に依存することがない財政運営に努め、同比率の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大阪府守口市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令和３年度において、繰上償還の財源とするため減債基金を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億円取り崩す一方、歳計剰余金を減債基金に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億円、財政調整基金に３億円積み立て、さらに土地売払収入等を公共施設等整備基金に５億円積み立てたこと等により、基金全体として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財政調整基金については、「（改訂版）もりぐち改革ビジョン」（案）による令和２年度末までの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残高目標を達成したため、令和３年度以降は、新たに策定した「第３次もりぐち改革ビジョン」（案）に基づき、社会経済情勢の変化による税収減や災害等の不測の事態に対応できる一般財源を確保しておく観点から、令和７年度末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億円の残高目標に向け積立てを行う。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公共施設等整備基金については「（改訂版）もりぐち改革ビジョン」（案）による、令和２年度末までの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億円の残高目標を達成したため、令和３年度以降は、将来の公共施設等の整備による財政需要を踏まえ、未利用地売払い収入等を原資に、引き続き積立てを行う。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その他の基金については、各基金条例に沿って適切に管理を行う。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・公共施設等整備基金：公共施設等の整備に必要な資金を積み立てるため。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・学校教育施設整備基金：学校教育施設の整備に必要な資金を積み立てるため。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・人材育成基金：多様化・高度化する時代に即応して活躍できる国際感覚に溢れた人材を育成することにより、「文化都市守口」の実現に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・愛のみのり基金：本市の社会福祉事業のためになされる寄附金（使途を特定しない寄附金を含む。）を有効に活用し、もつて社会福祉の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充実に寄与するため。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・がんばる守口助け合い基金：感染症の流行及び災害等への対応又は災害に強い地域づくり係る事業の実施に資するため。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・公共施設等整備基金：土地売払収入を５億円積み立て、満期償還を迎えた国債２億円を積み立てたことにより、計７億円の増となっている。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公共施設、インフラ等の長寿命化対策や、多様化・高度化する市民ニーズ対応など、将来負担が見込まれる特定の財政支出に備えるため、一定額を確保していく。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令和３年度において、歳計剰余金を財政調整基金に３億円積み立てたことから令和２年度と比較して３億円増加している。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財政調整基金については、（改訂版）もりぐち改革ビジョン」（案）による、令和２年度末までの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残高目標を達成したため、令和３年度以降は、「第３次もりぐち改革ビジョン」（案）に基づき、社会経済情勢の変化による税収減や災害等の不測の事態に対応できる一般財源を確保しておく観点から、令和７年度末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億円の残高に向け積み立てることを目標とする。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令和３年度において、歳計剰余金を減債に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億円積み立てた一方、繰上償還の財源とするため減債基金を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億円取り崩したことなどにより、令和２年度と比較して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減債基金を計画的に活用し、繰上償還を実施することなどにより、市債全体の残高及び公債費のコントロールに努める。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5CC2009-A63F-4EB2-991B-B28167D7E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37BA511-023C-4D09-A520-A5E1FC0BD2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4FAC5A3-43F8-45DE-93FE-E8E8C3858F8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1D66231-D87A-47C2-B610-64165BE6EB8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6552B48-0725-449B-A4A4-891E452DB9B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2D38799-96AE-4BBF-B7C4-0F057D8A357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4164503-5D6C-483C-90E6-C8842ABA9A0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FFEB06B-A530-480E-921C-19B4F92E9A7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E88D864-0CA8-4D60-B455-7C7A1B3D596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1007E42-FF0D-42F4-AC0C-C6E3817A45E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18BDDF9-44C1-4297-B44C-78B2017BA24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1F11990-E7FD-4F5B-B087-180FE84EF8B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142,655
140,072
12.71
73,641,180
71,534,127
2,084,841
33,507,925
59,034,084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E4BE2C5-E27A-46FF-A3DC-92FF1971E39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93729B4-CA82-44D7-9DEF-8F723586789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0047086-F59F-4D1A-AB1D-C1B5B01295D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E8DF849-1631-4412-8F14-EB9DFE574D6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CB8F686-9F28-428F-B3BB-F1035ACCDF7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BA742A4-5C04-4917-A0BB-12462A84850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92DA261-6121-430D-9AD1-5B8FCA3301F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22DB9D7-7DE1-45DE-B589-84514FA73AA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0737CC1-C083-4601-B79C-B42F0D0DCD9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75EA1F9-0003-449C-8438-DE4B870D061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850DF6E-AE7D-4A87-9C9F-DDE7382060D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EB2C205-CE24-4DB8-8080-47FB27ABF1D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3AC3DC2-7CF8-40A5-AFA0-9841D131825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9D873D8-1BA2-4EE3-BBEC-36713F5B78E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5124A39-3105-49DA-B355-76A00C88604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97C158A-C3C4-457B-8E57-7F69B45CCFB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AFA3706-7613-4A9C-B4DC-9E2FB0D3860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B99BACF-F812-43FF-BE58-45FFA2E9AF4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8A1527A-AD75-47D0-B4D8-361D6FDCF75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73ED775-E025-440A-9C29-6B61A5931AE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507BE65-9C3F-4BBB-B1D9-B6DD491609B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75B5F01-F2DA-4E18-872C-419950C98CA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79735A2-F7EC-403E-8C01-9D7AE4450EF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B8DDDF5-F72E-40C3-9659-458757F969E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44A05EB-7A25-49F3-955A-AD289935CF4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7003B3D-584C-4885-A720-D6338297C54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C5673B4-DB89-4322-B3CE-96EB6C05C1A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6888539-3C82-492C-97D7-773B82F90B5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CC77CB1-93B4-4723-9EBD-8B58DB54A2A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00B3399-7105-4F84-981C-F2F1FAF0F28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3473339-614C-40C6-BB38-42DD33AF022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524D766-A7BA-482A-A135-27A58DC998E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744D229-2E43-4C10-B45E-BE0B22F2907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B3B5871-A9B4-404B-8226-E4FC181E194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D42C82C-0E80-49E3-B02F-B57F77AFA9D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年度以降に段階的に策定した公共施設等総合管理計画に基づき、老朽化した施設の集約化・複合化や除却を進めている。有形固定資産減価償却率については、 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年代中頃から昭和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年代初めにかけての人口急増に伴って整備してきた多くの施設の老朽化が進んでいることにより、有形固定資産減価償却率は</a:t>
          </a:r>
          <a:r>
            <a:rPr kumimoji="1" lang="en-US" altLang="ja-JP" sz="1100">
              <a:latin typeface="ＭＳ Ｐゴシック" panose="020B0600070205080204" pitchFamily="50" charset="-128"/>
              <a:ea typeface="ＭＳ Ｐゴシック" panose="020B0600070205080204" pitchFamily="50" charset="-128"/>
            </a:rPr>
            <a:t>69.5</a:t>
          </a:r>
          <a:r>
            <a:rPr kumimoji="1" lang="ja-JP" altLang="en-US" sz="1100">
              <a:latin typeface="ＭＳ Ｐゴシック" panose="020B0600070205080204" pitchFamily="50" charset="-128"/>
              <a:ea typeface="ＭＳ Ｐゴシック" panose="020B0600070205080204" pitchFamily="50" charset="-128"/>
            </a:rPr>
            <a:t>％であり、類似団体内平均値を上回っている。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257E915-F5DF-40F0-A572-E261BCA9F12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EF23771-F3A1-4A97-9F44-06FE889A3B3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3163E59A-3DD9-48A8-A607-F95243B75EF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1A8AB9F2-00A7-4304-AB1C-BDB438878A6D}"/>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F3675E77-1A11-46DF-841D-B1C45DE8351C}"/>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4F98B1C3-482E-4E3E-9E83-D9FCAB82DDFC}"/>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3F22791B-9469-4764-80DF-C055268603B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6852D188-C018-470A-B8EF-4E8614119D6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88AB9F5A-A8B1-40A9-91FF-24C45A178465}"/>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E3E228D0-C624-400E-877C-E90BD237FAC3}"/>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C42BB8D-C9ED-4703-87DF-E7EB31B3E7C3}"/>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A4A85B03-1A31-464B-A5AA-485983626B9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21F16BEF-CC86-4E74-A8CA-709CD98BA67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3FFF8A71-C372-41CE-9C6E-63DEAF610EB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3" name="直線コネクタ 62">
          <a:extLst>
            <a:ext uri="{FF2B5EF4-FFF2-40B4-BE49-F238E27FC236}">
              <a16:creationId xmlns:a16="http://schemas.microsoft.com/office/drawing/2014/main" id="{4C4E8059-891C-46C0-B595-19FEB1690CFF}"/>
            </a:ext>
          </a:extLst>
        </xdr:cNvPr>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4" name="有形固定資産減価償却率最小値テキスト">
          <a:extLst>
            <a:ext uri="{FF2B5EF4-FFF2-40B4-BE49-F238E27FC236}">
              <a16:creationId xmlns:a16="http://schemas.microsoft.com/office/drawing/2014/main" id="{70FD77A1-0A07-496C-8D32-FE88F0132640}"/>
            </a:ext>
          </a:extLst>
        </xdr:cNvPr>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5" name="直線コネクタ 64">
          <a:extLst>
            <a:ext uri="{FF2B5EF4-FFF2-40B4-BE49-F238E27FC236}">
              <a16:creationId xmlns:a16="http://schemas.microsoft.com/office/drawing/2014/main" id="{D9BC8EA1-6187-4CD8-A624-84A08230D5CB}"/>
            </a:ext>
          </a:extLst>
        </xdr:cNvPr>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6" name="有形固定資産減価償却率最大値テキスト">
          <a:extLst>
            <a:ext uri="{FF2B5EF4-FFF2-40B4-BE49-F238E27FC236}">
              <a16:creationId xmlns:a16="http://schemas.microsoft.com/office/drawing/2014/main" id="{62704DD1-8A09-41E8-860A-C2B56577A752}"/>
            </a:ext>
          </a:extLst>
        </xdr:cNvPr>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a:extLst>
            <a:ext uri="{FF2B5EF4-FFF2-40B4-BE49-F238E27FC236}">
              <a16:creationId xmlns:a16="http://schemas.microsoft.com/office/drawing/2014/main" id="{A80B86C1-59DB-48DD-A66D-BF6DF9B956F0}"/>
            </a:ext>
          </a:extLst>
        </xdr:cNvPr>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a:extLst>
            <a:ext uri="{FF2B5EF4-FFF2-40B4-BE49-F238E27FC236}">
              <a16:creationId xmlns:a16="http://schemas.microsoft.com/office/drawing/2014/main" id="{2E1643B6-7705-4DF2-8C5B-D9B122C5E5CC}"/>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CC1B105B-0727-48DB-B01E-42F63C7268ED}"/>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0" name="フローチャート: 判断 69">
          <a:extLst>
            <a:ext uri="{FF2B5EF4-FFF2-40B4-BE49-F238E27FC236}">
              <a16:creationId xmlns:a16="http://schemas.microsoft.com/office/drawing/2014/main" id="{3011ED91-ACAF-4202-BF1D-9FA8D592DB3D}"/>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1" name="フローチャート: 判断 70">
          <a:extLst>
            <a:ext uri="{FF2B5EF4-FFF2-40B4-BE49-F238E27FC236}">
              <a16:creationId xmlns:a16="http://schemas.microsoft.com/office/drawing/2014/main" id="{26158E50-5265-48C6-B90D-8C319657D3E9}"/>
            </a:ext>
          </a:extLst>
        </xdr:cNvPr>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72" name="フローチャート: 判断 71">
          <a:extLst>
            <a:ext uri="{FF2B5EF4-FFF2-40B4-BE49-F238E27FC236}">
              <a16:creationId xmlns:a16="http://schemas.microsoft.com/office/drawing/2014/main" id="{4E426AF4-BF1F-46FD-A23B-9F57361E41DA}"/>
            </a:ext>
          </a:extLst>
        </xdr:cNvPr>
        <xdr:cNvSpPr/>
      </xdr:nvSpPr>
      <xdr:spPr>
        <a:xfrm>
          <a:off x="2476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73" name="フローチャート: 判断 72">
          <a:extLst>
            <a:ext uri="{FF2B5EF4-FFF2-40B4-BE49-F238E27FC236}">
              <a16:creationId xmlns:a16="http://schemas.microsoft.com/office/drawing/2014/main" id="{5D27B125-B0D6-444C-BBA3-F78397C41721}"/>
            </a:ext>
          </a:extLst>
        </xdr:cNvPr>
        <xdr:cNvSpPr/>
      </xdr:nvSpPr>
      <xdr:spPr>
        <a:xfrm>
          <a:off x="1714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E8B2A93E-5714-4D46-8A96-A7561952285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7D92EDD1-6383-4F9E-A0F8-EC0C7371875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5F0A994-132B-4A28-B4DC-3881197DBBE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2DA7ACA-8CF7-47A6-AE6F-981B1AA7DB1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8899298-D290-4407-B537-F5A64BC4C78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9" name="楕円 78">
          <a:extLst>
            <a:ext uri="{FF2B5EF4-FFF2-40B4-BE49-F238E27FC236}">
              <a16:creationId xmlns:a16="http://schemas.microsoft.com/office/drawing/2014/main" id="{CBBD385F-D479-47D5-9A18-9C40DC61B2FC}"/>
            </a:ext>
          </a:extLst>
        </xdr:cNvPr>
        <xdr:cNvSpPr/>
      </xdr:nvSpPr>
      <xdr:spPr>
        <a:xfrm>
          <a:off x="47117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34307</xdr:rowOff>
    </xdr:from>
    <xdr:ext cx="405111" cy="259045"/>
    <xdr:sp macro="" textlink="">
      <xdr:nvSpPr>
        <xdr:cNvPr id="80" name="有形固定資産減価償却率該当値テキスト">
          <a:extLst>
            <a:ext uri="{FF2B5EF4-FFF2-40B4-BE49-F238E27FC236}">
              <a16:creationId xmlns:a16="http://schemas.microsoft.com/office/drawing/2014/main" id="{E9C48EB0-E9FC-4B46-8B07-DE75CC8C1C81}"/>
            </a:ext>
          </a:extLst>
        </xdr:cNvPr>
        <xdr:cNvSpPr txBox="1"/>
      </xdr:nvSpPr>
      <xdr:spPr>
        <a:xfrm>
          <a:off x="4813300" y="5949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42926</xdr:rowOff>
    </xdr:from>
    <xdr:to>
      <xdr:col>19</xdr:col>
      <xdr:colOff>187325</xdr:colOff>
      <xdr:row>30</xdr:row>
      <xdr:rowOff>144526</xdr:rowOff>
    </xdr:to>
    <xdr:sp macro="" textlink="">
      <xdr:nvSpPr>
        <xdr:cNvPr id="81" name="楕円 80">
          <a:extLst>
            <a:ext uri="{FF2B5EF4-FFF2-40B4-BE49-F238E27FC236}">
              <a16:creationId xmlns:a16="http://schemas.microsoft.com/office/drawing/2014/main" id="{5BD3BE41-0B19-4708-9FE4-FD8580F76D16}"/>
            </a:ext>
          </a:extLst>
        </xdr:cNvPr>
        <xdr:cNvSpPr/>
      </xdr:nvSpPr>
      <xdr:spPr>
        <a:xfrm>
          <a:off x="4000500" y="59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93726</xdr:rowOff>
    </xdr:from>
    <xdr:to>
      <xdr:col>23</xdr:col>
      <xdr:colOff>85725</xdr:colOff>
      <xdr:row>30</xdr:row>
      <xdr:rowOff>106680</xdr:rowOff>
    </xdr:to>
    <xdr:cxnSp macro="">
      <xdr:nvCxnSpPr>
        <xdr:cNvPr id="82" name="直線コネクタ 81">
          <a:extLst>
            <a:ext uri="{FF2B5EF4-FFF2-40B4-BE49-F238E27FC236}">
              <a16:creationId xmlns:a16="http://schemas.microsoft.com/office/drawing/2014/main" id="{A2DF253C-8401-4A59-AD15-51DD6F25AF6C}"/>
            </a:ext>
          </a:extLst>
        </xdr:cNvPr>
        <xdr:cNvCxnSpPr/>
      </xdr:nvCxnSpPr>
      <xdr:spPr>
        <a:xfrm>
          <a:off x="4051300" y="6008751"/>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49403</xdr:rowOff>
    </xdr:from>
    <xdr:to>
      <xdr:col>15</xdr:col>
      <xdr:colOff>187325</xdr:colOff>
      <xdr:row>30</xdr:row>
      <xdr:rowOff>151003</xdr:rowOff>
    </xdr:to>
    <xdr:sp macro="" textlink="">
      <xdr:nvSpPr>
        <xdr:cNvPr id="83" name="楕円 82">
          <a:extLst>
            <a:ext uri="{FF2B5EF4-FFF2-40B4-BE49-F238E27FC236}">
              <a16:creationId xmlns:a16="http://schemas.microsoft.com/office/drawing/2014/main" id="{B63C92F7-F876-48D7-9B3B-5F5C86584A9B}"/>
            </a:ext>
          </a:extLst>
        </xdr:cNvPr>
        <xdr:cNvSpPr/>
      </xdr:nvSpPr>
      <xdr:spPr>
        <a:xfrm>
          <a:off x="3238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93726</xdr:rowOff>
    </xdr:from>
    <xdr:to>
      <xdr:col>19</xdr:col>
      <xdr:colOff>136525</xdr:colOff>
      <xdr:row>30</xdr:row>
      <xdr:rowOff>100203</xdr:rowOff>
    </xdr:to>
    <xdr:cxnSp macro="">
      <xdr:nvCxnSpPr>
        <xdr:cNvPr id="84" name="直線コネクタ 83">
          <a:extLst>
            <a:ext uri="{FF2B5EF4-FFF2-40B4-BE49-F238E27FC236}">
              <a16:creationId xmlns:a16="http://schemas.microsoft.com/office/drawing/2014/main" id="{9EBD7634-B1B8-4E63-9C37-2F5C3595F3CA}"/>
            </a:ext>
          </a:extLst>
        </xdr:cNvPr>
        <xdr:cNvCxnSpPr/>
      </xdr:nvCxnSpPr>
      <xdr:spPr>
        <a:xfrm flipV="1">
          <a:off x="3289300" y="6008751"/>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27813</xdr:rowOff>
    </xdr:from>
    <xdr:to>
      <xdr:col>11</xdr:col>
      <xdr:colOff>187325</xdr:colOff>
      <xdr:row>30</xdr:row>
      <xdr:rowOff>129413</xdr:rowOff>
    </xdr:to>
    <xdr:sp macro="" textlink="">
      <xdr:nvSpPr>
        <xdr:cNvPr id="85" name="楕円 84">
          <a:extLst>
            <a:ext uri="{FF2B5EF4-FFF2-40B4-BE49-F238E27FC236}">
              <a16:creationId xmlns:a16="http://schemas.microsoft.com/office/drawing/2014/main" id="{8D14929D-587B-4646-AFD1-148145C5DD9F}"/>
            </a:ext>
          </a:extLst>
        </xdr:cNvPr>
        <xdr:cNvSpPr/>
      </xdr:nvSpPr>
      <xdr:spPr>
        <a:xfrm>
          <a:off x="2476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78613</xdr:rowOff>
    </xdr:from>
    <xdr:to>
      <xdr:col>15</xdr:col>
      <xdr:colOff>136525</xdr:colOff>
      <xdr:row>30</xdr:row>
      <xdr:rowOff>100203</xdr:rowOff>
    </xdr:to>
    <xdr:cxnSp macro="">
      <xdr:nvCxnSpPr>
        <xdr:cNvPr id="86" name="直線コネクタ 85">
          <a:extLst>
            <a:ext uri="{FF2B5EF4-FFF2-40B4-BE49-F238E27FC236}">
              <a16:creationId xmlns:a16="http://schemas.microsoft.com/office/drawing/2014/main" id="{2F86A726-9558-4321-8742-2E2C4E2CCBFA}"/>
            </a:ext>
          </a:extLst>
        </xdr:cNvPr>
        <xdr:cNvCxnSpPr/>
      </xdr:nvCxnSpPr>
      <xdr:spPr>
        <a:xfrm>
          <a:off x="2527300" y="599363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10541</xdr:rowOff>
    </xdr:from>
    <xdr:to>
      <xdr:col>7</xdr:col>
      <xdr:colOff>187325</xdr:colOff>
      <xdr:row>30</xdr:row>
      <xdr:rowOff>112141</xdr:rowOff>
    </xdr:to>
    <xdr:sp macro="" textlink="">
      <xdr:nvSpPr>
        <xdr:cNvPr id="87" name="楕円 86">
          <a:extLst>
            <a:ext uri="{FF2B5EF4-FFF2-40B4-BE49-F238E27FC236}">
              <a16:creationId xmlns:a16="http://schemas.microsoft.com/office/drawing/2014/main" id="{C9A2863F-2A13-414B-A7EA-A3EFDC70F252}"/>
            </a:ext>
          </a:extLst>
        </xdr:cNvPr>
        <xdr:cNvSpPr/>
      </xdr:nvSpPr>
      <xdr:spPr>
        <a:xfrm>
          <a:off x="1714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61341</xdr:rowOff>
    </xdr:from>
    <xdr:to>
      <xdr:col>11</xdr:col>
      <xdr:colOff>136525</xdr:colOff>
      <xdr:row>30</xdr:row>
      <xdr:rowOff>78613</xdr:rowOff>
    </xdr:to>
    <xdr:cxnSp macro="">
      <xdr:nvCxnSpPr>
        <xdr:cNvPr id="88" name="直線コネクタ 87">
          <a:extLst>
            <a:ext uri="{FF2B5EF4-FFF2-40B4-BE49-F238E27FC236}">
              <a16:creationId xmlns:a16="http://schemas.microsoft.com/office/drawing/2014/main" id="{98B35F7F-C536-4552-A2FC-1E495CDB39CE}"/>
            </a:ext>
          </a:extLst>
        </xdr:cNvPr>
        <xdr:cNvCxnSpPr/>
      </xdr:nvCxnSpPr>
      <xdr:spPr>
        <a:xfrm>
          <a:off x="1765300" y="5976366"/>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89" name="n_1aveValue有形固定資産減価償却率">
          <a:extLst>
            <a:ext uri="{FF2B5EF4-FFF2-40B4-BE49-F238E27FC236}">
              <a16:creationId xmlns:a16="http://schemas.microsoft.com/office/drawing/2014/main" id="{6B9344A6-921A-4FF4-BE38-2EB927B508EC}"/>
            </a:ext>
          </a:extLst>
        </xdr:cNvPr>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90" name="n_2aveValue有形固定資産減価償却率">
          <a:extLst>
            <a:ext uri="{FF2B5EF4-FFF2-40B4-BE49-F238E27FC236}">
              <a16:creationId xmlns:a16="http://schemas.microsoft.com/office/drawing/2014/main" id="{70288BA9-410F-43AA-AC36-9E4DE842586E}"/>
            </a:ext>
          </a:extLst>
        </xdr:cNvPr>
        <xdr:cNvSpPr txBox="1"/>
      </xdr:nvSpPr>
      <xdr:spPr>
        <a:xfrm>
          <a:off x="30867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3446</xdr:rowOff>
    </xdr:from>
    <xdr:ext cx="405111" cy="259045"/>
    <xdr:sp macro="" textlink="">
      <xdr:nvSpPr>
        <xdr:cNvPr id="91" name="n_3aveValue有形固定資産減価償却率">
          <a:extLst>
            <a:ext uri="{FF2B5EF4-FFF2-40B4-BE49-F238E27FC236}">
              <a16:creationId xmlns:a16="http://schemas.microsoft.com/office/drawing/2014/main" id="{6F95D07D-279F-4091-B077-521D79C6109A}"/>
            </a:ext>
          </a:extLst>
        </xdr:cNvPr>
        <xdr:cNvSpPr txBox="1"/>
      </xdr:nvSpPr>
      <xdr:spPr>
        <a:xfrm>
          <a:off x="23247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166260</xdr:rowOff>
    </xdr:from>
    <xdr:ext cx="405111" cy="259045"/>
    <xdr:sp macro="" textlink="">
      <xdr:nvSpPr>
        <xdr:cNvPr id="92" name="n_4aveValue有形固定資産減価償却率">
          <a:extLst>
            <a:ext uri="{FF2B5EF4-FFF2-40B4-BE49-F238E27FC236}">
              <a16:creationId xmlns:a16="http://schemas.microsoft.com/office/drawing/2014/main" id="{54B1B6E7-0F3E-4A1F-B820-C9FD47D53EEF}"/>
            </a:ext>
          </a:extLst>
        </xdr:cNvPr>
        <xdr:cNvSpPr txBox="1"/>
      </xdr:nvSpPr>
      <xdr:spPr>
        <a:xfrm>
          <a:off x="1562744"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135653</xdr:rowOff>
    </xdr:from>
    <xdr:ext cx="405111" cy="259045"/>
    <xdr:sp macro="" textlink="">
      <xdr:nvSpPr>
        <xdr:cNvPr id="93" name="n_1mainValue有形固定資産減価償却率">
          <a:extLst>
            <a:ext uri="{FF2B5EF4-FFF2-40B4-BE49-F238E27FC236}">
              <a16:creationId xmlns:a16="http://schemas.microsoft.com/office/drawing/2014/main" id="{A979A724-3577-4AD7-B722-4AB3D9B65A89}"/>
            </a:ext>
          </a:extLst>
        </xdr:cNvPr>
        <xdr:cNvSpPr txBox="1"/>
      </xdr:nvSpPr>
      <xdr:spPr>
        <a:xfrm>
          <a:off x="3836044" y="6050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142130</xdr:rowOff>
    </xdr:from>
    <xdr:ext cx="405111" cy="259045"/>
    <xdr:sp macro="" textlink="">
      <xdr:nvSpPr>
        <xdr:cNvPr id="94" name="n_2mainValue有形固定資産減価償却率">
          <a:extLst>
            <a:ext uri="{FF2B5EF4-FFF2-40B4-BE49-F238E27FC236}">
              <a16:creationId xmlns:a16="http://schemas.microsoft.com/office/drawing/2014/main" id="{13A2D582-AB02-4475-8B58-DFFCF8FAE6A2}"/>
            </a:ext>
          </a:extLst>
        </xdr:cNvPr>
        <xdr:cNvSpPr txBox="1"/>
      </xdr:nvSpPr>
      <xdr:spPr>
        <a:xfrm>
          <a:off x="3086744"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120540</xdr:rowOff>
    </xdr:from>
    <xdr:ext cx="405111" cy="259045"/>
    <xdr:sp macro="" textlink="">
      <xdr:nvSpPr>
        <xdr:cNvPr id="95" name="n_3mainValue有形固定資産減価償却率">
          <a:extLst>
            <a:ext uri="{FF2B5EF4-FFF2-40B4-BE49-F238E27FC236}">
              <a16:creationId xmlns:a16="http://schemas.microsoft.com/office/drawing/2014/main" id="{92269595-FB2A-437A-89A2-30F58CB5EE7D}"/>
            </a:ext>
          </a:extLst>
        </xdr:cNvPr>
        <xdr:cNvSpPr txBox="1"/>
      </xdr:nvSpPr>
      <xdr:spPr>
        <a:xfrm>
          <a:off x="2324744" y="6035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103268</xdr:rowOff>
    </xdr:from>
    <xdr:ext cx="405111" cy="259045"/>
    <xdr:sp macro="" textlink="">
      <xdr:nvSpPr>
        <xdr:cNvPr id="96" name="n_4mainValue有形固定資産減価償却率">
          <a:extLst>
            <a:ext uri="{FF2B5EF4-FFF2-40B4-BE49-F238E27FC236}">
              <a16:creationId xmlns:a16="http://schemas.microsoft.com/office/drawing/2014/main" id="{B9895826-15AA-42A7-A02E-DCF32BED0F71}"/>
            </a:ext>
          </a:extLst>
        </xdr:cNvPr>
        <xdr:cNvSpPr txBox="1"/>
      </xdr:nvSpPr>
      <xdr:spPr>
        <a:xfrm>
          <a:off x="1562744" y="6018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EA75CB18-1684-43A9-AEFF-9BC61C2EFF7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9DE963F3-8AF3-4305-AF1B-4C1569872A3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8922964-07B0-4F2C-84EE-B1BECD26F87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65B37288-84F3-4D72-BBBA-59D4982B1A3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F1CAB7F8-8C59-47C3-9B0C-FAD19699A28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46FE8654-63B1-47ED-812B-4F5EFACABBE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6DEC7356-4D14-4556-B4FD-0768A0D30CA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ED0175E4-7962-4A26-B924-EAD6B978D50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8F2FDF1C-FCC4-43F1-B530-F21757B561D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82021B92-B62C-47CF-9E54-EA7EA16E2D5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ABCCFB76-9FEB-496D-ACB9-9FAFBF161C5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27F0707C-8576-4A30-AC73-3819978EE05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74B6A302-D8D8-4094-A6B9-585DC1BDA47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平均値を上回っているものの、減債基金を財源とした地方債の繰上償還により大きく改善した。今後は、債務償還比率の動向を注視し、世代間の負担の均衡を図りつつ、まずは国・府補助金等の特定財源の確保に努め、過度に市債に依存することのない財政運営に努める一方で、市債の繰上償還に備え、減債基金を積み立て活用し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441E88F9-3995-4AC4-9FCC-E357F71FD96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2A4C20DB-D9E2-4DFA-A7A0-F407A9D2A72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A8164C7A-287A-481C-ACFE-A5CDB3F943B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7CF4AAE-12F7-440F-B95E-D0C28222909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8E938761-682B-458A-B076-C56CD33920E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FA08ED7E-1DF4-4F62-83A3-8D6C873FA55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1D197F1D-6C88-447D-A2F7-5BF5E3B5C97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D9BB2F92-B70B-4C79-BF6B-E8CBA610EE2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E652E82B-8F79-4D39-B47E-172DC3014D9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ABBDED38-044C-4F16-B89E-4A232AA36AA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41951490-E232-4B60-9EAC-2E028D8C09D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5F4729CC-0E9F-4E25-9A6F-3876BF476A9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CD75D85D-217A-4EB2-831A-9E153EA1532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766C817E-14AD-4952-890C-861875CDEA7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E24882F6-1A6A-482A-A954-7715CA90B08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131769</xdr:rowOff>
    </xdr:to>
    <xdr:cxnSp macro="">
      <xdr:nvCxnSpPr>
        <xdr:cNvPr id="125" name="直線コネクタ 124">
          <a:extLst>
            <a:ext uri="{FF2B5EF4-FFF2-40B4-BE49-F238E27FC236}">
              <a16:creationId xmlns:a16="http://schemas.microsoft.com/office/drawing/2014/main" id="{FF95C4E5-3526-4E70-A684-91E9FB6AA737}"/>
            </a:ext>
          </a:extLst>
        </xdr:cNvPr>
        <xdr:cNvCxnSpPr/>
      </xdr:nvCxnSpPr>
      <xdr:spPr>
        <a:xfrm flipV="1">
          <a:off x="14793595" y="5312833"/>
          <a:ext cx="1269" cy="10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135596</xdr:rowOff>
    </xdr:from>
    <xdr:ext cx="469744" cy="259045"/>
    <xdr:sp macro="" textlink="">
      <xdr:nvSpPr>
        <xdr:cNvPr id="126" name="債務償還比率最小値テキスト">
          <a:extLst>
            <a:ext uri="{FF2B5EF4-FFF2-40B4-BE49-F238E27FC236}">
              <a16:creationId xmlns:a16="http://schemas.microsoft.com/office/drawing/2014/main" id="{3ABCF44D-85C9-4E43-B4F0-CD959D3C24CF}"/>
            </a:ext>
          </a:extLst>
        </xdr:cNvPr>
        <xdr:cNvSpPr txBox="1"/>
      </xdr:nvSpPr>
      <xdr:spPr>
        <a:xfrm>
          <a:off x="14846300" y="639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131769</xdr:rowOff>
    </xdr:from>
    <xdr:to>
      <xdr:col>76</xdr:col>
      <xdr:colOff>111125</xdr:colOff>
      <xdr:row>32</xdr:row>
      <xdr:rowOff>131769</xdr:rowOff>
    </xdr:to>
    <xdr:cxnSp macro="">
      <xdr:nvCxnSpPr>
        <xdr:cNvPr id="127" name="直線コネクタ 126">
          <a:extLst>
            <a:ext uri="{FF2B5EF4-FFF2-40B4-BE49-F238E27FC236}">
              <a16:creationId xmlns:a16="http://schemas.microsoft.com/office/drawing/2014/main" id="{2A6D878A-93E0-4ACC-B964-D91E564979CC}"/>
            </a:ext>
          </a:extLst>
        </xdr:cNvPr>
        <xdr:cNvCxnSpPr/>
      </xdr:nvCxnSpPr>
      <xdr:spPr>
        <a:xfrm>
          <a:off x="14706600" y="6389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FD271F1B-6018-4F7C-92AD-C7DB4D52901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BEC77E1E-F382-4D92-B14C-E5F3D0D26E5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56017</xdr:rowOff>
    </xdr:from>
    <xdr:ext cx="469744" cy="259045"/>
    <xdr:sp macro="" textlink="">
      <xdr:nvSpPr>
        <xdr:cNvPr id="130" name="債務償還比率平均値テキスト">
          <a:extLst>
            <a:ext uri="{FF2B5EF4-FFF2-40B4-BE49-F238E27FC236}">
              <a16:creationId xmlns:a16="http://schemas.microsoft.com/office/drawing/2014/main" id="{6548A5F2-FC24-40CC-AC9C-04B3B86A311D}"/>
            </a:ext>
          </a:extLst>
        </xdr:cNvPr>
        <xdr:cNvSpPr txBox="1"/>
      </xdr:nvSpPr>
      <xdr:spPr>
        <a:xfrm>
          <a:off x="14846300" y="5628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33140</xdr:rowOff>
    </xdr:from>
    <xdr:to>
      <xdr:col>76</xdr:col>
      <xdr:colOff>73025</xdr:colOff>
      <xdr:row>29</xdr:row>
      <xdr:rowOff>134740</xdr:rowOff>
    </xdr:to>
    <xdr:sp macro="" textlink="">
      <xdr:nvSpPr>
        <xdr:cNvPr id="131" name="フローチャート: 判断 130">
          <a:extLst>
            <a:ext uri="{FF2B5EF4-FFF2-40B4-BE49-F238E27FC236}">
              <a16:creationId xmlns:a16="http://schemas.microsoft.com/office/drawing/2014/main" id="{A52E6375-F9CF-44C6-BF3F-89764AB948A6}"/>
            </a:ext>
          </a:extLst>
        </xdr:cNvPr>
        <xdr:cNvSpPr/>
      </xdr:nvSpPr>
      <xdr:spPr>
        <a:xfrm>
          <a:off x="14744700" y="577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50362</xdr:rowOff>
    </xdr:from>
    <xdr:to>
      <xdr:col>72</xdr:col>
      <xdr:colOff>123825</xdr:colOff>
      <xdr:row>30</xdr:row>
      <xdr:rowOff>151962</xdr:rowOff>
    </xdr:to>
    <xdr:sp macro="" textlink="">
      <xdr:nvSpPr>
        <xdr:cNvPr id="132" name="フローチャート: 判断 131">
          <a:extLst>
            <a:ext uri="{FF2B5EF4-FFF2-40B4-BE49-F238E27FC236}">
              <a16:creationId xmlns:a16="http://schemas.microsoft.com/office/drawing/2014/main" id="{3DCA0207-3F24-4E20-A000-7E7D2F7E1FBA}"/>
            </a:ext>
          </a:extLst>
        </xdr:cNvPr>
        <xdr:cNvSpPr/>
      </xdr:nvSpPr>
      <xdr:spPr>
        <a:xfrm>
          <a:off x="14033500" y="59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73032</xdr:rowOff>
    </xdr:from>
    <xdr:to>
      <xdr:col>68</xdr:col>
      <xdr:colOff>123825</xdr:colOff>
      <xdr:row>31</xdr:row>
      <xdr:rowOff>3182</xdr:rowOff>
    </xdr:to>
    <xdr:sp macro="" textlink="">
      <xdr:nvSpPr>
        <xdr:cNvPr id="133" name="フローチャート: 判断 132">
          <a:extLst>
            <a:ext uri="{FF2B5EF4-FFF2-40B4-BE49-F238E27FC236}">
              <a16:creationId xmlns:a16="http://schemas.microsoft.com/office/drawing/2014/main" id="{E4C05BEF-CBF6-4EE1-9AB3-C3E1CAB2FF10}"/>
            </a:ext>
          </a:extLst>
        </xdr:cNvPr>
        <xdr:cNvSpPr/>
      </xdr:nvSpPr>
      <xdr:spPr>
        <a:xfrm>
          <a:off x="13271500" y="598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58279</xdr:rowOff>
    </xdr:from>
    <xdr:to>
      <xdr:col>64</xdr:col>
      <xdr:colOff>123825</xdr:colOff>
      <xdr:row>30</xdr:row>
      <xdr:rowOff>159879</xdr:rowOff>
    </xdr:to>
    <xdr:sp macro="" textlink="">
      <xdr:nvSpPr>
        <xdr:cNvPr id="134" name="フローチャート: 判断 133">
          <a:extLst>
            <a:ext uri="{FF2B5EF4-FFF2-40B4-BE49-F238E27FC236}">
              <a16:creationId xmlns:a16="http://schemas.microsoft.com/office/drawing/2014/main" id="{DBC00289-CC93-4029-B0B6-0C6CE25CF220}"/>
            </a:ext>
          </a:extLst>
        </xdr:cNvPr>
        <xdr:cNvSpPr/>
      </xdr:nvSpPr>
      <xdr:spPr>
        <a:xfrm>
          <a:off x="12509500" y="597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80349</xdr:rowOff>
    </xdr:from>
    <xdr:to>
      <xdr:col>60</xdr:col>
      <xdr:colOff>123825</xdr:colOff>
      <xdr:row>31</xdr:row>
      <xdr:rowOff>10499</xdr:rowOff>
    </xdr:to>
    <xdr:sp macro="" textlink="">
      <xdr:nvSpPr>
        <xdr:cNvPr id="135" name="フローチャート: 判断 134">
          <a:extLst>
            <a:ext uri="{FF2B5EF4-FFF2-40B4-BE49-F238E27FC236}">
              <a16:creationId xmlns:a16="http://schemas.microsoft.com/office/drawing/2014/main" id="{EF2BB8C9-6B49-4ECA-8697-BDC83E1DD216}"/>
            </a:ext>
          </a:extLst>
        </xdr:cNvPr>
        <xdr:cNvSpPr/>
      </xdr:nvSpPr>
      <xdr:spPr>
        <a:xfrm>
          <a:off x="11747500" y="599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7A956735-6123-448A-8B43-988831F58ED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126032BA-96DA-41B3-BFD2-37FCFA383CD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6B42E7B-4E0D-4451-A041-45745ACFCAE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BCEBF06-2AFE-43F3-AB29-906961CE18A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49D6DB2-477A-4586-88E5-428016FEB42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48083</xdr:rowOff>
    </xdr:from>
    <xdr:to>
      <xdr:col>76</xdr:col>
      <xdr:colOff>73025</xdr:colOff>
      <xdr:row>30</xdr:row>
      <xdr:rowOff>149683</xdr:rowOff>
    </xdr:to>
    <xdr:sp macro="" textlink="">
      <xdr:nvSpPr>
        <xdr:cNvPr id="141" name="楕円 140">
          <a:extLst>
            <a:ext uri="{FF2B5EF4-FFF2-40B4-BE49-F238E27FC236}">
              <a16:creationId xmlns:a16="http://schemas.microsoft.com/office/drawing/2014/main" id="{582D7AFC-D52A-4DE2-BCCD-5A8EFCCE5327}"/>
            </a:ext>
          </a:extLst>
        </xdr:cNvPr>
        <xdr:cNvSpPr/>
      </xdr:nvSpPr>
      <xdr:spPr>
        <a:xfrm>
          <a:off x="14744700" y="59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26510</xdr:rowOff>
    </xdr:from>
    <xdr:ext cx="469744" cy="259045"/>
    <xdr:sp macro="" textlink="">
      <xdr:nvSpPr>
        <xdr:cNvPr id="142" name="債務償還比率該当値テキスト">
          <a:extLst>
            <a:ext uri="{FF2B5EF4-FFF2-40B4-BE49-F238E27FC236}">
              <a16:creationId xmlns:a16="http://schemas.microsoft.com/office/drawing/2014/main" id="{F4B78BC3-5BD6-4227-8D3F-ED4A4B809EB5}"/>
            </a:ext>
          </a:extLst>
        </xdr:cNvPr>
        <xdr:cNvSpPr txBox="1"/>
      </xdr:nvSpPr>
      <xdr:spPr>
        <a:xfrm>
          <a:off x="14846300" y="59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95123</xdr:rowOff>
    </xdr:from>
    <xdr:to>
      <xdr:col>72</xdr:col>
      <xdr:colOff>123825</xdr:colOff>
      <xdr:row>33</xdr:row>
      <xdr:rowOff>25273</xdr:rowOff>
    </xdr:to>
    <xdr:sp macro="" textlink="">
      <xdr:nvSpPr>
        <xdr:cNvPr id="143" name="楕円 142">
          <a:extLst>
            <a:ext uri="{FF2B5EF4-FFF2-40B4-BE49-F238E27FC236}">
              <a16:creationId xmlns:a16="http://schemas.microsoft.com/office/drawing/2014/main" id="{D256C387-3C7A-4543-B8A7-326460A12BC5}"/>
            </a:ext>
          </a:extLst>
        </xdr:cNvPr>
        <xdr:cNvSpPr/>
      </xdr:nvSpPr>
      <xdr:spPr>
        <a:xfrm>
          <a:off x="14033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98883</xdr:rowOff>
    </xdr:from>
    <xdr:to>
      <xdr:col>76</xdr:col>
      <xdr:colOff>22225</xdr:colOff>
      <xdr:row>32</xdr:row>
      <xdr:rowOff>145923</xdr:rowOff>
    </xdr:to>
    <xdr:cxnSp macro="">
      <xdr:nvCxnSpPr>
        <xdr:cNvPr id="144" name="直線コネクタ 143">
          <a:extLst>
            <a:ext uri="{FF2B5EF4-FFF2-40B4-BE49-F238E27FC236}">
              <a16:creationId xmlns:a16="http://schemas.microsoft.com/office/drawing/2014/main" id="{EB8DEFD9-9F84-4BF5-93C8-5A5F5DEDC261}"/>
            </a:ext>
          </a:extLst>
        </xdr:cNvPr>
        <xdr:cNvCxnSpPr/>
      </xdr:nvCxnSpPr>
      <xdr:spPr>
        <a:xfrm flipV="1">
          <a:off x="14084300" y="6013908"/>
          <a:ext cx="711200" cy="38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98721</xdr:rowOff>
    </xdr:from>
    <xdr:to>
      <xdr:col>68</xdr:col>
      <xdr:colOff>123825</xdr:colOff>
      <xdr:row>33</xdr:row>
      <xdr:rowOff>28871</xdr:rowOff>
    </xdr:to>
    <xdr:sp macro="" textlink="">
      <xdr:nvSpPr>
        <xdr:cNvPr id="145" name="楕円 144">
          <a:extLst>
            <a:ext uri="{FF2B5EF4-FFF2-40B4-BE49-F238E27FC236}">
              <a16:creationId xmlns:a16="http://schemas.microsoft.com/office/drawing/2014/main" id="{71F5FD7A-751F-48E4-BDA2-E19DF244CB44}"/>
            </a:ext>
          </a:extLst>
        </xdr:cNvPr>
        <xdr:cNvSpPr/>
      </xdr:nvSpPr>
      <xdr:spPr>
        <a:xfrm>
          <a:off x="13271500" y="635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145923</xdr:rowOff>
    </xdr:from>
    <xdr:to>
      <xdr:col>72</xdr:col>
      <xdr:colOff>73025</xdr:colOff>
      <xdr:row>32</xdr:row>
      <xdr:rowOff>149521</xdr:rowOff>
    </xdr:to>
    <xdr:cxnSp macro="">
      <xdr:nvCxnSpPr>
        <xdr:cNvPr id="146" name="直線コネクタ 145">
          <a:extLst>
            <a:ext uri="{FF2B5EF4-FFF2-40B4-BE49-F238E27FC236}">
              <a16:creationId xmlns:a16="http://schemas.microsoft.com/office/drawing/2014/main" id="{4C3B6A7F-5574-40A0-8D29-D5C1F28E20C3}"/>
            </a:ext>
          </a:extLst>
        </xdr:cNvPr>
        <xdr:cNvCxnSpPr/>
      </xdr:nvCxnSpPr>
      <xdr:spPr>
        <a:xfrm flipV="1">
          <a:off x="13322300" y="6403848"/>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35461</xdr:rowOff>
    </xdr:from>
    <xdr:to>
      <xdr:col>64</xdr:col>
      <xdr:colOff>123825</xdr:colOff>
      <xdr:row>33</xdr:row>
      <xdr:rowOff>137061</xdr:rowOff>
    </xdr:to>
    <xdr:sp macro="" textlink="">
      <xdr:nvSpPr>
        <xdr:cNvPr id="147" name="楕円 146">
          <a:extLst>
            <a:ext uri="{FF2B5EF4-FFF2-40B4-BE49-F238E27FC236}">
              <a16:creationId xmlns:a16="http://schemas.microsoft.com/office/drawing/2014/main" id="{3CFAFAA8-E378-4EBA-B682-828A6448F042}"/>
            </a:ext>
          </a:extLst>
        </xdr:cNvPr>
        <xdr:cNvSpPr/>
      </xdr:nvSpPr>
      <xdr:spPr>
        <a:xfrm>
          <a:off x="12509500" y="64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149521</xdr:rowOff>
    </xdr:from>
    <xdr:to>
      <xdr:col>68</xdr:col>
      <xdr:colOff>73025</xdr:colOff>
      <xdr:row>33</xdr:row>
      <xdr:rowOff>86261</xdr:rowOff>
    </xdr:to>
    <xdr:cxnSp macro="">
      <xdr:nvCxnSpPr>
        <xdr:cNvPr id="148" name="直線コネクタ 147">
          <a:extLst>
            <a:ext uri="{FF2B5EF4-FFF2-40B4-BE49-F238E27FC236}">
              <a16:creationId xmlns:a16="http://schemas.microsoft.com/office/drawing/2014/main" id="{CBE2CEC7-1C34-4C9E-9EB5-1E392D83E076}"/>
            </a:ext>
          </a:extLst>
        </xdr:cNvPr>
        <xdr:cNvCxnSpPr/>
      </xdr:nvCxnSpPr>
      <xdr:spPr>
        <a:xfrm flipV="1">
          <a:off x="12560300" y="6407446"/>
          <a:ext cx="762000" cy="10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118343</xdr:rowOff>
    </xdr:from>
    <xdr:to>
      <xdr:col>60</xdr:col>
      <xdr:colOff>123825</xdr:colOff>
      <xdr:row>34</xdr:row>
      <xdr:rowOff>48493</xdr:rowOff>
    </xdr:to>
    <xdr:sp macro="" textlink="">
      <xdr:nvSpPr>
        <xdr:cNvPr id="149" name="楕円 148">
          <a:extLst>
            <a:ext uri="{FF2B5EF4-FFF2-40B4-BE49-F238E27FC236}">
              <a16:creationId xmlns:a16="http://schemas.microsoft.com/office/drawing/2014/main" id="{6BEE64F7-241A-423C-B00C-495BC36710BF}"/>
            </a:ext>
          </a:extLst>
        </xdr:cNvPr>
        <xdr:cNvSpPr/>
      </xdr:nvSpPr>
      <xdr:spPr>
        <a:xfrm>
          <a:off x="11747500" y="654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86261</xdr:rowOff>
    </xdr:from>
    <xdr:to>
      <xdr:col>64</xdr:col>
      <xdr:colOff>73025</xdr:colOff>
      <xdr:row>33</xdr:row>
      <xdr:rowOff>169143</xdr:rowOff>
    </xdr:to>
    <xdr:cxnSp macro="">
      <xdr:nvCxnSpPr>
        <xdr:cNvPr id="150" name="直線コネクタ 149">
          <a:extLst>
            <a:ext uri="{FF2B5EF4-FFF2-40B4-BE49-F238E27FC236}">
              <a16:creationId xmlns:a16="http://schemas.microsoft.com/office/drawing/2014/main" id="{23FD00BE-273A-47C1-8D34-493A798857C7}"/>
            </a:ext>
          </a:extLst>
        </xdr:cNvPr>
        <xdr:cNvCxnSpPr/>
      </xdr:nvCxnSpPr>
      <xdr:spPr>
        <a:xfrm flipV="1">
          <a:off x="11798300" y="6515636"/>
          <a:ext cx="762000" cy="8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168489</xdr:rowOff>
    </xdr:from>
    <xdr:ext cx="469744" cy="259045"/>
    <xdr:sp macro="" textlink="">
      <xdr:nvSpPr>
        <xdr:cNvPr id="151" name="n_1aveValue債務償還比率">
          <a:extLst>
            <a:ext uri="{FF2B5EF4-FFF2-40B4-BE49-F238E27FC236}">
              <a16:creationId xmlns:a16="http://schemas.microsoft.com/office/drawing/2014/main" id="{9020F6AC-AC3C-4B5B-9D47-C02A49405343}"/>
            </a:ext>
          </a:extLst>
        </xdr:cNvPr>
        <xdr:cNvSpPr txBox="1"/>
      </xdr:nvSpPr>
      <xdr:spPr>
        <a:xfrm>
          <a:off x="13836727" y="574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19709</xdr:rowOff>
    </xdr:from>
    <xdr:ext cx="469744" cy="259045"/>
    <xdr:sp macro="" textlink="">
      <xdr:nvSpPr>
        <xdr:cNvPr id="152" name="n_2aveValue債務償還比率">
          <a:extLst>
            <a:ext uri="{FF2B5EF4-FFF2-40B4-BE49-F238E27FC236}">
              <a16:creationId xmlns:a16="http://schemas.microsoft.com/office/drawing/2014/main" id="{CA61D6EF-F41F-49FC-B884-440A9704CFFC}"/>
            </a:ext>
          </a:extLst>
        </xdr:cNvPr>
        <xdr:cNvSpPr txBox="1"/>
      </xdr:nvSpPr>
      <xdr:spPr>
        <a:xfrm>
          <a:off x="13087427" y="576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4956</xdr:rowOff>
    </xdr:from>
    <xdr:ext cx="469744" cy="259045"/>
    <xdr:sp macro="" textlink="">
      <xdr:nvSpPr>
        <xdr:cNvPr id="153" name="n_3aveValue債務償還比率">
          <a:extLst>
            <a:ext uri="{FF2B5EF4-FFF2-40B4-BE49-F238E27FC236}">
              <a16:creationId xmlns:a16="http://schemas.microsoft.com/office/drawing/2014/main" id="{8AFEA194-472C-49FC-9B81-1342B9DF8DF6}"/>
            </a:ext>
          </a:extLst>
        </xdr:cNvPr>
        <xdr:cNvSpPr txBox="1"/>
      </xdr:nvSpPr>
      <xdr:spPr>
        <a:xfrm>
          <a:off x="12325427" y="574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27026</xdr:rowOff>
    </xdr:from>
    <xdr:ext cx="469744" cy="259045"/>
    <xdr:sp macro="" textlink="">
      <xdr:nvSpPr>
        <xdr:cNvPr id="154" name="n_4aveValue債務償還比率">
          <a:extLst>
            <a:ext uri="{FF2B5EF4-FFF2-40B4-BE49-F238E27FC236}">
              <a16:creationId xmlns:a16="http://schemas.microsoft.com/office/drawing/2014/main" id="{427BC4EF-BCD2-4471-A9C1-EA73A5AE0992}"/>
            </a:ext>
          </a:extLst>
        </xdr:cNvPr>
        <xdr:cNvSpPr txBox="1"/>
      </xdr:nvSpPr>
      <xdr:spPr>
        <a:xfrm>
          <a:off x="11563427" y="577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16400</xdr:rowOff>
    </xdr:from>
    <xdr:ext cx="469744" cy="259045"/>
    <xdr:sp macro="" textlink="">
      <xdr:nvSpPr>
        <xdr:cNvPr id="155" name="n_1mainValue債務償還比率">
          <a:extLst>
            <a:ext uri="{FF2B5EF4-FFF2-40B4-BE49-F238E27FC236}">
              <a16:creationId xmlns:a16="http://schemas.microsoft.com/office/drawing/2014/main" id="{D8DA5C62-594D-472E-B1A1-40EF74ABDCD9}"/>
            </a:ext>
          </a:extLst>
        </xdr:cNvPr>
        <xdr:cNvSpPr txBox="1"/>
      </xdr:nvSpPr>
      <xdr:spPr>
        <a:xfrm>
          <a:off x="13836727" y="64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19998</xdr:rowOff>
    </xdr:from>
    <xdr:ext cx="469744" cy="259045"/>
    <xdr:sp macro="" textlink="">
      <xdr:nvSpPr>
        <xdr:cNvPr id="156" name="n_2mainValue債務償還比率">
          <a:extLst>
            <a:ext uri="{FF2B5EF4-FFF2-40B4-BE49-F238E27FC236}">
              <a16:creationId xmlns:a16="http://schemas.microsoft.com/office/drawing/2014/main" id="{F086EB8F-8A57-48CC-8EA7-B7BB5055C376}"/>
            </a:ext>
          </a:extLst>
        </xdr:cNvPr>
        <xdr:cNvSpPr txBox="1"/>
      </xdr:nvSpPr>
      <xdr:spPr>
        <a:xfrm>
          <a:off x="13087427" y="644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128188</xdr:rowOff>
    </xdr:from>
    <xdr:ext cx="560923" cy="259045"/>
    <xdr:sp macro="" textlink="">
      <xdr:nvSpPr>
        <xdr:cNvPr id="157" name="n_3mainValue債務償還比率">
          <a:extLst>
            <a:ext uri="{FF2B5EF4-FFF2-40B4-BE49-F238E27FC236}">
              <a16:creationId xmlns:a16="http://schemas.microsoft.com/office/drawing/2014/main" id="{411285FD-706B-484B-8E39-BEE5E58A8EAE}"/>
            </a:ext>
          </a:extLst>
        </xdr:cNvPr>
        <xdr:cNvSpPr txBox="1"/>
      </xdr:nvSpPr>
      <xdr:spPr>
        <a:xfrm>
          <a:off x="12279838" y="65575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39620</xdr:rowOff>
    </xdr:from>
    <xdr:ext cx="560923" cy="259045"/>
    <xdr:sp macro="" textlink="">
      <xdr:nvSpPr>
        <xdr:cNvPr id="158" name="n_4mainValue債務償還比率">
          <a:extLst>
            <a:ext uri="{FF2B5EF4-FFF2-40B4-BE49-F238E27FC236}">
              <a16:creationId xmlns:a16="http://schemas.microsoft.com/office/drawing/2014/main" id="{82FF95D3-F2AB-4DCF-9AB8-F16C584BB88D}"/>
            </a:ext>
          </a:extLst>
        </xdr:cNvPr>
        <xdr:cNvSpPr txBox="1"/>
      </xdr:nvSpPr>
      <xdr:spPr>
        <a:xfrm>
          <a:off x="11517838" y="66404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B07932C6-F551-4CB1-BBB6-CCDA78FB488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CBB47A15-1483-4747-8433-77896BE2D58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B0E3BD8F-52EF-473F-813D-116B8D469AF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64FE81E8-C218-4BF7-898F-7088D75365F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13538751-5140-49B3-BFD6-AE86BEC031E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2C3FC44F-9789-4CE9-9990-D84ABB6F2C6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1DE7CB8-F43B-48AE-9EFF-06472A06520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08C57EE-E0E0-450C-B006-2A4B1462964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49C7A3F-ED05-48A9-A740-7C4A55B9E20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6B7AE54-11D2-4D03-83CB-8076E08A9F5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906492-FC81-4CED-91B1-D6C68D3FDE9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3383EC7-7AFE-4DE5-99CA-B57F9DFA79A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BB4764C-3F6E-42F5-A7B1-997935EADD8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AFB876E-C3CB-4C14-9EA5-E53346F9E1E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D21ED79-942C-421A-A210-DC377FF4B98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CBD12D5-9C7F-470E-9FF2-39D03728FBF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142,655
140,072
12.71
73,641,180
71,534,127
2,084,841
33,507,925
59,034,084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C27A976-964A-4F5F-8149-036C977476C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7F30D3-4BFB-40F7-ACA1-F2EDE2FB4BE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E4C9A41-BF8E-4999-97BC-2B1782EB144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DEB1A3A-FF30-40AC-AC79-B4695C41E49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6DA7DAE-77F1-46FE-B0AE-37E64DCEDC3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5E7AF82-8B33-40DC-A8FB-9D13634F5FC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8D1CA81-BE92-4924-A4B0-AB72A663785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1A9B340-9B4C-455E-AD8B-CE737128F21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B09CCE-7A25-4EFC-BF07-DFDDBEF61CE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34B912-E619-4CCB-9C90-A1CB9330C4E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6001197-7366-4199-8A9F-00F77596AB2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5D6D9A0-BA5C-46EE-9C0F-1B3A3D3D27B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09B3F27-82D9-4D3B-AFF4-213A3E03258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18FD17A-F988-4FA9-92F1-D8C3789D3C4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31BA175-85FB-4AD1-A31C-EC8EE9C5D01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F3FF2A4-690D-427D-88A7-0F57873BA20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91B186A-B9AC-4B05-A634-94C530B1AE0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0149558-7C26-4D41-A8FE-175951083D7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5417A28-ED2F-484F-A4E2-546F8390331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E084F74-CC39-421F-AF63-798736500A8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47EEE33-AE3B-452E-937E-29BFD7F57A7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0F34BA5-784C-4011-8615-A1A1ED4E748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760241B-86DD-44DB-B811-3741FA76D45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EABB246-61F9-495D-B3A9-6D65B5ADBB2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CC590D9-1285-494C-A39E-703FF307C0B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9FBB9F3-2B9E-430A-962B-80C78AEC590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7FE4653-9206-4E1E-984A-CF919CC09CE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18D7822-8F80-4F55-B1CB-6908F8D479F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223B58C-982F-49F8-9B2A-03B11EBD9A8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A080701-19CA-40BF-BA46-E6CE6FF5A3A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C14464C-B1AB-42E1-8A6E-F8A69FB0E61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16E7AA9-A38F-4C91-8BCC-1E73E5F4A7D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24964C5-9DFA-4C55-AEE5-A4DB202B58E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15A03BB-041D-4BAF-9923-A448E6F5518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12D4C38-1E7D-4EC0-80DE-8FAB4BCC744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26E4FF3-BCF1-49D2-B934-43E2B1E45E2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3212C6E-8460-4299-8D3E-3C42BF89909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44C02C9-D2F4-4B02-8E02-9375967C2F6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BB6C5BE-4E16-450C-AD2D-35D0779D943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677FC53-3B42-430F-B585-272CE1F0571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7D7A842-4C01-4A23-9746-5DBAF6C9FDE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3CBB1A9-820C-4B3E-93DC-FE1067AE055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8515B92-3484-4AED-97B5-91374B2C254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624D64B-78F3-48A6-8B0F-C1729CD2F5D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4ABC01F-EEBB-4F71-9DAB-62E62ACAE87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A3392E67-CB3A-445F-A4D5-48818B608405}"/>
            </a:ext>
          </a:extLst>
        </xdr:cNvPr>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id="{AB7A76EB-75E4-4146-9C00-7E33120AECB2}"/>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0CBE58CD-C5C9-47A6-8997-1A77A76A6859}"/>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a:extLst>
            <a:ext uri="{FF2B5EF4-FFF2-40B4-BE49-F238E27FC236}">
              <a16:creationId xmlns:a16="http://schemas.microsoft.com/office/drawing/2014/main" id="{92FA53A3-4032-446A-B212-9FEC1E10D380}"/>
            </a:ext>
          </a:extLst>
        </xdr:cNvPr>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a:extLst>
            <a:ext uri="{FF2B5EF4-FFF2-40B4-BE49-F238E27FC236}">
              <a16:creationId xmlns:a16="http://schemas.microsoft.com/office/drawing/2014/main" id="{2CDB1336-A283-47BD-A395-54D9E952F8D7}"/>
            </a:ext>
          </a:extLst>
        </xdr:cNvPr>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E8203C2E-3E25-417D-9C8F-4DDD38DB3EB4}"/>
            </a:ext>
          </a:extLst>
        </xdr:cNvPr>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C83326D8-B799-495A-B5EB-5C7C17232DC5}"/>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AB4A63D7-C0A7-4F01-86A9-EA9F28D95F9B}"/>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a:extLst>
            <a:ext uri="{FF2B5EF4-FFF2-40B4-BE49-F238E27FC236}">
              <a16:creationId xmlns:a16="http://schemas.microsoft.com/office/drawing/2014/main" id="{196EB467-52D3-4AD0-8FC8-74B9B3698381}"/>
            </a:ext>
          </a:extLst>
        </xdr:cNvPr>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a:extLst>
            <a:ext uri="{FF2B5EF4-FFF2-40B4-BE49-F238E27FC236}">
              <a16:creationId xmlns:a16="http://schemas.microsoft.com/office/drawing/2014/main" id="{01801CBF-0A88-4E61-8195-5F12B4EE09C1}"/>
            </a:ext>
          </a:extLst>
        </xdr:cNvPr>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a:extLst>
            <a:ext uri="{FF2B5EF4-FFF2-40B4-BE49-F238E27FC236}">
              <a16:creationId xmlns:a16="http://schemas.microsoft.com/office/drawing/2014/main" id="{1F38EC66-7717-4AF4-84D6-51DBFDCAA557}"/>
            </a:ext>
          </a:extLst>
        </xdr:cNvPr>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F26AE63-F5F3-485C-A1BF-B73760E056E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DD5ADBF-66BE-4B94-B74B-45D917327D7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BB2C2C3-D46B-4F01-8638-0B841F0CA06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7334E46-C14D-4F9A-8EF4-BC0C628280A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9A62B59-C8A9-41AA-A6CE-42F041FE964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10160</xdr:rowOff>
    </xdr:from>
    <xdr:to>
      <xdr:col>24</xdr:col>
      <xdr:colOff>114300</xdr:colOff>
      <xdr:row>39</xdr:row>
      <xdr:rowOff>111760</xdr:rowOff>
    </xdr:to>
    <xdr:sp macro="" textlink="">
      <xdr:nvSpPr>
        <xdr:cNvPr id="73" name="楕円 72">
          <a:extLst>
            <a:ext uri="{FF2B5EF4-FFF2-40B4-BE49-F238E27FC236}">
              <a16:creationId xmlns:a16="http://schemas.microsoft.com/office/drawing/2014/main" id="{11E2A9DF-BE10-4662-B643-F12AA74EEA09}"/>
            </a:ext>
          </a:extLst>
        </xdr:cNvPr>
        <xdr:cNvSpPr/>
      </xdr:nvSpPr>
      <xdr:spPr>
        <a:xfrm>
          <a:off x="45847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160037</xdr:rowOff>
    </xdr:from>
    <xdr:ext cx="405111" cy="259045"/>
    <xdr:sp macro="" textlink="">
      <xdr:nvSpPr>
        <xdr:cNvPr id="74" name="【道路】&#10;有形固定資産減価償却率該当値テキスト">
          <a:extLst>
            <a:ext uri="{FF2B5EF4-FFF2-40B4-BE49-F238E27FC236}">
              <a16:creationId xmlns:a16="http://schemas.microsoft.com/office/drawing/2014/main" id="{BAA2255B-E68F-46A4-A091-A1CB9829FA98}"/>
            </a:ext>
          </a:extLst>
        </xdr:cNvPr>
        <xdr:cNvSpPr txBox="1"/>
      </xdr:nvSpPr>
      <xdr:spPr>
        <a:xfrm>
          <a:off x="4673600"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5" name="楕円 74">
          <a:extLst>
            <a:ext uri="{FF2B5EF4-FFF2-40B4-BE49-F238E27FC236}">
              <a16:creationId xmlns:a16="http://schemas.microsoft.com/office/drawing/2014/main" id="{3F67E456-CDEB-4349-A4D3-707612DC5752}"/>
            </a:ext>
          </a:extLst>
        </xdr:cNvPr>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60960</xdr:rowOff>
    </xdr:to>
    <xdr:cxnSp macro="">
      <xdr:nvCxnSpPr>
        <xdr:cNvPr id="76" name="直線コネクタ 75">
          <a:extLst>
            <a:ext uri="{FF2B5EF4-FFF2-40B4-BE49-F238E27FC236}">
              <a16:creationId xmlns:a16="http://schemas.microsoft.com/office/drawing/2014/main" id="{5EF2D357-9ADA-4069-88A3-DEF3A4FF45F8}"/>
            </a:ext>
          </a:extLst>
        </xdr:cNvPr>
        <xdr:cNvCxnSpPr/>
      </xdr:nvCxnSpPr>
      <xdr:spPr>
        <a:xfrm>
          <a:off x="3797300" y="67170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116840</xdr:rowOff>
    </xdr:from>
    <xdr:to>
      <xdr:col>15</xdr:col>
      <xdr:colOff>101600</xdr:colOff>
      <xdr:row>39</xdr:row>
      <xdr:rowOff>46990</xdr:rowOff>
    </xdr:to>
    <xdr:sp macro="" textlink="">
      <xdr:nvSpPr>
        <xdr:cNvPr id="77" name="楕円 76">
          <a:extLst>
            <a:ext uri="{FF2B5EF4-FFF2-40B4-BE49-F238E27FC236}">
              <a16:creationId xmlns:a16="http://schemas.microsoft.com/office/drawing/2014/main" id="{4589F681-C687-44A6-8CDF-3EAF5C8251B1}"/>
            </a:ext>
          </a:extLst>
        </xdr:cNvPr>
        <xdr:cNvSpPr/>
      </xdr:nvSpPr>
      <xdr:spPr>
        <a:xfrm>
          <a:off x="2857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167640</xdr:rowOff>
    </xdr:from>
    <xdr:to>
      <xdr:col>19</xdr:col>
      <xdr:colOff>177800</xdr:colOff>
      <xdr:row>39</xdr:row>
      <xdr:rowOff>30480</xdr:rowOff>
    </xdr:to>
    <xdr:cxnSp macro="">
      <xdr:nvCxnSpPr>
        <xdr:cNvPr id="78" name="直線コネクタ 77">
          <a:extLst>
            <a:ext uri="{FF2B5EF4-FFF2-40B4-BE49-F238E27FC236}">
              <a16:creationId xmlns:a16="http://schemas.microsoft.com/office/drawing/2014/main" id="{72EA79C8-B87C-48C2-9027-218DB288F728}"/>
            </a:ext>
          </a:extLst>
        </xdr:cNvPr>
        <xdr:cNvCxnSpPr/>
      </xdr:nvCxnSpPr>
      <xdr:spPr>
        <a:xfrm>
          <a:off x="2908300" y="6682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86360</xdr:rowOff>
    </xdr:from>
    <xdr:to>
      <xdr:col>10</xdr:col>
      <xdr:colOff>165100</xdr:colOff>
      <xdr:row>39</xdr:row>
      <xdr:rowOff>16510</xdr:rowOff>
    </xdr:to>
    <xdr:sp macro="" textlink="">
      <xdr:nvSpPr>
        <xdr:cNvPr id="79" name="楕円 78">
          <a:extLst>
            <a:ext uri="{FF2B5EF4-FFF2-40B4-BE49-F238E27FC236}">
              <a16:creationId xmlns:a16="http://schemas.microsoft.com/office/drawing/2014/main" id="{8F407B9A-E832-4C67-845F-31C5EC33A51D}"/>
            </a:ext>
          </a:extLst>
        </xdr:cNvPr>
        <xdr:cNvSpPr/>
      </xdr:nvSpPr>
      <xdr:spPr>
        <a:xfrm>
          <a:off x="1968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137160</xdr:rowOff>
    </xdr:from>
    <xdr:to>
      <xdr:col>15</xdr:col>
      <xdr:colOff>50800</xdr:colOff>
      <xdr:row>38</xdr:row>
      <xdr:rowOff>167640</xdr:rowOff>
    </xdr:to>
    <xdr:cxnSp macro="">
      <xdr:nvCxnSpPr>
        <xdr:cNvPr id="80" name="直線コネクタ 79">
          <a:extLst>
            <a:ext uri="{FF2B5EF4-FFF2-40B4-BE49-F238E27FC236}">
              <a16:creationId xmlns:a16="http://schemas.microsoft.com/office/drawing/2014/main" id="{E5B33E79-5130-441D-BA3B-260D9EC27C99}"/>
            </a:ext>
          </a:extLst>
        </xdr:cNvPr>
        <xdr:cNvCxnSpPr/>
      </xdr:nvCxnSpPr>
      <xdr:spPr>
        <a:xfrm>
          <a:off x="2019300" y="6652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48260</xdr:rowOff>
    </xdr:from>
    <xdr:to>
      <xdr:col>6</xdr:col>
      <xdr:colOff>38100</xdr:colOff>
      <xdr:row>38</xdr:row>
      <xdr:rowOff>149860</xdr:rowOff>
    </xdr:to>
    <xdr:sp macro="" textlink="">
      <xdr:nvSpPr>
        <xdr:cNvPr id="81" name="楕円 80">
          <a:extLst>
            <a:ext uri="{FF2B5EF4-FFF2-40B4-BE49-F238E27FC236}">
              <a16:creationId xmlns:a16="http://schemas.microsoft.com/office/drawing/2014/main" id="{012D07D3-4A68-4087-A32E-EA14E00CF157}"/>
            </a:ext>
          </a:extLst>
        </xdr:cNvPr>
        <xdr:cNvSpPr/>
      </xdr:nvSpPr>
      <xdr:spPr>
        <a:xfrm>
          <a:off x="107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99060</xdr:rowOff>
    </xdr:from>
    <xdr:to>
      <xdr:col>10</xdr:col>
      <xdr:colOff>114300</xdr:colOff>
      <xdr:row>38</xdr:row>
      <xdr:rowOff>137160</xdr:rowOff>
    </xdr:to>
    <xdr:cxnSp macro="">
      <xdr:nvCxnSpPr>
        <xdr:cNvPr id="82" name="直線コネクタ 81">
          <a:extLst>
            <a:ext uri="{FF2B5EF4-FFF2-40B4-BE49-F238E27FC236}">
              <a16:creationId xmlns:a16="http://schemas.microsoft.com/office/drawing/2014/main" id="{913C07B7-FE1B-4D04-9E75-F3D7B8513ADC}"/>
            </a:ext>
          </a:extLst>
        </xdr:cNvPr>
        <xdr:cNvCxnSpPr/>
      </xdr:nvCxnSpPr>
      <xdr:spPr>
        <a:xfrm>
          <a:off x="1130300" y="6614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A48B7BF2-546D-480D-BF07-43D0D9B68D5B}"/>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84" name="n_2aveValue【道路】&#10;有形固定資産減価償却率">
          <a:extLst>
            <a:ext uri="{FF2B5EF4-FFF2-40B4-BE49-F238E27FC236}">
              <a16:creationId xmlns:a16="http://schemas.microsoft.com/office/drawing/2014/main" id="{729E1D3C-1C4D-451A-B081-93F1946E576E}"/>
            </a:ext>
          </a:extLst>
        </xdr:cNvPr>
        <xdr:cNvSpPr txBox="1"/>
      </xdr:nvSpPr>
      <xdr:spPr>
        <a:xfrm>
          <a:off x="2705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93997</xdr:rowOff>
    </xdr:from>
    <xdr:ext cx="405111" cy="259045"/>
    <xdr:sp macro="" textlink="">
      <xdr:nvSpPr>
        <xdr:cNvPr id="85" name="n_3aveValue【道路】&#10;有形固定資産減価償却率">
          <a:extLst>
            <a:ext uri="{FF2B5EF4-FFF2-40B4-BE49-F238E27FC236}">
              <a16:creationId xmlns:a16="http://schemas.microsoft.com/office/drawing/2014/main" id="{A1154B04-3EAC-4AC1-BE07-E7C751D32BB1}"/>
            </a:ext>
          </a:extLst>
        </xdr:cNvPr>
        <xdr:cNvSpPr txBox="1"/>
      </xdr:nvSpPr>
      <xdr:spPr>
        <a:xfrm>
          <a:off x="1816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74947</xdr:rowOff>
    </xdr:from>
    <xdr:ext cx="405111" cy="259045"/>
    <xdr:sp macro="" textlink="">
      <xdr:nvSpPr>
        <xdr:cNvPr id="86" name="n_4aveValue【道路】&#10;有形固定資産減価償却率">
          <a:extLst>
            <a:ext uri="{FF2B5EF4-FFF2-40B4-BE49-F238E27FC236}">
              <a16:creationId xmlns:a16="http://schemas.microsoft.com/office/drawing/2014/main" id="{8464CEFD-AF66-481C-9C84-D5244F70052A}"/>
            </a:ext>
          </a:extLst>
        </xdr:cNvPr>
        <xdr:cNvSpPr txBox="1"/>
      </xdr:nvSpPr>
      <xdr:spPr>
        <a:xfrm>
          <a:off x="927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72407</xdr:rowOff>
    </xdr:from>
    <xdr:ext cx="405111" cy="259045"/>
    <xdr:sp macro="" textlink="">
      <xdr:nvSpPr>
        <xdr:cNvPr id="87" name="n_1mainValue【道路】&#10;有形固定資産減価償却率">
          <a:extLst>
            <a:ext uri="{FF2B5EF4-FFF2-40B4-BE49-F238E27FC236}">
              <a16:creationId xmlns:a16="http://schemas.microsoft.com/office/drawing/2014/main" id="{B4C47C3B-2ECF-445D-8CCE-984953DE11CA}"/>
            </a:ext>
          </a:extLst>
        </xdr:cNvPr>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8" name="n_2mainValue【道路】&#10;有形固定資産減価償却率">
          <a:extLst>
            <a:ext uri="{FF2B5EF4-FFF2-40B4-BE49-F238E27FC236}">
              <a16:creationId xmlns:a16="http://schemas.microsoft.com/office/drawing/2014/main" id="{D81AACE7-6906-4565-A9D9-603760B8E1C5}"/>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7637</xdr:rowOff>
    </xdr:from>
    <xdr:ext cx="405111" cy="259045"/>
    <xdr:sp macro="" textlink="">
      <xdr:nvSpPr>
        <xdr:cNvPr id="89" name="n_3mainValue【道路】&#10;有形固定資産減価償却率">
          <a:extLst>
            <a:ext uri="{FF2B5EF4-FFF2-40B4-BE49-F238E27FC236}">
              <a16:creationId xmlns:a16="http://schemas.microsoft.com/office/drawing/2014/main" id="{E5C454F7-03E1-4E5F-A0FA-BEF3302C4000}"/>
            </a:ext>
          </a:extLst>
        </xdr:cNvPr>
        <xdr:cNvSpPr txBox="1"/>
      </xdr:nvSpPr>
      <xdr:spPr>
        <a:xfrm>
          <a:off x="1816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90" name="n_4mainValue【道路】&#10;有形固定資産減価償却率">
          <a:extLst>
            <a:ext uri="{FF2B5EF4-FFF2-40B4-BE49-F238E27FC236}">
              <a16:creationId xmlns:a16="http://schemas.microsoft.com/office/drawing/2014/main" id="{7FDBF11E-D31A-4048-B642-B665980444E5}"/>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7F889FD-5AE6-498E-89B1-3ABA6B3B585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E6FF575-ECB2-4DB6-AF67-D5E06DC6692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8D63DAC-7941-4183-83B3-ABFE0709074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6B71853-907A-4222-8E64-5DBB7FFE785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973463B-81C4-4A2A-B850-ECB14C57926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D9FB0A4-3DE9-453C-9408-D7DC85EDE5B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6BFEEDB-366B-4CBB-853B-ACAB46E6BCE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28FFD15-A86B-4ED6-8A55-6889D8E1D03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20A8A61-593F-49AC-B468-84C901F4559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E497561-7D9C-42A2-A6DF-51C975270B2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9E6F5F84-03A4-4C21-AEAC-BA16AE6407E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39DA90E-91C0-44DB-B751-F5CFFF85784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C1DCB4EE-1FF1-46CF-ADE3-6412E29A89B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8338EB88-AF7A-4483-AF42-733A30759B5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15DECA88-43FE-44D2-A62E-D18AA4A04CB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E5F6B225-6A82-4ABA-BD29-780E9A5DE32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4B0DE21-8FDC-4465-8A7D-C54A2EC616D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14B48C65-FBCD-4C66-85E6-1FDE13ED6A4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2F937B41-6834-48E0-8DDB-AEC17DE628C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2D056F0F-D7B8-4AE4-9517-D3560281F537}"/>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80A2519-8ECA-4320-A185-7C0ED95D416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2F18A4BE-126E-4C3A-81FF-E25BE3DA8E9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59E8028-9CAC-45FD-A465-DBCB6E0803E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a:extLst>
            <a:ext uri="{FF2B5EF4-FFF2-40B4-BE49-F238E27FC236}">
              <a16:creationId xmlns:a16="http://schemas.microsoft.com/office/drawing/2014/main" id="{9B3D1138-1001-48FD-877C-D1980B8C4067}"/>
            </a:ext>
          </a:extLst>
        </xdr:cNvPr>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a:extLst>
            <a:ext uri="{FF2B5EF4-FFF2-40B4-BE49-F238E27FC236}">
              <a16:creationId xmlns:a16="http://schemas.microsoft.com/office/drawing/2014/main" id="{6D08F86F-983D-4C65-96F4-83A466E7A61A}"/>
            </a:ext>
          </a:extLst>
        </xdr:cNvPr>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a:extLst>
            <a:ext uri="{FF2B5EF4-FFF2-40B4-BE49-F238E27FC236}">
              <a16:creationId xmlns:a16="http://schemas.microsoft.com/office/drawing/2014/main" id="{97A89688-ED2A-4FF2-9F27-4CC955CD4AFC}"/>
            </a:ext>
          </a:extLst>
        </xdr:cNvPr>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a:extLst>
            <a:ext uri="{FF2B5EF4-FFF2-40B4-BE49-F238E27FC236}">
              <a16:creationId xmlns:a16="http://schemas.microsoft.com/office/drawing/2014/main" id="{8CF4D413-50F2-4EF2-BA4C-8C5B3868B488}"/>
            </a:ext>
          </a:extLst>
        </xdr:cNvPr>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a:extLst>
            <a:ext uri="{FF2B5EF4-FFF2-40B4-BE49-F238E27FC236}">
              <a16:creationId xmlns:a16="http://schemas.microsoft.com/office/drawing/2014/main" id="{37618A7C-C179-471F-BBD9-2C511B8B22CF}"/>
            </a:ext>
          </a:extLst>
        </xdr:cNvPr>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a:extLst>
            <a:ext uri="{FF2B5EF4-FFF2-40B4-BE49-F238E27FC236}">
              <a16:creationId xmlns:a16="http://schemas.microsoft.com/office/drawing/2014/main" id="{CFFEF7BB-D89F-452B-81B4-1E6A27DDC47D}"/>
            </a:ext>
          </a:extLst>
        </xdr:cNvPr>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a:extLst>
            <a:ext uri="{FF2B5EF4-FFF2-40B4-BE49-F238E27FC236}">
              <a16:creationId xmlns:a16="http://schemas.microsoft.com/office/drawing/2014/main" id="{1A36D021-99BB-4D6C-AB10-6DDF44444B04}"/>
            </a:ext>
          </a:extLst>
        </xdr:cNvPr>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a:extLst>
            <a:ext uri="{FF2B5EF4-FFF2-40B4-BE49-F238E27FC236}">
              <a16:creationId xmlns:a16="http://schemas.microsoft.com/office/drawing/2014/main" id="{AC973FE0-D6CA-4419-8321-496EDE51D135}"/>
            </a:ext>
          </a:extLst>
        </xdr:cNvPr>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a:extLst>
            <a:ext uri="{FF2B5EF4-FFF2-40B4-BE49-F238E27FC236}">
              <a16:creationId xmlns:a16="http://schemas.microsoft.com/office/drawing/2014/main" id="{9A8F4606-98FE-44A1-BF97-36CD7484D8DB}"/>
            </a:ext>
          </a:extLst>
        </xdr:cNvPr>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a:extLst>
            <a:ext uri="{FF2B5EF4-FFF2-40B4-BE49-F238E27FC236}">
              <a16:creationId xmlns:a16="http://schemas.microsoft.com/office/drawing/2014/main" id="{2792F2D8-14EF-4626-B75D-C37A9742C19E}"/>
            </a:ext>
          </a:extLst>
        </xdr:cNvPr>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a:extLst>
            <a:ext uri="{FF2B5EF4-FFF2-40B4-BE49-F238E27FC236}">
              <a16:creationId xmlns:a16="http://schemas.microsoft.com/office/drawing/2014/main" id="{7C5F3A1D-2840-465C-A430-DD8D9BE10B3C}"/>
            </a:ext>
          </a:extLst>
        </xdr:cNvPr>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6448C58-389B-4A91-BF04-76ED412BA0A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A724E88-AC8D-4B85-946B-25B7E2E57A8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D0FEA05-EAA7-46D6-9D6D-D516C6823F9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DFBC8D9-62AF-4E29-AA6E-65D46DDC2D2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D889E6F-F389-406A-9B50-6AD4B2AA6FC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50470</xdr:rowOff>
    </xdr:from>
    <xdr:to>
      <xdr:col>55</xdr:col>
      <xdr:colOff>50800</xdr:colOff>
      <xdr:row>41</xdr:row>
      <xdr:rowOff>152070</xdr:rowOff>
    </xdr:to>
    <xdr:sp macro="" textlink="">
      <xdr:nvSpPr>
        <xdr:cNvPr id="130" name="楕円 129">
          <a:extLst>
            <a:ext uri="{FF2B5EF4-FFF2-40B4-BE49-F238E27FC236}">
              <a16:creationId xmlns:a16="http://schemas.microsoft.com/office/drawing/2014/main" id="{2C233AF3-CD46-45D6-B96E-134770C12221}"/>
            </a:ext>
          </a:extLst>
        </xdr:cNvPr>
        <xdr:cNvSpPr/>
      </xdr:nvSpPr>
      <xdr:spPr>
        <a:xfrm>
          <a:off x="10426700" y="70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136847</xdr:rowOff>
    </xdr:from>
    <xdr:ext cx="469744" cy="259045"/>
    <xdr:sp macro="" textlink="">
      <xdr:nvSpPr>
        <xdr:cNvPr id="131" name="【道路】&#10;一人当たり延長該当値テキスト">
          <a:extLst>
            <a:ext uri="{FF2B5EF4-FFF2-40B4-BE49-F238E27FC236}">
              <a16:creationId xmlns:a16="http://schemas.microsoft.com/office/drawing/2014/main" id="{FCA49C26-D184-47D8-9073-7443E697BD2A}"/>
            </a:ext>
          </a:extLst>
        </xdr:cNvPr>
        <xdr:cNvSpPr txBox="1"/>
      </xdr:nvSpPr>
      <xdr:spPr>
        <a:xfrm>
          <a:off x="10515600" y="69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51079</xdr:rowOff>
    </xdr:from>
    <xdr:to>
      <xdr:col>50</xdr:col>
      <xdr:colOff>165100</xdr:colOff>
      <xdr:row>41</xdr:row>
      <xdr:rowOff>152679</xdr:rowOff>
    </xdr:to>
    <xdr:sp macro="" textlink="">
      <xdr:nvSpPr>
        <xdr:cNvPr id="132" name="楕円 131">
          <a:extLst>
            <a:ext uri="{FF2B5EF4-FFF2-40B4-BE49-F238E27FC236}">
              <a16:creationId xmlns:a16="http://schemas.microsoft.com/office/drawing/2014/main" id="{5C65013F-3245-4879-9F6D-F04E525DB29E}"/>
            </a:ext>
          </a:extLst>
        </xdr:cNvPr>
        <xdr:cNvSpPr/>
      </xdr:nvSpPr>
      <xdr:spPr>
        <a:xfrm>
          <a:off x="9588500" y="708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101270</xdr:rowOff>
    </xdr:from>
    <xdr:to>
      <xdr:col>55</xdr:col>
      <xdr:colOff>0</xdr:colOff>
      <xdr:row>41</xdr:row>
      <xdr:rowOff>101879</xdr:rowOff>
    </xdr:to>
    <xdr:cxnSp macro="">
      <xdr:nvCxnSpPr>
        <xdr:cNvPr id="133" name="直線コネクタ 132">
          <a:extLst>
            <a:ext uri="{FF2B5EF4-FFF2-40B4-BE49-F238E27FC236}">
              <a16:creationId xmlns:a16="http://schemas.microsoft.com/office/drawing/2014/main" id="{3833D646-6D42-4A83-BA59-3B0FB632F58B}"/>
            </a:ext>
          </a:extLst>
        </xdr:cNvPr>
        <xdr:cNvCxnSpPr/>
      </xdr:nvCxnSpPr>
      <xdr:spPr>
        <a:xfrm flipV="1">
          <a:off x="9639300" y="7130720"/>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51384</xdr:rowOff>
    </xdr:from>
    <xdr:to>
      <xdr:col>46</xdr:col>
      <xdr:colOff>38100</xdr:colOff>
      <xdr:row>41</xdr:row>
      <xdr:rowOff>152984</xdr:rowOff>
    </xdr:to>
    <xdr:sp macro="" textlink="">
      <xdr:nvSpPr>
        <xdr:cNvPr id="134" name="楕円 133">
          <a:extLst>
            <a:ext uri="{FF2B5EF4-FFF2-40B4-BE49-F238E27FC236}">
              <a16:creationId xmlns:a16="http://schemas.microsoft.com/office/drawing/2014/main" id="{A4494A8D-A7C5-4E75-9EC1-ADE31DDDFCF2}"/>
            </a:ext>
          </a:extLst>
        </xdr:cNvPr>
        <xdr:cNvSpPr/>
      </xdr:nvSpPr>
      <xdr:spPr>
        <a:xfrm>
          <a:off x="8699500" y="70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101879</xdr:rowOff>
    </xdr:from>
    <xdr:to>
      <xdr:col>50</xdr:col>
      <xdr:colOff>114300</xdr:colOff>
      <xdr:row>41</xdr:row>
      <xdr:rowOff>102184</xdr:rowOff>
    </xdr:to>
    <xdr:cxnSp macro="">
      <xdr:nvCxnSpPr>
        <xdr:cNvPr id="135" name="直線コネクタ 134">
          <a:extLst>
            <a:ext uri="{FF2B5EF4-FFF2-40B4-BE49-F238E27FC236}">
              <a16:creationId xmlns:a16="http://schemas.microsoft.com/office/drawing/2014/main" id="{8C37B721-C36C-4DD5-BAE7-A0C42A6BDD0C}"/>
            </a:ext>
          </a:extLst>
        </xdr:cNvPr>
        <xdr:cNvCxnSpPr/>
      </xdr:nvCxnSpPr>
      <xdr:spPr>
        <a:xfrm flipV="1">
          <a:off x="8750300" y="713132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51079</xdr:rowOff>
    </xdr:from>
    <xdr:to>
      <xdr:col>41</xdr:col>
      <xdr:colOff>101600</xdr:colOff>
      <xdr:row>41</xdr:row>
      <xdr:rowOff>152679</xdr:rowOff>
    </xdr:to>
    <xdr:sp macro="" textlink="">
      <xdr:nvSpPr>
        <xdr:cNvPr id="136" name="楕円 135">
          <a:extLst>
            <a:ext uri="{FF2B5EF4-FFF2-40B4-BE49-F238E27FC236}">
              <a16:creationId xmlns:a16="http://schemas.microsoft.com/office/drawing/2014/main" id="{AF003603-6839-4AFD-9E41-290E7749883D}"/>
            </a:ext>
          </a:extLst>
        </xdr:cNvPr>
        <xdr:cNvSpPr/>
      </xdr:nvSpPr>
      <xdr:spPr>
        <a:xfrm>
          <a:off x="7810500" y="708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101879</xdr:rowOff>
    </xdr:from>
    <xdr:to>
      <xdr:col>45</xdr:col>
      <xdr:colOff>177800</xdr:colOff>
      <xdr:row>41</xdr:row>
      <xdr:rowOff>102184</xdr:rowOff>
    </xdr:to>
    <xdr:cxnSp macro="">
      <xdr:nvCxnSpPr>
        <xdr:cNvPr id="137" name="直線コネクタ 136">
          <a:extLst>
            <a:ext uri="{FF2B5EF4-FFF2-40B4-BE49-F238E27FC236}">
              <a16:creationId xmlns:a16="http://schemas.microsoft.com/office/drawing/2014/main" id="{2B18257E-B37D-4696-B42C-7B68693372DD}"/>
            </a:ext>
          </a:extLst>
        </xdr:cNvPr>
        <xdr:cNvCxnSpPr/>
      </xdr:nvCxnSpPr>
      <xdr:spPr>
        <a:xfrm>
          <a:off x="7861300" y="713132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51536</xdr:rowOff>
    </xdr:from>
    <xdr:to>
      <xdr:col>36</xdr:col>
      <xdr:colOff>165100</xdr:colOff>
      <xdr:row>41</xdr:row>
      <xdr:rowOff>153136</xdr:rowOff>
    </xdr:to>
    <xdr:sp macro="" textlink="">
      <xdr:nvSpPr>
        <xdr:cNvPr id="138" name="楕円 137">
          <a:extLst>
            <a:ext uri="{FF2B5EF4-FFF2-40B4-BE49-F238E27FC236}">
              <a16:creationId xmlns:a16="http://schemas.microsoft.com/office/drawing/2014/main" id="{3E092753-FC0E-4BC3-A2E6-311CDFCD566E}"/>
            </a:ext>
          </a:extLst>
        </xdr:cNvPr>
        <xdr:cNvSpPr/>
      </xdr:nvSpPr>
      <xdr:spPr>
        <a:xfrm>
          <a:off x="6921500" y="70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101879</xdr:rowOff>
    </xdr:from>
    <xdr:to>
      <xdr:col>41</xdr:col>
      <xdr:colOff>50800</xdr:colOff>
      <xdr:row>41</xdr:row>
      <xdr:rowOff>102336</xdr:rowOff>
    </xdr:to>
    <xdr:cxnSp macro="">
      <xdr:nvCxnSpPr>
        <xdr:cNvPr id="139" name="直線コネクタ 138">
          <a:extLst>
            <a:ext uri="{FF2B5EF4-FFF2-40B4-BE49-F238E27FC236}">
              <a16:creationId xmlns:a16="http://schemas.microsoft.com/office/drawing/2014/main" id="{8CF35630-42F9-4959-A585-DF322943AD58}"/>
            </a:ext>
          </a:extLst>
        </xdr:cNvPr>
        <xdr:cNvCxnSpPr/>
      </xdr:nvCxnSpPr>
      <xdr:spPr>
        <a:xfrm flipV="1">
          <a:off x="6972300" y="713132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14444</xdr:rowOff>
    </xdr:from>
    <xdr:ext cx="469744" cy="259045"/>
    <xdr:sp macro="" textlink="">
      <xdr:nvSpPr>
        <xdr:cNvPr id="140" name="n_1aveValue【道路】&#10;一人当たり延長">
          <a:extLst>
            <a:ext uri="{FF2B5EF4-FFF2-40B4-BE49-F238E27FC236}">
              <a16:creationId xmlns:a16="http://schemas.microsoft.com/office/drawing/2014/main" id="{D3A79E12-264F-48E1-A760-58B97B58C77A}"/>
            </a:ext>
          </a:extLst>
        </xdr:cNvPr>
        <xdr:cNvSpPr txBox="1"/>
      </xdr:nvSpPr>
      <xdr:spPr>
        <a:xfrm>
          <a:off x="9391727" y="65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36237</xdr:rowOff>
    </xdr:from>
    <xdr:ext cx="469744" cy="259045"/>
    <xdr:sp macro="" textlink="">
      <xdr:nvSpPr>
        <xdr:cNvPr id="141" name="n_2aveValue【道路】&#10;一人当たり延長">
          <a:extLst>
            <a:ext uri="{FF2B5EF4-FFF2-40B4-BE49-F238E27FC236}">
              <a16:creationId xmlns:a16="http://schemas.microsoft.com/office/drawing/2014/main" id="{6AD80236-BD00-46D0-B9F9-C8C05EB02672}"/>
            </a:ext>
          </a:extLst>
        </xdr:cNvPr>
        <xdr:cNvSpPr txBox="1"/>
      </xdr:nvSpPr>
      <xdr:spPr>
        <a:xfrm>
          <a:off x="8515427"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32351</xdr:rowOff>
    </xdr:from>
    <xdr:ext cx="469744" cy="259045"/>
    <xdr:sp macro="" textlink="">
      <xdr:nvSpPr>
        <xdr:cNvPr id="142" name="n_3aveValue【道路】&#10;一人当たり延長">
          <a:extLst>
            <a:ext uri="{FF2B5EF4-FFF2-40B4-BE49-F238E27FC236}">
              <a16:creationId xmlns:a16="http://schemas.microsoft.com/office/drawing/2014/main" id="{DE8E46DA-99EE-449C-AFFC-15DD032E4D04}"/>
            </a:ext>
          </a:extLst>
        </xdr:cNvPr>
        <xdr:cNvSpPr txBox="1"/>
      </xdr:nvSpPr>
      <xdr:spPr>
        <a:xfrm>
          <a:off x="7626427" y="65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32123</xdr:rowOff>
    </xdr:from>
    <xdr:ext cx="469744" cy="259045"/>
    <xdr:sp macro="" textlink="">
      <xdr:nvSpPr>
        <xdr:cNvPr id="143" name="n_4aveValue【道路】&#10;一人当たり延長">
          <a:extLst>
            <a:ext uri="{FF2B5EF4-FFF2-40B4-BE49-F238E27FC236}">
              <a16:creationId xmlns:a16="http://schemas.microsoft.com/office/drawing/2014/main" id="{83523B3A-E590-4F3E-9119-DE917C42A27B}"/>
            </a:ext>
          </a:extLst>
        </xdr:cNvPr>
        <xdr:cNvSpPr txBox="1"/>
      </xdr:nvSpPr>
      <xdr:spPr>
        <a:xfrm>
          <a:off x="6737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143806</xdr:rowOff>
    </xdr:from>
    <xdr:ext cx="469744" cy="259045"/>
    <xdr:sp macro="" textlink="">
      <xdr:nvSpPr>
        <xdr:cNvPr id="144" name="n_1mainValue【道路】&#10;一人当たり延長">
          <a:extLst>
            <a:ext uri="{FF2B5EF4-FFF2-40B4-BE49-F238E27FC236}">
              <a16:creationId xmlns:a16="http://schemas.microsoft.com/office/drawing/2014/main" id="{B90CB003-82DF-405B-8893-F57A60C06441}"/>
            </a:ext>
          </a:extLst>
        </xdr:cNvPr>
        <xdr:cNvSpPr txBox="1"/>
      </xdr:nvSpPr>
      <xdr:spPr>
        <a:xfrm>
          <a:off x="9391727"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144111</xdr:rowOff>
    </xdr:from>
    <xdr:ext cx="469744" cy="259045"/>
    <xdr:sp macro="" textlink="">
      <xdr:nvSpPr>
        <xdr:cNvPr id="145" name="n_2mainValue【道路】&#10;一人当たり延長">
          <a:extLst>
            <a:ext uri="{FF2B5EF4-FFF2-40B4-BE49-F238E27FC236}">
              <a16:creationId xmlns:a16="http://schemas.microsoft.com/office/drawing/2014/main" id="{62EE83B3-6A82-498E-A9FC-69DD75113304}"/>
            </a:ext>
          </a:extLst>
        </xdr:cNvPr>
        <xdr:cNvSpPr txBox="1"/>
      </xdr:nvSpPr>
      <xdr:spPr>
        <a:xfrm>
          <a:off x="8515427" y="717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143806</xdr:rowOff>
    </xdr:from>
    <xdr:ext cx="469744" cy="259045"/>
    <xdr:sp macro="" textlink="">
      <xdr:nvSpPr>
        <xdr:cNvPr id="146" name="n_3mainValue【道路】&#10;一人当たり延長">
          <a:extLst>
            <a:ext uri="{FF2B5EF4-FFF2-40B4-BE49-F238E27FC236}">
              <a16:creationId xmlns:a16="http://schemas.microsoft.com/office/drawing/2014/main" id="{AA0C5D52-1450-42D4-8D60-4707555A9ED9}"/>
            </a:ext>
          </a:extLst>
        </xdr:cNvPr>
        <xdr:cNvSpPr txBox="1"/>
      </xdr:nvSpPr>
      <xdr:spPr>
        <a:xfrm>
          <a:off x="7626427"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144263</xdr:rowOff>
    </xdr:from>
    <xdr:ext cx="469744" cy="259045"/>
    <xdr:sp macro="" textlink="">
      <xdr:nvSpPr>
        <xdr:cNvPr id="147" name="n_4mainValue【道路】&#10;一人当たり延長">
          <a:extLst>
            <a:ext uri="{FF2B5EF4-FFF2-40B4-BE49-F238E27FC236}">
              <a16:creationId xmlns:a16="http://schemas.microsoft.com/office/drawing/2014/main" id="{A09647FE-8800-4037-9764-6F8B30B7CC49}"/>
            </a:ext>
          </a:extLst>
        </xdr:cNvPr>
        <xdr:cNvSpPr txBox="1"/>
      </xdr:nvSpPr>
      <xdr:spPr>
        <a:xfrm>
          <a:off x="6737427" y="71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EFE93D0-72EB-4C99-995E-028CC83C873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61111C94-1132-48B1-9278-ED109A5ADA3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C1E03110-265E-4B1E-ABDB-D55F5F4E6B2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880976E-87AF-41FF-A0F6-FC6440E9757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7A691CF5-A853-4084-A2F2-8448860F533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BB26BF37-8E72-418E-864D-D3B05AF076D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E0CFF73-5FBE-4382-BE1C-86C108381FF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82FFAB41-5D7B-4DDE-BDF4-8C7ADBA2D0D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139F165-0A07-4775-B2CA-52A59F407C7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55A63A75-809A-47CB-ADDF-95B4EA6D43D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A7FB80A8-22E6-4276-AC94-C65BDACC0E1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853955DE-2BF9-42E1-ABCF-CE6C9E014A8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FBBC2D4B-00EF-4DDE-B84F-B4022A1DCA7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9A631509-3090-4BC2-91C4-296C253D640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66454D70-0837-4440-9B4A-0F17BE05B06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A9C34B5-962A-40A4-B221-F4F6E03E77C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13538BCA-3A31-4CD6-A9E1-44978CC3DFE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1B3D4B69-8F79-4BDF-A2FA-553B742E81C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62739426-BBE8-40E2-88D4-2238FF821A3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82814564-55C0-4BF8-A90C-E602EE2F421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36075D4F-32DA-4BB8-A18B-CF396419962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66E33BE2-CC2F-4741-8486-282FDAAF3D9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7744A451-1827-47FA-B81C-ECE96B3F819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730B50A2-2687-4281-853F-D944FD20288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a:extLst>
            <a:ext uri="{FF2B5EF4-FFF2-40B4-BE49-F238E27FC236}">
              <a16:creationId xmlns:a16="http://schemas.microsoft.com/office/drawing/2014/main" id="{51BC2F29-66B2-4BB5-9142-1DA5DCDD8C2C}"/>
            </a:ext>
          </a:extLst>
        </xdr:cNvPr>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C977B10D-DDF4-4DF5-8616-1440074D233C}"/>
            </a:ext>
          </a:extLst>
        </xdr:cNvPr>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a:extLst>
            <a:ext uri="{FF2B5EF4-FFF2-40B4-BE49-F238E27FC236}">
              <a16:creationId xmlns:a16="http://schemas.microsoft.com/office/drawing/2014/main" id="{B91994FD-1EF9-40FB-A129-3137243BACED}"/>
            </a:ext>
          </a:extLst>
        </xdr:cNvPr>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BF97788D-B9F2-463D-8D17-235DE2D1BE8C}"/>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a:extLst>
            <a:ext uri="{FF2B5EF4-FFF2-40B4-BE49-F238E27FC236}">
              <a16:creationId xmlns:a16="http://schemas.microsoft.com/office/drawing/2014/main" id="{569B8F6E-6C6A-42A9-A33A-C6AA569ACD39}"/>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40181D4-30BB-4784-9363-8A912427561D}"/>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a:extLst>
            <a:ext uri="{FF2B5EF4-FFF2-40B4-BE49-F238E27FC236}">
              <a16:creationId xmlns:a16="http://schemas.microsoft.com/office/drawing/2014/main" id="{9A019A06-C1AC-4827-A603-05A484F049D1}"/>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a:extLst>
            <a:ext uri="{FF2B5EF4-FFF2-40B4-BE49-F238E27FC236}">
              <a16:creationId xmlns:a16="http://schemas.microsoft.com/office/drawing/2014/main" id="{4DAF54DA-FB21-4828-B0B4-B4B660585535}"/>
            </a:ext>
          </a:extLst>
        </xdr:cNvPr>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a:extLst>
            <a:ext uri="{FF2B5EF4-FFF2-40B4-BE49-F238E27FC236}">
              <a16:creationId xmlns:a16="http://schemas.microsoft.com/office/drawing/2014/main" id="{9A5E0F2A-C9BC-4091-81AD-A86CCD75930D}"/>
            </a:ext>
          </a:extLst>
        </xdr:cNvPr>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a:extLst>
            <a:ext uri="{FF2B5EF4-FFF2-40B4-BE49-F238E27FC236}">
              <a16:creationId xmlns:a16="http://schemas.microsoft.com/office/drawing/2014/main" id="{D785E862-6798-41A7-AAB1-038E45048754}"/>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a:extLst>
            <a:ext uri="{FF2B5EF4-FFF2-40B4-BE49-F238E27FC236}">
              <a16:creationId xmlns:a16="http://schemas.microsoft.com/office/drawing/2014/main" id="{0A8AD4E6-53BD-4958-8B94-35FB243581AB}"/>
            </a:ext>
          </a:extLst>
        </xdr:cNvPr>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FE50DD6-6570-4444-8CA5-9D912B66967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430B869-DBAA-416F-9690-E792A6268F6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A4D6C34-3A95-427F-A5B3-B44DBA810A9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1943E86-2AF2-4FF8-8C46-D0D5927B312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81F0450-FA17-4367-BCB8-475C3425013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130175</xdr:rowOff>
    </xdr:from>
    <xdr:to>
      <xdr:col>24</xdr:col>
      <xdr:colOff>114300</xdr:colOff>
      <xdr:row>63</xdr:row>
      <xdr:rowOff>60325</xdr:rowOff>
    </xdr:to>
    <xdr:sp macro="" textlink="">
      <xdr:nvSpPr>
        <xdr:cNvPr id="188" name="楕円 187">
          <a:extLst>
            <a:ext uri="{FF2B5EF4-FFF2-40B4-BE49-F238E27FC236}">
              <a16:creationId xmlns:a16="http://schemas.microsoft.com/office/drawing/2014/main" id="{D090A673-3F5E-468E-9C77-60D0A0D2A589}"/>
            </a:ext>
          </a:extLst>
        </xdr:cNvPr>
        <xdr:cNvSpPr/>
      </xdr:nvSpPr>
      <xdr:spPr>
        <a:xfrm>
          <a:off x="4584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108602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1C11383-4B8F-414B-AD27-A7C1ACF1372A}"/>
            </a:ext>
          </a:extLst>
        </xdr:cNvPr>
        <xdr:cNvSpPr txBox="1"/>
      </xdr:nvSpPr>
      <xdr:spPr>
        <a:xfrm>
          <a:off x="4673600"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113030</xdr:rowOff>
    </xdr:from>
    <xdr:to>
      <xdr:col>20</xdr:col>
      <xdr:colOff>38100</xdr:colOff>
      <xdr:row>63</xdr:row>
      <xdr:rowOff>43180</xdr:rowOff>
    </xdr:to>
    <xdr:sp macro="" textlink="">
      <xdr:nvSpPr>
        <xdr:cNvPr id="190" name="楕円 189">
          <a:extLst>
            <a:ext uri="{FF2B5EF4-FFF2-40B4-BE49-F238E27FC236}">
              <a16:creationId xmlns:a16="http://schemas.microsoft.com/office/drawing/2014/main" id="{6EE2E26D-230C-445C-B330-286981EE0B8A}"/>
            </a:ext>
          </a:extLst>
        </xdr:cNvPr>
        <xdr:cNvSpPr/>
      </xdr:nvSpPr>
      <xdr:spPr>
        <a:xfrm>
          <a:off x="3746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163830</xdr:rowOff>
    </xdr:from>
    <xdr:to>
      <xdr:col>24</xdr:col>
      <xdr:colOff>63500</xdr:colOff>
      <xdr:row>63</xdr:row>
      <xdr:rowOff>9525</xdr:rowOff>
    </xdr:to>
    <xdr:cxnSp macro="">
      <xdr:nvCxnSpPr>
        <xdr:cNvPr id="191" name="直線コネクタ 190">
          <a:extLst>
            <a:ext uri="{FF2B5EF4-FFF2-40B4-BE49-F238E27FC236}">
              <a16:creationId xmlns:a16="http://schemas.microsoft.com/office/drawing/2014/main" id="{CFB57309-878F-4CE3-8424-07913A11B1ED}"/>
            </a:ext>
          </a:extLst>
        </xdr:cNvPr>
        <xdr:cNvCxnSpPr/>
      </xdr:nvCxnSpPr>
      <xdr:spPr>
        <a:xfrm>
          <a:off x="3797300" y="107937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93980</xdr:rowOff>
    </xdr:from>
    <xdr:to>
      <xdr:col>15</xdr:col>
      <xdr:colOff>101600</xdr:colOff>
      <xdr:row>63</xdr:row>
      <xdr:rowOff>24130</xdr:rowOff>
    </xdr:to>
    <xdr:sp macro="" textlink="">
      <xdr:nvSpPr>
        <xdr:cNvPr id="192" name="楕円 191">
          <a:extLst>
            <a:ext uri="{FF2B5EF4-FFF2-40B4-BE49-F238E27FC236}">
              <a16:creationId xmlns:a16="http://schemas.microsoft.com/office/drawing/2014/main" id="{9CEF5C35-FD1F-4796-A6F5-ECF1140D01F3}"/>
            </a:ext>
          </a:extLst>
        </xdr:cNvPr>
        <xdr:cNvSpPr/>
      </xdr:nvSpPr>
      <xdr:spPr>
        <a:xfrm>
          <a:off x="2857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144780</xdr:rowOff>
    </xdr:from>
    <xdr:to>
      <xdr:col>19</xdr:col>
      <xdr:colOff>177800</xdr:colOff>
      <xdr:row>62</xdr:row>
      <xdr:rowOff>163830</xdr:rowOff>
    </xdr:to>
    <xdr:cxnSp macro="">
      <xdr:nvCxnSpPr>
        <xdr:cNvPr id="193" name="直線コネクタ 192">
          <a:extLst>
            <a:ext uri="{FF2B5EF4-FFF2-40B4-BE49-F238E27FC236}">
              <a16:creationId xmlns:a16="http://schemas.microsoft.com/office/drawing/2014/main" id="{1D90FB39-8498-45D7-8BFF-2D9354226620}"/>
            </a:ext>
          </a:extLst>
        </xdr:cNvPr>
        <xdr:cNvCxnSpPr/>
      </xdr:nvCxnSpPr>
      <xdr:spPr>
        <a:xfrm>
          <a:off x="2908300" y="10774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76835</xdr:rowOff>
    </xdr:from>
    <xdr:to>
      <xdr:col>10</xdr:col>
      <xdr:colOff>165100</xdr:colOff>
      <xdr:row>63</xdr:row>
      <xdr:rowOff>6985</xdr:rowOff>
    </xdr:to>
    <xdr:sp macro="" textlink="">
      <xdr:nvSpPr>
        <xdr:cNvPr id="194" name="楕円 193">
          <a:extLst>
            <a:ext uri="{FF2B5EF4-FFF2-40B4-BE49-F238E27FC236}">
              <a16:creationId xmlns:a16="http://schemas.microsoft.com/office/drawing/2014/main" id="{17081649-5DF5-4C49-AF1C-080166FD6085}"/>
            </a:ext>
          </a:extLst>
        </xdr:cNvPr>
        <xdr:cNvSpPr/>
      </xdr:nvSpPr>
      <xdr:spPr>
        <a:xfrm>
          <a:off x="1968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127635</xdr:rowOff>
    </xdr:from>
    <xdr:to>
      <xdr:col>15</xdr:col>
      <xdr:colOff>50800</xdr:colOff>
      <xdr:row>62</xdr:row>
      <xdr:rowOff>144780</xdr:rowOff>
    </xdr:to>
    <xdr:cxnSp macro="">
      <xdr:nvCxnSpPr>
        <xdr:cNvPr id="195" name="直線コネクタ 194">
          <a:extLst>
            <a:ext uri="{FF2B5EF4-FFF2-40B4-BE49-F238E27FC236}">
              <a16:creationId xmlns:a16="http://schemas.microsoft.com/office/drawing/2014/main" id="{7A5D4777-D408-43D7-A6CF-5B079219A933}"/>
            </a:ext>
          </a:extLst>
        </xdr:cNvPr>
        <xdr:cNvCxnSpPr/>
      </xdr:nvCxnSpPr>
      <xdr:spPr>
        <a:xfrm>
          <a:off x="2019300" y="107575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57785</xdr:rowOff>
    </xdr:from>
    <xdr:to>
      <xdr:col>6</xdr:col>
      <xdr:colOff>38100</xdr:colOff>
      <xdr:row>62</xdr:row>
      <xdr:rowOff>159385</xdr:rowOff>
    </xdr:to>
    <xdr:sp macro="" textlink="">
      <xdr:nvSpPr>
        <xdr:cNvPr id="196" name="楕円 195">
          <a:extLst>
            <a:ext uri="{FF2B5EF4-FFF2-40B4-BE49-F238E27FC236}">
              <a16:creationId xmlns:a16="http://schemas.microsoft.com/office/drawing/2014/main" id="{C2BBC3BC-48A7-4E12-9F44-7D9A35521CA4}"/>
            </a:ext>
          </a:extLst>
        </xdr:cNvPr>
        <xdr:cNvSpPr/>
      </xdr:nvSpPr>
      <xdr:spPr>
        <a:xfrm>
          <a:off x="1079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108585</xdr:rowOff>
    </xdr:from>
    <xdr:to>
      <xdr:col>10</xdr:col>
      <xdr:colOff>114300</xdr:colOff>
      <xdr:row>62</xdr:row>
      <xdr:rowOff>127635</xdr:rowOff>
    </xdr:to>
    <xdr:cxnSp macro="">
      <xdr:nvCxnSpPr>
        <xdr:cNvPr id="197" name="直線コネクタ 196">
          <a:extLst>
            <a:ext uri="{FF2B5EF4-FFF2-40B4-BE49-F238E27FC236}">
              <a16:creationId xmlns:a16="http://schemas.microsoft.com/office/drawing/2014/main" id="{70912850-B8DA-4145-9DE8-B17AA72C5BB3}"/>
            </a:ext>
          </a:extLst>
        </xdr:cNvPr>
        <xdr:cNvCxnSpPr/>
      </xdr:nvCxnSpPr>
      <xdr:spPr>
        <a:xfrm>
          <a:off x="1130300" y="107384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151147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DBE3D361-F4B3-4553-8BB9-4662A61FF186}"/>
            </a:ext>
          </a:extLst>
        </xdr:cNvPr>
        <xdr:cNvSpPr txBox="1"/>
      </xdr:nvSpPr>
      <xdr:spPr>
        <a:xfrm>
          <a:off x="3582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143527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A2DBDF9D-D05A-403F-8681-2FF86B1C97AE}"/>
            </a:ext>
          </a:extLst>
        </xdr:cNvPr>
        <xdr:cNvSpPr txBox="1"/>
      </xdr:nvSpPr>
      <xdr:spPr>
        <a:xfrm>
          <a:off x="2705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ED937D01-2D28-405A-A5BE-A2ABF71642F8}"/>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53C41712-6DD4-482D-9C69-27C02F322E45}"/>
            </a:ext>
          </a:extLst>
        </xdr:cNvPr>
        <xdr:cNvSpPr txBox="1"/>
      </xdr:nvSpPr>
      <xdr:spPr>
        <a:xfrm>
          <a:off x="927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34307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5487C438-7826-406D-8141-71188BF84149}"/>
            </a:ext>
          </a:extLst>
        </xdr:cNvPr>
        <xdr:cNvSpPr txBox="1"/>
      </xdr:nvSpPr>
      <xdr:spPr>
        <a:xfrm>
          <a:off x="35820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15257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76890EF7-0379-4530-9989-4E15B821EDF3}"/>
            </a:ext>
          </a:extLst>
        </xdr:cNvPr>
        <xdr:cNvSpPr txBox="1"/>
      </xdr:nvSpPr>
      <xdr:spPr>
        <a:xfrm>
          <a:off x="2705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169562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BF75D71F-3582-4F57-A837-A1B55A0F9F62}"/>
            </a:ext>
          </a:extLst>
        </xdr:cNvPr>
        <xdr:cNvSpPr txBox="1"/>
      </xdr:nvSpPr>
      <xdr:spPr>
        <a:xfrm>
          <a:off x="1816744"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150512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31AB1E39-B814-4B1C-A37E-775386CD8A30}"/>
            </a:ext>
          </a:extLst>
        </xdr:cNvPr>
        <xdr:cNvSpPr txBox="1"/>
      </xdr:nvSpPr>
      <xdr:spPr>
        <a:xfrm>
          <a:off x="9277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9FB88B0B-190D-4390-B35E-BA6203EC7CA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18CA252D-56C8-42F0-BB65-1CEF131F565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D70714AD-A3B9-4367-A3D1-DC9DC14AA7D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32FCBEC3-8736-42D1-B453-6320FC66DF9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DB7743CC-26E1-489E-95F4-0652C29E1D5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AC3EAD-9F6E-4BA2-B51C-3FCC1C4763A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FF3847AA-A027-4F8A-ABDB-C70A6852AF7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B83BEF1-DE14-465A-80F5-4338E7C68FC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DB18E2B6-464D-4715-A049-EB9AFC560DA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2ECF2D49-1B80-4AEC-8BA1-5585842E76A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38A0D5B7-386D-4C42-BB59-9DC802580E5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1A247C86-A8CC-4B06-BE97-9F30FF634C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60580EF3-3E7D-4AE5-85B6-74230DAE37F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556AFCDF-B4F2-4739-9223-771BD5D96822}"/>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D7E7BBF0-BC66-44BE-8043-87190B85CFE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F3698A52-3D2D-452D-910F-DCC51B44EFC3}"/>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EC691BC-F4C1-45E4-A25E-670EB7F6BD2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E85B9E6-F523-4454-8ED4-760234E7FB04}"/>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463FAC22-2179-424B-8A2E-7B5479AFAF6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86B56AF2-975F-48F2-B1DC-B7EA04CDAE81}"/>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83765924-565A-455D-A8EE-A69BC3CF9E2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AFA3DC65-CB9D-4F0A-BB0A-F3853197972A}"/>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7802EA66-ACFF-4343-8D50-AE598695C0A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2A8A637C-52B2-49A4-A4F1-C5C7A46E280E}"/>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376E1687-3B1B-400E-BBA4-C6E255A853A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a:extLst>
            <a:ext uri="{FF2B5EF4-FFF2-40B4-BE49-F238E27FC236}">
              <a16:creationId xmlns:a16="http://schemas.microsoft.com/office/drawing/2014/main" id="{0C33CBE3-EB44-4B44-A09C-211E3135AAD8}"/>
            </a:ext>
          </a:extLst>
        </xdr:cNvPr>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526F3368-CBBE-4439-A856-8BB0F29EFBA4}"/>
            </a:ext>
          </a:extLst>
        </xdr:cNvPr>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a:extLst>
            <a:ext uri="{FF2B5EF4-FFF2-40B4-BE49-F238E27FC236}">
              <a16:creationId xmlns:a16="http://schemas.microsoft.com/office/drawing/2014/main" id="{70AEE3FD-92E0-4975-A2F2-FC3571F9AECE}"/>
            </a:ext>
          </a:extLst>
        </xdr:cNvPr>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5D0FD829-4725-474B-A290-2607EBE6AEF5}"/>
            </a:ext>
          </a:extLst>
        </xdr:cNvPr>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a:extLst>
            <a:ext uri="{FF2B5EF4-FFF2-40B4-BE49-F238E27FC236}">
              <a16:creationId xmlns:a16="http://schemas.microsoft.com/office/drawing/2014/main" id="{DBBB7DA9-0812-4534-B341-12B79360BAE6}"/>
            </a:ext>
          </a:extLst>
        </xdr:cNvPr>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552D4C63-D955-47A0-8A91-A2DCE7D4AFF9}"/>
            </a:ext>
          </a:extLst>
        </xdr:cNvPr>
        <xdr:cNvSpPr txBox="1"/>
      </xdr:nvSpPr>
      <xdr:spPr>
        <a:xfrm>
          <a:off x="10515600" y="1058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a:extLst>
            <a:ext uri="{FF2B5EF4-FFF2-40B4-BE49-F238E27FC236}">
              <a16:creationId xmlns:a16="http://schemas.microsoft.com/office/drawing/2014/main" id="{41D0F337-86CA-4696-B5CC-6B845B7C26F6}"/>
            </a:ext>
          </a:extLst>
        </xdr:cNvPr>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a:extLst>
            <a:ext uri="{FF2B5EF4-FFF2-40B4-BE49-F238E27FC236}">
              <a16:creationId xmlns:a16="http://schemas.microsoft.com/office/drawing/2014/main" id="{166FC7D2-E75B-42F8-A8EB-05D87C569D68}"/>
            </a:ext>
          </a:extLst>
        </xdr:cNvPr>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a:extLst>
            <a:ext uri="{FF2B5EF4-FFF2-40B4-BE49-F238E27FC236}">
              <a16:creationId xmlns:a16="http://schemas.microsoft.com/office/drawing/2014/main" id="{97A45C12-D85C-45FC-9BFE-4DBCD98D70DD}"/>
            </a:ext>
          </a:extLst>
        </xdr:cNvPr>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a:extLst>
            <a:ext uri="{FF2B5EF4-FFF2-40B4-BE49-F238E27FC236}">
              <a16:creationId xmlns:a16="http://schemas.microsoft.com/office/drawing/2014/main" id="{71C6199C-47F8-4048-8AEE-698AA636ADEF}"/>
            </a:ext>
          </a:extLst>
        </xdr:cNvPr>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a:extLst>
            <a:ext uri="{FF2B5EF4-FFF2-40B4-BE49-F238E27FC236}">
              <a16:creationId xmlns:a16="http://schemas.microsoft.com/office/drawing/2014/main" id="{A13B7F7C-C5C7-491E-B753-2F09F0CC900C}"/>
            </a:ext>
          </a:extLst>
        </xdr:cNvPr>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7AD2BEB-CC1D-4DE8-8DBA-D5329DFE992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C5804DE-B7F4-4B60-BB15-8D19EDE54D0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A44A4E6-A211-49C2-AE70-BD49F5AE1D5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BE6BE40-5E9E-4BC7-BB7F-A69130873FD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9826E4E-C770-48A3-9398-84FE2902361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47430</xdr:rowOff>
    </xdr:from>
    <xdr:to>
      <xdr:col>55</xdr:col>
      <xdr:colOff>50800</xdr:colOff>
      <xdr:row>64</xdr:row>
      <xdr:rowOff>149030</xdr:rowOff>
    </xdr:to>
    <xdr:sp macro="" textlink="">
      <xdr:nvSpPr>
        <xdr:cNvPr id="247" name="楕円 246">
          <a:extLst>
            <a:ext uri="{FF2B5EF4-FFF2-40B4-BE49-F238E27FC236}">
              <a16:creationId xmlns:a16="http://schemas.microsoft.com/office/drawing/2014/main" id="{9475F0EC-1D26-43F2-8629-25504E84668A}"/>
            </a:ext>
          </a:extLst>
        </xdr:cNvPr>
        <xdr:cNvSpPr/>
      </xdr:nvSpPr>
      <xdr:spPr>
        <a:xfrm>
          <a:off x="10426700" y="110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133807</xdr:rowOff>
    </xdr:from>
    <xdr:ext cx="469744" cy="259045"/>
    <xdr:sp macro="" textlink="">
      <xdr:nvSpPr>
        <xdr:cNvPr id="248" name="【橋りょう・トンネル】&#10;一人当たり有形固定資産（償却資産）額該当値テキスト">
          <a:extLst>
            <a:ext uri="{FF2B5EF4-FFF2-40B4-BE49-F238E27FC236}">
              <a16:creationId xmlns:a16="http://schemas.microsoft.com/office/drawing/2014/main" id="{172A1241-67DC-4584-AEA7-6051B743A853}"/>
            </a:ext>
          </a:extLst>
        </xdr:cNvPr>
        <xdr:cNvSpPr txBox="1"/>
      </xdr:nvSpPr>
      <xdr:spPr>
        <a:xfrm>
          <a:off x="10515600" y="109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47629</xdr:rowOff>
    </xdr:from>
    <xdr:to>
      <xdr:col>50</xdr:col>
      <xdr:colOff>165100</xdr:colOff>
      <xdr:row>64</xdr:row>
      <xdr:rowOff>149229</xdr:rowOff>
    </xdr:to>
    <xdr:sp macro="" textlink="">
      <xdr:nvSpPr>
        <xdr:cNvPr id="249" name="楕円 248">
          <a:extLst>
            <a:ext uri="{FF2B5EF4-FFF2-40B4-BE49-F238E27FC236}">
              <a16:creationId xmlns:a16="http://schemas.microsoft.com/office/drawing/2014/main" id="{F99962DE-08FE-4EBB-9803-B514DB2C60F7}"/>
            </a:ext>
          </a:extLst>
        </xdr:cNvPr>
        <xdr:cNvSpPr/>
      </xdr:nvSpPr>
      <xdr:spPr>
        <a:xfrm>
          <a:off x="9588500" y="1102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98230</xdr:rowOff>
    </xdr:from>
    <xdr:to>
      <xdr:col>55</xdr:col>
      <xdr:colOff>0</xdr:colOff>
      <xdr:row>64</xdr:row>
      <xdr:rowOff>98429</xdr:rowOff>
    </xdr:to>
    <xdr:cxnSp macro="">
      <xdr:nvCxnSpPr>
        <xdr:cNvPr id="250" name="直線コネクタ 249">
          <a:extLst>
            <a:ext uri="{FF2B5EF4-FFF2-40B4-BE49-F238E27FC236}">
              <a16:creationId xmlns:a16="http://schemas.microsoft.com/office/drawing/2014/main" id="{B9DDD210-E04B-48BA-B216-E20DC30F3984}"/>
            </a:ext>
          </a:extLst>
        </xdr:cNvPr>
        <xdr:cNvCxnSpPr/>
      </xdr:nvCxnSpPr>
      <xdr:spPr>
        <a:xfrm flipV="1">
          <a:off x="9639300" y="11071030"/>
          <a:ext cx="8382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47707</xdr:rowOff>
    </xdr:from>
    <xdr:to>
      <xdr:col>46</xdr:col>
      <xdr:colOff>38100</xdr:colOff>
      <xdr:row>64</xdr:row>
      <xdr:rowOff>149307</xdr:rowOff>
    </xdr:to>
    <xdr:sp macro="" textlink="">
      <xdr:nvSpPr>
        <xdr:cNvPr id="251" name="楕円 250">
          <a:extLst>
            <a:ext uri="{FF2B5EF4-FFF2-40B4-BE49-F238E27FC236}">
              <a16:creationId xmlns:a16="http://schemas.microsoft.com/office/drawing/2014/main" id="{DF042FA4-EDB2-49EA-BF60-E1D709BA9135}"/>
            </a:ext>
          </a:extLst>
        </xdr:cNvPr>
        <xdr:cNvSpPr/>
      </xdr:nvSpPr>
      <xdr:spPr>
        <a:xfrm>
          <a:off x="8699500" y="1102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98429</xdr:rowOff>
    </xdr:from>
    <xdr:to>
      <xdr:col>50</xdr:col>
      <xdr:colOff>114300</xdr:colOff>
      <xdr:row>64</xdr:row>
      <xdr:rowOff>98507</xdr:rowOff>
    </xdr:to>
    <xdr:cxnSp macro="">
      <xdr:nvCxnSpPr>
        <xdr:cNvPr id="252" name="直線コネクタ 251">
          <a:extLst>
            <a:ext uri="{FF2B5EF4-FFF2-40B4-BE49-F238E27FC236}">
              <a16:creationId xmlns:a16="http://schemas.microsoft.com/office/drawing/2014/main" id="{F3CC0AD9-CDFD-41C2-80DD-F229C5302201}"/>
            </a:ext>
          </a:extLst>
        </xdr:cNvPr>
        <xdr:cNvCxnSpPr/>
      </xdr:nvCxnSpPr>
      <xdr:spPr>
        <a:xfrm flipV="1">
          <a:off x="8750300" y="11071229"/>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47609</xdr:rowOff>
    </xdr:from>
    <xdr:to>
      <xdr:col>41</xdr:col>
      <xdr:colOff>101600</xdr:colOff>
      <xdr:row>64</xdr:row>
      <xdr:rowOff>149209</xdr:rowOff>
    </xdr:to>
    <xdr:sp macro="" textlink="">
      <xdr:nvSpPr>
        <xdr:cNvPr id="253" name="楕円 252">
          <a:extLst>
            <a:ext uri="{FF2B5EF4-FFF2-40B4-BE49-F238E27FC236}">
              <a16:creationId xmlns:a16="http://schemas.microsoft.com/office/drawing/2014/main" id="{0A290308-C821-4C70-B5BB-14177E12BE14}"/>
            </a:ext>
          </a:extLst>
        </xdr:cNvPr>
        <xdr:cNvSpPr/>
      </xdr:nvSpPr>
      <xdr:spPr>
        <a:xfrm>
          <a:off x="7810500" y="110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98409</xdr:rowOff>
    </xdr:from>
    <xdr:to>
      <xdr:col>45</xdr:col>
      <xdr:colOff>177800</xdr:colOff>
      <xdr:row>64</xdr:row>
      <xdr:rowOff>98507</xdr:rowOff>
    </xdr:to>
    <xdr:cxnSp macro="">
      <xdr:nvCxnSpPr>
        <xdr:cNvPr id="254" name="直線コネクタ 253">
          <a:extLst>
            <a:ext uri="{FF2B5EF4-FFF2-40B4-BE49-F238E27FC236}">
              <a16:creationId xmlns:a16="http://schemas.microsoft.com/office/drawing/2014/main" id="{679BCC7C-E2A0-49D0-B423-F6327AE0089C}"/>
            </a:ext>
          </a:extLst>
        </xdr:cNvPr>
        <xdr:cNvCxnSpPr/>
      </xdr:nvCxnSpPr>
      <xdr:spPr>
        <a:xfrm>
          <a:off x="7861300" y="11071209"/>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47756</xdr:rowOff>
    </xdr:from>
    <xdr:to>
      <xdr:col>36</xdr:col>
      <xdr:colOff>165100</xdr:colOff>
      <xdr:row>64</xdr:row>
      <xdr:rowOff>149356</xdr:rowOff>
    </xdr:to>
    <xdr:sp macro="" textlink="">
      <xdr:nvSpPr>
        <xdr:cNvPr id="255" name="楕円 254">
          <a:extLst>
            <a:ext uri="{FF2B5EF4-FFF2-40B4-BE49-F238E27FC236}">
              <a16:creationId xmlns:a16="http://schemas.microsoft.com/office/drawing/2014/main" id="{1C86612A-D883-4ECB-8D13-D81D7723297E}"/>
            </a:ext>
          </a:extLst>
        </xdr:cNvPr>
        <xdr:cNvSpPr/>
      </xdr:nvSpPr>
      <xdr:spPr>
        <a:xfrm>
          <a:off x="6921500" y="1102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98409</xdr:rowOff>
    </xdr:from>
    <xdr:to>
      <xdr:col>41</xdr:col>
      <xdr:colOff>50800</xdr:colOff>
      <xdr:row>64</xdr:row>
      <xdr:rowOff>98556</xdr:rowOff>
    </xdr:to>
    <xdr:cxnSp macro="">
      <xdr:nvCxnSpPr>
        <xdr:cNvPr id="256" name="直線コネクタ 255">
          <a:extLst>
            <a:ext uri="{FF2B5EF4-FFF2-40B4-BE49-F238E27FC236}">
              <a16:creationId xmlns:a16="http://schemas.microsoft.com/office/drawing/2014/main" id="{666AEEF1-D205-425E-9A9A-5AC341C43A86}"/>
            </a:ext>
          </a:extLst>
        </xdr:cNvPr>
        <xdr:cNvCxnSpPr/>
      </xdr:nvCxnSpPr>
      <xdr:spPr>
        <a:xfrm flipV="1">
          <a:off x="6972300" y="11071209"/>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57337</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9B6E793F-5B73-4ADC-A6D8-F57C093A19AC}"/>
            </a:ext>
          </a:extLst>
        </xdr:cNvPr>
        <xdr:cNvSpPr txBox="1"/>
      </xdr:nvSpPr>
      <xdr:spPr>
        <a:xfrm>
          <a:off x="9359411" y="105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74741</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id="{6EF859BB-142E-41FB-BC5B-D9ED247A635C}"/>
            </a:ext>
          </a:extLst>
        </xdr:cNvPr>
        <xdr:cNvSpPr txBox="1"/>
      </xdr:nvSpPr>
      <xdr:spPr>
        <a:xfrm>
          <a:off x="8483111" y="105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82408</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id="{7FE6EE80-B33D-4810-8984-70CB9C28A542}"/>
            </a:ext>
          </a:extLst>
        </xdr:cNvPr>
        <xdr:cNvSpPr txBox="1"/>
      </xdr:nvSpPr>
      <xdr:spPr>
        <a:xfrm>
          <a:off x="7594111" y="105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80005</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id="{35C1C0FE-E8A5-486C-9E9F-03F780BD3005}"/>
            </a:ext>
          </a:extLst>
        </xdr:cNvPr>
        <xdr:cNvSpPr txBox="1"/>
      </xdr:nvSpPr>
      <xdr:spPr>
        <a:xfrm>
          <a:off x="6705111" y="10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140356</xdr:rowOff>
    </xdr:from>
    <xdr:ext cx="469744" cy="259045"/>
    <xdr:sp macro="" textlink="">
      <xdr:nvSpPr>
        <xdr:cNvPr id="261" name="n_1mainValue【橋りょう・トンネル】&#10;一人当たり有形固定資産（償却資産）額">
          <a:extLst>
            <a:ext uri="{FF2B5EF4-FFF2-40B4-BE49-F238E27FC236}">
              <a16:creationId xmlns:a16="http://schemas.microsoft.com/office/drawing/2014/main" id="{62C5529B-AF2A-4544-B8B4-9E33A976CC7E}"/>
            </a:ext>
          </a:extLst>
        </xdr:cNvPr>
        <xdr:cNvSpPr txBox="1"/>
      </xdr:nvSpPr>
      <xdr:spPr>
        <a:xfrm>
          <a:off x="9391728" y="1111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140434</xdr:rowOff>
    </xdr:from>
    <xdr:ext cx="469744" cy="259045"/>
    <xdr:sp macro="" textlink="">
      <xdr:nvSpPr>
        <xdr:cNvPr id="262" name="n_2mainValue【橋りょう・トンネル】&#10;一人当たり有形固定資産（償却資産）額">
          <a:extLst>
            <a:ext uri="{FF2B5EF4-FFF2-40B4-BE49-F238E27FC236}">
              <a16:creationId xmlns:a16="http://schemas.microsoft.com/office/drawing/2014/main" id="{FA5A2E9B-3D27-4BDF-9607-ACBBC63FF5F3}"/>
            </a:ext>
          </a:extLst>
        </xdr:cNvPr>
        <xdr:cNvSpPr txBox="1"/>
      </xdr:nvSpPr>
      <xdr:spPr>
        <a:xfrm>
          <a:off x="8515428" y="1111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140336</xdr:rowOff>
    </xdr:from>
    <xdr:ext cx="469744" cy="259045"/>
    <xdr:sp macro="" textlink="">
      <xdr:nvSpPr>
        <xdr:cNvPr id="263" name="n_3mainValue【橋りょう・トンネル】&#10;一人当たり有形固定資産（償却資産）額">
          <a:extLst>
            <a:ext uri="{FF2B5EF4-FFF2-40B4-BE49-F238E27FC236}">
              <a16:creationId xmlns:a16="http://schemas.microsoft.com/office/drawing/2014/main" id="{31785975-56A4-487D-A69B-2B29ACF0883D}"/>
            </a:ext>
          </a:extLst>
        </xdr:cNvPr>
        <xdr:cNvSpPr txBox="1"/>
      </xdr:nvSpPr>
      <xdr:spPr>
        <a:xfrm>
          <a:off x="7626428" y="111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140483</xdr:rowOff>
    </xdr:from>
    <xdr:ext cx="469744" cy="259045"/>
    <xdr:sp macro="" textlink="">
      <xdr:nvSpPr>
        <xdr:cNvPr id="264" name="n_4mainValue【橋りょう・トンネル】&#10;一人当たり有形固定資産（償却資産）額">
          <a:extLst>
            <a:ext uri="{FF2B5EF4-FFF2-40B4-BE49-F238E27FC236}">
              <a16:creationId xmlns:a16="http://schemas.microsoft.com/office/drawing/2014/main" id="{14E80B24-354B-4732-9524-A435251FECBB}"/>
            </a:ext>
          </a:extLst>
        </xdr:cNvPr>
        <xdr:cNvSpPr txBox="1"/>
      </xdr:nvSpPr>
      <xdr:spPr>
        <a:xfrm>
          <a:off x="6737428" y="1111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CE30D9CD-A278-4531-B6CD-E337B99D78C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B14A3BAF-E72B-47F2-8931-2BBE9B2D8DA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CBDB79FB-DCAD-4047-9967-EB6E63EEBE7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EF455EDC-03B7-4CD6-B62D-C04BD824F8C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F6AC3D90-7D77-49A5-8EED-2DA316B0D62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628C042F-F3C4-4B7C-A74E-B0F30FB68FA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B07CD5AA-9FA4-46DE-8B02-914DC79ACE2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763009E6-448A-4539-A7A5-13A62226E4C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D0381FE6-2F98-42AC-91C0-480FF52301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DD52D599-4156-4B6E-B6A0-BE384805F60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362FC3E3-ADBF-4A1B-AA35-40CBED34A7E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36AC5326-95BD-4103-8CE8-79AD74B3606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801885E9-DA5C-4DFA-9314-04EBC3E4ECB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6D258E2E-96A8-4C64-974C-9CDFC6AE6E0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13B88E94-461C-4EAF-8CAE-6344D7C4751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52483527-4515-463E-A574-343B196537A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2481541F-D4AB-4D01-B63B-3EF9B2D046B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FE15F32D-C2A9-460A-960F-212D18BE5AB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666C0FC5-6665-4A57-85C8-BBDE1C9C29D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1AA9B413-881D-4E12-B930-41C9F0AFA4F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4E6515F2-F63E-40E3-B23C-CE211054C08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F505224E-F8C9-4AE4-A226-0D5A3155646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CDFB6C8B-7211-46AE-A39B-973BBF5526C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1330AB46-FB1A-4819-B12A-957E3780FB2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a:extLst>
            <a:ext uri="{FF2B5EF4-FFF2-40B4-BE49-F238E27FC236}">
              <a16:creationId xmlns:a16="http://schemas.microsoft.com/office/drawing/2014/main" id="{17B904B2-E6FF-43E3-835C-2721957E73BD}"/>
            </a:ext>
          </a:extLst>
        </xdr:cNvPr>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4ADB87C7-D0B2-4631-ACE2-63AAFD9BBE3D}"/>
            </a:ext>
          </a:extLst>
        </xdr:cNvPr>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a:extLst>
            <a:ext uri="{FF2B5EF4-FFF2-40B4-BE49-F238E27FC236}">
              <a16:creationId xmlns:a16="http://schemas.microsoft.com/office/drawing/2014/main" id="{7D1F697C-BEE3-41C1-A03E-C67B06D2CB24}"/>
            </a:ext>
          </a:extLst>
        </xdr:cNvPr>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4BD76A9D-8D92-4005-99E6-1709A6017A71}"/>
            </a:ext>
          </a:extLst>
        </xdr:cNvPr>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a:extLst>
            <a:ext uri="{FF2B5EF4-FFF2-40B4-BE49-F238E27FC236}">
              <a16:creationId xmlns:a16="http://schemas.microsoft.com/office/drawing/2014/main" id="{D1E6A557-9635-4991-98E7-8EB0B58DF3A4}"/>
            </a:ext>
          </a:extLst>
        </xdr:cNvPr>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28BBFEE9-2C58-4C5D-9A19-C7B3F7E33049}"/>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a:extLst>
            <a:ext uri="{FF2B5EF4-FFF2-40B4-BE49-F238E27FC236}">
              <a16:creationId xmlns:a16="http://schemas.microsoft.com/office/drawing/2014/main" id="{08D058E1-1F2F-4879-B100-A2EB4ADD8067}"/>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a:extLst>
            <a:ext uri="{FF2B5EF4-FFF2-40B4-BE49-F238E27FC236}">
              <a16:creationId xmlns:a16="http://schemas.microsoft.com/office/drawing/2014/main" id="{0C34C1CA-EF5D-4327-8254-9246010F68AA}"/>
            </a:ext>
          </a:extLst>
        </xdr:cNvPr>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a:extLst>
            <a:ext uri="{FF2B5EF4-FFF2-40B4-BE49-F238E27FC236}">
              <a16:creationId xmlns:a16="http://schemas.microsoft.com/office/drawing/2014/main" id="{7A4BE325-DC74-4A67-B0E6-5D7546AE2535}"/>
            </a:ext>
          </a:extLst>
        </xdr:cNvPr>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8" name="フローチャート: 判断 297">
          <a:extLst>
            <a:ext uri="{FF2B5EF4-FFF2-40B4-BE49-F238E27FC236}">
              <a16:creationId xmlns:a16="http://schemas.microsoft.com/office/drawing/2014/main" id="{872A8E29-C0D3-4F57-AECB-15968313BD2A}"/>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a:extLst>
            <a:ext uri="{FF2B5EF4-FFF2-40B4-BE49-F238E27FC236}">
              <a16:creationId xmlns:a16="http://schemas.microsoft.com/office/drawing/2014/main" id="{E8BDE6D0-80AA-4683-A0CE-927B1756314D}"/>
            </a:ext>
          </a:extLst>
        </xdr:cNvPr>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4114DB1-816E-49A6-88DA-3FD48D706A8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20DFB12-D588-43B1-BBD8-B241998B914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68558C0-2706-410B-96AF-487417A7BA9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A11532C-FAB6-4B07-843E-1106CD8787B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22D1AB4-9192-4FE9-BA0B-5320338E889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40639</xdr:rowOff>
    </xdr:from>
    <xdr:to>
      <xdr:col>24</xdr:col>
      <xdr:colOff>114300</xdr:colOff>
      <xdr:row>85</xdr:row>
      <xdr:rowOff>142239</xdr:rowOff>
    </xdr:to>
    <xdr:sp macro="" textlink="">
      <xdr:nvSpPr>
        <xdr:cNvPr id="305" name="楕円 304">
          <a:extLst>
            <a:ext uri="{FF2B5EF4-FFF2-40B4-BE49-F238E27FC236}">
              <a16:creationId xmlns:a16="http://schemas.microsoft.com/office/drawing/2014/main" id="{07315347-9DFA-49EC-968D-C42F2E957FBF}"/>
            </a:ext>
          </a:extLst>
        </xdr:cNvPr>
        <xdr:cNvSpPr/>
      </xdr:nvSpPr>
      <xdr:spPr>
        <a:xfrm>
          <a:off x="4584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19066</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4DDD22C6-DFA3-4364-818A-9A2B03FADFCC}"/>
            </a:ext>
          </a:extLst>
        </xdr:cNvPr>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23495</xdr:rowOff>
    </xdr:from>
    <xdr:to>
      <xdr:col>20</xdr:col>
      <xdr:colOff>38100</xdr:colOff>
      <xdr:row>85</xdr:row>
      <xdr:rowOff>125095</xdr:rowOff>
    </xdr:to>
    <xdr:sp macro="" textlink="">
      <xdr:nvSpPr>
        <xdr:cNvPr id="307" name="楕円 306">
          <a:extLst>
            <a:ext uri="{FF2B5EF4-FFF2-40B4-BE49-F238E27FC236}">
              <a16:creationId xmlns:a16="http://schemas.microsoft.com/office/drawing/2014/main" id="{2971A4B3-CF7E-408A-AFCF-2A4450056BCE}"/>
            </a:ext>
          </a:extLst>
        </xdr:cNvPr>
        <xdr:cNvSpPr/>
      </xdr:nvSpPr>
      <xdr:spPr>
        <a:xfrm>
          <a:off x="3746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74295</xdr:rowOff>
    </xdr:from>
    <xdr:to>
      <xdr:col>24</xdr:col>
      <xdr:colOff>63500</xdr:colOff>
      <xdr:row>85</xdr:row>
      <xdr:rowOff>91439</xdr:rowOff>
    </xdr:to>
    <xdr:cxnSp macro="">
      <xdr:nvCxnSpPr>
        <xdr:cNvPr id="308" name="直線コネクタ 307">
          <a:extLst>
            <a:ext uri="{FF2B5EF4-FFF2-40B4-BE49-F238E27FC236}">
              <a16:creationId xmlns:a16="http://schemas.microsoft.com/office/drawing/2014/main" id="{3B5700D5-0B3E-41DD-9048-E584A684ED59}"/>
            </a:ext>
          </a:extLst>
        </xdr:cNvPr>
        <xdr:cNvCxnSpPr/>
      </xdr:nvCxnSpPr>
      <xdr:spPr>
        <a:xfrm>
          <a:off x="3797300" y="1464754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10161</xdr:rowOff>
    </xdr:from>
    <xdr:to>
      <xdr:col>15</xdr:col>
      <xdr:colOff>101600</xdr:colOff>
      <xdr:row>85</xdr:row>
      <xdr:rowOff>111761</xdr:rowOff>
    </xdr:to>
    <xdr:sp macro="" textlink="">
      <xdr:nvSpPr>
        <xdr:cNvPr id="309" name="楕円 308">
          <a:extLst>
            <a:ext uri="{FF2B5EF4-FFF2-40B4-BE49-F238E27FC236}">
              <a16:creationId xmlns:a16="http://schemas.microsoft.com/office/drawing/2014/main" id="{80167BE1-AE52-42D3-8821-06F23F6C339D}"/>
            </a:ext>
          </a:extLst>
        </xdr:cNvPr>
        <xdr:cNvSpPr/>
      </xdr:nvSpPr>
      <xdr:spPr>
        <a:xfrm>
          <a:off x="2857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60961</xdr:rowOff>
    </xdr:from>
    <xdr:to>
      <xdr:col>19</xdr:col>
      <xdr:colOff>177800</xdr:colOff>
      <xdr:row>85</xdr:row>
      <xdr:rowOff>74295</xdr:rowOff>
    </xdr:to>
    <xdr:cxnSp macro="">
      <xdr:nvCxnSpPr>
        <xdr:cNvPr id="310" name="直線コネクタ 309">
          <a:extLst>
            <a:ext uri="{FF2B5EF4-FFF2-40B4-BE49-F238E27FC236}">
              <a16:creationId xmlns:a16="http://schemas.microsoft.com/office/drawing/2014/main" id="{79179B84-8B33-4B36-BA54-CC16185729F6}"/>
            </a:ext>
          </a:extLst>
        </xdr:cNvPr>
        <xdr:cNvCxnSpPr/>
      </xdr:nvCxnSpPr>
      <xdr:spPr>
        <a:xfrm>
          <a:off x="2908300" y="146342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34925</xdr:rowOff>
    </xdr:from>
    <xdr:to>
      <xdr:col>10</xdr:col>
      <xdr:colOff>165100</xdr:colOff>
      <xdr:row>85</xdr:row>
      <xdr:rowOff>136525</xdr:rowOff>
    </xdr:to>
    <xdr:sp macro="" textlink="">
      <xdr:nvSpPr>
        <xdr:cNvPr id="311" name="楕円 310">
          <a:extLst>
            <a:ext uri="{FF2B5EF4-FFF2-40B4-BE49-F238E27FC236}">
              <a16:creationId xmlns:a16="http://schemas.microsoft.com/office/drawing/2014/main" id="{AD536EB7-B8D1-4B6F-BF1D-694ED366BB35}"/>
            </a:ext>
          </a:extLst>
        </xdr:cNvPr>
        <xdr:cNvSpPr/>
      </xdr:nvSpPr>
      <xdr:spPr>
        <a:xfrm>
          <a:off x="1968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60961</xdr:rowOff>
    </xdr:from>
    <xdr:to>
      <xdr:col>15</xdr:col>
      <xdr:colOff>50800</xdr:colOff>
      <xdr:row>85</xdr:row>
      <xdr:rowOff>85725</xdr:rowOff>
    </xdr:to>
    <xdr:cxnSp macro="">
      <xdr:nvCxnSpPr>
        <xdr:cNvPr id="312" name="直線コネクタ 311">
          <a:extLst>
            <a:ext uri="{FF2B5EF4-FFF2-40B4-BE49-F238E27FC236}">
              <a16:creationId xmlns:a16="http://schemas.microsoft.com/office/drawing/2014/main" id="{566E192C-200B-4053-A76A-FA94C5A8973F}"/>
            </a:ext>
          </a:extLst>
        </xdr:cNvPr>
        <xdr:cNvCxnSpPr/>
      </xdr:nvCxnSpPr>
      <xdr:spPr>
        <a:xfrm flipV="1">
          <a:off x="2019300" y="146342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15875</xdr:rowOff>
    </xdr:from>
    <xdr:to>
      <xdr:col>6</xdr:col>
      <xdr:colOff>38100</xdr:colOff>
      <xdr:row>85</xdr:row>
      <xdr:rowOff>117475</xdr:rowOff>
    </xdr:to>
    <xdr:sp macro="" textlink="">
      <xdr:nvSpPr>
        <xdr:cNvPr id="313" name="楕円 312">
          <a:extLst>
            <a:ext uri="{FF2B5EF4-FFF2-40B4-BE49-F238E27FC236}">
              <a16:creationId xmlns:a16="http://schemas.microsoft.com/office/drawing/2014/main" id="{63DB1ECC-CED7-49FC-86F5-B08F04C167D4}"/>
            </a:ext>
          </a:extLst>
        </xdr:cNvPr>
        <xdr:cNvSpPr/>
      </xdr:nvSpPr>
      <xdr:spPr>
        <a:xfrm>
          <a:off x="1079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66675</xdr:rowOff>
    </xdr:from>
    <xdr:to>
      <xdr:col>10</xdr:col>
      <xdr:colOff>114300</xdr:colOff>
      <xdr:row>85</xdr:row>
      <xdr:rowOff>85725</xdr:rowOff>
    </xdr:to>
    <xdr:cxnSp macro="">
      <xdr:nvCxnSpPr>
        <xdr:cNvPr id="314" name="直線コネクタ 313">
          <a:extLst>
            <a:ext uri="{FF2B5EF4-FFF2-40B4-BE49-F238E27FC236}">
              <a16:creationId xmlns:a16="http://schemas.microsoft.com/office/drawing/2014/main" id="{D4C5F280-783C-4BA1-9940-DFBE52269B70}"/>
            </a:ext>
          </a:extLst>
        </xdr:cNvPr>
        <xdr:cNvCxnSpPr/>
      </xdr:nvCxnSpPr>
      <xdr:spPr>
        <a:xfrm>
          <a:off x="1130300" y="14639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69232</xdr:rowOff>
    </xdr:from>
    <xdr:ext cx="405111" cy="259045"/>
    <xdr:sp macro="" textlink="">
      <xdr:nvSpPr>
        <xdr:cNvPr id="315" name="n_1aveValue【公営住宅】&#10;有形固定資産減価償却率">
          <a:extLst>
            <a:ext uri="{FF2B5EF4-FFF2-40B4-BE49-F238E27FC236}">
              <a16:creationId xmlns:a16="http://schemas.microsoft.com/office/drawing/2014/main" id="{1B9ADDA2-1476-4E7B-AC79-FEBB6FB468E6}"/>
            </a:ext>
          </a:extLst>
        </xdr:cNvPr>
        <xdr:cNvSpPr txBox="1"/>
      </xdr:nvSpPr>
      <xdr:spPr>
        <a:xfrm>
          <a:off x="3582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65422</xdr:rowOff>
    </xdr:from>
    <xdr:ext cx="405111" cy="259045"/>
    <xdr:sp macro="" textlink="">
      <xdr:nvSpPr>
        <xdr:cNvPr id="316" name="n_2aveValue【公営住宅】&#10;有形固定資産減価償却率">
          <a:extLst>
            <a:ext uri="{FF2B5EF4-FFF2-40B4-BE49-F238E27FC236}">
              <a16:creationId xmlns:a16="http://schemas.microsoft.com/office/drawing/2014/main" id="{48954054-A245-4626-8C4A-60936A485983}"/>
            </a:ext>
          </a:extLst>
        </xdr:cNvPr>
        <xdr:cNvSpPr txBox="1"/>
      </xdr:nvSpPr>
      <xdr:spPr>
        <a:xfrm>
          <a:off x="27057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7" name="n_3aveValue【公営住宅】&#10;有形固定資産減価償却率">
          <a:extLst>
            <a:ext uri="{FF2B5EF4-FFF2-40B4-BE49-F238E27FC236}">
              <a16:creationId xmlns:a16="http://schemas.microsoft.com/office/drawing/2014/main" id="{964F3F4C-572B-4607-8ADD-9A47A93B513B}"/>
            </a:ext>
          </a:extLst>
        </xdr:cNvPr>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48277</xdr:rowOff>
    </xdr:from>
    <xdr:ext cx="405111" cy="259045"/>
    <xdr:sp macro="" textlink="">
      <xdr:nvSpPr>
        <xdr:cNvPr id="318" name="n_4aveValue【公営住宅】&#10;有形固定資産減価償却率">
          <a:extLst>
            <a:ext uri="{FF2B5EF4-FFF2-40B4-BE49-F238E27FC236}">
              <a16:creationId xmlns:a16="http://schemas.microsoft.com/office/drawing/2014/main" id="{77D2D802-5AC6-4303-ACD8-E5EA607CB786}"/>
            </a:ext>
          </a:extLst>
        </xdr:cNvPr>
        <xdr:cNvSpPr txBox="1"/>
      </xdr:nvSpPr>
      <xdr:spPr>
        <a:xfrm>
          <a:off x="927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116222</xdr:rowOff>
    </xdr:from>
    <xdr:ext cx="405111" cy="259045"/>
    <xdr:sp macro="" textlink="">
      <xdr:nvSpPr>
        <xdr:cNvPr id="319" name="n_1mainValue【公営住宅】&#10;有形固定資産減価償却率">
          <a:extLst>
            <a:ext uri="{FF2B5EF4-FFF2-40B4-BE49-F238E27FC236}">
              <a16:creationId xmlns:a16="http://schemas.microsoft.com/office/drawing/2014/main" id="{F1038F1B-D293-42FE-8885-B466CD431119}"/>
            </a:ext>
          </a:extLst>
        </xdr:cNvPr>
        <xdr:cNvSpPr txBox="1"/>
      </xdr:nvSpPr>
      <xdr:spPr>
        <a:xfrm>
          <a:off x="3582044" y="1468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102888</xdr:rowOff>
    </xdr:from>
    <xdr:ext cx="405111" cy="259045"/>
    <xdr:sp macro="" textlink="">
      <xdr:nvSpPr>
        <xdr:cNvPr id="320" name="n_2mainValue【公営住宅】&#10;有形固定資産減価償却率">
          <a:extLst>
            <a:ext uri="{FF2B5EF4-FFF2-40B4-BE49-F238E27FC236}">
              <a16:creationId xmlns:a16="http://schemas.microsoft.com/office/drawing/2014/main" id="{1BC55DDD-E76D-4A89-ABEF-6C364475106F}"/>
            </a:ext>
          </a:extLst>
        </xdr:cNvPr>
        <xdr:cNvSpPr txBox="1"/>
      </xdr:nvSpPr>
      <xdr:spPr>
        <a:xfrm>
          <a:off x="2705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127652</xdr:rowOff>
    </xdr:from>
    <xdr:ext cx="405111" cy="259045"/>
    <xdr:sp macro="" textlink="">
      <xdr:nvSpPr>
        <xdr:cNvPr id="321" name="n_3mainValue【公営住宅】&#10;有形固定資産減価償却率">
          <a:extLst>
            <a:ext uri="{FF2B5EF4-FFF2-40B4-BE49-F238E27FC236}">
              <a16:creationId xmlns:a16="http://schemas.microsoft.com/office/drawing/2014/main" id="{DFC7374E-8CFF-4C13-AC9D-2F4A82D5AB38}"/>
            </a:ext>
          </a:extLst>
        </xdr:cNvPr>
        <xdr:cNvSpPr txBox="1"/>
      </xdr:nvSpPr>
      <xdr:spPr>
        <a:xfrm>
          <a:off x="1816744" y="1470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108602</xdr:rowOff>
    </xdr:from>
    <xdr:ext cx="405111" cy="259045"/>
    <xdr:sp macro="" textlink="">
      <xdr:nvSpPr>
        <xdr:cNvPr id="322" name="n_4mainValue【公営住宅】&#10;有形固定資産減価償却率">
          <a:extLst>
            <a:ext uri="{FF2B5EF4-FFF2-40B4-BE49-F238E27FC236}">
              <a16:creationId xmlns:a16="http://schemas.microsoft.com/office/drawing/2014/main" id="{36F06159-30CD-4207-9AA1-D99BAEF9C68D}"/>
            </a:ext>
          </a:extLst>
        </xdr:cNvPr>
        <xdr:cNvSpPr txBox="1"/>
      </xdr:nvSpPr>
      <xdr:spPr>
        <a:xfrm>
          <a:off x="9277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58F45DA7-A136-4E40-A685-A18289851BC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50ACF135-053D-4CD3-A248-FF66B77C404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C50A2EA9-B1E2-4AA9-86FA-355791F2CB9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9144127-3C70-450D-B801-08FB106E0E5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6272A854-5171-44F1-87D6-355D8ABCE5D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15841C72-98AD-43A8-8D99-9F99BBE74D3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64284828-10AF-4697-AA1F-80DDFFFB3B5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6597C32F-68EA-4F4E-857A-9DD8958180B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FEAD270D-4C90-45CA-BAE7-10443C1BD0F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E42C5A8A-ED2D-4EE2-B574-19FCA0D9BFC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7BB1DA6C-09E1-4DA6-844F-5F56610A924C}"/>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BF7E7E93-1CAF-4A91-9E50-9C96C4A40D99}"/>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3C4932D1-A12F-4770-A8C0-45E4B8E96B7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B57040D5-0904-409F-8143-C02EF59BECE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C720BF7D-EA3F-44DB-AFE0-67FD68571407}"/>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D320F507-191F-4C6C-A222-C89CBCD0F46E}"/>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C456ED12-17A0-422C-8691-8E32502333B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D77716C8-FAEC-4538-8524-B8EB259DF1D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13C8EEBC-91FA-4F03-B642-4FDA2449E04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31BA59A6-1A8C-4CA1-907B-73A7F43A148B}"/>
            </a:ext>
          </a:extLst>
        </xdr:cNvPr>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C2B35F5C-E4DB-4A99-9CF8-5CC10108C0DE}"/>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5CB5F2C7-435D-4E6A-A979-72AA06F855A6}"/>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a:extLst>
            <a:ext uri="{FF2B5EF4-FFF2-40B4-BE49-F238E27FC236}">
              <a16:creationId xmlns:a16="http://schemas.microsoft.com/office/drawing/2014/main" id="{F4D1DA92-EC65-4888-BB26-7007A2C51B5C}"/>
            </a:ext>
          </a:extLst>
        </xdr:cNvPr>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a:extLst>
            <a:ext uri="{FF2B5EF4-FFF2-40B4-BE49-F238E27FC236}">
              <a16:creationId xmlns:a16="http://schemas.microsoft.com/office/drawing/2014/main" id="{B61BBCE6-1359-4E51-BD56-FC62178D9B07}"/>
            </a:ext>
          </a:extLst>
        </xdr:cNvPr>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47" name="【公営住宅】&#10;一人当たり面積平均値テキスト">
          <a:extLst>
            <a:ext uri="{FF2B5EF4-FFF2-40B4-BE49-F238E27FC236}">
              <a16:creationId xmlns:a16="http://schemas.microsoft.com/office/drawing/2014/main" id="{4FF1764E-D205-4196-9C11-B28613686EC5}"/>
            </a:ext>
          </a:extLst>
        </xdr:cNvPr>
        <xdr:cNvSpPr txBox="1"/>
      </xdr:nvSpPr>
      <xdr:spPr>
        <a:xfrm>
          <a:off x="10515600" y="14189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a:extLst>
            <a:ext uri="{FF2B5EF4-FFF2-40B4-BE49-F238E27FC236}">
              <a16:creationId xmlns:a16="http://schemas.microsoft.com/office/drawing/2014/main" id="{383415CD-2CED-4E85-8BED-6EF5A0CF88AC}"/>
            </a:ext>
          </a:extLst>
        </xdr:cNvPr>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a:extLst>
            <a:ext uri="{FF2B5EF4-FFF2-40B4-BE49-F238E27FC236}">
              <a16:creationId xmlns:a16="http://schemas.microsoft.com/office/drawing/2014/main" id="{9EF405F1-4701-4B91-9B69-9458ADC43DA0}"/>
            </a:ext>
          </a:extLst>
        </xdr:cNvPr>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50" name="フローチャート: 判断 349">
          <a:extLst>
            <a:ext uri="{FF2B5EF4-FFF2-40B4-BE49-F238E27FC236}">
              <a16:creationId xmlns:a16="http://schemas.microsoft.com/office/drawing/2014/main" id="{F3C471A5-7533-4B8E-A919-FE6D5F3AD2CA}"/>
            </a:ext>
          </a:extLst>
        </xdr:cNvPr>
        <xdr:cNvSpPr/>
      </xdr:nvSpPr>
      <xdr:spPr>
        <a:xfrm>
          <a:off x="8699500" y="1438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51" name="フローチャート: 判断 350">
          <a:extLst>
            <a:ext uri="{FF2B5EF4-FFF2-40B4-BE49-F238E27FC236}">
              <a16:creationId xmlns:a16="http://schemas.microsoft.com/office/drawing/2014/main" id="{43D99C09-0A8B-47E1-8B9D-0F08B67CD97B}"/>
            </a:ext>
          </a:extLst>
        </xdr:cNvPr>
        <xdr:cNvSpPr/>
      </xdr:nvSpPr>
      <xdr:spPr>
        <a:xfrm>
          <a:off x="7810500" y="143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52" name="フローチャート: 判断 351">
          <a:extLst>
            <a:ext uri="{FF2B5EF4-FFF2-40B4-BE49-F238E27FC236}">
              <a16:creationId xmlns:a16="http://schemas.microsoft.com/office/drawing/2014/main" id="{C90E0CEC-E3EB-4187-8FA9-E3E9CD150C1F}"/>
            </a:ext>
          </a:extLst>
        </xdr:cNvPr>
        <xdr:cNvSpPr/>
      </xdr:nvSpPr>
      <xdr:spPr>
        <a:xfrm>
          <a:off x="6921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5E0FCCB-AB28-4512-9F2C-55CCC13C1B6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BDBBB4E-A6C0-4356-A492-61368E169C7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07E935D-7064-4239-ACA2-01F90861A8E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12BED2C-93B2-4C06-837D-4935BB5A503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F23F9CE-9849-439A-BF49-FEA7E624458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59310</xdr:rowOff>
    </xdr:from>
    <xdr:to>
      <xdr:col>55</xdr:col>
      <xdr:colOff>50800</xdr:colOff>
      <xdr:row>84</xdr:row>
      <xdr:rowOff>160910</xdr:rowOff>
    </xdr:to>
    <xdr:sp macro="" textlink="">
      <xdr:nvSpPr>
        <xdr:cNvPr id="358" name="楕円 357">
          <a:extLst>
            <a:ext uri="{FF2B5EF4-FFF2-40B4-BE49-F238E27FC236}">
              <a16:creationId xmlns:a16="http://schemas.microsoft.com/office/drawing/2014/main" id="{BC21EE4D-3B06-4AC0-BA2E-9AEAFC78E344}"/>
            </a:ext>
          </a:extLst>
        </xdr:cNvPr>
        <xdr:cNvSpPr/>
      </xdr:nvSpPr>
      <xdr:spPr>
        <a:xfrm>
          <a:off x="10426700" y="1446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37737</xdr:rowOff>
    </xdr:from>
    <xdr:ext cx="469744" cy="259045"/>
    <xdr:sp macro="" textlink="">
      <xdr:nvSpPr>
        <xdr:cNvPr id="359" name="【公営住宅】&#10;一人当たり面積該当値テキスト">
          <a:extLst>
            <a:ext uri="{FF2B5EF4-FFF2-40B4-BE49-F238E27FC236}">
              <a16:creationId xmlns:a16="http://schemas.microsoft.com/office/drawing/2014/main" id="{A1E5D55F-388F-48D5-9352-A98551B646F5}"/>
            </a:ext>
          </a:extLst>
        </xdr:cNvPr>
        <xdr:cNvSpPr txBox="1"/>
      </xdr:nvSpPr>
      <xdr:spPr>
        <a:xfrm>
          <a:off x="10515600" y="1443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59880</xdr:rowOff>
    </xdr:from>
    <xdr:to>
      <xdr:col>50</xdr:col>
      <xdr:colOff>165100</xdr:colOff>
      <xdr:row>84</xdr:row>
      <xdr:rowOff>161480</xdr:rowOff>
    </xdr:to>
    <xdr:sp macro="" textlink="">
      <xdr:nvSpPr>
        <xdr:cNvPr id="360" name="楕円 359">
          <a:extLst>
            <a:ext uri="{FF2B5EF4-FFF2-40B4-BE49-F238E27FC236}">
              <a16:creationId xmlns:a16="http://schemas.microsoft.com/office/drawing/2014/main" id="{E33A3492-4A11-4E1D-ACC5-43DE6F79D903}"/>
            </a:ext>
          </a:extLst>
        </xdr:cNvPr>
        <xdr:cNvSpPr/>
      </xdr:nvSpPr>
      <xdr:spPr>
        <a:xfrm>
          <a:off x="9588500" y="1446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110110</xdr:rowOff>
    </xdr:from>
    <xdr:to>
      <xdr:col>55</xdr:col>
      <xdr:colOff>0</xdr:colOff>
      <xdr:row>84</xdr:row>
      <xdr:rowOff>110680</xdr:rowOff>
    </xdr:to>
    <xdr:cxnSp macro="">
      <xdr:nvCxnSpPr>
        <xdr:cNvPr id="361" name="直線コネクタ 360">
          <a:extLst>
            <a:ext uri="{FF2B5EF4-FFF2-40B4-BE49-F238E27FC236}">
              <a16:creationId xmlns:a16="http://schemas.microsoft.com/office/drawing/2014/main" id="{D2033795-832A-4537-9AF0-4DBDA7F16891}"/>
            </a:ext>
          </a:extLst>
        </xdr:cNvPr>
        <xdr:cNvCxnSpPr/>
      </xdr:nvCxnSpPr>
      <xdr:spPr>
        <a:xfrm flipV="1">
          <a:off x="9639300" y="14511910"/>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59880</xdr:rowOff>
    </xdr:from>
    <xdr:to>
      <xdr:col>46</xdr:col>
      <xdr:colOff>38100</xdr:colOff>
      <xdr:row>84</xdr:row>
      <xdr:rowOff>161480</xdr:rowOff>
    </xdr:to>
    <xdr:sp macro="" textlink="">
      <xdr:nvSpPr>
        <xdr:cNvPr id="362" name="楕円 361">
          <a:extLst>
            <a:ext uri="{FF2B5EF4-FFF2-40B4-BE49-F238E27FC236}">
              <a16:creationId xmlns:a16="http://schemas.microsoft.com/office/drawing/2014/main" id="{69E6E027-F407-4199-824E-7CDC73C85D4E}"/>
            </a:ext>
          </a:extLst>
        </xdr:cNvPr>
        <xdr:cNvSpPr/>
      </xdr:nvSpPr>
      <xdr:spPr>
        <a:xfrm>
          <a:off x="8699500" y="1446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110680</xdr:rowOff>
    </xdr:from>
    <xdr:to>
      <xdr:col>50</xdr:col>
      <xdr:colOff>114300</xdr:colOff>
      <xdr:row>84</xdr:row>
      <xdr:rowOff>110680</xdr:rowOff>
    </xdr:to>
    <xdr:cxnSp macro="">
      <xdr:nvCxnSpPr>
        <xdr:cNvPr id="363" name="直線コネクタ 362">
          <a:extLst>
            <a:ext uri="{FF2B5EF4-FFF2-40B4-BE49-F238E27FC236}">
              <a16:creationId xmlns:a16="http://schemas.microsoft.com/office/drawing/2014/main" id="{5FA9B2E9-C60B-4492-BF9E-BFD5B5F38360}"/>
            </a:ext>
          </a:extLst>
        </xdr:cNvPr>
        <xdr:cNvCxnSpPr/>
      </xdr:nvCxnSpPr>
      <xdr:spPr>
        <a:xfrm>
          <a:off x="8750300" y="1451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59310</xdr:rowOff>
    </xdr:from>
    <xdr:to>
      <xdr:col>41</xdr:col>
      <xdr:colOff>101600</xdr:colOff>
      <xdr:row>84</xdr:row>
      <xdr:rowOff>160910</xdr:rowOff>
    </xdr:to>
    <xdr:sp macro="" textlink="">
      <xdr:nvSpPr>
        <xdr:cNvPr id="364" name="楕円 363">
          <a:extLst>
            <a:ext uri="{FF2B5EF4-FFF2-40B4-BE49-F238E27FC236}">
              <a16:creationId xmlns:a16="http://schemas.microsoft.com/office/drawing/2014/main" id="{D0BB69E8-B56F-4ACE-B98B-92E7EF847631}"/>
            </a:ext>
          </a:extLst>
        </xdr:cNvPr>
        <xdr:cNvSpPr/>
      </xdr:nvSpPr>
      <xdr:spPr>
        <a:xfrm>
          <a:off x="7810500" y="1446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110110</xdr:rowOff>
    </xdr:from>
    <xdr:to>
      <xdr:col>45</xdr:col>
      <xdr:colOff>177800</xdr:colOff>
      <xdr:row>84</xdr:row>
      <xdr:rowOff>110680</xdr:rowOff>
    </xdr:to>
    <xdr:cxnSp macro="">
      <xdr:nvCxnSpPr>
        <xdr:cNvPr id="365" name="直線コネクタ 364">
          <a:extLst>
            <a:ext uri="{FF2B5EF4-FFF2-40B4-BE49-F238E27FC236}">
              <a16:creationId xmlns:a16="http://schemas.microsoft.com/office/drawing/2014/main" id="{4C6E9C59-4790-4D36-8567-0F127D1F08EB}"/>
            </a:ext>
          </a:extLst>
        </xdr:cNvPr>
        <xdr:cNvCxnSpPr/>
      </xdr:nvCxnSpPr>
      <xdr:spPr>
        <a:xfrm>
          <a:off x="7861300" y="14511910"/>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59880</xdr:rowOff>
    </xdr:from>
    <xdr:to>
      <xdr:col>36</xdr:col>
      <xdr:colOff>165100</xdr:colOff>
      <xdr:row>84</xdr:row>
      <xdr:rowOff>161480</xdr:rowOff>
    </xdr:to>
    <xdr:sp macro="" textlink="">
      <xdr:nvSpPr>
        <xdr:cNvPr id="366" name="楕円 365">
          <a:extLst>
            <a:ext uri="{FF2B5EF4-FFF2-40B4-BE49-F238E27FC236}">
              <a16:creationId xmlns:a16="http://schemas.microsoft.com/office/drawing/2014/main" id="{E4594DA7-110A-4CC5-AAFB-B1692BAA89D8}"/>
            </a:ext>
          </a:extLst>
        </xdr:cNvPr>
        <xdr:cNvSpPr/>
      </xdr:nvSpPr>
      <xdr:spPr>
        <a:xfrm>
          <a:off x="6921500" y="1446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110110</xdr:rowOff>
    </xdr:from>
    <xdr:to>
      <xdr:col>41</xdr:col>
      <xdr:colOff>50800</xdr:colOff>
      <xdr:row>84</xdr:row>
      <xdr:rowOff>110680</xdr:rowOff>
    </xdr:to>
    <xdr:cxnSp macro="">
      <xdr:nvCxnSpPr>
        <xdr:cNvPr id="367" name="直線コネクタ 366">
          <a:extLst>
            <a:ext uri="{FF2B5EF4-FFF2-40B4-BE49-F238E27FC236}">
              <a16:creationId xmlns:a16="http://schemas.microsoft.com/office/drawing/2014/main" id="{F0114D8C-124C-49A5-AE93-4E4EB91202D5}"/>
            </a:ext>
          </a:extLst>
        </xdr:cNvPr>
        <xdr:cNvCxnSpPr/>
      </xdr:nvCxnSpPr>
      <xdr:spPr>
        <a:xfrm flipV="1">
          <a:off x="6972300" y="14511910"/>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77424</xdr:rowOff>
    </xdr:from>
    <xdr:ext cx="469744" cy="259045"/>
    <xdr:sp macro="" textlink="">
      <xdr:nvSpPr>
        <xdr:cNvPr id="368" name="n_1aveValue【公営住宅】&#10;一人当たり面積">
          <a:extLst>
            <a:ext uri="{FF2B5EF4-FFF2-40B4-BE49-F238E27FC236}">
              <a16:creationId xmlns:a16="http://schemas.microsoft.com/office/drawing/2014/main" id="{C11F0C67-B27B-4EE9-BD8C-D2C1B86B7CEC}"/>
            </a:ext>
          </a:extLst>
        </xdr:cNvPr>
        <xdr:cNvSpPr txBox="1"/>
      </xdr:nvSpPr>
      <xdr:spPr>
        <a:xfrm>
          <a:off x="9391727" y="1413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99141</xdr:rowOff>
    </xdr:from>
    <xdr:ext cx="469744" cy="259045"/>
    <xdr:sp macro="" textlink="">
      <xdr:nvSpPr>
        <xdr:cNvPr id="369" name="n_2aveValue【公営住宅】&#10;一人当たり面積">
          <a:extLst>
            <a:ext uri="{FF2B5EF4-FFF2-40B4-BE49-F238E27FC236}">
              <a16:creationId xmlns:a16="http://schemas.microsoft.com/office/drawing/2014/main" id="{1D4913A3-6BA2-41B5-9398-4FB48876C72F}"/>
            </a:ext>
          </a:extLst>
        </xdr:cNvPr>
        <xdr:cNvSpPr txBox="1"/>
      </xdr:nvSpPr>
      <xdr:spPr>
        <a:xfrm>
          <a:off x="8515427" y="1415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104284</xdr:rowOff>
    </xdr:from>
    <xdr:ext cx="469744" cy="259045"/>
    <xdr:sp macro="" textlink="">
      <xdr:nvSpPr>
        <xdr:cNvPr id="370" name="n_3aveValue【公営住宅】&#10;一人当たり面積">
          <a:extLst>
            <a:ext uri="{FF2B5EF4-FFF2-40B4-BE49-F238E27FC236}">
              <a16:creationId xmlns:a16="http://schemas.microsoft.com/office/drawing/2014/main" id="{49973967-3AF4-4C58-8711-D858D45C738C}"/>
            </a:ext>
          </a:extLst>
        </xdr:cNvPr>
        <xdr:cNvSpPr txBox="1"/>
      </xdr:nvSpPr>
      <xdr:spPr>
        <a:xfrm>
          <a:off x="7626427" y="14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99713</xdr:rowOff>
    </xdr:from>
    <xdr:ext cx="469744" cy="259045"/>
    <xdr:sp macro="" textlink="">
      <xdr:nvSpPr>
        <xdr:cNvPr id="371" name="n_4aveValue【公営住宅】&#10;一人当たり面積">
          <a:extLst>
            <a:ext uri="{FF2B5EF4-FFF2-40B4-BE49-F238E27FC236}">
              <a16:creationId xmlns:a16="http://schemas.microsoft.com/office/drawing/2014/main" id="{4878C7D7-ED49-4225-A642-98E6BCB1BE8E}"/>
            </a:ext>
          </a:extLst>
        </xdr:cNvPr>
        <xdr:cNvSpPr txBox="1"/>
      </xdr:nvSpPr>
      <xdr:spPr>
        <a:xfrm>
          <a:off x="6737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152607</xdr:rowOff>
    </xdr:from>
    <xdr:ext cx="469744" cy="259045"/>
    <xdr:sp macro="" textlink="">
      <xdr:nvSpPr>
        <xdr:cNvPr id="372" name="n_1mainValue【公営住宅】&#10;一人当たり面積">
          <a:extLst>
            <a:ext uri="{FF2B5EF4-FFF2-40B4-BE49-F238E27FC236}">
              <a16:creationId xmlns:a16="http://schemas.microsoft.com/office/drawing/2014/main" id="{FD130340-4F64-4C03-9720-C264A1A352BD}"/>
            </a:ext>
          </a:extLst>
        </xdr:cNvPr>
        <xdr:cNvSpPr txBox="1"/>
      </xdr:nvSpPr>
      <xdr:spPr>
        <a:xfrm>
          <a:off x="9391727" y="1455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152607</xdr:rowOff>
    </xdr:from>
    <xdr:ext cx="469744" cy="259045"/>
    <xdr:sp macro="" textlink="">
      <xdr:nvSpPr>
        <xdr:cNvPr id="373" name="n_2mainValue【公営住宅】&#10;一人当たり面積">
          <a:extLst>
            <a:ext uri="{FF2B5EF4-FFF2-40B4-BE49-F238E27FC236}">
              <a16:creationId xmlns:a16="http://schemas.microsoft.com/office/drawing/2014/main" id="{07F6909B-8F25-47B0-AAAE-E5515E11D47F}"/>
            </a:ext>
          </a:extLst>
        </xdr:cNvPr>
        <xdr:cNvSpPr txBox="1"/>
      </xdr:nvSpPr>
      <xdr:spPr>
        <a:xfrm>
          <a:off x="8515427" y="1455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152037</xdr:rowOff>
    </xdr:from>
    <xdr:ext cx="469744" cy="259045"/>
    <xdr:sp macro="" textlink="">
      <xdr:nvSpPr>
        <xdr:cNvPr id="374" name="n_3mainValue【公営住宅】&#10;一人当たり面積">
          <a:extLst>
            <a:ext uri="{FF2B5EF4-FFF2-40B4-BE49-F238E27FC236}">
              <a16:creationId xmlns:a16="http://schemas.microsoft.com/office/drawing/2014/main" id="{81F607DB-9A99-4057-A61A-6A92957C84C9}"/>
            </a:ext>
          </a:extLst>
        </xdr:cNvPr>
        <xdr:cNvSpPr txBox="1"/>
      </xdr:nvSpPr>
      <xdr:spPr>
        <a:xfrm>
          <a:off x="7626427" y="1455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152607</xdr:rowOff>
    </xdr:from>
    <xdr:ext cx="469744" cy="259045"/>
    <xdr:sp macro="" textlink="">
      <xdr:nvSpPr>
        <xdr:cNvPr id="375" name="n_4mainValue【公営住宅】&#10;一人当たり面積">
          <a:extLst>
            <a:ext uri="{FF2B5EF4-FFF2-40B4-BE49-F238E27FC236}">
              <a16:creationId xmlns:a16="http://schemas.microsoft.com/office/drawing/2014/main" id="{F6B163BB-C4EE-41C4-9A50-3122B4482EC7}"/>
            </a:ext>
          </a:extLst>
        </xdr:cNvPr>
        <xdr:cNvSpPr txBox="1"/>
      </xdr:nvSpPr>
      <xdr:spPr>
        <a:xfrm>
          <a:off x="6737427" y="1455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162C0E89-714E-49EB-A814-CB710896E9A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9B14C1C1-5C91-47F3-A0C1-FF92902BAB5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F47480E3-1CDE-4798-8D7B-A15ADDB64AD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35FC1832-852C-4FD1-99C3-6FE1E8A60D1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57CC16A5-313D-42BB-92C4-933036B984D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2496DDD6-913B-406D-A242-6C04BCF8754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DA947617-F23C-4BE6-BA44-DCDC6205D89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86595A00-4392-4608-830B-41AE9F1C094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C4B56065-5DE5-4A04-91B2-5109B900CF7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D89C3849-2408-424D-BFBA-B108F79103D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B5A28CFE-461B-4F18-897E-C5440A7CA0A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B65A4854-C3E1-4B6B-B539-8CD05E1A663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4D379E55-65ED-4067-A3DC-0CC052D57E4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1D1FB3BE-0915-4E94-90C1-BCDEBCB43E7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3E06506C-A80B-4467-8CF9-FDC44D30DD8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B2B9FC2D-3ACF-4775-9550-800CE42CDF5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2392E866-2B95-4BB1-9E92-5845898C8E9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2504352F-9A24-472F-AE8B-51135F9FE7F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9096C489-6BD7-49B5-9C30-6D9FD794038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E4B30D31-C349-49F2-A1AC-FD6469690F4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82E7146C-B1D1-4795-B99D-015E22113A0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66EBE1AF-EE3A-4B04-8FEA-F099B6C0FD1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FF6215AD-FACD-4825-91E7-2DC4B35B537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8AEE4976-87FB-4390-9765-C4C2AAEF677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E2A320A3-77BA-4181-BB99-4D66A255089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B0EF87EC-2E1B-4D43-A568-429E0A81F7D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782F5EC2-7E2F-4E28-89FF-DEAC97EC448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E5F373F1-3D72-475A-A74C-179C48C2147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2BAC66F9-F095-4C31-A0B5-CB2EDEDFDCE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021CE1DE-3779-4089-BA97-F6CF6E185B1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6F9EA5A7-BCB8-40B9-BD3E-273BE826030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B5B0DE4D-88BB-4C4C-BBA3-A20CFAF015B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8A47C36D-9373-46BF-933B-0D491C33F1B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7ED2DBB7-1394-4A36-9FBB-4A0A9851331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E69A1685-B1E8-4181-98B2-283B162FF97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8B4308C3-391C-4FE9-8BBD-501D79C460B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CBEB4342-DDC8-4F89-A875-458699B133C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23943157-EB8B-4716-8DFA-63E14A6CFB2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E398507F-1D6D-4C0A-91E0-8743F8A2B3F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D8816AA2-AF72-4395-80AB-0C3226DDF8B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a:extLst>
            <a:ext uri="{FF2B5EF4-FFF2-40B4-BE49-F238E27FC236}">
              <a16:creationId xmlns:a16="http://schemas.microsoft.com/office/drawing/2014/main" id="{5FCEE3D3-38C2-461C-94B8-2007A543D53D}"/>
            </a:ext>
          </a:extLst>
        </xdr:cNvPr>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3E437D89-C0D5-4B74-B5EE-22DE245606A1}"/>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a:extLst>
            <a:ext uri="{FF2B5EF4-FFF2-40B4-BE49-F238E27FC236}">
              <a16:creationId xmlns:a16="http://schemas.microsoft.com/office/drawing/2014/main" id="{76A5DC10-AAB1-4236-9361-CA62C67A33BE}"/>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5F132DC7-7C37-4E1C-B290-79A2F3ABD767}"/>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a:extLst>
            <a:ext uri="{FF2B5EF4-FFF2-40B4-BE49-F238E27FC236}">
              <a16:creationId xmlns:a16="http://schemas.microsoft.com/office/drawing/2014/main" id="{E26BB5E6-7C63-41D9-A33A-41541C63B8B1}"/>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CBFFEE52-66E7-4B70-AB22-0B002FCF3B8E}"/>
            </a:ext>
          </a:extLst>
        </xdr:cNvPr>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a:extLst>
            <a:ext uri="{FF2B5EF4-FFF2-40B4-BE49-F238E27FC236}">
              <a16:creationId xmlns:a16="http://schemas.microsoft.com/office/drawing/2014/main" id="{01BCB8C4-0A41-42C7-9144-1B88F09D4E07}"/>
            </a:ext>
          </a:extLst>
        </xdr:cNvPr>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a:extLst>
            <a:ext uri="{FF2B5EF4-FFF2-40B4-BE49-F238E27FC236}">
              <a16:creationId xmlns:a16="http://schemas.microsoft.com/office/drawing/2014/main" id="{07517D85-0CCE-4F9E-B2E0-380AC4D59A46}"/>
            </a:ext>
          </a:extLst>
        </xdr:cNvPr>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4" name="フローチャート: 判断 423">
          <a:extLst>
            <a:ext uri="{FF2B5EF4-FFF2-40B4-BE49-F238E27FC236}">
              <a16:creationId xmlns:a16="http://schemas.microsoft.com/office/drawing/2014/main" id="{3B3C2925-08B8-4800-9784-9D2BDF385F85}"/>
            </a:ext>
          </a:extLst>
        </xdr:cNvPr>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5" name="フローチャート: 判断 424">
          <a:extLst>
            <a:ext uri="{FF2B5EF4-FFF2-40B4-BE49-F238E27FC236}">
              <a16:creationId xmlns:a16="http://schemas.microsoft.com/office/drawing/2014/main" id="{9B88F638-A733-446B-A78B-EA4682B7E74C}"/>
            </a:ext>
          </a:extLst>
        </xdr:cNvPr>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26" name="フローチャート: 判断 425">
          <a:extLst>
            <a:ext uri="{FF2B5EF4-FFF2-40B4-BE49-F238E27FC236}">
              <a16:creationId xmlns:a16="http://schemas.microsoft.com/office/drawing/2014/main" id="{BEBDF355-FA7D-4B04-BECF-80A1B08009FF}"/>
            </a:ext>
          </a:extLst>
        </xdr:cNvPr>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354418B4-E459-4104-8FCE-7C9391FCBE3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15E7AAED-7FB4-4D03-8CF0-3ACC83CBD42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AF1BA072-DBF0-42A8-A3C2-8DE21A359A3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EC33949-C13B-41BD-89E8-F5923498C65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96796FB-E75E-4303-A64D-230D179F527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53975</xdr:rowOff>
    </xdr:from>
    <xdr:to>
      <xdr:col>85</xdr:col>
      <xdr:colOff>177800</xdr:colOff>
      <xdr:row>33</xdr:row>
      <xdr:rowOff>155575</xdr:rowOff>
    </xdr:to>
    <xdr:sp macro="" textlink="">
      <xdr:nvSpPr>
        <xdr:cNvPr id="432" name="楕円 431">
          <a:extLst>
            <a:ext uri="{FF2B5EF4-FFF2-40B4-BE49-F238E27FC236}">
              <a16:creationId xmlns:a16="http://schemas.microsoft.com/office/drawing/2014/main" id="{623989C4-F718-4469-9527-9CC68431E2FE}"/>
            </a:ext>
          </a:extLst>
        </xdr:cNvPr>
        <xdr:cNvSpPr/>
      </xdr:nvSpPr>
      <xdr:spPr>
        <a:xfrm>
          <a:off x="162687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155592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71BAD212-B23A-4EA0-B588-DE46AEB84C46}"/>
            </a:ext>
          </a:extLst>
        </xdr:cNvPr>
        <xdr:cNvSpPr txBox="1"/>
      </xdr:nvSpPr>
      <xdr:spPr>
        <a:xfrm>
          <a:off x="16357600" y="5641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160655</xdr:rowOff>
    </xdr:from>
    <xdr:to>
      <xdr:col>81</xdr:col>
      <xdr:colOff>101600</xdr:colOff>
      <xdr:row>33</xdr:row>
      <xdr:rowOff>90805</xdr:rowOff>
    </xdr:to>
    <xdr:sp macro="" textlink="">
      <xdr:nvSpPr>
        <xdr:cNvPr id="434" name="楕円 433">
          <a:extLst>
            <a:ext uri="{FF2B5EF4-FFF2-40B4-BE49-F238E27FC236}">
              <a16:creationId xmlns:a16="http://schemas.microsoft.com/office/drawing/2014/main" id="{102BAD44-AEA0-4C3C-9EBE-D3A331A565D9}"/>
            </a:ext>
          </a:extLst>
        </xdr:cNvPr>
        <xdr:cNvSpPr/>
      </xdr:nvSpPr>
      <xdr:spPr>
        <a:xfrm>
          <a:off x="154305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40005</xdr:rowOff>
    </xdr:from>
    <xdr:to>
      <xdr:col>85</xdr:col>
      <xdr:colOff>127000</xdr:colOff>
      <xdr:row>33</xdr:row>
      <xdr:rowOff>104775</xdr:rowOff>
    </xdr:to>
    <xdr:cxnSp macro="">
      <xdr:nvCxnSpPr>
        <xdr:cNvPr id="435" name="直線コネクタ 434">
          <a:extLst>
            <a:ext uri="{FF2B5EF4-FFF2-40B4-BE49-F238E27FC236}">
              <a16:creationId xmlns:a16="http://schemas.microsoft.com/office/drawing/2014/main" id="{49C2DEFB-6C03-4C78-9F47-F4E3DFEE0583}"/>
            </a:ext>
          </a:extLst>
        </xdr:cNvPr>
        <xdr:cNvCxnSpPr/>
      </xdr:nvCxnSpPr>
      <xdr:spPr>
        <a:xfrm>
          <a:off x="15481300" y="569785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74930</xdr:rowOff>
    </xdr:from>
    <xdr:to>
      <xdr:col>76</xdr:col>
      <xdr:colOff>165100</xdr:colOff>
      <xdr:row>34</xdr:row>
      <xdr:rowOff>5080</xdr:rowOff>
    </xdr:to>
    <xdr:sp macro="" textlink="">
      <xdr:nvSpPr>
        <xdr:cNvPr id="436" name="楕円 435">
          <a:extLst>
            <a:ext uri="{FF2B5EF4-FFF2-40B4-BE49-F238E27FC236}">
              <a16:creationId xmlns:a16="http://schemas.microsoft.com/office/drawing/2014/main" id="{D32005F2-D6F6-4492-AF4C-6F913D74CF83}"/>
            </a:ext>
          </a:extLst>
        </xdr:cNvPr>
        <xdr:cNvSpPr/>
      </xdr:nvSpPr>
      <xdr:spPr>
        <a:xfrm>
          <a:off x="14541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40005</xdr:rowOff>
    </xdr:from>
    <xdr:to>
      <xdr:col>81</xdr:col>
      <xdr:colOff>50800</xdr:colOff>
      <xdr:row>33</xdr:row>
      <xdr:rowOff>125730</xdr:rowOff>
    </xdr:to>
    <xdr:cxnSp macro="">
      <xdr:nvCxnSpPr>
        <xdr:cNvPr id="437" name="直線コネクタ 436">
          <a:extLst>
            <a:ext uri="{FF2B5EF4-FFF2-40B4-BE49-F238E27FC236}">
              <a16:creationId xmlns:a16="http://schemas.microsoft.com/office/drawing/2014/main" id="{FD0A4266-8A3A-4E51-8F6E-46A64F35C4DE}"/>
            </a:ext>
          </a:extLst>
        </xdr:cNvPr>
        <xdr:cNvCxnSpPr/>
      </xdr:nvCxnSpPr>
      <xdr:spPr>
        <a:xfrm flipV="1">
          <a:off x="14592300" y="569785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15875</xdr:rowOff>
    </xdr:from>
    <xdr:to>
      <xdr:col>72</xdr:col>
      <xdr:colOff>38100</xdr:colOff>
      <xdr:row>33</xdr:row>
      <xdr:rowOff>117475</xdr:rowOff>
    </xdr:to>
    <xdr:sp macro="" textlink="">
      <xdr:nvSpPr>
        <xdr:cNvPr id="438" name="楕円 437">
          <a:extLst>
            <a:ext uri="{FF2B5EF4-FFF2-40B4-BE49-F238E27FC236}">
              <a16:creationId xmlns:a16="http://schemas.microsoft.com/office/drawing/2014/main" id="{DF4D525D-85A0-41EE-92FE-E05296683D27}"/>
            </a:ext>
          </a:extLst>
        </xdr:cNvPr>
        <xdr:cNvSpPr/>
      </xdr:nvSpPr>
      <xdr:spPr>
        <a:xfrm>
          <a:off x="136525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66675</xdr:rowOff>
    </xdr:from>
    <xdr:to>
      <xdr:col>76</xdr:col>
      <xdr:colOff>114300</xdr:colOff>
      <xdr:row>33</xdr:row>
      <xdr:rowOff>125730</xdr:rowOff>
    </xdr:to>
    <xdr:cxnSp macro="">
      <xdr:nvCxnSpPr>
        <xdr:cNvPr id="439" name="直線コネクタ 438">
          <a:extLst>
            <a:ext uri="{FF2B5EF4-FFF2-40B4-BE49-F238E27FC236}">
              <a16:creationId xmlns:a16="http://schemas.microsoft.com/office/drawing/2014/main" id="{863A3842-2CF3-4D1A-B35B-9D99BBAE3E13}"/>
            </a:ext>
          </a:extLst>
        </xdr:cNvPr>
        <xdr:cNvCxnSpPr/>
      </xdr:nvCxnSpPr>
      <xdr:spPr>
        <a:xfrm>
          <a:off x="13703300" y="57245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126365</xdr:rowOff>
    </xdr:from>
    <xdr:to>
      <xdr:col>67</xdr:col>
      <xdr:colOff>101600</xdr:colOff>
      <xdr:row>35</xdr:row>
      <xdr:rowOff>56515</xdr:rowOff>
    </xdr:to>
    <xdr:sp macro="" textlink="">
      <xdr:nvSpPr>
        <xdr:cNvPr id="440" name="楕円 439">
          <a:extLst>
            <a:ext uri="{FF2B5EF4-FFF2-40B4-BE49-F238E27FC236}">
              <a16:creationId xmlns:a16="http://schemas.microsoft.com/office/drawing/2014/main" id="{00980ADE-D8C6-4EAF-ADDC-059E3C2FC2C1}"/>
            </a:ext>
          </a:extLst>
        </xdr:cNvPr>
        <xdr:cNvSpPr/>
      </xdr:nvSpPr>
      <xdr:spPr>
        <a:xfrm>
          <a:off x="12763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66675</xdr:rowOff>
    </xdr:from>
    <xdr:to>
      <xdr:col>71</xdr:col>
      <xdr:colOff>177800</xdr:colOff>
      <xdr:row>35</xdr:row>
      <xdr:rowOff>5715</xdr:rowOff>
    </xdr:to>
    <xdr:cxnSp macro="">
      <xdr:nvCxnSpPr>
        <xdr:cNvPr id="441" name="直線コネクタ 440">
          <a:extLst>
            <a:ext uri="{FF2B5EF4-FFF2-40B4-BE49-F238E27FC236}">
              <a16:creationId xmlns:a16="http://schemas.microsoft.com/office/drawing/2014/main" id="{A8F98E3E-2A97-41EA-9A64-851DCCBC8637}"/>
            </a:ext>
          </a:extLst>
        </xdr:cNvPr>
        <xdr:cNvCxnSpPr/>
      </xdr:nvCxnSpPr>
      <xdr:spPr>
        <a:xfrm flipV="1">
          <a:off x="12814300" y="5724525"/>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76217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224E4FFC-CB85-46BE-BD0B-AAB6C045B95F}"/>
            </a:ext>
          </a:extLst>
        </xdr:cNvPr>
        <xdr:cNvSpPr txBox="1"/>
      </xdr:nvSpPr>
      <xdr:spPr>
        <a:xfrm>
          <a:off x="1526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89552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C17AF367-8505-4A93-8F4C-87AA5A5D2B62}"/>
            </a:ext>
          </a:extLst>
        </xdr:cNvPr>
        <xdr:cNvSpPr txBox="1"/>
      </xdr:nvSpPr>
      <xdr:spPr>
        <a:xfrm>
          <a:off x="14389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85742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76DA6661-DFC2-4808-9189-2964749053F6}"/>
            </a:ext>
          </a:extLst>
        </xdr:cNvPr>
        <xdr:cNvSpPr txBox="1"/>
      </xdr:nvSpPr>
      <xdr:spPr>
        <a:xfrm>
          <a:off x="13500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81932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1842575D-E59F-4D4B-B24F-211689160F40}"/>
            </a:ext>
          </a:extLst>
        </xdr:cNvPr>
        <xdr:cNvSpPr txBox="1"/>
      </xdr:nvSpPr>
      <xdr:spPr>
        <a:xfrm>
          <a:off x="12611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107332</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F7D70AA5-5280-46CC-8AF5-5B05C983BC4A}"/>
            </a:ext>
          </a:extLst>
        </xdr:cNvPr>
        <xdr:cNvSpPr txBox="1"/>
      </xdr:nvSpPr>
      <xdr:spPr>
        <a:xfrm>
          <a:off x="152660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21607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A49059FD-83A5-4653-A87D-582C1D254D5D}"/>
            </a:ext>
          </a:extLst>
        </xdr:cNvPr>
        <xdr:cNvSpPr txBox="1"/>
      </xdr:nvSpPr>
      <xdr:spPr>
        <a:xfrm>
          <a:off x="14389744"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134002</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B6B7E879-734A-427A-9471-81318634BC24}"/>
            </a:ext>
          </a:extLst>
        </xdr:cNvPr>
        <xdr:cNvSpPr txBox="1"/>
      </xdr:nvSpPr>
      <xdr:spPr>
        <a:xfrm>
          <a:off x="13500744" y="54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73042</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D3D82D87-05AC-47BE-81B9-E00A0748FE2C}"/>
            </a:ext>
          </a:extLst>
        </xdr:cNvPr>
        <xdr:cNvSpPr txBox="1"/>
      </xdr:nvSpPr>
      <xdr:spPr>
        <a:xfrm>
          <a:off x="12611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83EFC755-9C50-4F5E-895D-0ABFB2A22CB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F8FEB04D-D438-406E-B785-C797CC41A54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887129A1-963B-4C0E-A514-05AC9155C45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DDB95DE1-9932-4638-9B26-BBD6A964F79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9D782C59-238B-4A0D-B9DB-832047AA581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F70E4CDB-6E82-49CF-AE58-665E683B156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E869277C-43B7-48E3-B605-112F29C156A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CB861D79-0ED1-4843-9AFE-83D0154F7E1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3190AE24-FAD1-4415-9E17-7DA580250B0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B8D51B1E-9890-4A44-B89B-4FEB366D415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4236D21D-3625-4460-B86B-FCC75D290EE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72AD9759-30EF-461D-B1A9-050C2608D7A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562712E1-C319-4032-B050-F5A3906A7D7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FF5AA7F8-1458-43C8-B56F-36E20BFDF2A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C43F878B-6C4A-4E82-B761-211BF9C65E3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00EF1D68-3687-47D4-AD08-C106E3AED66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1B1AEF07-A0B8-4972-92F3-DF2D4E476FE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726F5699-6C0B-450B-8DB3-515E14E9D8F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7E7B4CB2-C8CD-495B-A85C-0C9EB82B674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0DF39792-AA9A-4292-AD9F-476FF118E8F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B3C44701-74AB-488C-8792-1D4A327B618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2166BEA3-030F-4B92-BC69-C66E7530D48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2A16AF21-9A41-400D-A828-E1E72DE4D4A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id="{C4C4DB52-213E-4FE0-B20F-AA8B1D1BA432}"/>
            </a:ext>
          </a:extLst>
        </xdr:cNvPr>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360E4D0B-FC39-42D5-9F59-D2DB60DACC53}"/>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id="{836EF58E-1791-4009-A057-DD167DCC03E4}"/>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68C7A1CB-8955-4857-B352-46827FC1DFBD}"/>
            </a:ext>
          </a:extLst>
        </xdr:cNvPr>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a:extLst>
            <a:ext uri="{FF2B5EF4-FFF2-40B4-BE49-F238E27FC236}">
              <a16:creationId xmlns:a16="http://schemas.microsoft.com/office/drawing/2014/main" id="{5342EA39-2BA2-437F-AA90-21167AEC6356}"/>
            </a:ext>
          </a:extLst>
        </xdr:cNvPr>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FC9F6747-0006-4661-B4F0-B6CA360A8206}"/>
            </a:ext>
          </a:extLst>
        </xdr:cNvPr>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a:extLst>
            <a:ext uri="{FF2B5EF4-FFF2-40B4-BE49-F238E27FC236}">
              <a16:creationId xmlns:a16="http://schemas.microsoft.com/office/drawing/2014/main" id="{4B11A553-50FA-46D2-A773-7C2D68753F59}"/>
            </a:ext>
          </a:extLst>
        </xdr:cNvPr>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a:extLst>
            <a:ext uri="{FF2B5EF4-FFF2-40B4-BE49-F238E27FC236}">
              <a16:creationId xmlns:a16="http://schemas.microsoft.com/office/drawing/2014/main" id="{E4AA1B9D-B898-4886-B8C7-C3FAF7A3DC93}"/>
            </a:ext>
          </a:extLst>
        </xdr:cNvPr>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81" name="フローチャート: 判断 480">
          <a:extLst>
            <a:ext uri="{FF2B5EF4-FFF2-40B4-BE49-F238E27FC236}">
              <a16:creationId xmlns:a16="http://schemas.microsoft.com/office/drawing/2014/main" id="{35B57DBE-53FC-41B8-87CE-62841114D86E}"/>
            </a:ext>
          </a:extLst>
        </xdr:cNvPr>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82" name="フローチャート: 判断 481">
          <a:extLst>
            <a:ext uri="{FF2B5EF4-FFF2-40B4-BE49-F238E27FC236}">
              <a16:creationId xmlns:a16="http://schemas.microsoft.com/office/drawing/2014/main" id="{A09EA447-C090-4DDC-9740-426D5574948E}"/>
            </a:ext>
          </a:extLst>
        </xdr:cNvPr>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3" name="フローチャート: 判断 482">
          <a:extLst>
            <a:ext uri="{FF2B5EF4-FFF2-40B4-BE49-F238E27FC236}">
              <a16:creationId xmlns:a16="http://schemas.microsoft.com/office/drawing/2014/main" id="{85220358-5A6C-4507-8DD3-10D78671B570}"/>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F7B6024-1F72-4DDD-902F-7A88A30E1DA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F5D459A-6DF3-4367-B358-F2DBB2BB423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EB75108-C7A5-47A9-A988-8221274125F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0C51366-C1B5-4D03-A86F-6AF5F7DAF3C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0252F77-EC1F-4CC2-A7AF-9AA5B29704A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116840</xdr:rowOff>
    </xdr:from>
    <xdr:to>
      <xdr:col>116</xdr:col>
      <xdr:colOff>114300</xdr:colOff>
      <xdr:row>41</xdr:row>
      <xdr:rowOff>46990</xdr:rowOff>
    </xdr:to>
    <xdr:sp macro="" textlink="">
      <xdr:nvSpPr>
        <xdr:cNvPr id="489" name="楕円 488">
          <a:extLst>
            <a:ext uri="{FF2B5EF4-FFF2-40B4-BE49-F238E27FC236}">
              <a16:creationId xmlns:a16="http://schemas.microsoft.com/office/drawing/2014/main" id="{D50ED70A-4DB3-4555-9A4B-3BE582F047D7}"/>
            </a:ext>
          </a:extLst>
        </xdr:cNvPr>
        <xdr:cNvSpPr/>
      </xdr:nvSpPr>
      <xdr:spPr>
        <a:xfrm>
          <a:off x="22110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95267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BCEEBA78-8543-4FD1-96CD-A50F92130F91}"/>
            </a:ext>
          </a:extLst>
        </xdr:cNvPr>
        <xdr:cNvSpPr txBox="1"/>
      </xdr:nvSpPr>
      <xdr:spPr>
        <a:xfrm>
          <a:off x="22199600"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116840</xdr:rowOff>
    </xdr:from>
    <xdr:to>
      <xdr:col>112</xdr:col>
      <xdr:colOff>38100</xdr:colOff>
      <xdr:row>41</xdr:row>
      <xdr:rowOff>46990</xdr:rowOff>
    </xdr:to>
    <xdr:sp macro="" textlink="">
      <xdr:nvSpPr>
        <xdr:cNvPr id="491" name="楕円 490">
          <a:extLst>
            <a:ext uri="{FF2B5EF4-FFF2-40B4-BE49-F238E27FC236}">
              <a16:creationId xmlns:a16="http://schemas.microsoft.com/office/drawing/2014/main" id="{86ED91BB-09FA-4689-82A7-31818E9C5051}"/>
            </a:ext>
          </a:extLst>
        </xdr:cNvPr>
        <xdr:cNvSpPr/>
      </xdr:nvSpPr>
      <xdr:spPr>
        <a:xfrm>
          <a:off x="2127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167640</xdr:rowOff>
    </xdr:from>
    <xdr:to>
      <xdr:col>116</xdr:col>
      <xdr:colOff>63500</xdr:colOff>
      <xdr:row>40</xdr:row>
      <xdr:rowOff>167640</xdr:rowOff>
    </xdr:to>
    <xdr:cxnSp macro="">
      <xdr:nvCxnSpPr>
        <xdr:cNvPr id="492" name="直線コネクタ 491">
          <a:extLst>
            <a:ext uri="{FF2B5EF4-FFF2-40B4-BE49-F238E27FC236}">
              <a16:creationId xmlns:a16="http://schemas.microsoft.com/office/drawing/2014/main" id="{CEE75FCD-425D-4EC5-BB79-6D4BB21C110F}"/>
            </a:ext>
          </a:extLst>
        </xdr:cNvPr>
        <xdr:cNvCxnSpPr/>
      </xdr:nvCxnSpPr>
      <xdr:spPr>
        <a:xfrm>
          <a:off x="21323300" y="702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63500</xdr:rowOff>
    </xdr:from>
    <xdr:to>
      <xdr:col>107</xdr:col>
      <xdr:colOff>101600</xdr:colOff>
      <xdr:row>40</xdr:row>
      <xdr:rowOff>165100</xdr:rowOff>
    </xdr:to>
    <xdr:sp macro="" textlink="">
      <xdr:nvSpPr>
        <xdr:cNvPr id="493" name="楕円 492">
          <a:extLst>
            <a:ext uri="{FF2B5EF4-FFF2-40B4-BE49-F238E27FC236}">
              <a16:creationId xmlns:a16="http://schemas.microsoft.com/office/drawing/2014/main" id="{220A3A0A-8F1D-496A-A402-9720089DDDF6}"/>
            </a:ext>
          </a:extLst>
        </xdr:cNvPr>
        <xdr:cNvSpPr/>
      </xdr:nvSpPr>
      <xdr:spPr>
        <a:xfrm>
          <a:off x="20383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114300</xdr:rowOff>
    </xdr:from>
    <xdr:to>
      <xdr:col>111</xdr:col>
      <xdr:colOff>177800</xdr:colOff>
      <xdr:row>40</xdr:row>
      <xdr:rowOff>167640</xdr:rowOff>
    </xdr:to>
    <xdr:cxnSp macro="">
      <xdr:nvCxnSpPr>
        <xdr:cNvPr id="494" name="直線コネクタ 493">
          <a:extLst>
            <a:ext uri="{FF2B5EF4-FFF2-40B4-BE49-F238E27FC236}">
              <a16:creationId xmlns:a16="http://schemas.microsoft.com/office/drawing/2014/main" id="{E60670CF-EA1E-47B2-926D-CEF039C4BFD2}"/>
            </a:ext>
          </a:extLst>
        </xdr:cNvPr>
        <xdr:cNvCxnSpPr/>
      </xdr:nvCxnSpPr>
      <xdr:spPr>
        <a:xfrm>
          <a:off x="20434300" y="6972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63500</xdr:rowOff>
    </xdr:from>
    <xdr:to>
      <xdr:col>102</xdr:col>
      <xdr:colOff>165100</xdr:colOff>
      <xdr:row>40</xdr:row>
      <xdr:rowOff>165100</xdr:rowOff>
    </xdr:to>
    <xdr:sp macro="" textlink="">
      <xdr:nvSpPr>
        <xdr:cNvPr id="495" name="楕円 494">
          <a:extLst>
            <a:ext uri="{FF2B5EF4-FFF2-40B4-BE49-F238E27FC236}">
              <a16:creationId xmlns:a16="http://schemas.microsoft.com/office/drawing/2014/main" id="{B2554C54-3A4F-4D27-AFEB-BFBF42835C21}"/>
            </a:ext>
          </a:extLst>
        </xdr:cNvPr>
        <xdr:cNvSpPr/>
      </xdr:nvSpPr>
      <xdr:spPr>
        <a:xfrm>
          <a:off x="19494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114300</xdr:rowOff>
    </xdr:from>
    <xdr:to>
      <xdr:col>107</xdr:col>
      <xdr:colOff>50800</xdr:colOff>
      <xdr:row>40</xdr:row>
      <xdr:rowOff>114300</xdr:rowOff>
    </xdr:to>
    <xdr:cxnSp macro="">
      <xdr:nvCxnSpPr>
        <xdr:cNvPr id="496" name="直線コネクタ 495">
          <a:extLst>
            <a:ext uri="{FF2B5EF4-FFF2-40B4-BE49-F238E27FC236}">
              <a16:creationId xmlns:a16="http://schemas.microsoft.com/office/drawing/2014/main" id="{8954123E-9092-45E3-A3C4-523AE22397A2}"/>
            </a:ext>
          </a:extLst>
        </xdr:cNvPr>
        <xdr:cNvCxnSpPr/>
      </xdr:nvCxnSpPr>
      <xdr:spPr>
        <a:xfrm>
          <a:off x="19545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97" name="楕円 496">
          <a:extLst>
            <a:ext uri="{FF2B5EF4-FFF2-40B4-BE49-F238E27FC236}">
              <a16:creationId xmlns:a16="http://schemas.microsoft.com/office/drawing/2014/main" id="{44F0C28F-9F5C-4F1D-B916-78546B8FDDA3}"/>
            </a:ext>
          </a:extLst>
        </xdr:cNvPr>
        <xdr:cNvSpPr/>
      </xdr:nvSpPr>
      <xdr:spPr>
        <a:xfrm>
          <a:off x="18605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163830</xdr:rowOff>
    </xdr:from>
    <xdr:to>
      <xdr:col>102</xdr:col>
      <xdr:colOff>114300</xdr:colOff>
      <xdr:row>40</xdr:row>
      <xdr:rowOff>114300</xdr:rowOff>
    </xdr:to>
    <xdr:cxnSp macro="">
      <xdr:nvCxnSpPr>
        <xdr:cNvPr id="498" name="直線コネクタ 497">
          <a:extLst>
            <a:ext uri="{FF2B5EF4-FFF2-40B4-BE49-F238E27FC236}">
              <a16:creationId xmlns:a16="http://schemas.microsoft.com/office/drawing/2014/main" id="{9B39D3F4-47AF-4E33-BAB3-EC9B757A89EF}"/>
            </a:ext>
          </a:extLst>
        </xdr:cNvPr>
        <xdr:cNvCxnSpPr/>
      </xdr:nvCxnSpPr>
      <xdr:spPr>
        <a:xfrm>
          <a:off x="18656300" y="6850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5094939C-97B3-46B7-B0BE-48235C1A3438}"/>
            </a:ext>
          </a:extLst>
        </xdr:cNvPr>
        <xdr:cNvSpPr txBox="1"/>
      </xdr:nvSpPr>
      <xdr:spPr>
        <a:xfrm>
          <a:off x="21075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A7733324-D8DF-41B7-AA46-1B8499EDAF17}"/>
            </a:ext>
          </a:extLst>
        </xdr:cNvPr>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2ADC0937-236D-4D82-AC32-35AAE7847B86}"/>
            </a:ext>
          </a:extLst>
        </xdr:cNvPr>
        <xdr:cNvSpPr txBox="1"/>
      </xdr:nvSpPr>
      <xdr:spPr>
        <a:xfrm>
          <a:off x="19310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B6B099E4-7A3F-481B-B1AD-0861A074548B}"/>
            </a:ext>
          </a:extLst>
        </xdr:cNvPr>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38117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FD1A2C21-7F70-4604-983B-EBD1FF8BBC27}"/>
            </a:ext>
          </a:extLst>
        </xdr:cNvPr>
        <xdr:cNvSpPr txBox="1"/>
      </xdr:nvSpPr>
      <xdr:spPr>
        <a:xfrm>
          <a:off x="21075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8D5EE4C0-D35D-4ACF-B9CA-6D2F6FA3F032}"/>
            </a:ext>
          </a:extLst>
        </xdr:cNvPr>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156227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562A8528-3925-4CDB-84D9-FDCB16EAEE40}"/>
            </a:ext>
          </a:extLst>
        </xdr:cNvPr>
        <xdr:cNvSpPr txBox="1"/>
      </xdr:nvSpPr>
      <xdr:spPr>
        <a:xfrm>
          <a:off x="19310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98537F22-C293-42AA-9A79-031D88DD7151}"/>
            </a:ext>
          </a:extLst>
        </xdr:cNvPr>
        <xdr:cNvSpPr txBox="1"/>
      </xdr:nvSpPr>
      <xdr:spPr>
        <a:xfrm>
          <a:off x="18421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9D6B5DB9-7A3F-4C05-8673-B3B1F8EAF9E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142863A1-937A-438A-8679-4505FFEE435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724ECEA9-CD7B-47F2-BD4D-4361F375A51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DFCD9B16-2EC4-4A5E-BC50-0737C94BF85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249F77CE-1743-43BF-B900-57BB2D91ECA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E8B6DDE5-C526-4941-82FD-F8E38451C5C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4AB34366-782F-4F53-ABFC-63170A4D882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8648EA52-5BF6-476A-BB3B-A73CB495588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7E6C955D-39B3-4731-815B-01B3823FA92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70AE1E3E-7B68-46AB-AB52-B75D499E4C5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6998C6B7-D14C-4A27-9060-91D49D3D5ED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a:extLst>
            <a:ext uri="{FF2B5EF4-FFF2-40B4-BE49-F238E27FC236}">
              <a16:creationId xmlns:a16="http://schemas.microsoft.com/office/drawing/2014/main" id="{F2031777-B72B-4A99-906D-14537044771C}"/>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a:extLst>
            <a:ext uri="{FF2B5EF4-FFF2-40B4-BE49-F238E27FC236}">
              <a16:creationId xmlns:a16="http://schemas.microsoft.com/office/drawing/2014/main" id="{812E1592-DDE8-486D-9D46-3F05F94F0EAD}"/>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a:extLst>
            <a:ext uri="{FF2B5EF4-FFF2-40B4-BE49-F238E27FC236}">
              <a16:creationId xmlns:a16="http://schemas.microsoft.com/office/drawing/2014/main" id="{5EB7F214-34A1-494C-A81E-E85A7FE5844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a:extLst>
            <a:ext uri="{FF2B5EF4-FFF2-40B4-BE49-F238E27FC236}">
              <a16:creationId xmlns:a16="http://schemas.microsoft.com/office/drawing/2014/main" id="{045E8B04-CA98-469E-8589-CE7CF8C9C7FF}"/>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a:extLst>
            <a:ext uri="{FF2B5EF4-FFF2-40B4-BE49-F238E27FC236}">
              <a16:creationId xmlns:a16="http://schemas.microsoft.com/office/drawing/2014/main" id="{62220224-DFCA-4125-9241-EB274C33AA3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a:extLst>
            <a:ext uri="{FF2B5EF4-FFF2-40B4-BE49-F238E27FC236}">
              <a16:creationId xmlns:a16="http://schemas.microsoft.com/office/drawing/2014/main" id="{40ABDF67-A0E6-43DF-A155-4594195C665B}"/>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a:extLst>
            <a:ext uri="{FF2B5EF4-FFF2-40B4-BE49-F238E27FC236}">
              <a16:creationId xmlns:a16="http://schemas.microsoft.com/office/drawing/2014/main" id="{A2E36C4F-A0D3-4C2B-B57E-B8541AC8ADDC}"/>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a:extLst>
            <a:ext uri="{FF2B5EF4-FFF2-40B4-BE49-F238E27FC236}">
              <a16:creationId xmlns:a16="http://schemas.microsoft.com/office/drawing/2014/main" id="{7426EA7B-3154-4F86-B5FF-9C793B8C1FC7}"/>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5F73FE46-3F17-46C1-A922-C34D9737894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22C440AB-BBF9-498E-8DE5-65127B42229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903E3026-FCCE-4B78-ACCB-AFBA09CE67F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a:extLst>
            <a:ext uri="{FF2B5EF4-FFF2-40B4-BE49-F238E27FC236}">
              <a16:creationId xmlns:a16="http://schemas.microsoft.com/office/drawing/2014/main" id="{57662C8F-767A-4CF2-8727-2BF7A8FF0E7B}"/>
            </a:ext>
          </a:extLst>
        </xdr:cNvPr>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7B5AA8F8-0B63-4473-9C54-4205BD9B1289}"/>
            </a:ext>
          </a:extLst>
        </xdr:cNvPr>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a:extLst>
            <a:ext uri="{FF2B5EF4-FFF2-40B4-BE49-F238E27FC236}">
              <a16:creationId xmlns:a16="http://schemas.microsoft.com/office/drawing/2014/main" id="{31A28245-3C51-417B-A152-CDDD9F5F3E30}"/>
            </a:ext>
          </a:extLst>
        </xdr:cNvPr>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A42CEF83-F549-41C8-BBAA-A8550ECFA1E7}"/>
            </a:ext>
          </a:extLst>
        </xdr:cNvPr>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a:extLst>
            <a:ext uri="{FF2B5EF4-FFF2-40B4-BE49-F238E27FC236}">
              <a16:creationId xmlns:a16="http://schemas.microsoft.com/office/drawing/2014/main" id="{876D6C49-4B6E-4423-B17B-2E9A7FB16C11}"/>
            </a:ext>
          </a:extLst>
        </xdr:cNvPr>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68E18E99-43AA-4ADE-AD60-A8DCBD6BFA2E}"/>
            </a:ext>
          </a:extLst>
        </xdr:cNvPr>
        <xdr:cNvSpPr txBox="1"/>
      </xdr:nvSpPr>
      <xdr:spPr>
        <a:xfrm>
          <a:off x="16357600" y="1054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a:extLst>
            <a:ext uri="{FF2B5EF4-FFF2-40B4-BE49-F238E27FC236}">
              <a16:creationId xmlns:a16="http://schemas.microsoft.com/office/drawing/2014/main" id="{50025588-207C-45AF-B3DA-0B82BD7189FE}"/>
            </a:ext>
          </a:extLst>
        </xdr:cNvPr>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a:extLst>
            <a:ext uri="{FF2B5EF4-FFF2-40B4-BE49-F238E27FC236}">
              <a16:creationId xmlns:a16="http://schemas.microsoft.com/office/drawing/2014/main" id="{2E836B20-6AE7-4259-B982-8B1877F2815D}"/>
            </a:ext>
          </a:extLst>
        </xdr:cNvPr>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537" name="フローチャート: 判断 536">
          <a:extLst>
            <a:ext uri="{FF2B5EF4-FFF2-40B4-BE49-F238E27FC236}">
              <a16:creationId xmlns:a16="http://schemas.microsoft.com/office/drawing/2014/main" id="{4A1EA1D5-E5D4-40E7-B3AA-3AB6F200C5C5}"/>
            </a:ext>
          </a:extLst>
        </xdr:cNvPr>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38" name="フローチャート: 判断 537">
          <a:extLst>
            <a:ext uri="{FF2B5EF4-FFF2-40B4-BE49-F238E27FC236}">
              <a16:creationId xmlns:a16="http://schemas.microsoft.com/office/drawing/2014/main" id="{B971ABF7-5048-4EA6-A691-F22B4682800E}"/>
            </a:ext>
          </a:extLst>
        </xdr:cNvPr>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539" name="フローチャート: 判断 538">
          <a:extLst>
            <a:ext uri="{FF2B5EF4-FFF2-40B4-BE49-F238E27FC236}">
              <a16:creationId xmlns:a16="http://schemas.microsoft.com/office/drawing/2014/main" id="{22BB3D26-EDCD-4138-A4AD-C6DC20EFE497}"/>
            </a:ext>
          </a:extLst>
        </xdr:cNvPr>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FB8D0FED-9E15-4DC6-A302-277B53820F8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574BDC7D-37B7-4306-8628-1633A9FD9BF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D15BBB4A-C599-4FF5-9C7C-9F14A2AA1DF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6A218A5-038B-4E56-B1F8-8CD5831847F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A0F3577D-E9EF-41A9-ACCF-B736BBC2D80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125222</xdr:rowOff>
    </xdr:from>
    <xdr:to>
      <xdr:col>85</xdr:col>
      <xdr:colOff>177800</xdr:colOff>
      <xdr:row>61</xdr:row>
      <xdr:rowOff>55372</xdr:rowOff>
    </xdr:to>
    <xdr:sp macro="" textlink="">
      <xdr:nvSpPr>
        <xdr:cNvPr id="545" name="楕円 544">
          <a:extLst>
            <a:ext uri="{FF2B5EF4-FFF2-40B4-BE49-F238E27FC236}">
              <a16:creationId xmlns:a16="http://schemas.microsoft.com/office/drawing/2014/main" id="{D7508501-2A68-4FC7-92CE-7911BE10D8D6}"/>
            </a:ext>
          </a:extLst>
        </xdr:cNvPr>
        <xdr:cNvSpPr/>
      </xdr:nvSpPr>
      <xdr:spPr>
        <a:xfrm>
          <a:off x="16268700" y="10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148099</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08746973-AB6F-4805-BE31-E0240E1347A9}"/>
            </a:ext>
          </a:extLst>
        </xdr:cNvPr>
        <xdr:cNvSpPr txBox="1"/>
      </xdr:nvSpPr>
      <xdr:spPr>
        <a:xfrm>
          <a:off x="16357600" y="1026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152654</xdr:rowOff>
    </xdr:from>
    <xdr:to>
      <xdr:col>81</xdr:col>
      <xdr:colOff>101600</xdr:colOff>
      <xdr:row>60</xdr:row>
      <xdr:rowOff>82804</xdr:rowOff>
    </xdr:to>
    <xdr:sp macro="" textlink="">
      <xdr:nvSpPr>
        <xdr:cNvPr id="547" name="楕円 546">
          <a:extLst>
            <a:ext uri="{FF2B5EF4-FFF2-40B4-BE49-F238E27FC236}">
              <a16:creationId xmlns:a16="http://schemas.microsoft.com/office/drawing/2014/main" id="{3212FF2B-291E-4DC1-8B98-716452837852}"/>
            </a:ext>
          </a:extLst>
        </xdr:cNvPr>
        <xdr:cNvSpPr/>
      </xdr:nvSpPr>
      <xdr:spPr>
        <a:xfrm>
          <a:off x="15430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32004</xdr:rowOff>
    </xdr:from>
    <xdr:to>
      <xdr:col>85</xdr:col>
      <xdr:colOff>127000</xdr:colOff>
      <xdr:row>61</xdr:row>
      <xdr:rowOff>4572</xdr:rowOff>
    </xdr:to>
    <xdr:cxnSp macro="">
      <xdr:nvCxnSpPr>
        <xdr:cNvPr id="548" name="直線コネクタ 547">
          <a:extLst>
            <a:ext uri="{FF2B5EF4-FFF2-40B4-BE49-F238E27FC236}">
              <a16:creationId xmlns:a16="http://schemas.microsoft.com/office/drawing/2014/main" id="{896647FD-0E19-4541-93A1-A2133B4F48E4}"/>
            </a:ext>
          </a:extLst>
        </xdr:cNvPr>
        <xdr:cNvCxnSpPr/>
      </xdr:nvCxnSpPr>
      <xdr:spPr>
        <a:xfrm>
          <a:off x="15481300" y="10319004"/>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150368</xdr:rowOff>
    </xdr:from>
    <xdr:to>
      <xdr:col>76</xdr:col>
      <xdr:colOff>165100</xdr:colOff>
      <xdr:row>62</xdr:row>
      <xdr:rowOff>80518</xdr:rowOff>
    </xdr:to>
    <xdr:sp macro="" textlink="">
      <xdr:nvSpPr>
        <xdr:cNvPr id="549" name="楕円 548">
          <a:extLst>
            <a:ext uri="{FF2B5EF4-FFF2-40B4-BE49-F238E27FC236}">
              <a16:creationId xmlns:a16="http://schemas.microsoft.com/office/drawing/2014/main" id="{E17739FD-1ED9-4DD1-9EEB-276A8833D8A4}"/>
            </a:ext>
          </a:extLst>
        </xdr:cNvPr>
        <xdr:cNvSpPr/>
      </xdr:nvSpPr>
      <xdr:spPr>
        <a:xfrm>
          <a:off x="14541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32004</xdr:rowOff>
    </xdr:from>
    <xdr:to>
      <xdr:col>81</xdr:col>
      <xdr:colOff>50800</xdr:colOff>
      <xdr:row>62</xdr:row>
      <xdr:rowOff>29718</xdr:rowOff>
    </xdr:to>
    <xdr:cxnSp macro="">
      <xdr:nvCxnSpPr>
        <xdr:cNvPr id="550" name="直線コネクタ 549">
          <a:extLst>
            <a:ext uri="{FF2B5EF4-FFF2-40B4-BE49-F238E27FC236}">
              <a16:creationId xmlns:a16="http://schemas.microsoft.com/office/drawing/2014/main" id="{C2B8D909-ACC3-4B79-A3DD-95C9E0FE2620}"/>
            </a:ext>
          </a:extLst>
        </xdr:cNvPr>
        <xdr:cNvCxnSpPr/>
      </xdr:nvCxnSpPr>
      <xdr:spPr>
        <a:xfrm flipV="1">
          <a:off x="14592300" y="10319004"/>
          <a:ext cx="889000" cy="3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154940</xdr:rowOff>
    </xdr:from>
    <xdr:to>
      <xdr:col>72</xdr:col>
      <xdr:colOff>38100</xdr:colOff>
      <xdr:row>62</xdr:row>
      <xdr:rowOff>85090</xdr:rowOff>
    </xdr:to>
    <xdr:sp macro="" textlink="">
      <xdr:nvSpPr>
        <xdr:cNvPr id="551" name="楕円 550">
          <a:extLst>
            <a:ext uri="{FF2B5EF4-FFF2-40B4-BE49-F238E27FC236}">
              <a16:creationId xmlns:a16="http://schemas.microsoft.com/office/drawing/2014/main" id="{8D19B0F4-81FD-4578-83DF-416A73EF66A7}"/>
            </a:ext>
          </a:extLst>
        </xdr:cNvPr>
        <xdr:cNvSpPr/>
      </xdr:nvSpPr>
      <xdr:spPr>
        <a:xfrm>
          <a:off x="13652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29718</xdr:rowOff>
    </xdr:from>
    <xdr:to>
      <xdr:col>76</xdr:col>
      <xdr:colOff>114300</xdr:colOff>
      <xdr:row>62</xdr:row>
      <xdr:rowOff>34290</xdr:rowOff>
    </xdr:to>
    <xdr:cxnSp macro="">
      <xdr:nvCxnSpPr>
        <xdr:cNvPr id="552" name="直線コネクタ 551">
          <a:extLst>
            <a:ext uri="{FF2B5EF4-FFF2-40B4-BE49-F238E27FC236}">
              <a16:creationId xmlns:a16="http://schemas.microsoft.com/office/drawing/2014/main" id="{C1B280AE-2D8E-428A-82C1-BAB7D3D3D338}"/>
            </a:ext>
          </a:extLst>
        </xdr:cNvPr>
        <xdr:cNvCxnSpPr/>
      </xdr:nvCxnSpPr>
      <xdr:spPr>
        <a:xfrm flipV="1">
          <a:off x="13703300" y="106596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164084</xdr:rowOff>
    </xdr:from>
    <xdr:to>
      <xdr:col>67</xdr:col>
      <xdr:colOff>101600</xdr:colOff>
      <xdr:row>62</xdr:row>
      <xdr:rowOff>94234</xdr:rowOff>
    </xdr:to>
    <xdr:sp macro="" textlink="">
      <xdr:nvSpPr>
        <xdr:cNvPr id="553" name="楕円 552">
          <a:extLst>
            <a:ext uri="{FF2B5EF4-FFF2-40B4-BE49-F238E27FC236}">
              <a16:creationId xmlns:a16="http://schemas.microsoft.com/office/drawing/2014/main" id="{B82F85CC-D468-4A15-B2EB-1F48B9752739}"/>
            </a:ext>
          </a:extLst>
        </xdr:cNvPr>
        <xdr:cNvSpPr/>
      </xdr:nvSpPr>
      <xdr:spPr>
        <a:xfrm>
          <a:off x="127635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34290</xdr:rowOff>
    </xdr:from>
    <xdr:to>
      <xdr:col>71</xdr:col>
      <xdr:colOff>177800</xdr:colOff>
      <xdr:row>62</xdr:row>
      <xdr:rowOff>43434</xdr:rowOff>
    </xdr:to>
    <xdr:cxnSp macro="">
      <xdr:nvCxnSpPr>
        <xdr:cNvPr id="554" name="直線コネクタ 553">
          <a:extLst>
            <a:ext uri="{FF2B5EF4-FFF2-40B4-BE49-F238E27FC236}">
              <a16:creationId xmlns:a16="http://schemas.microsoft.com/office/drawing/2014/main" id="{44E35AD7-75BF-448A-8F1C-C457CF8A914C}"/>
            </a:ext>
          </a:extLst>
        </xdr:cNvPr>
        <xdr:cNvCxnSpPr/>
      </xdr:nvCxnSpPr>
      <xdr:spPr>
        <a:xfrm flipV="1">
          <a:off x="12814300" y="1066419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76217</xdr:rowOff>
    </xdr:from>
    <xdr:ext cx="405111" cy="259045"/>
    <xdr:sp macro="" textlink="">
      <xdr:nvSpPr>
        <xdr:cNvPr id="555" name="n_1aveValue【学校施設】&#10;有形固定資産減価償却率">
          <a:extLst>
            <a:ext uri="{FF2B5EF4-FFF2-40B4-BE49-F238E27FC236}">
              <a16:creationId xmlns:a16="http://schemas.microsoft.com/office/drawing/2014/main" id="{827EAFD9-943C-4B04-976F-323E460D42CD}"/>
            </a:ext>
          </a:extLst>
        </xdr:cNvPr>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108221</xdr:rowOff>
    </xdr:from>
    <xdr:ext cx="405111" cy="259045"/>
    <xdr:sp macro="" textlink="">
      <xdr:nvSpPr>
        <xdr:cNvPr id="556" name="n_2aveValue【学校施設】&#10;有形固定資産減価償却率">
          <a:extLst>
            <a:ext uri="{FF2B5EF4-FFF2-40B4-BE49-F238E27FC236}">
              <a16:creationId xmlns:a16="http://schemas.microsoft.com/office/drawing/2014/main" id="{79358334-D290-4DF6-804D-64AAC864E720}"/>
            </a:ext>
          </a:extLst>
        </xdr:cNvPr>
        <xdr:cNvSpPr txBox="1"/>
      </xdr:nvSpPr>
      <xdr:spPr>
        <a:xfrm>
          <a:off x="14389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557" name="n_3aveValue【学校施設】&#10;有形固定資産減価償却率">
          <a:extLst>
            <a:ext uri="{FF2B5EF4-FFF2-40B4-BE49-F238E27FC236}">
              <a16:creationId xmlns:a16="http://schemas.microsoft.com/office/drawing/2014/main" id="{CDD1FBB4-6AAC-4784-B07A-B84937B3D76A}"/>
            </a:ext>
          </a:extLst>
        </xdr:cNvPr>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92219</xdr:rowOff>
    </xdr:from>
    <xdr:ext cx="405111" cy="259045"/>
    <xdr:sp macro="" textlink="">
      <xdr:nvSpPr>
        <xdr:cNvPr id="558" name="n_4aveValue【学校施設】&#10;有形固定資産減価償却率">
          <a:extLst>
            <a:ext uri="{FF2B5EF4-FFF2-40B4-BE49-F238E27FC236}">
              <a16:creationId xmlns:a16="http://schemas.microsoft.com/office/drawing/2014/main" id="{625647F9-1448-48F4-BA84-FC23D89B3E5D}"/>
            </a:ext>
          </a:extLst>
        </xdr:cNvPr>
        <xdr:cNvSpPr txBox="1"/>
      </xdr:nvSpPr>
      <xdr:spPr>
        <a:xfrm>
          <a:off x="1261174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99331</xdr:rowOff>
    </xdr:from>
    <xdr:ext cx="405111" cy="259045"/>
    <xdr:sp macro="" textlink="">
      <xdr:nvSpPr>
        <xdr:cNvPr id="559" name="n_1mainValue【学校施設】&#10;有形固定資産減価償却率">
          <a:extLst>
            <a:ext uri="{FF2B5EF4-FFF2-40B4-BE49-F238E27FC236}">
              <a16:creationId xmlns:a16="http://schemas.microsoft.com/office/drawing/2014/main" id="{D82408F2-A5C1-4A21-9147-5F23F1721B03}"/>
            </a:ext>
          </a:extLst>
        </xdr:cNvPr>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97045</xdr:rowOff>
    </xdr:from>
    <xdr:ext cx="405111" cy="259045"/>
    <xdr:sp macro="" textlink="">
      <xdr:nvSpPr>
        <xdr:cNvPr id="560" name="n_2mainValue【学校施設】&#10;有形固定資産減価償却率">
          <a:extLst>
            <a:ext uri="{FF2B5EF4-FFF2-40B4-BE49-F238E27FC236}">
              <a16:creationId xmlns:a16="http://schemas.microsoft.com/office/drawing/2014/main" id="{82FA1354-1ADB-4739-B0BB-ED9B938B4205}"/>
            </a:ext>
          </a:extLst>
        </xdr:cNvPr>
        <xdr:cNvSpPr txBox="1"/>
      </xdr:nvSpPr>
      <xdr:spPr>
        <a:xfrm>
          <a:off x="14389744" y="1038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101617</xdr:rowOff>
    </xdr:from>
    <xdr:ext cx="405111" cy="259045"/>
    <xdr:sp macro="" textlink="">
      <xdr:nvSpPr>
        <xdr:cNvPr id="561" name="n_3mainValue【学校施設】&#10;有形固定資産減価償却率">
          <a:extLst>
            <a:ext uri="{FF2B5EF4-FFF2-40B4-BE49-F238E27FC236}">
              <a16:creationId xmlns:a16="http://schemas.microsoft.com/office/drawing/2014/main" id="{0A9E8008-55DC-4F46-8AA5-E7477EBECA6C}"/>
            </a:ext>
          </a:extLst>
        </xdr:cNvPr>
        <xdr:cNvSpPr txBox="1"/>
      </xdr:nvSpPr>
      <xdr:spPr>
        <a:xfrm>
          <a:off x="13500744"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110761</xdr:rowOff>
    </xdr:from>
    <xdr:ext cx="405111" cy="259045"/>
    <xdr:sp macro="" textlink="">
      <xdr:nvSpPr>
        <xdr:cNvPr id="562" name="n_4mainValue【学校施設】&#10;有形固定資産減価償却率">
          <a:extLst>
            <a:ext uri="{FF2B5EF4-FFF2-40B4-BE49-F238E27FC236}">
              <a16:creationId xmlns:a16="http://schemas.microsoft.com/office/drawing/2014/main" id="{6E1DF107-A037-4581-9CB0-59A5140C13C9}"/>
            </a:ext>
          </a:extLst>
        </xdr:cNvPr>
        <xdr:cNvSpPr txBox="1"/>
      </xdr:nvSpPr>
      <xdr:spPr>
        <a:xfrm>
          <a:off x="12611744" y="10397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EE0A9E52-C7D5-4B55-A0FC-15D8BA46ED5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9E74B6F0-E4D5-4353-A39C-99A5EC71954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9C067CF2-85AD-49AE-9D52-B7894147D10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1BE1221D-42B9-4B47-A674-B61947EFA89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94FDBF1A-471C-46EB-AC38-8A65AD9DC25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314A21C4-54D2-46DE-94C4-90E859A96E0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327F1B0-C02A-49AA-8AB1-87AD54AD7BD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95B5B13A-13F6-4C72-9384-8A5A9A603B6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DA3DB463-8D5D-4E4D-A68B-140B1D5437A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2C9F9A17-BACE-484A-A847-0B690F96B18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3DEBD6F1-6FA5-4253-9C93-40944585E4F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a:extLst>
            <a:ext uri="{FF2B5EF4-FFF2-40B4-BE49-F238E27FC236}">
              <a16:creationId xmlns:a16="http://schemas.microsoft.com/office/drawing/2014/main" id="{FE760ED0-9242-4BBD-93A3-D1DE518B3B6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a:extLst>
            <a:ext uri="{FF2B5EF4-FFF2-40B4-BE49-F238E27FC236}">
              <a16:creationId xmlns:a16="http://schemas.microsoft.com/office/drawing/2014/main" id="{AB392D5B-1722-4868-989C-31358569E80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a:extLst>
            <a:ext uri="{FF2B5EF4-FFF2-40B4-BE49-F238E27FC236}">
              <a16:creationId xmlns:a16="http://schemas.microsoft.com/office/drawing/2014/main" id="{58B92901-7BF4-44E8-95F8-FB938DC1044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a:extLst>
            <a:ext uri="{FF2B5EF4-FFF2-40B4-BE49-F238E27FC236}">
              <a16:creationId xmlns:a16="http://schemas.microsoft.com/office/drawing/2014/main" id="{CEBCFFB0-3E70-44D2-B8D8-F57A83EB3EE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a:extLst>
            <a:ext uri="{FF2B5EF4-FFF2-40B4-BE49-F238E27FC236}">
              <a16:creationId xmlns:a16="http://schemas.microsoft.com/office/drawing/2014/main" id="{42B591D4-81FE-41B1-84F2-BD17AD7E07F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a:extLst>
            <a:ext uri="{FF2B5EF4-FFF2-40B4-BE49-F238E27FC236}">
              <a16:creationId xmlns:a16="http://schemas.microsoft.com/office/drawing/2014/main" id="{53CF31A2-5E0C-4710-A712-C6A5EF00607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a:extLst>
            <a:ext uri="{FF2B5EF4-FFF2-40B4-BE49-F238E27FC236}">
              <a16:creationId xmlns:a16="http://schemas.microsoft.com/office/drawing/2014/main" id="{BC4E9C5A-3929-44C5-9E04-E7EB8B36FD2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a:extLst>
            <a:ext uri="{FF2B5EF4-FFF2-40B4-BE49-F238E27FC236}">
              <a16:creationId xmlns:a16="http://schemas.microsoft.com/office/drawing/2014/main" id="{E224AD2D-DF08-4B9A-808E-6DD4B80F428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a:extLst>
            <a:ext uri="{FF2B5EF4-FFF2-40B4-BE49-F238E27FC236}">
              <a16:creationId xmlns:a16="http://schemas.microsoft.com/office/drawing/2014/main" id="{DA88D88D-C321-418D-9D5C-BCFF7D45FF1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a:extLst>
            <a:ext uri="{FF2B5EF4-FFF2-40B4-BE49-F238E27FC236}">
              <a16:creationId xmlns:a16="http://schemas.microsoft.com/office/drawing/2014/main" id="{BAEC4F4D-F85D-4DE8-B14E-0ED2474AB9E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a:extLst>
            <a:ext uri="{FF2B5EF4-FFF2-40B4-BE49-F238E27FC236}">
              <a16:creationId xmlns:a16="http://schemas.microsoft.com/office/drawing/2014/main" id="{32A32C8B-8FAD-4232-BC8E-1280D3803D0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a:extLst>
            <a:ext uri="{FF2B5EF4-FFF2-40B4-BE49-F238E27FC236}">
              <a16:creationId xmlns:a16="http://schemas.microsoft.com/office/drawing/2014/main" id="{0759D777-3818-4086-8C7D-F14B25D49B0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CD3A93BA-2CAC-4343-B9D2-92EF961BB07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6B14F713-6264-4C1D-98D8-B8F53D3CDF1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326315E1-E97C-403A-8E5F-EE902020B94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a:extLst>
            <a:ext uri="{FF2B5EF4-FFF2-40B4-BE49-F238E27FC236}">
              <a16:creationId xmlns:a16="http://schemas.microsoft.com/office/drawing/2014/main" id="{C1F4691E-140D-4120-B958-7D9602EA4CED}"/>
            </a:ext>
          </a:extLst>
        </xdr:cNvPr>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a:extLst>
            <a:ext uri="{FF2B5EF4-FFF2-40B4-BE49-F238E27FC236}">
              <a16:creationId xmlns:a16="http://schemas.microsoft.com/office/drawing/2014/main" id="{E8638D2E-07E8-4D4C-BDC8-C332A82785EF}"/>
            </a:ext>
          </a:extLst>
        </xdr:cNvPr>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a:extLst>
            <a:ext uri="{FF2B5EF4-FFF2-40B4-BE49-F238E27FC236}">
              <a16:creationId xmlns:a16="http://schemas.microsoft.com/office/drawing/2014/main" id="{3BA4F009-2B5B-4683-A837-9A432BC2DE83}"/>
            </a:ext>
          </a:extLst>
        </xdr:cNvPr>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a:extLst>
            <a:ext uri="{FF2B5EF4-FFF2-40B4-BE49-F238E27FC236}">
              <a16:creationId xmlns:a16="http://schemas.microsoft.com/office/drawing/2014/main" id="{C5A3FF94-7329-45AF-81EF-B030A12956D0}"/>
            </a:ext>
          </a:extLst>
        </xdr:cNvPr>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a:extLst>
            <a:ext uri="{FF2B5EF4-FFF2-40B4-BE49-F238E27FC236}">
              <a16:creationId xmlns:a16="http://schemas.microsoft.com/office/drawing/2014/main" id="{9E06C472-0185-4112-BCDC-B136BF3213A8}"/>
            </a:ext>
          </a:extLst>
        </xdr:cNvPr>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594" name="【学校施設】&#10;一人当たり面積平均値テキスト">
          <a:extLst>
            <a:ext uri="{FF2B5EF4-FFF2-40B4-BE49-F238E27FC236}">
              <a16:creationId xmlns:a16="http://schemas.microsoft.com/office/drawing/2014/main" id="{8081107A-D57D-4592-856D-1204A93B8B17}"/>
            </a:ext>
          </a:extLst>
        </xdr:cNvPr>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a:extLst>
            <a:ext uri="{FF2B5EF4-FFF2-40B4-BE49-F238E27FC236}">
              <a16:creationId xmlns:a16="http://schemas.microsoft.com/office/drawing/2014/main" id="{841E4F6C-8A94-440A-89F8-EEA1CFF025E1}"/>
            </a:ext>
          </a:extLst>
        </xdr:cNvPr>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96" name="フローチャート: 判断 595">
          <a:extLst>
            <a:ext uri="{FF2B5EF4-FFF2-40B4-BE49-F238E27FC236}">
              <a16:creationId xmlns:a16="http://schemas.microsoft.com/office/drawing/2014/main" id="{ACA6170D-4758-40CD-94C5-A2D5996B557F}"/>
            </a:ext>
          </a:extLst>
        </xdr:cNvPr>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97" name="フローチャート: 判断 596">
          <a:extLst>
            <a:ext uri="{FF2B5EF4-FFF2-40B4-BE49-F238E27FC236}">
              <a16:creationId xmlns:a16="http://schemas.microsoft.com/office/drawing/2014/main" id="{85B20E0A-45CF-499B-847C-A91EB17BA57D}"/>
            </a:ext>
          </a:extLst>
        </xdr:cNvPr>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98" name="フローチャート: 判断 597">
          <a:extLst>
            <a:ext uri="{FF2B5EF4-FFF2-40B4-BE49-F238E27FC236}">
              <a16:creationId xmlns:a16="http://schemas.microsoft.com/office/drawing/2014/main" id="{267D176F-7A5B-4963-9B71-408927ED7571}"/>
            </a:ext>
          </a:extLst>
        </xdr:cNvPr>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99" name="フローチャート: 判断 598">
          <a:extLst>
            <a:ext uri="{FF2B5EF4-FFF2-40B4-BE49-F238E27FC236}">
              <a16:creationId xmlns:a16="http://schemas.microsoft.com/office/drawing/2014/main" id="{71CD14C5-2C10-4241-AC48-E1495F562485}"/>
            </a:ext>
          </a:extLst>
        </xdr:cNvPr>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B637E46-0C67-4DCF-AFF3-BD41F1B641A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96FB1EA-0CCE-4008-92EE-AAD38369296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7FCBD6F-28CF-455F-8197-18CC578A69E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47D2815-9B3B-4D9C-83FE-DF3839EAF80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71E65AE-2B2C-4F2F-AE8D-BD7B3130B58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47716</xdr:rowOff>
    </xdr:from>
    <xdr:to>
      <xdr:col>116</xdr:col>
      <xdr:colOff>114300</xdr:colOff>
      <xdr:row>61</xdr:row>
      <xdr:rowOff>149316</xdr:rowOff>
    </xdr:to>
    <xdr:sp macro="" textlink="">
      <xdr:nvSpPr>
        <xdr:cNvPr id="605" name="楕円 604">
          <a:extLst>
            <a:ext uri="{FF2B5EF4-FFF2-40B4-BE49-F238E27FC236}">
              <a16:creationId xmlns:a16="http://schemas.microsoft.com/office/drawing/2014/main" id="{4330B82E-164E-41A4-BF03-0B65516839C4}"/>
            </a:ext>
          </a:extLst>
        </xdr:cNvPr>
        <xdr:cNvSpPr/>
      </xdr:nvSpPr>
      <xdr:spPr>
        <a:xfrm>
          <a:off x="22110700" y="1050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26143</xdr:rowOff>
    </xdr:from>
    <xdr:ext cx="469744" cy="259045"/>
    <xdr:sp macro="" textlink="">
      <xdr:nvSpPr>
        <xdr:cNvPr id="606" name="【学校施設】&#10;一人当たり面積該当値テキスト">
          <a:extLst>
            <a:ext uri="{FF2B5EF4-FFF2-40B4-BE49-F238E27FC236}">
              <a16:creationId xmlns:a16="http://schemas.microsoft.com/office/drawing/2014/main" id="{A3684F94-2F38-4F26-94DF-635BFFF33A9A}"/>
            </a:ext>
          </a:extLst>
        </xdr:cNvPr>
        <xdr:cNvSpPr txBox="1"/>
      </xdr:nvSpPr>
      <xdr:spPr>
        <a:xfrm>
          <a:off x="22199600" y="1048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117928</xdr:rowOff>
    </xdr:from>
    <xdr:to>
      <xdr:col>112</xdr:col>
      <xdr:colOff>38100</xdr:colOff>
      <xdr:row>61</xdr:row>
      <xdr:rowOff>48078</xdr:rowOff>
    </xdr:to>
    <xdr:sp macro="" textlink="">
      <xdr:nvSpPr>
        <xdr:cNvPr id="607" name="楕円 606">
          <a:extLst>
            <a:ext uri="{FF2B5EF4-FFF2-40B4-BE49-F238E27FC236}">
              <a16:creationId xmlns:a16="http://schemas.microsoft.com/office/drawing/2014/main" id="{7D5879EF-CA63-4A4B-B566-7E4DD2F094FD}"/>
            </a:ext>
          </a:extLst>
        </xdr:cNvPr>
        <xdr:cNvSpPr/>
      </xdr:nvSpPr>
      <xdr:spPr>
        <a:xfrm>
          <a:off x="21272500" y="104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168728</xdr:rowOff>
    </xdr:from>
    <xdr:to>
      <xdr:col>116</xdr:col>
      <xdr:colOff>63500</xdr:colOff>
      <xdr:row>61</xdr:row>
      <xdr:rowOff>98516</xdr:rowOff>
    </xdr:to>
    <xdr:cxnSp macro="">
      <xdr:nvCxnSpPr>
        <xdr:cNvPr id="608" name="直線コネクタ 607">
          <a:extLst>
            <a:ext uri="{FF2B5EF4-FFF2-40B4-BE49-F238E27FC236}">
              <a16:creationId xmlns:a16="http://schemas.microsoft.com/office/drawing/2014/main" id="{FF7BAFEF-A4A2-4060-92C0-149D1F0DAEE6}"/>
            </a:ext>
          </a:extLst>
        </xdr:cNvPr>
        <xdr:cNvCxnSpPr/>
      </xdr:nvCxnSpPr>
      <xdr:spPr>
        <a:xfrm>
          <a:off x="21323300" y="10455728"/>
          <a:ext cx="8382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91259</xdr:rowOff>
    </xdr:from>
    <xdr:to>
      <xdr:col>107</xdr:col>
      <xdr:colOff>101600</xdr:colOff>
      <xdr:row>62</xdr:row>
      <xdr:rowOff>21409</xdr:rowOff>
    </xdr:to>
    <xdr:sp macro="" textlink="">
      <xdr:nvSpPr>
        <xdr:cNvPr id="609" name="楕円 608">
          <a:extLst>
            <a:ext uri="{FF2B5EF4-FFF2-40B4-BE49-F238E27FC236}">
              <a16:creationId xmlns:a16="http://schemas.microsoft.com/office/drawing/2014/main" id="{8F7C5BC7-1358-4B0F-A6A6-8006B15CA60E}"/>
            </a:ext>
          </a:extLst>
        </xdr:cNvPr>
        <xdr:cNvSpPr/>
      </xdr:nvSpPr>
      <xdr:spPr>
        <a:xfrm>
          <a:off x="20383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168728</xdr:rowOff>
    </xdr:from>
    <xdr:to>
      <xdr:col>111</xdr:col>
      <xdr:colOff>177800</xdr:colOff>
      <xdr:row>61</xdr:row>
      <xdr:rowOff>142059</xdr:rowOff>
    </xdr:to>
    <xdr:cxnSp macro="">
      <xdr:nvCxnSpPr>
        <xdr:cNvPr id="610" name="直線コネクタ 609">
          <a:extLst>
            <a:ext uri="{FF2B5EF4-FFF2-40B4-BE49-F238E27FC236}">
              <a16:creationId xmlns:a16="http://schemas.microsoft.com/office/drawing/2014/main" id="{F6E25F2C-7F6F-4CFF-834F-48E5641A623F}"/>
            </a:ext>
          </a:extLst>
        </xdr:cNvPr>
        <xdr:cNvCxnSpPr/>
      </xdr:nvCxnSpPr>
      <xdr:spPr>
        <a:xfrm flipV="1">
          <a:off x="20434300" y="10455728"/>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87993</xdr:rowOff>
    </xdr:from>
    <xdr:to>
      <xdr:col>102</xdr:col>
      <xdr:colOff>165100</xdr:colOff>
      <xdr:row>62</xdr:row>
      <xdr:rowOff>18143</xdr:rowOff>
    </xdr:to>
    <xdr:sp macro="" textlink="">
      <xdr:nvSpPr>
        <xdr:cNvPr id="611" name="楕円 610">
          <a:extLst>
            <a:ext uri="{FF2B5EF4-FFF2-40B4-BE49-F238E27FC236}">
              <a16:creationId xmlns:a16="http://schemas.microsoft.com/office/drawing/2014/main" id="{41889A36-6AB9-49D3-BA15-92912B1A2E24}"/>
            </a:ext>
          </a:extLst>
        </xdr:cNvPr>
        <xdr:cNvSpPr/>
      </xdr:nvSpPr>
      <xdr:spPr>
        <a:xfrm>
          <a:off x="19494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138793</xdr:rowOff>
    </xdr:from>
    <xdr:to>
      <xdr:col>107</xdr:col>
      <xdr:colOff>50800</xdr:colOff>
      <xdr:row>61</xdr:row>
      <xdr:rowOff>142059</xdr:rowOff>
    </xdr:to>
    <xdr:cxnSp macro="">
      <xdr:nvCxnSpPr>
        <xdr:cNvPr id="612" name="直線コネクタ 611">
          <a:extLst>
            <a:ext uri="{FF2B5EF4-FFF2-40B4-BE49-F238E27FC236}">
              <a16:creationId xmlns:a16="http://schemas.microsoft.com/office/drawing/2014/main" id="{EDE46836-87A6-4B87-89F7-BD7D994470AC}"/>
            </a:ext>
          </a:extLst>
        </xdr:cNvPr>
        <xdr:cNvCxnSpPr/>
      </xdr:nvCxnSpPr>
      <xdr:spPr>
        <a:xfrm>
          <a:off x="19545300" y="105972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68943</xdr:rowOff>
    </xdr:from>
    <xdr:to>
      <xdr:col>98</xdr:col>
      <xdr:colOff>38100</xdr:colOff>
      <xdr:row>60</xdr:row>
      <xdr:rowOff>170543</xdr:rowOff>
    </xdr:to>
    <xdr:sp macro="" textlink="">
      <xdr:nvSpPr>
        <xdr:cNvPr id="613" name="楕円 612">
          <a:extLst>
            <a:ext uri="{FF2B5EF4-FFF2-40B4-BE49-F238E27FC236}">
              <a16:creationId xmlns:a16="http://schemas.microsoft.com/office/drawing/2014/main" id="{EDA5F08E-D553-4ACB-8FE1-5C0869DF2F2B}"/>
            </a:ext>
          </a:extLst>
        </xdr:cNvPr>
        <xdr:cNvSpPr/>
      </xdr:nvSpPr>
      <xdr:spPr>
        <a:xfrm>
          <a:off x="18605500" y="103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119743</xdr:rowOff>
    </xdr:from>
    <xdr:to>
      <xdr:col>102</xdr:col>
      <xdr:colOff>114300</xdr:colOff>
      <xdr:row>61</xdr:row>
      <xdr:rowOff>138793</xdr:rowOff>
    </xdr:to>
    <xdr:cxnSp macro="">
      <xdr:nvCxnSpPr>
        <xdr:cNvPr id="614" name="直線コネクタ 613">
          <a:extLst>
            <a:ext uri="{FF2B5EF4-FFF2-40B4-BE49-F238E27FC236}">
              <a16:creationId xmlns:a16="http://schemas.microsoft.com/office/drawing/2014/main" id="{8A64763A-E74B-4B38-B78A-EAC6A2D96559}"/>
            </a:ext>
          </a:extLst>
        </xdr:cNvPr>
        <xdr:cNvCxnSpPr/>
      </xdr:nvCxnSpPr>
      <xdr:spPr>
        <a:xfrm>
          <a:off x="18656300" y="10406743"/>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126110</xdr:rowOff>
    </xdr:from>
    <xdr:ext cx="469744" cy="259045"/>
    <xdr:sp macro="" textlink="">
      <xdr:nvSpPr>
        <xdr:cNvPr id="615" name="n_1aveValue【学校施設】&#10;一人当たり面積">
          <a:extLst>
            <a:ext uri="{FF2B5EF4-FFF2-40B4-BE49-F238E27FC236}">
              <a16:creationId xmlns:a16="http://schemas.microsoft.com/office/drawing/2014/main" id="{51E3BF53-7977-44BA-985C-FF1FC6456BAD}"/>
            </a:ext>
          </a:extLst>
        </xdr:cNvPr>
        <xdr:cNvSpPr txBox="1"/>
      </xdr:nvSpPr>
      <xdr:spPr>
        <a:xfrm>
          <a:off x="21075727" y="100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154412</xdr:rowOff>
    </xdr:from>
    <xdr:ext cx="469744" cy="259045"/>
    <xdr:sp macro="" textlink="">
      <xdr:nvSpPr>
        <xdr:cNvPr id="616" name="n_2aveValue【学校施設】&#10;一人当たり面積">
          <a:extLst>
            <a:ext uri="{FF2B5EF4-FFF2-40B4-BE49-F238E27FC236}">
              <a16:creationId xmlns:a16="http://schemas.microsoft.com/office/drawing/2014/main" id="{1490F55B-59BB-4367-980D-EC5A579FBD51}"/>
            </a:ext>
          </a:extLst>
        </xdr:cNvPr>
        <xdr:cNvSpPr txBox="1"/>
      </xdr:nvSpPr>
      <xdr:spPr>
        <a:xfrm>
          <a:off x="20199427"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170742</xdr:rowOff>
    </xdr:from>
    <xdr:ext cx="469744" cy="259045"/>
    <xdr:sp macro="" textlink="">
      <xdr:nvSpPr>
        <xdr:cNvPr id="617" name="n_3aveValue【学校施設】&#10;一人当たり面積">
          <a:extLst>
            <a:ext uri="{FF2B5EF4-FFF2-40B4-BE49-F238E27FC236}">
              <a16:creationId xmlns:a16="http://schemas.microsoft.com/office/drawing/2014/main" id="{88BBEC14-B0CC-40DF-B021-B6FFFAB1A1A7}"/>
            </a:ext>
          </a:extLst>
        </xdr:cNvPr>
        <xdr:cNvSpPr txBox="1"/>
      </xdr:nvSpPr>
      <xdr:spPr>
        <a:xfrm>
          <a:off x="19310427" y="1011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140261</xdr:rowOff>
    </xdr:from>
    <xdr:ext cx="469744" cy="259045"/>
    <xdr:sp macro="" textlink="">
      <xdr:nvSpPr>
        <xdr:cNvPr id="618" name="n_4aveValue【学校施設】&#10;一人当たり面積">
          <a:extLst>
            <a:ext uri="{FF2B5EF4-FFF2-40B4-BE49-F238E27FC236}">
              <a16:creationId xmlns:a16="http://schemas.microsoft.com/office/drawing/2014/main" id="{9A214D6F-DD4D-43BB-A5A2-EA6B0A0615E2}"/>
            </a:ext>
          </a:extLst>
        </xdr:cNvPr>
        <xdr:cNvSpPr txBox="1"/>
      </xdr:nvSpPr>
      <xdr:spPr>
        <a:xfrm>
          <a:off x="18421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39205</xdr:rowOff>
    </xdr:from>
    <xdr:ext cx="469744" cy="259045"/>
    <xdr:sp macro="" textlink="">
      <xdr:nvSpPr>
        <xdr:cNvPr id="619" name="n_1mainValue【学校施設】&#10;一人当たり面積">
          <a:extLst>
            <a:ext uri="{FF2B5EF4-FFF2-40B4-BE49-F238E27FC236}">
              <a16:creationId xmlns:a16="http://schemas.microsoft.com/office/drawing/2014/main" id="{32A74503-FE04-4560-8723-445736FFAEAB}"/>
            </a:ext>
          </a:extLst>
        </xdr:cNvPr>
        <xdr:cNvSpPr txBox="1"/>
      </xdr:nvSpPr>
      <xdr:spPr>
        <a:xfrm>
          <a:off x="21075727" y="1049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12536</xdr:rowOff>
    </xdr:from>
    <xdr:ext cx="469744" cy="259045"/>
    <xdr:sp macro="" textlink="">
      <xdr:nvSpPr>
        <xdr:cNvPr id="620" name="n_2mainValue【学校施設】&#10;一人当たり面積">
          <a:extLst>
            <a:ext uri="{FF2B5EF4-FFF2-40B4-BE49-F238E27FC236}">
              <a16:creationId xmlns:a16="http://schemas.microsoft.com/office/drawing/2014/main" id="{336BECEC-7F46-4A91-8999-3A3F5BBB77F0}"/>
            </a:ext>
          </a:extLst>
        </xdr:cNvPr>
        <xdr:cNvSpPr txBox="1"/>
      </xdr:nvSpPr>
      <xdr:spPr>
        <a:xfrm>
          <a:off x="20199427" y="106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9270</xdr:rowOff>
    </xdr:from>
    <xdr:ext cx="469744" cy="259045"/>
    <xdr:sp macro="" textlink="">
      <xdr:nvSpPr>
        <xdr:cNvPr id="621" name="n_3mainValue【学校施設】&#10;一人当たり面積">
          <a:extLst>
            <a:ext uri="{FF2B5EF4-FFF2-40B4-BE49-F238E27FC236}">
              <a16:creationId xmlns:a16="http://schemas.microsoft.com/office/drawing/2014/main" id="{CF62A490-F6DC-4AC6-AEC6-A86FB39D1082}"/>
            </a:ext>
          </a:extLst>
        </xdr:cNvPr>
        <xdr:cNvSpPr txBox="1"/>
      </xdr:nvSpPr>
      <xdr:spPr>
        <a:xfrm>
          <a:off x="19310427"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161670</xdr:rowOff>
    </xdr:from>
    <xdr:ext cx="469744" cy="259045"/>
    <xdr:sp macro="" textlink="">
      <xdr:nvSpPr>
        <xdr:cNvPr id="622" name="n_4mainValue【学校施設】&#10;一人当たり面積">
          <a:extLst>
            <a:ext uri="{FF2B5EF4-FFF2-40B4-BE49-F238E27FC236}">
              <a16:creationId xmlns:a16="http://schemas.microsoft.com/office/drawing/2014/main" id="{3135CB59-BB22-42B1-A831-7E0B5E9FD343}"/>
            </a:ext>
          </a:extLst>
        </xdr:cNvPr>
        <xdr:cNvSpPr txBox="1"/>
      </xdr:nvSpPr>
      <xdr:spPr>
        <a:xfrm>
          <a:off x="18421427" y="1044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8A7D50FB-DADB-4E2C-ABE5-DE67344F6F6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BC1A8BE5-6FAB-4786-8841-6B1454E611E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4866F40F-8156-4DD7-A707-21BB3741EC1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D1E0F5AE-CE68-4183-A776-CA09E7DD0C1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78DF6287-8BC9-47A0-B739-A1B2956D854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9FDEED5C-55F9-4BBD-99D4-75CF51A4FD2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7B4B3504-6C61-45F2-AF3B-E12F5504A05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9B33A877-464F-428C-B32C-72A554B7345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4107AEE3-171A-4739-9375-07A7C0D26BD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91B27A4C-C813-44EE-8A3D-D0682DF19B4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A547BF8F-ED12-49B6-81F9-F835FAD5379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71159F68-08C1-4625-820A-20D377AC5D2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2FDE0E80-5C52-45AD-BF2F-A68A6F65199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1EC9A848-895A-4F7E-9DC4-747AC57AA2F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C399E4B5-FEF4-4647-980E-73902F148CB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ADA023AC-CD79-4DBF-A9BF-27DF1E39B96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9D0DB848-A58A-4962-A314-3AF911B336B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60854AD-77AF-4CDA-B32D-8E6C7300FD8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9B49B9F5-2B09-4247-9677-5CB4AE060DE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A5B21651-59A1-44E2-BC49-F1E44295483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3B78996E-7340-4779-AE9C-02DF70728CA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3CE18A47-8C7B-4062-AA78-7BE6F454A60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9DFD3CE2-D455-49A8-86EE-8312B80272D7}"/>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A6A11760-C214-4CA8-996D-822F2FADAA1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9080ABBC-F198-4061-8F2D-0B24326D62A7}"/>
            </a:ext>
          </a:extLst>
        </xdr:cNvPr>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060C8135-906C-408E-9A38-572165E7483B}"/>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1A76CBBE-CC29-4E65-99BE-58DE15B61336}"/>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650" name="【児童館】&#10;有形固定資産減価償却率最大値テキスト">
          <a:extLst>
            <a:ext uri="{FF2B5EF4-FFF2-40B4-BE49-F238E27FC236}">
              <a16:creationId xmlns:a16="http://schemas.microsoft.com/office/drawing/2014/main" id="{33BF25C7-B07A-4ED8-9858-28FD88EDB519}"/>
            </a:ext>
          </a:extLst>
        </xdr:cNvPr>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51" name="直線コネクタ 650">
          <a:extLst>
            <a:ext uri="{FF2B5EF4-FFF2-40B4-BE49-F238E27FC236}">
              <a16:creationId xmlns:a16="http://schemas.microsoft.com/office/drawing/2014/main" id="{4103229B-CE3F-45BD-A003-8679094034F4}"/>
            </a:ext>
          </a:extLst>
        </xdr:cNvPr>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53991</xdr:rowOff>
    </xdr:from>
    <xdr:ext cx="405111" cy="259045"/>
    <xdr:sp macro="" textlink="">
      <xdr:nvSpPr>
        <xdr:cNvPr id="652" name="【児童館】&#10;有形固定資産減価償却率平均値テキスト">
          <a:extLst>
            <a:ext uri="{FF2B5EF4-FFF2-40B4-BE49-F238E27FC236}">
              <a16:creationId xmlns:a16="http://schemas.microsoft.com/office/drawing/2014/main" id="{B3BBA155-C17B-494D-9B88-396ECF258929}"/>
            </a:ext>
          </a:extLst>
        </xdr:cNvPr>
        <xdr:cNvSpPr txBox="1"/>
      </xdr:nvSpPr>
      <xdr:spPr>
        <a:xfrm>
          <a:off x="16357600" y="13769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53" name="フローチャート: 判断 652">
          <a:extLst>
            <a:ext uri="{FF2B5EF4-FFF2-40B4-BE49-F238E27FC236}">
              <a16:creationId xmlns:a16="http://schemas.microsoft.com/office/drawing/2014/main" id="{3C435335-3077-46CA-ADB3-717BBB233D39}"/>
            </a:ext>
          </a:extLst>
        </xdr:cNvPr>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654" name="フローチャート: 判断 653">
          <a:extLst>
            <a:ext uri="{FF2B5EF4-FFF2-40B4-BE49-F238E27FC236}">
              <a16:creationId xmlns:a16="http://schemas.microsoft.com/office/drawing/2014/main" id="{8FC318D8-4668-408A-92A6-70C8D9CE16BF}"/>
            </a:ext>
          </a:extLst>
        </xdr:cNvPr>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655" name="フローチャート: 判断 654">
          <a:extLst>
            <a:ext uri="{FF2B5EF4-FFF2-40B4-BE49-F238E27FC236}">
              <a16:creationId xmlns:a16="http://schemas.microsoft.com/office/drawing/2014/main" id="{A4C777BB-3837-4AF5-870A-18D5672A7FDE}"/>
            </a:ext>
          </a:extLst>
        </xdr:cNvPr>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6" name="フローチャート: 判断 655">
          <a:extLst>
            <a:ext uri="{FF2B5EF4-FFF2-40B4-BE49-F238E27FC236}">
              <a16:creationId xmlns:a16="http://schemas.microsoft.com/office/drawing/2014/main" id="{0BF13A84-9AA5-430F-8B87-71CE1E6A5195}"/>
            </a:ext>
          </a:extLst>
        </xdr:cNvPr>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657" name="フローチャート: 判断 656">
          <a:extLst>
            <a:ext uri="{FF2B5EF4-FFF2-40B4-BE49-F238E27FC236}">
              <a16:creationId xmlns:a16="http://schemas.microsoft.com/office/drawing/2014/main" id="{458F5020-5C29-4B21-B5A8-410E57844325}"/>
            </a:ext>
          </a:extLst>
        </xdr:cNvPr>
        <xdr:cNvSpPr/>
      </xdr:nvSpPr>
      <xdr:spPr>
        <a:xfrm>
          <a:off x="12763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33C2EB4C-2AEE-46F2-B01C-1D33C45C77C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EDFD2788-89D0-4CF7-94AA-965E3884363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D2A0E9BB-2009-4C6E-95F1-358BA19440F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36266F3-43E3-4C2B-9B7E-22FD14CEE4D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B8E8A0EB-158C-47E2-A9AF-76F31F3970A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128270</xdr:rowOff>
    </xdr:from>
    <xdr:to>
      <xdr:col>85</xdr:col>
      <xdr:colOff>177800</xdr:colOff>
      <xdr:row>84</xdr:row>
      <xdr:rowOff>58420</xdr:rowOff>
    </xdr:to>
    <xdr:sp macro="" textlink="">
      <xdr:nvSpPr>
        <xdr:cNvPr id="663" name="楕円 662">
          <a:extLst>
            <a:ext uri="{FF2B5EF4-FFF2-40B4-BE49-F238E27FC236}">
              <a16:creationId xmlns:a16="http://schemas.microsoft.com/office/drawing/2014/main" id="{69C2EC90-FDF4-4267-8849-FDACABE2A2DE}"/>
            </a:ext>
          </a:extLst>
        </xdr:cNvPr>
        <xdr:cNvSpPr/>
      </xdr:nvSpPr>
      <xdr:spPr>
        <a:xfrm>
          <a:off x="16268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106697</xdr:rowOff>
    </xdr:from>
    <xdr:ext cx="405111" cy="259045"/>
    <xdr:sp macro="" textlink="">
      <xdr:nvSpPr>
        <xdr:cNvPr id="664" name="【児童館】&#10;有形固定資産減価償却率該当値テキスト">
          <a:extLst>
            <a:ext uri="{FF2B5EF4-FFF2-40B4-BE49-F238E27FC236}">
              <a16:creationId xmlns:a16="http://schemas.microsoft.com/office/drawing/2014/main" id="{EF31BDA5-A04A-43F2-B01E-3F02E65E83BE}"/>
            </a:ext>
          </a:extLst>
        </xdr:cNvPr>
        <xdr:cNvSpPr txBox="1"/>
      </xdr:nvSpPr>
      <xdr:spPr>
        <a:xfrm>
          <a:off x="16357600"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90170</xdr:rowOff>
    </xdr:from>
    <xdr:to>
      <xdr:col>81</xdr:col>
      <xdr:colOff>101600</xdr:colOff>
      <xdr:row>84</xdr:row>
      <xdr:rowOff>20320</xdr:rowOff>
    </xdr:to>
    <xdr:sp macro="" textlink="">
      <xdr:nvSpPr>
        <xdr:cNvPr id="665" name="楕円 664">
          <a:extLst>
            <a:ext uri="{FF2B5EF4-FFF2-40B4-BE49-F238E27FC236}">
              <a16:creationId xmlns:a16="http://schemas.microsoft.com/office/drawing/2014/main" id="{4F0A2802-4BB8-4475-99A4-ADC880B0B6A7}"/>
            </a:ext>
          </a:extLst>
        </xdr:cNvPr>
        <xdr:cNvSpPr/>
      </xdr:nvSpPr>
      <xdr:spPr>
        <a:xfrm>
          <a:off x="1543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140970</xdr:rowOff>
    </xdr:from>
    <xdr:to>
      <xdr:col>85</xdr:col>
      <xdr:colOff>127000</xdr:colOff>
      <xdr:row>84</xdr:row>
      <xdr:rowOff>7620</xdr:rowOff>
    </xdr:to>
    <xdr:cxnSp macro="">
      <xdr:nvCxnSpPr>
        <xdr:cNvPr id="666" name="直線コネクタ 665">
          <a:extLst>
            <a:ext uri="{FF2B5EF4-FFF2-40B4-BE49-F238E27FC236}">
              <a16:creationId xmlns:a16="http://schemas.microsoft.com/office/drawing/2014/main" id="{CB366F99-4D02-49EB-B4F8-83ED631C71FF}"/>
            </a:ext>
          </a:extLst>
        </xdr:cNvPr>
        <xdr:cNvCxnSpPr/>
      </xdr:nvCxnSpPr>
      <xdr:spPr>
        <a:xfrm>
          <a:off x="15481300" y="14371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52070</xdr:rowOff>
    </xdr:from>
    <xdr:to>
      <xdr:col>76</xdr:col>
      <xdr:colOff>165100</xdr:colOff>
      <xdr:row>83</xdr:row>
      <xdr:rowOff>153670</xdr:rowOff>
    </xdr:to>
    <xdr:sp macro="" textlink="">
      <xdr:nvSpPr>
        <xdr:cNvPr id="667" name="楕円 666">
          <a:extLst>
            <a:ext uri="{FF2B5EF4-FFF2-40B4-BE49-F238E27FC236}">
              <a16:creationId xmlns:a16="http://schemas.microsoft.com/office/drawing/2014/main" id="{CEDE41D8-C88C-4DFA-9002-CBD67F70D98F}"/>
            </a:ext>
          </a:extLst>
        </xdr:cNvPr>
        <xdr:cNvSpPr/>
      </xdr:nvSpPr>
      <xdr:spPr>
        <a:xfrm>
          <a:off x="14541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102870</xdr:rowOff>
    </xdr:from>
    <xdr:to>
      <xdr:col>81</xdr:col>
      <xdr:colOff>50800</xdr:colOff>
      <xdr:row>83</xdr:row>
      <xdr:rowOff>140970</xdr:rowOff>
    </xdr:to>
    <xdr:cxnSp macro="">
      <xdr:nvCxnSpPr>
        <xdr:cNvPr id="668" name="直線コネクタ 667">
          <a:extLst>
            <a:ext uri="{FF2B5EF4-FFF2-40B4-BE49-F238E27FC236}">
              <a16:creationId xmlns:a16="http://schemas.microsoft.com/office/drawing/2014/main" id="{9D5745DB-8D8D-43B7-8F65-985F15516BCE}"/>
            </a:ext>
          </a:extLst>
        </xdr:cNvPr>
        <xdr:cNvCxnSpPr/>
      </xdr:nvCxnSpPr>
      <xdr:spPr>
        <a:xfrm>
          <a:off x="14592300" y="14333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13970</xdr:rowOff>
    </xdr:from>
    <xdr:to>
      <xdr:col>72</xdr:col>
      <xdr:colOff>38100</xdr:colOff>
      <xdr:row>83</xdr:row>
      <xdr:rowOff>115570</xdr:rowOff>
    </xdr:to>
    <xdr:sp macro="" textlink="">
      <xdr:nvSpPr>
        <xdr:cNvPr id="669" name="楕円 668">
          <a:extLst>
            <a:ext uri="{FF2B5EF4-FFF2-40B4-BE49-F238E27FC236}">
              <a16:creationId xmlns:a16="http://schemas.microsoft.com/office/drawing/2014/main" id="{586C6E3F-99A4-421B-8A50-B6420A66879E}"/>
            </a:ext>
          </a:extLst>
        </xdr:cNvPr>
        <xdr:cNvSpPr/>
      </xdr:nvSpPr>
      <xdr:spPr>
        <a:xfrm>
          <a:off x="13652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64770</xdr:rowOff>
    </xdr:from>
    <xdr:to>
      <xdr:col>76</xdr:col>
      <xdr:colOff>114300</xdr:colOff>
      <xdr:row>83</xdr:row>
      <xdr:rowOff>102870</xdr:rowOff>
    </xdr:to>
    <xdr:cxnSp macro="">
      <xdr:nvCxnSpPr>
        <xdr:cNvPr id="670" name="直線コネクタ 669">
          <a:extLst>
            <a:ext uri="{FF2B5EF4-FFF2-40B4-BE49-F238E27FC236}">
              <a16:creationId xmlns:a16="http://schemas.microsoft.com/office/drawing/2014/main" id="{0F6480AD-2AE7-40D3-A0EA-ED9AD2B5357D}"/>
            </a:ext>
          </a:extLst>
        </xdr:cNvPr>
        <xdr:cNvCxnSpPr/>
      </xdr:nvCxnSpPr>
      <xdr:spPr>
        <a:xfrm>
          <a:off x="13703300" y="14295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147320</xdr:rowOff>
    </xdr:from>
    <xdr:to>
      <xdr:col>67</xdr:col>
      <xdr:colOff>101600</xdr:colOff>
      <xdr:row>83</xdr:row>
      <xdr:rowOff>77470</xdr:rowOff>
    </xdr:to>
    <xdr:sp macro="" textlink="">
      <xdr:nvSpPr>
        <xdr:cNvPr id="671" name="楕円 670">
          <a:extLst>
            <a:ext uri="{FF2B5EF4-FFF2-40B4-BE49-F238E27FC236}">
              <a16:creationId xmlns:a16="http://schemas.microsoft.com/office/drawing/2014/main" id="{3CBE95AB-0949-427F-AB14-8C8CC4E54DCA}"/>
            </a:ext>
          </a:extLst>
        </xdr:cNvPr>
        <xdr:cNvSpPr/>
      </xdr:nvSpPr>
      <xdr:spPr>
        <a:xfrm>
          <a:off x="1276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26670</xdr:rowOff>
    </xdr:from>
    <xdr:to>
      <xdr:col>71</xdr:col>
      <xdr:colOff>177800</xdr:colOff>
      <xdr:row>83</xdr:row>
      <xdr:rowOff>64770</xdr:rowOff>
    </xdr:to>
    <xdr:cxnSp macro="">
      <xdr:nvCxnSpPr>
        <xdr:cNvPr id="672" name="直線コネクタ 671">
          <a:extLst>
            <a:ext uri="{FF2B5EF4-FFF2-40B4-BE49-F238E27FC236}">
              <a16:creationId xmlns:a16="http://schemas.microsoft.com/office/drawing/2014/main" id="{F63DFEEE-F65A-49D6-BC8A-AAB0CF48E84B}"/>
            </a:ext>
          </a:extLst>
        </xdr:cNvPr>
        <xdr:cNvCxnSpPr/>
      </xdr:nvCxnSpPr>
      <xdr:spPr>
        <a:xfrm>
          <a:off x="12814300" y="14257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67327</xdr:rowOff>
    </xdr:from>
    <xdr:ext cx="405111" cy="259045"/>
    <xdr:sp macro="" textlink="">
      <xdr:nvSpPr>
        <xdr:cNvPr id="673" name="n_1aveValue【児童館】&#10;有形固定資産減価償却率">
          <a:extLst>
            <a:ext uri="{FF2B5EF4-FFF2-40B4-BE49-F238E27FC236}">
              <a16:creationId xmlns:a16="http://schemas.microsoft.com/office/drawing/2014/main" id="{962FF40D-7DF6-47B2-9232-BBF8C3CE73AE}"/>
            </a:ext>
          </a:extLst>
        </xdr:cNvPr>
        <xdr:cNvSpPr txBox="1"/>
      </xdr:nvSpPr>
      <xdr:spPr>
        <a:xfrm>
          <a:off x="15266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38752</xdr:rowOff>
    </xdr:from>
    <xdr:ext cx="405111" cy="259045"/>
    <xdr:sp macro="" textlink="">
      <xdr:nvSpPr>
        <xdr:cNvPr id="674" name="n_2aveValue【児童館】&#10;有形固定資産減価償却率">
          <a:extLst>
            <a:ext uri="{FF2B5EF4-FFF2-40B4-BE49-F238E27FC236}">
              <a16:creationId xmlns:a16="http://schemas.microsoft.com/office/drawing/2014/main" id="{CE4E8F45-A071-4E99-B4A3-BD0C6376718B}"/>
            </a:ext>
          </a:extLst>
        </xdr:cNvPr>
        <xdr:cNvSpPr txBox="1"/>
      </xdr:nvSpPr>
      <xdr:spPr>
        <a:xfrm>
          <a:off x="14389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75" name="n_3aveValue【児童館】&#10;有形固定資産減価償却率">
          <a:extLst>
            <a:ext uri="{FF2B5EF4-FFF2-40B4-BE49-F238E27FC236}">
              <a16:creationId xmlns:a16="http://schemas.microsoft.com/office/drawing/2014/main" id="{73AA4A4D-1029-4784-ACD1-107344C326EA}"/>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147338</xdr:rowOff>
    </xdr:from>
    <xdr:ext cx="405111" cy="259045"/>
    <xdr:sp macro="" textlink="">
      <xdr:nvSpPr>
        <xdr:cNvPr id="676" name="n_4aveValue【児童館】&#10;有形固定資産減価償却率">
          <a:extLst>
            <a:ext uri="{FF2B5EF4-FFF2-40B4-BE49-F238E27FC236}">
              <a16:creationId xmlns:a16="http://schemas.microsoft.com/office/drawing/2014/main" id="{67A40427-563C-4B4C-9D76-C28AEFFC9067}"/>
            </a:ext>
          </a:extLst>
        </xdr:cNvPr>
        <xdr:cNvSpPr txBox="1"/>
      </xdr:nvSpPr>
      <xdr:spPr>
        <a:xfrm>
          <a:off x="12611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11447</xdr:rowOff>
    </xdr:from>
    <xdr:ext cx="405111" cy="259045"/>
    <xdr:sp macro="" textlink="">
      <xdr:nvSpPr>
        <xdr:cNvPr id="677" name="n_1mainValue【児童館】&#10;有形固定資産減価償却率">
          <a:extLst>
            <a:ext uri="{FF2B5EF4-FFF2-40B4-BE49-F238E27FC236}">
              <a16:creationId xmlns:a16="http://schemas.microsoft.com/office/drawing/2014/main" id="{2C907B01-7F43-4BA9-8845-930931F343B1}"/>
            </a:ext>
          </a:extLst>
        </xdr:cNvPr>
        <xdr:cNvSpPr txBox="1"/>
      </xdr:nvSpPr>
      <xdr:spPr>
        <a:xfrm>
          <a:off x="15266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144797</xdr:rowOff>
    </xdr:from>
    <xdr:ext cx="405111" cy="259045"/>
    <xdr:sp macro="" textlink="">
      <xdr:nvSpPr>
        <xdr:cNvPr id="678" name="n_2mainValue【児童館】&#10;有形固定資産減価償却率">
          <a:extLst>
            <a:ext uri="{FF2B5EF4-FFF2-40B4-BE49-F238E27FC236}">
              <a16:creationId xmlns:a16="http://schemas.microsoft.com/office/drawing/2014/main" id="{5BE96647-149E-4238-978B-ECA05D0CACE8}"/>
            </a:ext>
          </a:extLst>
        </xdr:cNvPr>
        <xdr:cNvSpPr txBox="1"/>
      </xdr:nvSpPr>
      <xdr:spPr>
        <a:xfrm>
          <a:off x="14389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106697</xdr:rowOff>
    </xdr:from>
    <xdr:ext cx="405111" cy="259045"/>
    <xdr:sp macro="" textlink="">
      <xdr:nvSpPr>
        <xdr:cNvPr id="679" name="n_3mainValue【児童館】&#10;有形固定資産減価償却率">
          <a:extLst>
            <a:ext uri="{FF2B5EF4-FFF2-40B4-BE49-F238E27FC236}">
              <a16:creationId xmlns:a16="http://schemas.microsoft.com/office/drawing/2014/main" id="{8B36D08A-04B6-47DD-8159-EDCC9E3AA545}"/>
            </a:ext>
          </a:extLst>
        </xdr:cNvPr>
        <xdr:cNvSpPr txBox="1"/>
      </xdr:nvSpPr>
      <xdr:spPr>
        <a:xfrm>
          <a:off x="13500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68597</xdr:rowOff>
    </xdr:from>
    <xdr:ext cx="405111" cy="259045"/>
    <xdr:sp macro="" textlink="">
      <xdr:nvSpPr>
        <xdr:cNvPr id="680" name="n_4mainValue【児童館】&#10;有形固定資産減価償却率">
          <a:extLst>
            <a:ext uri="{FF2B5EF4-FFF2-40B4-BE49-F238E27FC236}">
              <a16:creationId xmlns:a16="http://schemas.microsoft.com/office/drawing/2014/main" id="{F652EDC2-A173-487C-9435-2B5605788B29}"/>
            </a:ext>
          </a:extLst>
        </xdr:cNvPr>
        <xdr:cNvSpPr txBox="1"/>
      </xdr:nvSpPr>
      <xdr:spPr>
        <a:xfrm>
          <a:off x="12611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95BA56E3-D6A3-4A24-95F5-CE18BDD2974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705F2058-A4A1-482B-9102-0950F5A67C9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F25ACDBC-A4ED-4D48-B388-33BCD8ACB1B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C088EA19-C3A3-4297-B3AE-3F2E17ACCD0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3A3C3FD3-4209-460F-9C72-029B673C545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9BE1F4F-34B4-495B-9A00-6FF6FD5D684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DB246645-D483-4227-8042-EAAF8BA0CC3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FC86838B-79C0-4A2B-80B1-C4A24425311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EEC3B928-B006-4399-9603-4CBCE775335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676A54BB-0C64-43D0-BBC6-E7B47BC8022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4FD41936-78D6-4D13-AF3A-DEA8900EF2B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57E2616F-1122-46F2-B4D0-795F49A29F6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15DF357D-7993-4D66-82AD-DD9F80FE435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75480367-7875-4D0B-A8E4-1397DF190DF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ADCF88B1-A794-4085-A575-F7B9667F153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BD74395A-E117-4507-96E2-0BD33A4958F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E17E177C-06FB-4893-AAA6-2C5772D72A1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91E87B26-36CB-4805-AA67-AAC5915535C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AB18274A-FF9C-4B3E-A270-6A8E5317B31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560D5483-452D-4937-9E85-76FDCB5443E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AA002EF-A4A4-4F80-BC78-83BB14DE88F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702" name="直線コネクタ 701">
          <a:extLst>
            <a:ext uri="{FF2B5EF4-FFF2-40B4-BE49-F238E27FC236}">
              <a16:creationId xmlns:a16="http://schemas.microsoft.com/office/drawing/2014/main" id="{F713CC8D-6B5B-42D4-92A9-34522826A121}"/>
            </a:ext>
          </a:extLst>
        </xdr:cNvPr>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3" name="【児童館】&#10;一人当たり面積最小値テキスト">
          <a:extLst>
            <a:ext uri="{FF2B5EF4-FFF2-40B4-BE49-F238E27FC236}">
              <a16:creationId xmlns:a16="http://schemas.microsoft.com/office/drawing/2014/main" id="{8BDEC456-F306-4EF5-965A-02A475319FB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4" name="直線コネクタ 703">
          <a:extLst>
            <a:ext uri="{FF2B5EF4-FFF2-40B4-BE49-F238E27FC236}">
              <a16:creationId xmlns:a16="http://schemas.microsoft.com/office/drawing/2014/main" id="{9CF3C2EC-1A5B-450D-B252-9810C7ACDE4B}"/>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5" name="【児童館】&#10;一人当たり面積最大値テキスト">
          <a:extLst>
            <a:ext uri="{FF2B5EF4-FFF2-40B4-BE49-F238E27FC236}">
              <a16:creationId xmlns:a16="http://schemas.microsoft.com/office/drawing/2014/main" id="{579ECBF1-BEFE-4DB6-BCBA-187A4296520A}"/>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6" name="直線コネクタ 705">
          <a:extLst>
            <a:ext uri="{FF2B5EF4-FFF2-40B4-BE49-F238E27FC236}">
              <a16:creationId xmlns:a16="http://schemas.microsoft.com/office/drawing/2014/main" id="{72557BE2-CFA7-40A4-AD87-DE67DA7F013F}"/>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07" name="【児童館】&#10;一人当たり面積平均値テキスト">
          <a:extLst>
            <a:ext uri="{FF2B5EF4-FFF2-40B4-BE49-F238E27FC236}">
              <a16:creationId xmlns:a16="http://schemas.microsoft.com/office/drawing/2014/main" id="{E3C27AEA-D1BD-449B-9BA6-FF87BD1C1D8E}"/>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8" name="フローチャート: 判断 707">
          <a:extLst>
            <a:ext uri="{FF2B5EF4-FFF2-40B4-BE49-F238E27FC236}">
              <a16:creationId xmlns:a16="http://schemas.microsoft.com/office/drawing/2014/main" id="{BD0A2F92-5CB1-4664-BC7E-A1ABC386A34B}"/>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9" name="フローチャート: 判断 708">
          <a:extLst>
            <a:ext uri="{FF2B5EF4-FFF2-40B4-BE49-F238E27FC236}">
              <a16:creationId xmlns:a16="http://schemas.microsoft.com/office/drawing/2014/main" id="{880BAD11-D8C6-4BB2-9030-B413D88375F3}"/>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0" name="フローチャート: 判断 709">
          <a:extLst>
            <a:ext uri="{FF2B5EF4-FFF2-40B4-BE49-F238E27FC236}">
              <a16:creationId xmlns:a16="http://schemas.microsoft.com/office/drawing/2014/main" id="{2C3061B3-8832-4C70-B6E1-154D72A20FD0}"/>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1" name="フローチャート: 判断 710">
          <a:extLst>
            <a:ext uri="{FF2B5EF4-FFF2-40B4-BE49-F238E27FC236}">
              <a16:creationId xmlns:a16="http://schemas.microsoft.com/office/drawing/2014/main" id="{C1D2AAA6-13B2-4AB7-B645-9F73C047D79F}"/>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a:extLst>
            <a:ext uri="{FF2B5EF4-FFF2-40B4-BE49-F238E27FC236}">
              <a16:creationId xmlns:a16="http://schemas.microsoft.com/office/drawing/2014/main" id="{08FFDE6E-1C65-4EC5-89CC-45D601D6C9D1}"/>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159A4B21-691F-467F-9E2C-50AAC1F2130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B64FDEB6-9C40-4D38-88C8-9DD30E8D62A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1E94B20F-2124-4B51-89C4-A496A6647C8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DC8BBF41-726C-41DD-875A-66CD882C995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98E8880-3EE1-464E-9B4F-5E7898163FA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18" name="楕円 717">
          <a:extLst>
            <a:ext uri="{FF2B5EF4-FFF2-40B4-BE49-F238E27FC236}">
              <a16:creationId xmlns:a16="http://schemas.microsoft.com/office/drawing/2014/main" id="{FA7DF6B9-3BF5-4CF6-AD63-B70858ABB208}"/>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719" name="【児童館】&#10;一人当たり面積該当値テキスト">
          <a:extLst>
            <a:ext uri="{FF2B5EF4-FFF2-40B4-BE49-F238E27FC236}">
              <a16:creationId xmlns:a16="http://schemas.microsoft.com/office/drawing/2014/main" id="{8085FB3F-233D-42CF-B90C-7CDDB9DBA0B4}"/>
            </a:ext>
          </a:extLst>
        </xdr:cNvPr>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20" name="楕円 719">
          <a:extLst>
            <a:ext uri="{FF2B5EF4-FFF2-40B4-BE49-F238E27FC236}">
              <a16:creationId xmlns:a16="http://schemas.microsoft.com/office/drawing/2014/main" id="{326822BD-7439-436C-A164-F0ABE6AD5B75}"/>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21" name="直線コネクタ 720">
          <a:extLst>
            <a:ext uri="{FF2B5EF4-FFF2-40B4-BE49-F238E27FC236}">
              <a16:creationId xmlns:a16="http://schemas.microsoft.com/office/drawing/2014/main" id="{262D5AFA-B4AF-4912-9F11-D7EBBFF59AD6}"/>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2" name="楕円 721">
          <a:extLst>
            <a:ext uri="{FF2B5EF4-FFF2-40B4-BE49-F238E27FC236}">
              <a16:creationId xmlns:a16="http://schemas.microsoft.com/office/drawing/2014/main" id="{7F25FEB5-8E57-4874-858A-222B5AD0768F}"/>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23" name="直線コネクタ 722">
          <a:extLst>
            <a:ext uri="{FF2B5EF4-FFF2-40B4-BE49-F238E27FC236}">
              <a16:creationId xmlns:a16="http://schemas.microsoft.com/office/drawing/2014/main" id="{6FD0089C-3D7A-4068-A719-C3BB5174F9D7}"/>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24" name="楕円 723">
          <a:extLst>
            <a:ext uri="{FF2B5EF4-FFF2-40B4-BE49-F238E27FC236}">
              <a16:creationId xmlns:a16="http://schemas.microsoft.com/office/drawing/2014/main" id="{D51C28BE-F831-4E1C-97EA-899576768C44}"/>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25" name="直線コネクタ 724">
          <a:extLst>
            <a:ext uri="{FF2B5EF4-FFF2-40B4-BE49-F238E27FC236}">
              <a16:creationId xmlns:a16="http://schemas.microsoft.com/office/drawing/2014/main" id="{356CE899-F81F-4598-ACCE-86B5CD01B537}"/>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26" name="楕円 725">
          <a:extLst>
            <a:ext uri="{FF2B5EF4-FFF2-40B4-BE49-F238E27FC236}">
              <a16:creationId xmlns:a16="http://schemas.microsoft.com/office/drawing/2014/main" id="{0E34E548-91D5-47E5-85EF-AA0F1846E508}"/>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27" name="直線コネクタ 726">
          <a:extLst>
            <a:ext uri="{FF2B5EF4-FFF2-40B4-BE49-F238E27FC236}">
              <a16:creationId xmlns:a16="http://schemas.microsoft.com/office/drawing/2014/main" id="{F42F7700-0B89-4790-A3A4-BDDF6B8691A2}"/>
            </a:ext>
          </a:extLst>
        </xdr:cNvPr>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28" name="n_1aveValue【児童館】&#10;一人当たり面積">
          <a:extLst>
            <a:ext uri="{FF2B5EF4-FFF2-40B4-BE49-F238E27FC236}">
              <a16:creationId xmlns:a16="http://schemas.microsoft.com/office/drawing/2014/main" id="{2717430F-780D-4DDA-9F0F-95FFBD7CFE7E}"/>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29" name="n_2aveValue【児童館】&#10;一人当たり面積">
          <a:extLst>
            <a:ext uri="{FF2B5EF4-FFF2-40B4-BE49-F238E27FC236}">
              <a16:creationId xmlns:a16="http://schemas.microsoft.com/office/drawing/2014/main" id="{5A51606F-D4BE-478A-A18D-AC9A19A0CA29}"/>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30" name="n_3aveValue【児童館】&#10;一人当たり面積">
          <a:extLst>
            <a:ext uri="{FF2B5EF4-FFF2-40B4-BE49-F238E27FC236}">
              <a16:creationId xmlns:a16="http://schemas.microsoft.com/office/drawing/2014/main" id="{27A547E5-1050-4886-9D51-F0F96C0757AA}"/>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1" name="n_4aveValue【児童館】&#10;一人当たり面積">
          <a:extLst>
            <a:ext uri="{FF2B5EF4-FFF2-40B4-BE49-F238E27FC236}">
              <a16:creationId xmlns:a16="http://schemas.microsoft.com/office/drawing/2014/main" id="{F8B6B6C4-1332-40D2-9131-326533CC7D56}"/>
            </a:ext>
          </a:extLst>
        </xdr:cNvPr>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32" name="n_1mainValue【児童館】&#10;一人当たり面積">
          <a:extLst>
            <a:ext uri="{FF2B5EF4-FFF2-40B4-BE49-F238E27FC236}">
              <a16:creationId xmlns:a16="http://schemas.microsoft.com/office/drawing/2014/main" id="{715494F1-907D-4B9F-B562-54F3B53E36A4}"/>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33" name="n_2mainValue【児童館】&#10;一人当たり面積">
          <a:extLst>
            <a:ext uri="{FF2B5EF4-FFF2-40B4-BE49-F238E27FC236}">
              <a16:creationId xmlns:a16="http://schemas.microsoft.com/office/drawing/2014/main" id="{B0430C7B-D2A0-4AE6-AFB9-0F00357AE080}"/>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34" name="n_3mainValue【児童館】&#10;一人当たり面積">
          <a:extLst>
            <a:ext uri="{FF2B5EF4-FFF2-40B4-BE49-F238E27FC236}">
              <a16:creationId xmlns:a16="http://schemas.microsoft.com/office/drawing/2014/main" id="{4A010C0E-CD17-4444-9275-373B5BCE6A2B}"/>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35" name="n_4mainValue【児童館】&#10;一人当たり面積">
          <a:extLst>
            <a:ext uri="{FF2B5EF4-FFF2-40B4-BE49-F238E27FC236}">
              <a16:creationId xmlns:a16="http://schemas.microsoft.com/office/drawing/2014/main" id="{CD6463BC-2599-4276-BD8B-47850CCAD975}"/>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CBF70684-D29F-4D93-9CEC-9ABA83E7EFC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ADE36D7B-E66B-421A-9F82-55456E93EEB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2B732130-5F1C-4604-988E-846D5765697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4DBA02D3-4121-44FE-B48F-20930145F8B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F6B60C91-4553-413A-A2A5-EB5DB370A32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30D11693-5A00-4BA5-A201-999ADE33181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2FD10E3A-5B1A-41E9-8949-5B1CF0354E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F5CDC3-0ACD-4503-9D57-5CCA2E2C4287}"/>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a:extLst>
            <a:ext uri="{FF2B5EF4-FFF2-40B4-BE49-F238E27FC236}">
              <a16:creationId xmlns:a16="http://schemas.microsoft.com/office/drawing/2014/main" id="{98E811FC-C435-4D52-A67B-C2172E1BBDB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a:extLst>
            <a:ext uri="{FF2B5EF4-FFF2-40B4-BE49-F238E27FC236}">
              <a16:creationId xmlns:a16="http://schemas.microsoft.com/office/drawing/2014/main" id="{25E70BC3-F472-4924-BF8C-AB3771619BA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a:extLst>
            <a:ext uri="{FF2B5EF4-FFF2-40B4-BE49-F238E27FC236}">
              <a16:creationId xmlns:a16="http://schemas.microsoft.com/office/drawing/2014/main" id="{0E451BCF-6922-4DB3-9D3B-AE95C5749D1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a:extLst>
            <a:ext uri="{FF2B5EF4-FFF2-40B4-BE49-F238E27FC236}">
              <a16:creationId xmlns:a16="http://schemas.microsoft.com/office/drawing/2014/main" id="{C2397307-C643-4828-AE86-4B9DEB9E3E7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a:extLst>
            <a:ext uri="{FF2B5EF4-FFF2-40B4-BE49-F238E27FC236}">
              <a16:creationId xmlns:a16="http://schemas.microsoft.com/office/drawing/2014/main" id="{03A045E9-5895-4AB1-9208-78C6B5398F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a:extLst>
            <a:ext uri="{FF2B5EF4-FFF2-40B4-BE49-F238E27FC236}">
              <a16:creationId xmlns:a16="http://schemas.microsoft.com/office/drawing/2014/main" id="{B68ED8C9-E93A-4FE8-B4D0-CB98E128079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a:extLst>
            <a:ext uri="{FF2B5EF4-FFF2-40B4-BE49-F238E27FC236}">
              <a16:creationId xmlns:a16="http://schemas.microsoft.com/office/drawing/2014/main" id="{CE78635E-401E-4DE5-AFE5-AAA31CA0D65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a:extLst>
            <a:ext uri="{FF2B5EF4-FFF2-40B4-BE49-F238E27FC236}">
              <a16:creationId xmlns:a16="http://schemas.microsoft.com/office/drawing/2014/main" id="{BFF887CC-2822-4FFE-B8D9-84F58B5444E7}"/>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5E748A8D-3568-4DA6-8C11-3A39D470862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38C96B01-F4D5-46D2-B90F-1D442EF7886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A80292FF-AF9C-4201-B40D-3F40CF23AB7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有形固定資産減価償却率を見ると、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及び学校施設は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、類似団体内平均値を下回っているものの、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それ以外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の類型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では全て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類似団体平均を上回っている。これは、昭和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年代中頃から昭和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年代初めにかけて、人口急増に伴って整備してきた、公営住宅を始めとする多くの施設の老朽化が進んでいるためである。ただし、いずれの公営住宅や学校についても平成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年度までに耐震改修を完了しており、躯体以外の部分についても公共施設等総合管理計画に基づいて適切に改修や修繕を行っている。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また、認定こども園・幼稚園・保育所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が類似団体内平均値を下回っているの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は、民間移管の推進により昭和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年度には７園あった幼稚園を市立認定こども園３園とし、さらに「あおぞら認定こども園」及び「にじいろ認定こども園」の２園が、それぞれ平成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年度から新園舎の供用を開始したためである。民間移管の結果、一人当たり面積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大きく下回ることとなっている。今後も、市独自の０歳児から２歳児までの保育無償化による子育て環境への市民ニーズの高まりに対応するべく、市立施設の整備に留まらず、保育事業者の新規認可や民間園への施設整備補助を実施する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受け皿の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整備に積極的に取り組んでいく。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BBD2401-319D-4129-A6B6-1D3A668F54F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B2B2131-F28A-40A0-9A03-5892B4DBEFD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B42D5AC-B61E-4B81-B659-4E1F41B16E7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163B5B3-686D-4A5C-81BD-81C6FA2D7EC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9E5CEC-E3BF-4C58-98EA-F4FC93606AF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24A401-826F-46FF-B692-75955A58AD4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AD21E50-19A9-425C-B672-7F65A594DF5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8899E60-5646-421A-A963-0180FEBFD2F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A7F042C-717B-4D85-8E33-421C43D3829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9A01FA2-29F0-4627-9509-3ECA0D8A6D5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142,655
140,072
12.71
73,641,180
71,534,127
2,084,841
33,507,925
59,034,084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74F8460-9AAC-4E0A-91FD-CB36CF06D7E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A53A112-9F5A-46EC-A5E6-4449DFDC077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6456C46-5D37-41B5-B1C3-1F3375EF60F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0E26692-DB00-45A4-B769-2948376C4D7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5F02E16-184E-4633-9B0C-0FBA50C56EB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EF6FE5C-F4F6-4E7E-9E75-26605B97977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8817291-0869-4AA3-A004-35C18C7307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B8BD294-64BA-4672-8BD4-62F3142A4E3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2D1DB1D-CBF2-4343-BD0D-AFC1F313DF5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852D63-4AC1-4F5D-A077-0552ADC7770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A2771D0-FCFA-4045-B388-FC0E1385B2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6004924-C8D6-4CA9-A40E-20831371736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D62E6A4-8942-4D6C-B9B0-F58BA213166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626A7F5-E375-4D58-B31B-2C19D836328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656AF9A-5DD1-4B37-B5D2-4DA5B0D7A9F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2F8BE18-3FE3-4116-A474-E79B36C0355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9F7FEF2-8DED-4684-A1A6-8579D764241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86B6A78-A745-4FBB-B1E0-E6E901C84BE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115B857-3D12-4CB7-98AF-164A03B57C3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8E4437F-4259-47FA-B8FA-FE74096C4A1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686AE8E-3AAD-429E-B237-18B6F9CB7C3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7AA1FE8-7D25-4075-B7EC-E3F9198DCFB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8ABB43B-CF2B-4798-A362-D3B2F3830DC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4ED1570-B559-48DD-B230-AF569BB3AD4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9289A81-5FF1-47ED-AB25-4FF95B9A519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883512E-5430-4482-9573-04E66341F66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50EDDA4-3484-46B1-9755-571AF166AF8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1C40D57-C5BE-4AD1-9568-CC99533009D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9F18495-056B-4440-9548-C3B80B8699C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64B1DBF-2273-4434-8E90-71E585C4202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57B6690-BCF9-4CA0-B681-C6DB02B836C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2BAE0F2-E595-4D43-A937-85BB76034EE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6A3EA28-83A4-4CB6-9046-422C40CD7F1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AA8EBB7-513A-4F28-BFB8-C57F2F5061A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5C6E4B4-BA34-4875-89D3-D591DFEE753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CC1F8B7-89C1-4373-9627-7210D2D57C2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86D8006-A0F2-4A79-9310-20D4BB25522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9C5FAF7-4768-44EB-B7B3-BCC0423300D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12A7B34-96C2-4BAC-A772-FD560C98401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6D78E1C-81CF-4AF8-98EB-180D40B5AAA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DF10C05-3A24-4850-9B44-3FB177EE50B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53FC933-846A-415E-AFEE-3F70E89928E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A947659-E8B8-45BE-BD73-52E605FADBB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E0519D9-F3ED-4215-AE1A-EC386C12C78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6AA98BC-111D-4268-ADB2-5719C202888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A345F73-D3CF-4A53-8A31-DD6DAC8F809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a:extLst>
            <a:ext uri="{FF2B5EF4-FFF2-40B4-BE49-F238E27FC236}">
              <a16:creationId xmlns:a16="http://schemas.microsoft.com/office/drawing/2014/main" id="{A9A6D3CB-838A-40AB-A1E5-6882047AD9A1}"/>
            </a:ext>
          </a:extLst>
        </xdr:cNvPr>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a:extLst>
            <a:ext uri="{FF2B5EF4-FFF2-40B4-BE49-F238E27FC236}">
              <a16:creationId xmlns:a16="http://schemas.microsoft.com/office/drawing/2014/main" id="{BDF2E896-0FED-41B1-905C-23662249A2C6}"/>
            </a:ext>
          </a:extLst>
        </xdr:cNvPr>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a:extLst>
            <a:ext uri="{FF2B5EF4-FFF2-40B4-BE49-F238E27FC236}">
              <a16:creationId xmlns:a16="http://schemas.microsoft.com/office/drawing/2014/main" id="{D0519D8F-C5F9-4D4E-A0B4-30D32FB84FD3}"/>
            </a:ext>
          </a:extLst>
        </xdr:cNvPr>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a:extLst>
            <a:ext uri="{FF2B5EF4-FFF2-40B4-BE49-F238E27FC236}">
              <a16:creationId xmlns:a16="http://schemas.microsoft.com/office/drawing/2014/main" id="{DE5E437F-0A4F-4AD4-8AB7-F761BAEB6C68}"/>
            </a:ext>
          </a:extLst>
        </xdr:cNvPr>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a:extLst>
            <a:ext uri="{FF2B5EF4-FFF2-40B4-BE49-F238E27FC236}">
              <a16:creationId xmlns:a16="http://schemas.microsoft.com/office/drawing/2014/main" id="{513F8DE6-41D9-4738-A8FC-FA9958452B52}"/>
            </a:ext>
          </a:extLst>
        </xdr:cNvPr>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a:extLst>
            <a:ext uri="{FF2B5EF4-FFF2-40B4-BE49-F238E27FC236}">
              <a16:creationId xmlns:a16="http://schemas.microsoft.com/office/drawing/2014/main" id="{7898F363-EE47-4554-9F98-6543B769D2F3}"/>
            </a:ext>
          </a:extLst>
        </xdr:cNvPr>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a:extLst>
            <a:ext uri="{FF2B5EF4-FFF2-40B4-BE49-F238E27FC236}">
              <a16:creationId xmlns:a16="http://schemas.microsoft.com/office/drawing/2014/main" id="{EC2FA5DB-D572-4AD9-9BF9-1C25329F6C94}"/>
            </a:ext>
          </a:extLst>
        </xdr:cNvPr>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a:extLst>
            <a:ext uri="{FF2B5EF4-FFF2-40B4-BE49-F238E27FC236}">
              <a16:creationId xmlns:a16="http://schemas.microsoft.com/office/drawing/2014/main" id="{90CE1C75-C392-4D0E-9CCF-601B32F4E5CD}"/>
            </a:ext>
          </a:extLst>
        </xdr:cNvPr>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a:extLst>
            <a:ext uri="{FF2B5EF4-FFF2-40B4-BE49-F238E27FC236}">
              <a16:creationId xmlns:a16="http://schemas.microsoft.com/office/drawing/2014/main" id="{82D09564-2014-442F-9390-16A5ACFA19AB}"/>
            </a:ext>
          </a:extLst>
        </xdr:cNvPr>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a:extLst>
            <a:ext uri="{FF2B5EF4-FFF2-40B4-BE49-F238E27FC236}">
              <a16:creationId xmlns:a16="http://schemas.microsoft.com/office/drawing/2014/main" id="{F7B2D50A-7868-47B6-AC50-1822F2D38C0A}"/>
            </a:ext>
          </a:extLst>
        </xdr:cNvPr>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DD6F925B-413C-4BF7-88FF-F62A5A8799A4}"/>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E8CA651-BFCB-4BFF-B6D5-F76AC9AF4C2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9C3BBDD-3452-4E4B-9045-865DC5A70A9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21FBEAB-D83C-4986-A518-5763297D1ED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E106AB1-47C6-4AE0-8F6B-A21839CBF8E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89F2B8A-8181-46BE-A23C-A90718CA69A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113574</xdr:rowOff>
    </xdr:from>
    <xdr:to>
      <xdr:col>24</xdr:col>
      <xdr:colOff>114300</xdr:colOff>
      <xdr:row>38</xdr:row>
      <xdr:rowOff>43724</xdr:rowOff>
    </xdr:to>
    <xdr:sp macro="" textlink="">
      <xdr:nvSpPr>
        <xdr:cNvPr id="74" name="楕円 73">
          <a:extLst>
            <a:ext uri="{FF2B5EF4-FFF2-40B4-BE49-F238E27FC236}">
              <a16:creationId xmlns:a16="http://schemas.microsoft.com/office/drawing/2014/main" id="{43F495A7-9E1D-487A-BE57-DBCCC0A11579}"/>
            </a:ext>
          </a:extLst>
        </xdr:cNvPr>
        <xdr:cNvSpPr/>
      </xdr:nvSpPr>
      <xdr:spPr>
        <a:xfrm>
          <a:off x="45847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92001</xdr:rowOff>
    </xdr:from>
    <xdr:ext cx="405111" cy="259045"/>
    <xdr:sp macro="" textlink="">
      <xdr:nvSpPr>
        <xdr:cNvPr id="75" name="【図書館】&#10;有形固定資産減価償却率該当値テキスト">
          <a:extLst>
            <a:ext uri="{FF2B5EF4-FFF2-40B4-BE49-F238E27FC236}">
              <a16:creationId xmlns:a16="http://schemas.microsoft.com/office/drawing/2014/main" id="{BDD1C682-803E-4E0E-BB3D-F3ACDF4921CC}"/>
            </a:ext>
          </a:extLst>
        </xdr:cNvPr>
        <xdr:cNvSpPr txBox="1"/>
      </xdr:nvSpPr>
      <xdr:spPr>
        <a:xfrm>
          <a:off x="4673600"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76019</xdr:rowOff>
    </xdr:from>
    <xdr:to>
      <xdr:col>20</xdr:col>
      <xdr:colOff>38100</xdr:colOff>
      <xdr:row>38</xdr:row>
      <xdr:rowOff>6169</xdr:rowOff>
    </xdr:to>
    <xdr:sp macro="" textlink="">
      <xdr:nvSpPr>
        <xdr:cNvPr id="76" name="楕円 75">
          <a:extLst>
            <a:ext uri="{FF2B5EF4-FFF2-40B4-BE49-F238E27FC236}">
              <a16:creationId xmlns:a16="http://schemas.microsoft.com/office/drawing/2014/main" id="{B87FC079-465C-4D83-847D-CC861ACA5CE4}"/>
            </a:ext>
          </a:extLst>
        </xdr:cNvPr>
        <xdr:cNvSpPr/>
      </xdr:nvSpPr>
      <xdr:spPr>
        <a:xfrm>
          <a:off x="3746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126819</xdr:rowOff>
    </xdr:from>
    <xdr:to>
      <xdr:col>24</xdr:col>
      <xdr:colOff>63500</xdr:colOff>
      <xdr:row>37</xdr:row>
      <xdr:rowOff>164374</xdr:rowOff>
    </xdr:to>
    <xdr:cxnSp macro="">
      <xdr:nvCxnSpPr>
        <xdr:cNvPr id="77" name="直線コネクタ 76">
          <a:extLst>
            <a:ext uri="{FF2B5EF4-FFF2-40B4-BE49-F238E27FC236}">
              <a16:creationId xmlns:a16="http://schemas.microsoft.com/office/drawing/2014/main" id="{6C515B2E-D939-4B44-AA19-12A2BAE20021}"/>
            </a:ext>
          </a:extLst>
        </xdr:cNvPr>
        <xdr:cNvCxnSpPr/>
      </xdr:nvCxnSpPr>
      <xdr:spPr>
        <a:xfrm>
          <a:off x="3797300" y="647046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12899</xdr:rowOff>
    </xdr:from>
    <xdr:ext cx="405111" cy="259045"/>
    <xdr:sp macro="" textlink="">
      <xdr:nvSpPr>
        <xdr:cNvPr id="78" name="n_1aveValue【図書館】&#10;有形固定資産減価償却率">
          <a:extLst>
            <a:ext uri="{FF2B5EF4-FFF2-40B4-BE49-F238E27FC236}">
              <a16:creationId xmlns:a16="http://schemas.microsoft.com/office/drawing/2014/main" id="{A2AB7714-CCD3-467B-9D7E-D33109C14F32}"/>
            </a:ext>
          </a:extLst>
        </xdr:cNvPr>
        <xdr:cNvSpPr txBox="1"/>
      </xdr:nvSpPr>
      <xdr:spPr>
        <a:xfrm>
          <a:off x="3582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79" name="n_2aveValue【図書館】&#10;有形固定資産減価償却率">
          <a:extLst>
            <a:ext uri="{FF2B5EF4-FFF2-40B4-BE49-F238E27FC236}">
              <a16:creationId xmlns:a16="http://schemas.microsoft.com/office/drawing/2014/main" id="{7DD008A9-0819-49AB-8083-F99FFB6EF8CC}"/>
            </a:ext>
          </a:extLst>
        </xdr:cNvPr>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macro="" textlink="">
      <xdr:nvSpPr>
        <xdr:cNvPr id="80" name="n_3aveValue【図書館】&#10;有形固定資産減価償却率">
          <a:extLst>
            <a:ext uri="{FF2B5EF4-FFF2-40B4-BE49-F238E27FC236}">
              <a16:creationId xmlns:a16="http://schemas.microsoft.com/office/drawing/2014/main" id="{22BFE921-C873-4169-9EC9-1942E62757EE}"/>
            </a:ext>
          </a:extLst>
        </xdr:cNvPr>
        <xdr:cNvSpPr txBox="1"/>
      </xdr:nvSpPr>
      <xdr:spPr>
        <a:xfrm>
          <a:off x="1816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1" name="n_4aveValue【図書館】&#10;有形固定資産減価償却率">
          <a:extLst>
            <a:ext uri="{FF2B5EF4-FFF2-40B4-BE49-F238E27FC236}">
              <a16:creationId xmlns:a16="http://schemas.microsoft.com/office/drawing/2014/main" id="{45B1C6DA-EE8B-4047-B97D-CF933D00E42F}"/>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168746</xdr:rowOff>
    </xdr:from>
    <xdr:ext cx="405111" cy="259045"/>
    <xdr:sp macro="" textlink="">
      <xdr:nvSpPr>
        <xdr:cNvPr id="82" name="n_1mainValue【図書館】&#10;有形固定資産減価償却率">
          <a:extLst>
            <a:ext uri="{FF2B5EF4-FFF2-40B4-BE49-F238E27FC236}">
              <a16:creationId xmlns:a16="http://schemas.microsoft.com/office/drawing/2014/main" id="{B815332A-BE25-4850-B760-039B8AEBE04E}"/>
            </a:ext>
          </a:extLst>
        </xdr:cNvPr>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25A5175C-2C7D-456B-ABE3-5F8A43C4A5B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29004832-E937-4CD2-B9FC-EFE20439CA4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CB65BA97-DCA0-4C71-90EA-D9CC24A8711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F41024A2-075A-4204-B45B-83C0E4AD775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2D0F5598-8E3C-4B57-BC22-340E155B603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A66285D3-82CF-4560-AED4-7FAF3275492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2020B488-C3FB-456D-A690-352044D5A77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DD5A4B9B-5113-4C38-A707-D6E3C3BECF1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CF27317-AA22-4AED-8200-39E23D4AEC0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615363B3-D895-4724-AFDB-010C2E0433F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a:extLst>
            <a:ext uri="{FF2B5EF4-FFF2-40B4-BE49-F238E27FC236}">
              <a16:creationId xmlns:a16="http://schemas.microsoft.com/office/drawing/2014/main" id="{042A0FCD-3AAA-456D-A330-92144A0DE30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a:extLst>
            <a:ext uri="{FF2B5EF4-FFF2-40B4-BE49-F238E27FC236}">
              <a16:creationId xmlns:a16="http://schemas.microsoft.com/office/drawing/2014/main" id="{CC079B0A-2EFD-4F62-B763-B875B42A300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a:extLst>
            <a:ext uri="{FF2B5EF4-FFF2-40B4-BE49-F238E27FC236}">
              <a16:creationId xmlns:a16="http://schemas.microsoft.com/office/drawing/2014/main" id="{491DD99D-B00E-47C9-BE7E-6D07498F89D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a:extLst>
            <a:ext uri="{FF2B5EF4-FFF2-40B4-BE49-F238E27FC236}">
              <a16:creationId xmlns:a16="http://schemas.microsoft.com/office/drawing/2014/main" id="{2A8245A2-10BB-4941-B13D-7C932C854D6F}"/>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a:extLst>
            <a:ext uri="{FF2B5EF4-FFF2-40B4-BE49-F238E27FC236}">
              <a16:creationId xmlns:a16="http://schemas.microsoft.com/office/drawing/2014/main" id="{C940610D-5655-423A-A580-AA9398FACBB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a:extLst>
            <a:ext uri="{FF2B5EF4-FFF2-40B4-BE49-F238E27FC236}">
              <a16:creationId xmlns:a16="http://schemas.microsoft.com/office/drawing/2014/main" id="{60AF2031-D14B-4CDE-B8FB-4B536D52D38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a:extLst>
            <a:ext uri="{FF2B5EF4-FFF2-40B4-BE49-F238E27FC236}">
              <a16:creationId xmlns:a16="http://schemas.microsoft.com/office/drawing/2014/main" id="{0ACC4F69-7FAD-42F9-8167-88DB56AACB5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a:extLst>
            <a:ext uri="{FF2B5EF4-FFF2-40B4-BE49-F238E27FC236}">
              <a16:creationId xmlns:a16="http://schemas.microsoft.com/office/drawing/2014/main" id="{264DDA4F-C566-49AB-BC8B-5DA4543D6D09}"/>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a:extLst>
            <a:ext uri="{FF2B5EF4-FFF2-40B4-BE49-F238E27FC236}">
              <a16:creationId xmlns:a16="http://schemas.microsoft.com/office/drawing/2014/main" id="{0FC4C3F8-F0F2-4EEC-9F32-A06716284021}"/>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a:extLst>
            <a:ext uri="{FF2B5EF4-FFF2-40B4-BE49-F238E27FC236}">
              <a16:creationId xmlns:a16="http://schemas.microsoft.com/office/drawing/2014/main" id="{984867DE-42D8-41C2-B71D-FCD39A14B5F6}"/>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a:extLst>
            <a:ext uri="{FF2B5EF4-FFF2-40B4-BE49-F238E27FC236}">
              <a16:creationId xmlns:a16="http://schemas.microsoft.com/office/drawing/2014/main" id="{0E72C758-2615-43AE-840E-214D26DEC59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a:extLst>
            <a:ext uri="{FF2B5EF4-FFF2-40B4-BE49-F238E27FC236}">
              <a16:creationId xmlns:a16="http://schemas.microsoft.com/office/drawing/2014/main" id="{99D3898B-1404-4E6D-B6E6-134CF9A4823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67A0418A-159D-4C57-A30D-8996B3E3EE4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5C957E00-2539-47AC-9A0B-16C2B906807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5649FAD4-26BF-45F4-9E29-12992F569D3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08" name="直線コネクタ 107">
          <a:extLst>
            <a:ext uri="{FF2B5EF4-FFF2-40B4-BE49-F238E27FC236}">
              <a16:creationId xmlns:a16="http://schemas.microsoft.com/office/drawing/2014/main" id="{551EC53B-3DAB-4D1A-B245-EFE4AB00A62B}"/>
            </a:ext>
          </a:extLst>
        </xdr:cNvPr>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9" name="【図書館】&#10;一人当たり面積最小値テキスト">
          <a:extLst>
            <a:ext uri="{FF2B5EF4-FFF2-40B4-BE49-F238E27FC236}">
              <a16:creationId xmlns:a16="http://schemas.microsoft.com/office/drawing/2014/main" id="{71C235A0-39F7-40F4-BC0F-013E642ACC63}"/>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0" name="直線コネクタ 109">
          <a:extLst>
            <a:ext uri="{FF2B5EF4-FFF2-40B4-BE49-F238E27FC236}">
              <a16:creationId xmlns:a16="http://schemas.microsoft.com/office/drawing/2014/main" id="{9EF8C20D-F0FF-40EE-B655-11C4B3EA1E01}"/>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11" name="【図書館】&#10;一人当たり面積最大値テキスト">
          <a:extLst>
            <a:ext uri="{FF2B5EF4-FFF2-40B4-BE49-F238E27FC236}">
              <a16:creationId xmlns:a16="http://schemas.microsoft.com/office/drawing/2014/main" id="{6649A5A3-67BC-41C9-976B-A511444D39A5}"/>
            </a:ext>
          </a:extLst>
        </xdr:cNvPr>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12" name="直線コネクタ 111">
          <a:extLst>
            <a:ext uri="{FF2B5EF4-FFF2-40B4-BE49-F238E27FC236}">
              <a16:creationId xmlns:a16="http://schemas.microsoft.com/office/drawing/2014/main" id="{3264A95C-F772-4C56-9DAC-B6F61183357C}"/>
            </a:ext>
          </a:extLst>
        </xdr:cNvPr>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13" name="【図書館】&#10;一人当たり面積平均値テキスト">
          <a:extLst>
            <a:ext uri="{FF2B5EF4-FFF2-40B4-BE49-F238E27FC236}">
              <a16:creationId xmlns:a16="http://schemas.microsoft.com/office/drawing/2014/main" id="{EFD79B39-80DC-4F82-AAC7-147CCDD6F6A9}"/>
            </a:ext>
          </a:extLst>
        </xdr:cNvPr>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4" name="フローチャート: 判断 113">
          <a:extLst>
            <a:ext uri="{FF2B5EF4-FFF2-40B4-BE49-F238E27FC236}">
              <a16:creationId xmlns:a16="http://schemas.microsoft.com/office/drawing/2014/main" id="{791D03D5-E346-4FBE-96BD-BD296DACA517}"/>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15" name="フローチャート: 判断 114">
          <a:extLst>
            <a:ext uri="{FF2B5EF4-FFF2-40B4-BE49-F238E27FC236}">
              <a16:creationId xmlns:a16="http://schemas.microsoft.com/office/drawing/2014/main" id="{1298D273-ABBA-4AF2-8A0A-23C14DB6DBC4}"/>
            </a:ext>
          </a:extLst>
        </xdr:cNvPr>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16" name="フローチャート: 判断 115">
          <a:extLst>
            <a:ext uri="{FF2B5EF4-FFF2-40B4-BE49-F238E27FC236}">
              <a16:creationId xmlns:a16="http://schemas.microsoft.com/office/drawing/2014/main" id="{F4E8DCF3-CF02-4D1A-BDE6-FD39B67697E1}"/>
            </a:ext>
          </a:extLst>
        </xdr:cNvPr>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17" name="フローチャート: 判断 116">
          <a:extLst>
            <a:ext uri="{FF2B5EF4-FFF2-40B4-BE49-F238E27FC236}">
              <a16:creationId xmlns:a16="http://schemas.microsoft.com/office/drawing/2014/main" id="{20BD30A8-9D29-4789-8364-F6D854B277CD}"/>
            </a:ext>
          </a:extLst>
        </xdr:cNvPr>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18" name="フローチャート: 判断 117">
          <a:extLst>
            <a:ext uri="{FF2B5EF4-FFF2-40B4-BE49-F238E27FC236}">
              <a16:creationId xmlns:a16="http://schemas.microsoft.com/office/drawing/2014/main" id="{8A5F65F0-7F37-4F28-9AC0-D901E963C99A}"/>
            </a:ext>
          </a:extLst>
        </xdr:cNvPr>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E39F9E8-761B-41C8-AF67-23DDCE6FB6C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D9CDA59-23B5-4E21-8067-ADF65085A9A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037B06F-F50F-4D03-B0B5-C815C287CC9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59C8A18-809D-43CC-8F40-F15A9B88CD3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A0653C0-F372-4108-8D30-1DEBBB2A7E7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4" name="楕円 123">
          <a:extLst>
            <a:ext uri="{FF2B5EF4-FFF2-40B4-BE49-F238E27FC236}">
              <a16:creationId xmlns:a16="http://schemas.microsoft.com/office/drawing/2014/main" id="{7C2FD5E6-9DE8-4E18-870E-4B07A90DCA3F}"/>
            </a:ext>
          </a:extLst>
        </xdr:cNvPr>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86377</xdr:rowOff>
    </xdr:from>
    <xdr:ext cx="469744" cy="259045"/>
    <xdr:sp macro="" textlink="">
      <xdr:nvSpPr>
        <xdr:cNvPr id="125" name="【図書館】&#10;一人当たり面積該当値テキスト">
          <a:extLst>
            <a:ext uri="{FF2B5EF4-FFF2-40B4-BE49-F238E27FC236}">
              <a16:creationId xmlns:a16="http://schemas.microsoft.com/office/drawing/2014/main" id="{77AEC1C4-6F23-493B-9A64-DB22217BDABC}"/>
            </a:ext>
          </a:extLst>
        </xdr:cNvPr>
        <xdr:cNvSpPr txBox="1"/>
      </xdr:nvSpPr>
      <xdr:spPr>
        <a:xfrm>
          <a:off x="105156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63500</xdr:rowOff>
    </xdr:from>
    <xdr:to>
      <xdr:col>50</xdr:col>
      <xdr:colOff>165100</xdr:colOff>
      <xdr:row>38</xdr:row>
      <xdr:rowOff>165100</xdr:rowOff>
    </xdr:to>
    <xdr:sp macro="" textlink="">
      <xdr:nvSpPr>
        <xdr:cNvPr id="126" name="楕円 125">
          <a:extLst>
            <a:ext uri="{FF2B5EF4-FFF2-40B4-BE49-F238E27FC236}">
              <a16:creationId xmlns:a16="http://schemas.microsoft.com/office/drawing/2014/main" id="{4A041CD8-7CFE-4725-9C43-AF6556AD1447}"/>
            </a:ext>
          </a:extLst>
        </xdr:cNvPr>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38</xdr:row>
      <xdr:rowOff>114300</xdr:rowOff>
    </xdr:to>
    <xdr:cxnSp macro="">
      <xdr:nvCxnSpPr>
        <xdr:cNvPr id="127" name="直線コネクタ 126">
          <a:extLst>
            <a:ext uri="{FF2B5EF4-FFF2-40B4-BE49-F238E27FC236}">
              <a16:creationId xmlns:a16="http://schemas.microsoft.com/office/drawing/2014/main" id="{EDFC0D1E-867D-476A-B30F-04A704845422}"/>
            </a:ext>
          </a:extLst>
        </xdr:cNvPr>
        <xdr:cNvCxnSpPr/>
      </xdr:nvCxnSpPr>
      <xdr:spPr>
        <a:xfrm>
          <a:off x="9639300" y="662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107242</xdr:rowOff>
    </xdr:from>
    <xdr:ext cx="469744" cy="259045"/>
    <xdr:sp macro="" textlink="">
      <xdr:nvSpPr>
        <xdr:cNvPr id="128" name="n_1aveValue【図書館】&#10;一人当たり面積">
          <a:extLst>
            <a:ext uri="{FF2B5EF4-FFF2-40B4-BE49-F238E27FC236}">
              <a16:creationId xmlns:a16="http://schemas.microsoft.com/office/drawing/2014/main" id="{20C28476-278A-4A7E-97E7-7432F5855820}"/>
            </a:ext>
          </a:extLst>
        </xdr:cNvPr>
        <xdr:cNvSpPr txBox="1"/>
      </xdr:nvSpPr>
      <xdr:spPr>
        <a:xfrm>
          <a:off x="93917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99984</xdr:rowOff>
    </xdr:from>
    <xdr:ext cx="469744" cy="259045"/>
    <xdr:sp macro="" textlink="">
      <xdr:nvSpPr>
        <xdr:cNvPr id="129" name="n_2aveValue【図書館】&#10;一人当たり面積">
          <a:extLst>
            <a:ext uri="{FF2B5EF4-FFF2-40B4-BE49-F238E27FC236}">
              <a16:creationId xmlns:a16="http://schemas.microsoft.com/office/drawing/2014/main" id="{025D97AD-F789-4461-9412-082E590D0271}"/>
            </a:ext>
          </a:extLst>
        </xdr:cNvPr>
        <xdr:cNvSpPr txBox="1"/>
      </xdr:nvSpPr>
      <xdr:spPr>
        <a:xfrm>
          <a:off x="8515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30" name="n_3aveValue【図書館】&#10;一人当たり面積">
          <a:extLst>
            <a:ext uri="{FF2B5EF4-FFF2-40B4-BE49-F238E27FC236}">
              <a16:creationId xmlns:a16="http://schemas.microsoft.com/office/drawing/2014/main" id="{685E66CC-F56E-44E1-B757-47E81C8916D5}"/>
            </a:ext>
          </a:extLst>
        </xdr:cNvPr>
        <xdr:cNvSpPr txBox="1"/>
      </xdr:nvSpPr>
      <xdr:spPr>
        <a:xfrm>
          <a:off x="7626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121755</xdr:rowOff>
    </xdr:from>
    <xdr:ext cx="469744" cy="259045"/>
    <xdr:sp macro="" textlink="">
      <xdr:nvSpPr>
        <xdr:cNvPr id="131" name="n_4aveValue【図書館】&#10;一人当たり面積">
          <a:extLst>
            <a:ext uri="{FF2B5EF4-FFF2-40B4-BE49-F238E27FC236}">
              <a16:creationId xmlns:a16="http://schemas.microsoft.com/office/drawing/2014/main" id="{BCD67A45-E74B-4B1F-AD00-2A7BAE2CF1C4}"/>
            </a:ext>
          </a:extLst>
        </xdr:cNvPr>
        <xdr:cNvSpPr txBox="1"/>
      </xdr:nvSpPr>
      <xdr:spPr>
        <a:xfrm>
          <a:off x="6737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10177</xdr:rowOff>
    </xdr:from>
    <xdr:ext cx="469744" cy="259045"/>
    <xdr:sp macro="" textlink="">
      <xdr:nvSpPr>
        <xdr:cNvPr id="132" name="n_1mainValue【図書館】&#10;一人当たり面積">
          <a:extLst>
            <a:ext uri="{FF2B5EF4-FFF2-40B4-BE49-F238E27FC236}">
              <a16:creationId xmlns:a16="http://schemas.microsoft.com/office/drawing/2014/main" id="{0DB596C6-06C6-41D3-9984-129B20737949}"/>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452ABB40-1791-4444-B2A1-47341AFBA8C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CE7D25A8-FA03-4D97-8365-F716E65D7F9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70B726E0-C915-4978-9CCE-423C143DBD0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F10FC0BB-9508-4BAD-B245-88DD637F6D2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A8911CC8-7AE5-4C78-966D-B993DDF69F1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D6A92178-643C-4E84-87C2-544A08C52F7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8FA049F8-8A7B-4C14-BC59-89F09C06B15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A1B6AE68-60A5-40D3-A92E-014610BECE5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8234240A-2239-4A67-A1F8-9C632BC63DB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E628EB79-D4DC-478B-B6D8-5D9DBA721C2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a:extLst>
            <a:ext uri="{FF2B5EF4-FFF2-40B4-BE49-F238E27FC236}">
              <a16:creationId xmlns:a16="http://schemas.microsoft.com/office/drawing/2014/main" id="{F9C3B81B-741A-4CAD-834A-B1E084DD652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a:extLst>
            <a:ext uri="{FF2B5EF4-FFF2-40B4-BE49-F238E27FC236}">
              <a16:creationId xmlns:a16="http://schemas.microsoft.com/office/drawing/2014/main" id="{FB087199-730F-4353-979B-8CE4FB42AEE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5" name="テキスト ボックス 144">
          <a:extLst>
            <a:ext uri="{FF2B5EF4-FFF2-40B4-BE49-F238E27FC236}">
              <a16:creationId xmlns:a16="http://schemas.microsoft.com/office/drawing/2014/main" id="{B393E2A5-1D39-42C6-8E8D-C4F34DAD9E8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a:extLst>
            <a:ext uri="{FF2B5EF4-FFF2-40B4-BE49-F238E27FC236}">
              <a16:creationId xmlns:a16="http://schemas.microsoft.com/office/drawing/2014/main" id="{63518495-E114-4A50-BF83-AD59C037A7A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a:extLst>
            <a:ext uri="{FF2B5EF4-FFF2-40B4-BE49-F238E27FC236}">
              <a16:creationId xmlns:a16="http://schemas.microsoft.com/office/drawing/2014/main" id="{8F8AFC64-C9BC-4FA5-AEA3-1725100F24A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a:extLst>
            <a:ext uri="{FF2B5EF4-FFF2-40B4-BE49-F238E27FC236}">
              <a16:creationId xmlns:a16="http://schemas.microsoft.com/office/drawing/2014/main" id="{348F5962-598B-495C-A215-10C50A0851C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a:extLst>
            <a:ext uri="{FF2B5EF4-FFF2-40B4-BE49-F238E27FC236}">
              <a16:creationId xmlns:a16="http://schemas.microsoft.com/office/drawing/2014/main" id="{559FAAB8-CF63-4A0A-A67B-5CFB9B37B74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a:extLst>
            <a:ext uri="{FF2B5EF4-FFF2-40B4-BE49-F238E27FC236}">
              <a16:creationId xmlns:a16="http://schemas.microsoft.com/office/drawing/2014/main" id="{F8110CA5-10CF-4540-86B8-96AF25A80C0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a:extLst>
            <a:ext uri="{FF2B5EF4-FFF2-40B4-BE49-F238E27FC236}">
              <a16:creationId xmlns:a16="http://schemas.microsoft.com/office/drawing/2014/main" id="{41A4BA30-F034-4752-9918-BB85A5EC75C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a:extLst>
            <a:ext uri="{FF2B5EF4-FFF2-40B4-BE49-F238E27FC236}">
              <a16:creationId xmlns:a16="http://schemas.microsoft.com/office/drawing/2014/main" id="{6FAB2F00-0796-48CE-BF30-21755D8964A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3" name="テキスト ボックス 152">
          <a:extLst>
            <a:ext uri="{FF2B5EF4-FFF2-40B4-BE49-F238E27FC236}">
              <a16:creationId xmlns:a16="http://schemas.microsoft.com/office/drawing/2014/main" id="{C246DB5C-A551-4AEC-9FC8-DAFE2892B05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7D59C004-6D50-466A-8FBA-DE7AC44B1A2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5" name="テキスト ボックス 154">
          <a:extLst>
            <a:ext uri="{FF2B5EF4-FFF2-40B4-BE49-F238E27FC236}">
              <a16:creationId xmlns:a16="http://schemas.microsoft.com/office/drawing/2014/main" id="{C0056911-FC38-46AD-8253-113A53A3171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CA992B32-12B2-49DA-8FCB-B589D067432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57" name="直線コネクタ 156">
          <a:extLst>
            <a:ext uri="{FF2B5EF4-FFF2-40B4-BE49-F238E27FC236}">
              <a16:creationId xmlns:a16="http://schemas.microsoft.com/office/drawing/2014/main" id="{1263DE72-6642-4964-A756-8A43B7A4A0CE}"/>
            </a:ext>
          </a:extLst>
        </xdr:cNvPr>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58" name="【体育館・プール】&#10;有形固定資産減価償却率最小値テキスト">
          <a:extLst>
            <a:ext uri="{FF2B5EF4-FFF2-40B4-BE49-F238E27FC236}">
              <a16:creationId xmlns:a16="http://schemas.microsoft.com/office/drawing/2014/main" id="{7A5DB450-EF67-402C-A35D-3227E2FEA961}"/>
            </a:ext>
          </a:extLst>
        </xdr:cNvPr>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59" name="直線コネクタ 158">
          <a:extLst>
            <a:ext uri="{FF2B5EF4-FFF2-40B4-BE49-F238E27FC236}">
              <a16:creationId xmlns:a16="http://schemas.microsoft.com/office/drawing/2014/main" id="{5CB1A642-5555-4F78-B90C-2DFD41B8D721}"/>
            </a:ext>
          </a:extLst>
        </xdr:cNvPr>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60" name="【体育館・プール】&#10;有形固定資産減価償却率最大値テキスト">
          <a:extLst>
            <a:ext uri="{FF2B5EF4-FFF2-40B4-BE49-F238E27FC236}">
              <a16:creationId xmlns:a16="http://schemas.microsoft.com/office/drawing/2014/main" id="{DDED948D-6C78-489C-B86D-994DC38A8A48}"/>
            </a:ext>
          </a:extLst>
        </xdr:cNvPr>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61" name="直線コネクタ 160">
          <a:extLst>
            <a:ext uri="{FF2B5EF4-FFF2-40B4-BE49-F238E27FC236}">
              <a16:creationId xmlns:a16="http://schemas.microsoft.com/office/drawing/2014/main" id="{02F99FD9-5F83-416C-8214-16082AE3BEFC}"/>
            </a:ext>
          </a:extLst>
        </xdr:cNvPr>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93459F07-B785-467B-9698-606B737BF5B2}"/>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3" name="フローチャート: 判断 162">
          <a:extLst>
            <a:ext uri="{FF2B5EF4-FFF2-40B4-BE49-F238E27FC236}">
              <a16:creationId xmlns:a16="http://schemas.microsoft.com/office/drawing/2014/main" id="{33D72FFA-D02D-4724-A06A-6A50EB1D3737}"/>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64" name="フローチャート: 判断 163">
          <a:extLst>
            <a:ext uri="{FF2B5EF4-FFF2-40B4-BE49-F238E27FC236}">
              <a16:creationId xmlns:a16="http://schemas.microsoft.com/office/drawing/2014/main" id="{26182812-C00B-4725-92F5-8339A724495E}"/>
            </a:ext>
          </a:extLst>
        </xdr:cNvPr>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65" name="フローチャート: 判断 164">
          <a:extLst>
            <a:ext uri="{FF2B5EF4-FFF2-40B4-BE49-F238E27FC236}">
              <a16:creationId xmlns:a16="http://schemas.microsoft.com/office/drawing/2014/main" id="{92CD8F2A-FA7A-4BB8-8D7D-1F72F7A71E6F}"/>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66" name="フローチャート: 判断 165">
          <a:extLst>
            <a:ext uri="{FF2B5EF4-FFF2-40B4-BE49-F238E27FC236}">
              <a16:creationId xmlns:a16="http://schemas.microsoft.com/office/drawing/2014/main" id="{CC9627F9-71D7-4628-BA45-6291E82CD684}"/>
            </a:ext>
          </a:extLst>
        </xdr:cNvPr>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67" name="フローチャート: 判断 166">
          <a:extLst>
            <a:ext uri="{FF2B5EF4-FFF2-40B4-BE49-F238E27FC236}">
              <a16:creationId xmlns:a16="http://schemas.microsoft.com/office/drawing/2014/main" id="{E3BBD2FE-CBA0-4490-8905-9F43642C355D}"/>
            </a:ext>
          </a:extLst>
        </xdr:cNvPr>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B6A4B333-0DDA-48E9-898D-3072FE9AE4C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7B88A2F6-9A2A-491E-87DC-0EF686E2115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CDD80364-5927-4E08-9F57-F6277C19D82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CD832BEF-258E-488B-BD2A-97B16B7AE76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83662004-9237-4C61-9CF5-7B2AF3CC601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46355</xdr:rowOff>
    </xdr:from>
    <xdr:to>
      <xdr:col>24</xdr:col>
      <xdr:colOff>114300</xdr:colOff>
      <xdr:row>62</xdr:row>
      <xdr:rowOff>147955</xdr:rowOff>
    </xdr:to>
    <xdr:sp macro="" textlink="">
      <xdr:nvSpPr>
        <xdr:cNvPr id="173" name="楕円 172">
          <a:extLst>
            <a:ext uri="{FF2B5EF4-FFF2-40B4-BE49-F238E27FC236}">
              <a16:creationId xmlns:a16="http://schemas.microsoft.com/office/drawing/2014/main" id="{34F47BF0-5720-45AB-B9AC-A33EFAEE4CA6}"/>
            </a:ext>
          </a:extLst>
        </xdr:cNvPr>
        <xdr:cNvSpPr/>
      </xdr:nvSpPr>
      <xdr:spPr>
        <a:xfrm>
          <a:off x="45847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24782</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78CC7379-042A-43CF-8901-495769FB4549}"/>
            </a:ext>
          </a:extLst>
        </xdr:cNvPr>
        <xdr:cNvSpPr txBox="1"/>
      </xdr:nvSpPr>
      <xdr:spPr>
        <a:xfrm>
          <a:off x="4673600"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124460</xdr:rowOff>
    </xdr:from>
    <xdr:to>
      <xdr:col>20</xdr:col>
      <xdr:colOff>38100</xdr:colOff>
      <xdr:row>62</xdr:row>
      <xdr:rowOff>54610</xdr:rowOff>
    </xdr:to>
    <xdr:sp macro="" textlink="">
      <xdr:nvSpPr>
        <xdr:cNvPr id="175" name="楕円 174">
          <a:extLst>
            <a:ext uri="{FF2B5EF4-FFF2-40B4-BE49-F238E27FC236}">
              <a16:creationId xmlns:a16="http://schemas.microsoft.com/office/drawing/2014/main" id="{9039889C-E4AF-4169-B708-979402B2B891}"/>
            </a:ext>
          </a:extLst>
        </xdr:cNvPr>
        <xdr:cNvSpPr/>
      </xdr:nvSpPr>
      <xdr:spPr>
        <a:xfrm>
          <a:off x="3746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3810</xdr:rowOff>
    </xdr:from>
    <xdr:to>
      <xdr:col>24</xdr:col>
      <xdr:colOff>63500</xdr:colOff>
      <xdr:row>62</xdr:row>
      <xdr:rowOff>97155</xdr:rowOff>
    </xdr:to>
    <xdr:cxnSp macro="">
      <xdr:nvCxnSpPr>
        <xdr:cNvPr id="176" name="直線コネクタ 175">
          <a:extLst>
            <a:ext uri="{FF2B5EF4-FFF2-40B4-BE49-F238E27FC236}">
              <a16:creationId xmlns:a16="http://schemas.microsoft.com/office/drawing/2014/main" id="{5DF5C2C5-3788-45C9-884B-F1D15A75E862}"/>
            </a:ext>
          </a:extLst>
        </xdr:cNvPr>
        <xdr:cNvCxnSpPr/>
      </xdr:nvCxnSpPr>
      <xdr:spPr>
        <a:xfrm>
          <a:off x="3797300" y="10633710"/>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59690</xdr:rowOff>
    </xdr:from>
    <xdr:to>
      <xdr:col>15</xdr:col>
      <xdr:colOff>101600</xdr:colOff>
      <xdr:row>61</xdr:row>
      <xdr:rowOff>161290</xdr:rowOff>
    </xdr:to>
    <xdr:sp macro="" textlink="">
      <xdr:nvSpPr>
        <xdr:cNvPr id="177" name="楕円 176">
          <a:extLst>
            <a:ext uri="{FF2B5EF4-FFF2-40B4-BE49-F238E27FC236}">
              <a16:creationId xmlns:a16="http://schemas.microsoft.com/office/drawing/2014/main" id="{0ACE19ED-E96F-478F-8315-7BE2CC05D3B6}"/>
            </a:ext>
          </a:extLst>
        </xdr:cNvPr>
        <xdr:cNvSpPr/>
      </xdr:nvSpPr>
      <xdr:spPr>
        <a:xfrm>
          <a:off x="2857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110490</xdr:rowOff>
    </xdr:from>
    <xdr:to>
      <xdr:col>19</xdr:col>
      <xdr:colOff>177800</xdr:colOff>
      <xdr:row>62</xdr:row>
      <xdr:rowOff>3810</xdr:rowOff>
    </xdr:to>
    <xdr:cxnSp macro="">
      <xdr:nvCxnSpPr>
        <xdr:cNvPr id="178" name="直線コネクタ 177">
          <a:extLst>
            <a:ext uri="{FF2B5EF4-FFF2-40B4-BE49-F238E27FC236}">
              <a16:creationId xmlns:a16="http://schemas.microsoft.com/office/drawing/2014/main" id="{55FB4EC1-843B-441F-B042-1C1DB9BB9B65}"/>
            </a:ext>
          </a:extLst>
        </xdr:cNvPr>
        <xdr:cNvCxnSpPr/>
      </xdr:nvCxnSpPr>
      <xdr:spPr>
        <a:xfrm>
          <a:off x="2908300" y="105689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57785</xdr:rowOff>
    </xdr:from>
    <xdr:to>
      <xdr:col>10</xdr:col>
      <xdr:colOff>165100</xdr:colOff>
      <xdr:row>61</xdr:row>
      <xdr:rowOff>159385</xdr:rowOff>
    </xdr:to>
    <xdr:sp macro="" textlink="">
      <xdr:nvSpPr>
        <xdr:cNvPr id="179" name="楕円 178">
          <a:extLst>
            <a:ext uri="{FF2B5EF4-FFF2-40B4-BE49-F238E27FC236}">
              <a16:creationId xmlns:a16="http://schemas.microsoft.com/office/drawing/2014/main" id="{348E97A5-15CB-4759-93D4-E9E200237E59}"/>
            </a:ext>
          </a:extLst>
        </xdr:cNvPr>
        <xdr:cNvSpPr/>
      </xdr:nvSpPr>
      <xdr:spPr>
        <a:xfrm>
          <a:off x="1968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108585</xdr:rowOff>
    </xdr:from>
    <xdr:to>
      <xdr:col>15</xdr:col>
      <xdr:colOff>50800</xdr:colOff>
      <xdr:row>61</xdr:row>
      <xdr:rowOff>110490</xdr:rowOff>
    </xdr:to>
    <xdr:cxnSp macro="">
      <xdr:nvCxnSpPr>
        <xdr:cNvPr id="180" name="直線コネクタ 179">
          <a:extLst>
            <a:ext uri="{FF2B5EF4-FFF2-40B4-BE49-F238E27FC236}">
              <a16:creationId xmlns:a16="http://schemas.microsoft.com/office/drawing/2014/main" id="{800D4B7E-3F3F-45BF-892D-B489B3C85554}"/>
            </a:ext>
          </a:extLst>
        </xdr:cNvPr>
        <xdr:cNvCxnSpPr/>
      </xdr:nvCxnSpPr>
      <xdr:spPr>
        <a:xfrm>
          <a:off x="2019300" y="105670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149225</xdr:rowOff>
    </xdr:from>
    <xdr:to>
      <xdr:col>6</xdr:col>
      <xdr:colOff>38100</xdr:colOff>
      <xdr:row>61</xdr:row>
      <xdr:rowOff>79375</xdr:rowOff>
    </xdr:to>
    <xdr:sp macro="" textlink="">
      <xdr:nvSpPr>
        <xdr:cNvPr id="181" name="楕円 180">
          <a:extLst>
            <a:ext uri="{FF2B5EF4-FFF2-40B4-BE49-F238E27FC236}">
              <a16:creationId xmlns:a16="http://schemas.microsoft.com/office/drawing/2014/main" id="{10D5F9D4-7EE8-47C1-B7EE-4968A073B0E3}"/>
            </a:ext>
          </a:extLst>
        </xdr:cNvPr>
        <xdr:cNvSpPr/>
      </xdr:nvSpPr>
      <xdr:spPr>
        <a:xfrm>
          <a:off x="1079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28575</xdr:rowOff>
    </xdr:from>
    <xdr:to>
      <xdr:col>10</xdr:col>
      <xdr:colOff>114300</xdr:colOff>
      <xdr:row>61</xdr:row>
      <xdr:rowOff>108585</xdr:rowOff>
    </xdr:to>
    <xdr:cxnSp macro="">
      <xdr:nvCxnSpPr>
        <xdr:cNvPr id="182" name="直線コネクタ 181">
          <a:extLst>
            <a:ext uri="{FF2B5EF4-FFF2-40B4-BE49-F238E27FC236}">
              <a16:creationId xmlns:a16="http://schemas.microsoft.com/office/drawing/2014/main" id="{B0F3610C-9CA5-4321-8162-BFB674F9843B}"/>
            </a:ext>
          </a:extLst>
        </xdr:cNvPr>
        <xdr:cNvCxnSpPr/>
      </xdr:nvCxnSpPr>
      <xdr:spPr>
        <a:xfrm>
          <a:off x="1130300" y="1048702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84472</xdr:rowOff>
    </xdr:from>
    <xdr:ext cx="405111" cy="259045"/>
    <xdr:sp macro="" textlink="">
      <xdr:nvSpPr>
        <xdr:cNvPr id="183" name="n_1aveValue【体育館・プール】&#10;有形固定資産減価償却率">
          <a:extLst>
            <a:ext uri="{FF2B5EF4-FFF2-40B4-BE49-F238E27FC236}">
              <a16:creationId xmlns:a16="http://schemas.microsoft.com/office/drawing/2014/main" id="{013B9BDC-BFA1-46D5-AC77-8EC7F01FD63F}"/>
            </a:ext>
          </a:extLst>
        </xdr:cNvPr>
        <xdr:cNvSpPr txBox="1"/>
      </xdr:nvSpPr>
      <xdr:spPr>
        <a:xfrm>
          <a:off x="35820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84" name="n_2aveValue【体育館・プール】&#10;有形固定資産減価償却率">
          <a:extLst>
            <a:ext uri="{FF2B5EF4-FFF2-40B4-BE49-F238E27FC236}">
              <a16:creationId xmlns:a16="http://schemas.microsoft.com/office/drawing/2014/main" id="{BBDC23F2-E906-48E3-9698-5B863C7CD17E}"/>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185" name="n_3aveValue【体育館・プール】&#10;有形固定資産減価償却率">
          <a:extLst>
            <a:ext uri="{FF2B5EF4-FFF2-40B4-BE49-F238E27FC236}">
              <a16:creationId xmlns:a16="http://schemas.microsoft.com/office/drawing/2014/main" id="{6980C74E-1CCB-4F14-A3C4-EDF219C97D3E}"/>
            </a:ext>
          </a:extLst>
        </xdr:cNvPr>
        <xdr:cNvSpPr txBox="1"/>
      </xdr:nvSpPr>
      <xdr:spPr>
        <a:xfrm>
          <a:off x="1816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186" name="n_4aveValue【体育館・プール】&#10;有形固定資産減価償却率">
          <a:extLst>
            <a:ext uri="{FF2B5EF4-FFF2-40B4-BE49-F238E27FC236}">
              <a16:creationId xmlns:a16="http://schemas.microsoft.com/office/drawing/2014/main" id="{BAF26A5E-B4AE-4849-9012-362FF29A4FF7}"/>
            </a:ext>
          </a:extLst>
        </xdr:cNvPr>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45737</xdr:rowOff>
    </xdr:from>
    <xdr:ext cx="405111" cy="259045"/>
    <xdr:sp macro="" textlink="">
      <xdr:nvSpPr>
        <xdr:cNvPr id="187" name="n_1mainValue【体育館・プール】&#10;有形固定資産減価償却率">
          <a:extLst>
            <a:ext uri="{FF2B5EF4-FFF2-40B4-BE49-F238E27FC236}">
              <a16:creationId xmlns:a16="http://schemas.microsoft.com/office/drawing/2014/main" id="{93994DD3-CEF6-4C0D-915B-6F7C179E039B}"/>
            </a:ext>
          </a:extLst>
        </xdr:cNvPr>
        <xdr:cNvSpPr txBox="1"/>
      </xdr:nvSpPr>
      <xdr:spPr>
        <a:xfrm>
          <a:off x="3582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188" name="n_2mainValue【体育館・プール】&#10;有形固定資産減価償却率">
          <a:extLst>
            <a:ext uri="{FF2B5EF4-FFF2-40B4-BE49-F238E27FC236}">
              <a16:creationId xmlns:a16="http://schemas.microsoft.com/office/drawing/2014/main" id="{F6824966-649A-4EFC-9EC1-9EF79B4C7782}"/>
            </a:ext>
          </a:extLst>
        </xdr:cNvPr>
        <xdr:cNvSpPr txBox="1"/>
      </xdr:nvSpPr>
      <xdr:spPr>
        <a:xfrm>
          <a:off x="2705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150512</xdr:rowOff>
    </xdr:from>
    <xdr:ext cx="405111" cy="259045"/>
    <xdr:sp macro="" textlink="">
      <xdr:nvSpPr>
        <xdr:cNvPr id="189" name="n_3mainValue【体育館・プール】&#10;有形固定資産減価償却率">
          <a:extLst>
            <a:ext uri="{FF2B5EF4-FFF2-40B4-BE49-F238E27FC236}">
              <a16:creationId xmlns:a16="http://schemas.microsoft.com/office/drawing/2014/main" id="{DAF2A836-1F74-4560-8E62-8EB167D06327}"/>
            </a:ext>
          </a:extLst>
        </xdr:cNvPr>
        <xdr:cNvSpPr txBox="1"/>
      </xdr:nvSpPr>
      <xdr:spPr>
        <a:xfrm>
          <a:off x="1816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70502</xdr:rowOff>
    </xdr:from>
    <xdr:ext cx="405111" cy="259045"/>
    <xdr:sp macro="" textlink="">
      <xdr:nvSpPr>
        <xdr:cNvPr id="190" name="n_4mainValue【体育館・プール】&#10;有形固定資産減価償却率">
          <a:extLst>
            <a:ext uri="{FF2B5EF4-FFF2-40B4-BE49-F238E27FC236}">
              <a16:creationId xmlns:a16="http://schemas.microsoft.com/office/drawing/2014/main" id="{659C26C1-42DD-4827-9E0F-8FCCA25AB356}"/>
            </a:ext>
          </a:extLst>
        </xdr:cNvPr>
        <xdr:cNvSpPr txBox="1"/>
      </xdr:nvSpPr>
      <xdr:spPr>
        <a:xfrm>
          <a:off x="927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60E18AA1-74F2-4DFF-98A6-456CA0E4AC0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61C3E656-630C-455F-B780-93E18CABA1C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82E2AAAB-FDA6-497E-8AED-C4C9F4E1F56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7E0E9C2A-1E80-4FBE-8E0D-F6921C8C527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ACB19723-4FF3-4812-9575-9FB1515E2DB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42E47A81-97E8-4F15-BB24-A431B0453CF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F277E81C-8FF0-4697-A188-F001FBDD521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BC32FAB7-66CC-4E2A-8C18-8C98C1AA6B6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B19E04D5-85CF-4A2E-BB72-B2F1E6CFF1B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BAD2A51D-4F5B-4BEC-9CD8-F429CBD1ECB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9F57A7F7-AC3D-4B97-B80F-ACEE7B7A218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50B95F23-23B5-400B-A91B-79BA9915280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C0D4B1DB-9756-4A0B-899C-1D10D494411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299B34EA-1E9D-4EF4-A4CC-5F7E6BD7424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F98E288A-9E54-4B08-909C-AB5423DBAA5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23B8D3B0-EF36-47D0-AE8A-70375D1EC73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FC943089-4668-4F26-A9D1-FE5ADF318A5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BDDA9EC2-B1A7-4862-99FC-102BF7CF665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7BC7AFA4-8F2A-4AA6-99DB-94B87A46564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FECF2DA1-9A3B-45B3-A8CF-276EF0081E2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A3163966-2411-41F3-AE72-91EC68120AE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6BB62209-5BA2-4D14-A1C0-0101A622199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76089318-E5FA-41F5-8591-24C23D8C182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14" name="直線コネクタ 213">
          <a:extLst>
            <a:ext uri="{FF2B5EF4-FFF2-40B4-BE49-F238E27FC236}">
              <a16:creationId xmlns:a16="http://schemas.microsoft.com/office/drawing/2014/main" id="{C9DA9C06-8A86-4AA8-BA7B-DFCBB2EECD3C}"/>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15" name="【体育館・プール】&#10;一人当たり面積最小値テキスト">
          <a:extLst>
            <a:ext uri="{FF2B5EF4-FFF2-40B4-BE49-F238E27FC236}">
              <a16:creationId xmlns:a16="http://schemas.microsoft.com/office/drawing/2014/main" id="{8CB42376-333E-4BA5-8A4F-EDE643DB3E7E}"/>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16" name="直線コネクタ 215">
          <a:extLst>
            <a:ext uri="{FF2B5EF4-FFF2-40B4-BE49-F238E27FC236}">
              <a16:creationId xmlns:a16="http://schemas.microsoft.com/office/drawing/2014/main" id="{B74CEDC4-FB0F-4D7E-8E52-0846DEE8BD26}"/>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17" name="【体育館・プール】&#10;一人当たり面積最大値テキスト">
          <a:extLst>
            <a:ext uri="{FF2B5EF4-FFF2-40B4-BE49-F238E27FC236}">
              <a16:creationId xmlns:a16="http://schemas.microsoft.com/office/drawing/2014/main" id="{447E884F-8AB6-424F-B06E-9C2BF0A9038A}"/>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18" name="直線コネクタ 217">
          <a:extLst>
            <a:ext uri="{FF2B5EF4-FFF2-40B4-BE49-F238E27FC236}">
              <a16:creationId xmlns:a16="http://schemas.microsoft.com/office/drawing/2014/main" id="{4835D265-65B4-427C-AF73-0BC5B0AABE4C}"/>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19" name="【体育館・プール】&#10;一人当たり面積平均値テキスト">
          <a:extLst>
            <a:ext uri="{FF2B5EF4-FFF2-40B4-BE49-F238E27FC236}">
              <a16:creationId xmlns:a16="http://schemas.microsoft.com/office/drawing/2014/main" id="{6364223B-FDAA-433D-AD57-7E653962C7FD}"/>
            </a:ext>
          </a:extLst>
        </xdr:cNvPr>
        <xdr:cNvSpPr txBox="1"/>
      </xdr:nvSpPr>
      <xdr:spPr>
        <a:xfrm>
          <a:off x="10515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20" name="フローチャート: 判断 219">
          <a:extLst>
            <a:ext uri="{FF2B5EF4-FFF2-40B4-BE49-F238E27FC236}">
              <a16:creationId xmlns:a16="http://schemas.microsoft.com/office/drawing/2014/main" id="{4E716668-D853-4155-9626-D392E2D64379}"/>
            </a:ext>
          </a:extLst>
        </xdr:cNvPr>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1" name="フローチャート: 判断 220">
          <a:extLst>
            <a:ext uri="{FF2B5EF4-FFF2-40B4-BE49-F238E27FC236}">
              <a16:creationId xmlns:a16="http://schemas.microsoft.com/office/drawing/2014/main" id="{BF5948A8-8304-444F-9FCF-0F98FC38613C}"/>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22" name="フローチャート: 判断 221">
          <a:extLst>
            <a:ext uri="{FF2B5EF4-FFF2-40B4-BE49-F238E27FC236}">
              <a16:creationId xmlns:a16="http://schemas.microsoft.com/office/drawing/2014/main" id="{C24C81AC-F7F2-4817-8BA8-F007F8491441}"/>
            </a:ext>
          </a:extLst>
        </xdr:cNvPr>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23" name="フローチャート: 判断 222">
          <a:extLst>
            <a:ext uri="{FF2B5EF4-FFF2-40B4-BE49-F238E27FC236}">
              <a16:creationId xmlns:a16="http://schemas.microsoft.com/office/drawing/2014/main" id="{B2E58951-854F-4705-AB22-0FBB2D3D2AFF}"/>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24" name="フローチャート: 判断 223">
          <a:extLst>
            <a:ext uri="{FF2B5EF4-FFF2-40B4-BE49-F238E27FC236}">
              <a16:creationId xmlns:a16="http://schemas.microsoft.com/office/drawing/2014/main" id="{90CBBE71-CB1F-42D9-9D53-150AB443B3B3}"/>
            </a:ext>
          </a:extLst>
        </xdr:cNvPr>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58BB6F89-0DF3-4498-A528-E16C56E3F74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F39EF735-8ED1-4470-8FB5-7653611D936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3FC88FB6-F963-4A9C-833D-5EFCD204796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2C3889AB-0C0E-4E02-8FB7-902C9CA36A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8A49A29F-0F09-4A8E-8C3E-DFE20CBE261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21590</xdr:rowOff>
    </xdr:from>
    <xdr:to>
      <xdr:col>55</xdr:col>
      <xdr:colOff>50800</xdr:colOff>
      <xdr:row>62</xdr:row>
      <xdr:rowOff>123190</xdr:rowOff>
    </xdr:to>
    <xdr:sp macro="" textlink="">
      <xdr:nvSpPr>
        <xdr:cNvPr id="230" name="楕円 229">
          <a:extLst>
            <a:ext uri="{FF2B5EF4-FFF2-40B4-BE49-F238E27FC236}">
              <a16:creationId xmlns:a16="http://schemas.microsoft.com/office/drawing/2014/main" id="{CBB5863C-8668-485B-9ED1-04E677CD8F02}"/>
            </a:ext>
          </a:extLst>
        </xdr:cNvPr>
        <xdr:cNvSpPr/>
      </xdr:nvSpPr>
      <xdr:spPr>
        <a:xfrm>
          <a:off x="10426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xdr:rowOff>
    </xdr:from>
    <xdr:ext cx="469744" cy="259045"/>
    <xdr:sp macro="" textlink="">
      <xdr:nvSpPr>
        <xdr:cNvPr id="231" name="【体育館・プール】&#10;一人当たり面積該当値テキスト">
          <a:extLst>
            <a:ext uri="{FF2B5EF4-FFF2-40B4-BE49-F238E27FC236}">
              <a16:creationId xmlns:a16="http://schemas.microsoft.com/office/drawing/2014/main" id="{346AAA94-4447-4AFC-B081-3DBA015599B6}"/>
            </a:ext>
          </a:extLst>
        </xdr:cNvPr>
        <xdr:cNvSpPr txBox="1"/>
      </xdr:nvSpPr>
      <xdr:spPr>
        <a:xfrm>
          <a:off x="10515600"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158750</xdr:rowOff>
    </xdr:from>
    <xdr:to>
      <xdr:col>50</xdr:col>
      <xdr:colOff>165100</xdr:colOff>
      <xdr:row>62</xdr:row>
      <xdr:rowOff>88900</xdr:rowOff>
    </xdr:to>
    <xdr:sp macro="" textlink="">
      <xdr:nvSpPr>
        <xdr:cNvPr id="232" name="楕円 231">
          <a:extLst>
            <a:ext uri="{FF2B5EF4-FFF2-40B4-BE49-F238E27FC236}">
              <a16:creationId xmlns:a16="http://schemas.microsoft.com/office/drawing/2014/main" id="{E1276311-7B18-4B6F-9351-69C14AAFB273}"/>
            </a:ext>
          </a:extLst>
        </xdr:cNvPr>
        <xdr:cNvSpPr/>
      </xdr:nvSpPr>
      <xdr:spPr>
        <a:xfrm>
          <a:off x="958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38100</xdr:rowOff>
    </xdr:from>
    <xdr:to>
      <xdr:col>55</xdr:col>
      <xdr:colOff>0</xdr:colOff>
      <xdr:row>62</xdr:row>
      <xdr:rowOff>72390</xdr:rowOff>
    </xdr:to>
    <xdr:cxnSp macro="">
      <xdr:nvCxnSpPr>
        <xdr:cNvPr id="233" name="直線コネクタ 232">
          <a:extLst>
            <a:ext uri="{FF2B5EF4-FFF2-40B4-BE49-F238E27FC236}">
              <a16:creationId xmlns:a16="http://schemas.microsoft.com/office/drawing/2014/main" id="{47214923-E35F-4053-B6A7-296B248EF2AD}"/>
            </a:ext>
          </a:extLst>
        </xdr:cNvPr>
        <xdr:cNvCxnSpPr/>
      </xdr:nvCxnSpPr>
      <xdr:spPr>
        <a:xfrm>
          <a:off x="9639300" y="106680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34" name="楕円 233">
          <a:extLst>
            <a:ext uri="{FF2B5EF4-FFF2-40B4-BE49-F238E27FC236}">
              <a16:creationId xmlns:a16="http://schemas.microsoft.com/office/drawing/2014/main" id="{849D0C7A-50BE-4C13-971D-E142EAF72A20}"/>
            </a:ext>
          </a:extLst>
        </xdr:cNvPr>
        <xdr:cNvSpPr/>
      </xdr:nvSpPr>
      <xdr:spPr>
        <a:xfrm>
          <a:off x="8699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38100</xdr:rowOff>
    </xdr:from>
    <xdr:to>
      <xdr:col>50</xdr:col>
      <xdr:colOff>114300</xdr:colOff>
      <xdr:row>62</xdr:row>
      <xdr:rowOff>41910</xdr:rowOff>
    </xdr:to>
    <xdr:cxnSp macro="">
      <xdr:nvCxnSpPr>
        <xdr:cNvPr id="235" name="直線コネクタ 234">
          <a:extLst>
            <a:ext uri="{FF2B5EF4-FFF2-40B4-BE49-F238E27FC236}">
              <a16:creationId xmlns:a16="http://schemas.microsoft.com/office/drawing/2014/main" id="{5A57E0E1-7671-4D6D-8294-EDE937DA7D45}"/>
            </a:ext>
          </a:extLst>
        </xdr:cNvPr>
        <xdr:cNvCxnSpPr/>
      </xdr:nvCxnSpPr>
      <xdr:spPr>
        <a:xfrm flipV="1">
          <a:off x="8750300" y="10668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xdr:rowOff>
    </xdr:from>
    <xdr:to>
      <xdr:col>41</xdr:col>
      <xdr:colOff>101600</xdr:colOff>
      <xdr:row>62</xdr:row>
      <xdr:rowOff>107950</xdr:rowOff>
    </xdr:to>
    <xdr:sp macro="" textlink="">
      <xdr:nvSpPr>
        <xdr:cNvPr id="236" name="楕円 235">
          <a:extLst>
            <a:ext uri="{FF2B5EF4-FFF2-40B4-BE49-F238E27FC236}">
              <a16:creationId xmlns:a16="http://schemas.microsoft.com/office/drawing/2014/main" id="{80A3914A-3A48-425F-9695-FA328DEBD89E}"/>
            </a:ext>
          </a:extLst>
        </xdr:cNvPr>
        <xdr:cNvSpPr/>
      </xdr:nvSpPr>
      <xdr:spPr>
        <a:xfrm>
          <a:off x="781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41910</xdr:rowOff>
    </xdr:from>
    <xdr:to>
      <xdr:col>45</xdr:col>
      <xdr:colOff>177800</xdr:colOff>
      <xdr:row>62</xdr:row>
      <xdr:rowOff>57150</xdr:rowOff>
    </xdr:to>
    <xdr:cxnSp macro="">
      <xdr:nvCxnSpPr>
        <xdr:cNvPr id="237" name="直線コネクタ 236">
          <a:extLst>
            <a:ext uri="{FF2B5EF4-FFF2-40B4-BE49-F238E27FC236}">
              <a16:creationId xmlns:a16="http://schemas.microsoft.com/office/drawing/2014/main" id="{9BFBB65B-79FC-471F-97FB-8315ED60FAAC}"/>
            </a:ext>
          </a:extLst>
        </xdr:cNvPr>
        <xdr:cNvCxnSpPr/>
      </xdr:nvCxnSpPr>
      <xdr:spPr>
        <a:xfrm flipV="1">
          <a:off x="7861300" y="106718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2540</xdr:rowOff>
    </xdr:from>
    <xdr:to>
      <xdr:col>36</xdr:col>
      <xdr:colOff>165100</xdr:colOff>
      <xdr:row>62</xdr:row>
      <xdr:rowOff>104140</xdr:rowOff>
    </xdr:to>
    <xdr:sp macro="" textlink="">
      <xdr:nvSpPr>
        <xdr:cNvPr id="238" name="楕円 237">
          <a:extLst>
            <a:ext uri="{FF2B5EF4-FFF2-40B4-BE49-F238E27FC236}">
              <a16:creationId xmlns:a16="http://schemas.microsoft.com/office/drawing/2014/main" id="{B9402AFD-EF40-4C7D-BC9F-6509CC4A44DF}"/>
            </a:ext>
          </a:extLst>
        </xdr:cNvPr>
        <xdr:cNvSpPr/>
      </xdr:nvSpPr>
      <xdr:spPr>
        <a:xfrm>
          <a:off x="6921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53340</xdr:rowOff>
    </xdr:from>
    <xdr:to>
      <xdr:col>41</xdr:col>
      <xdr:colOff>50800</xdr:colOff>
      <xdr:row>62</xdr:row>
      <xdr:rowOff>57150</xdr:rowOff>
    </xdr:to>
    <xdr:cxnSp macro="">
      <xdr:nvCxnSpPr>
        <xdr:cNvPr id="239" name="直線コネクタ 238">
          <a:extLst>
            <a:ext uri="{FF2B5EF4-FFF2-40B4-BE49-F238E27FC236}">
              <a16:creationId xmlns:a16="http://schemas.microsoft.com/office/drawing/2014/main" id="{3F3E2ED6-64E7-42B2-9F1D-E34A30F427D6}"/>
            </a:ext>
          </a:extLst>
        </xdr:cNvPr>
        <xdr:cNvCxnSpPr/>
      </xdr:nvCxnSpPr>
      <xdr:spPr>
        <a:xfrm>
          <a:off x="6972300" y="106832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40" name="n_1aveValue【体育館・プール】&#10;一人当たり面積">
          <a:extLst>
            <a:ext uri="{FF2B5EF4-FFF2-40B4-BE49-F238E27FC236}">
              <a16:creationId xmlns:a16="http://schemas.microsoft.com/office/drawing/2014/main" id="{85F9C9E9-7613-458D-9D80-4EC74C50D2A7}"/>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17797</xdr:rowOff>
    </xdr:from>
    <xdr:ext cx="469744" cy="259045"/>
    <xdr:sp macro="" textlink="">
      <xdr:nvSpPr>
        <xdr:cNvPr id="241" name="n_2aveValue【体育館・プール】&#10;一人当たり面積">
          <a:extLst>
            <a:ext uri="{FF2B5EF4-FFF2-40B4-BE49-F238E27FC236}">
              <a16:creationId xmlns:a16="http://schemas.microsoft.com/office/drawing/2014/main" id="{DEBD22F3-F34C-407E-8E2E-F3CC3552A517}"/>
            </a:ext>
          </a:extLst>
        </xdr:cNvPr>
        <xdr:cNvSpPr txBox="1"/>
      </xdr:nvSpPr>
      <xdr:spPr>
        <a:xfrm>
          <a:off x="8515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42" name="n_3aveValue【体育館・プール】&#10;一人当たり面積">
          <a:extLst>
            <a:ext uri="{FF2B5EF4-FFF2-40B4-BE49-F238E27FC236}">
              <a16:creationId xmlns:a16="http://schemas.microsoft.com/office/drawing/2014/main" id="{41B67CBA-B296-471B-AEC1-15EA9A9DB565}"/>
            </a:ext>
          </a:extLst>
        </xdr:cNvPr>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29227</xdr:rowOff>
    </xdr:from>
    <xdr:ext cx="469744" cy="259045"/>
    <xdr:sp macro="" textlink="">
      <xdr:nvSpPr>
        <xdr:cNvPr id="243" name="n_4aveValue【体育館・プール】&#10;一人当たり面積">
          <a:extLst>
            <a:ext uri="{FF2B5EF4-FFF2-40B4-BE49-F238E27FC236}">
              <a16:creationId xmlns:a16="http://schemas.microsoft.com/office/drawing/2014/main" id="{930CF14C-4D56-4847-9978-744FE71801C3}"/>
            </a:ext>
          </a:extLst>
        </xdr:cNvPr>
        <xdr:cNvSpPr txBox="1"/>
      </xdr:nvSpPr>
      <xdr:spPr>
        <a:xfrm>
          <a:off x="6737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80027</xdr:rowOff>
    </xdr:from>
    <xdr:ext cx="469744" cy="259045"/>
    <xdr:sp macro="" textlink="">
      <xdr:nvSpPr>
        <xdr:cNvPr id="244" name="n_1mainValue【体育館・プール】&#10;一人当たり面積">
          <a:extLst>
            <a:ext uri="{FF2B5EF4-FFF2-40B4-BE49-F238E27FC236}">
              <a16:creationId xmlns:a16="http://schemas.microsoft.com/office/drawing/2014/main" id="{5F565BB5-9F1F-4915-AD4B-82E5D39867BB}"/>
            </a:ext>
          </a:extLst>
        </xdr:cNvPr>
        <xdr:cNvSpPr txBox="1"/>
      </xdr:nvSpPr>
      <xdr:spPr>
        <a:xfrm>
          <a:off x="9391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83837</xdr:rowOff>
    </xdr:from>
    <xdr:ext cx="469744" cy="259045"/>
    <xdr:sp macro="" textlink="">
      <xdr:nvSpPr>
        <xdr:cNvPr id="245" name="n_2mainValue【体育館・プール】&#10;一人当たり面積">
          <a:extLst>
            <a:ext uri="{FF2B5EF4-FFF2-40B4-BE49-F238E27FC236}">
              <a16:creationId xmlns:a16="http://schemas.microsoft.com/office/drawing/2014/main" id="{0984DCBD-CA24-45B3-8D84-45169B067C8C}"/>
            </a:ext>
          </a:extLst>
        </xdr:cNvPr>
        <xdr:cNvSpPr txBox="1"/>
      </xdr:nvSpPr>
      <xdr:spPr>
        <a:xfrm>
          <a:off x="8515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99077</xdr:rowOff>
    </xdr:from>
    <xdr:ext cx="469744" cy="259045"/>
    <xdr:sp macro="" textlink="">
      <xdr:nvSpPr>
        <xdr:cNvPr id="246" name="n_3mainValue【体育館・プール】&#10;一人当たり面積">
          <a:extLst>
            <a:ext uri="{FF2B5EF4-FFF2-40B4-BE49-F238E27FC236}">
              <a16:creationId xmlns:a16="http://schemas.microsoft.com/office/drawing/2014/main" id="{598356AC-1E6D-4E23-B826-3E18E6D151FC}"/>
            </a:ext>
          </a:extLst>
        </xdr:cNvPr>
        <xdr:cNvSpPr txBox="1"/>
      </xdr:nvSpPr>
      <xdr:spPr>
        <a:xfrm>
          <a:off x="7626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95267</xdr:rowOff>
    </xdr:from>
    <xdr:ext cx="469744" cy="259045"/>
    <xdr:sp macro="" textlink="">
      <xdr:nvSpPr>
        <xdr:cNvPr id="247" name="n_4mainValue【体育館・プール】&#10;一人当たり面積">
          <a:extLst>
            <a:ext uri="{FF2B5EF4-FFF2-40B4-BE49-F238E27FC236}">
              <a16:creationId xmlns:a16="http://schemas.microsoft.com/office/drawing/2014/main" id="{E1E6A4D2-7857-4BA1-B936-8C88ED4DB1C1}"/>
            </a:ext>
          </a:extLst>
        </xdr:cNvPr>
        <xdr:cNvSpPr txBox="1"/>
      </xdr:nvSpPr>
      <xdr:spPr>
        <a:xfrm>
          <a:off x="6737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99F951C0-84DF-4ACB-B5BF-295FFAD047E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2FE731C5-4338-4E20-952A-9FFE67F50F6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29C2F87F-5119-4F80-9A0A-A3C6662927C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81D9E10E-5057-4B65-BDAD-24F3FDD2849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E4ACC586-4D29-4D6C-9B60-ACF163F0DF1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84A48432-BA87-437B-8C38-9371C3886A3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DC68B4E1-2CD4-47AE-8875-C12952CD156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DECE9FCC-B56E-45AA-827D-CC18CAAD27C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D0C51514-29C2-4517-8E37-051951E8DB9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CB95DF7A-CC2A-49E2-84A4-807537DD8A3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F679E819-D41C-44DC-8763-A0AEA3505DE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5A4E3300-E150-405F-813D-39645AD69F3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42140A23-FE28-4243-8266-623A0641646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90650FB0-E050-4648-8234-7C6C57A4139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F1E44319-3F6B-4E9A-B9ED-CA772E9B7D1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F37DCF04-20F7-4470-A8B7-B6DE5647BEE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E817EF93-85FE-4803-B483-786540357D8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6901B0D6-2A9F-49D2-82D6-DBF1B5812E5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46F016EF-BDA9-4247-927F-D0132C9B025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3A82BC00-6A9D-45B0-AADA-3313E753977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8D7DAD89-EEC2-41B7-8703-A3FA12D54F8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D47F6BEF-C222-43C3-BFBD-0F60F56AA08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C05EFFF9-60A7-47D4-847E-CF10CF0D897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C2A28AC0-3E46-404A-9281-F2F9FA5ED3B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3F603D14-F1A0-4434-BF66-7A5B049F4610}"/>
            </a:ext>
          </a:extLst>
        </xdr:cNvPr>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6C1C70D2-52A2-46EB-87EE-E6440DA077B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D7F4E176-34EA-416E-A2D5-6FFBCFA2D54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224AFFE8-E38F-4A51-9FAA-34D95C85F8EA}"/>
            </a:ext>
          </a:extLst>
        </xdr:cNvPr>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76" name="直線コネクタ 275">
          <a:extLst>
            <a:ext uri="{FF2B5EF4-FFF2-40B4-BE49-F238E27FC236}">
              <a16:creationId xmlns:a16="http://schemas.microsoft.com/office/drawing/2014/main" id="{A59D0D16-F693-44FB-AA87-1311A2D9746D}"/>
            </a:ext>
          </a:extLst>
        </xdr:cNvPr>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E15E0B09-635C-4324-A5B1-A8159C3548F4}"/>
            </a:ext>
          </a:extLst>
        </xdr:cNvPr>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78" name="フローチャート: 判断 277">
          <a:extLst>
            <a:ext uri="{FF2B5EF4-FFF2-40B4-BE49-F238E27FC236}">
              <a16:creationId xmlns:a16="http://schemas.microsoft.com/office/drawing/2014/main" id="{19E127CD-4C2C-4798-B905-EA9A88D92E54}"/>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79" name="フローチャート: 判断 278">
          <a:extLst>
            <a:ext uri="{FF2B5EF4-FFF2-40B4-BE49-F238E27FC236}">
              <a16:creationId xmlns:a16="http://schemas.microsoft.com/office/drawing/2014/main" id="{F1E734AA-9DC4-4663-9F2D-F1EB8FC561E8}"/>
            </a:ext>
          </a:extLst>
        </xdr:cNvPr>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80" name="フローチャート: 判断 279">
          <a:extLst>
            <a:ext uri="{FF2B5EF4-FFF2-40B4-BE49-F238E27FC236}">
              <a16:creationId xmlns:a16="http://schemas.microsoft.com/office/drawing/2014/main" id="{59F04456-D5AF-4D52-8378-6A7B720B03AA}"/>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81" name="フローチャート: 判断 280">
          <a:extLst>
            <a:ext uri="{FF2B5EF4-FFF2-40B4-BE49-F238E27FC236}">
              <a16:creationId xmlns:a16="http://schemas.microsoft.com/office/drawing/2014/main" id="{425FEEEC-E115-4C5D-94D5-9E7A7BAA6A5B}"/>
            </a:ext>
          </a:extLst>
        </xdr:cNvPr>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282" name="フローチャート: 判断 281">
          <a:extLst>
            <a:ext uri="{FF2B5EF4-FFF2-40B4-BE49-F238E27FC236}">
              <a16:creationId xmlns:a16="http://schemas.microsoft.com/office/drawing/2014/main" id="{05ED9153-F56E-4AF6-BBDC-06A4ECA794DF}"/>
            </a:ext>
          </a:extLst>
        </xdr:cNvPr>
        <xdr:cNvSpPr/>
      </xdr:nvSpPr>
      <xdr:spPr>
        <a:xfrm>
          <a:off x="1079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F47E18CB-E5B1-4B4C-83B6-99695257A4E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7EE2270D-A956-4185-9433-4C0387E9D1D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9F6112DF-296B-4447-AEC8-5188928BA9B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E05325BC-AFE0-43C1-B0D6-291368726AB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B8706249-55C9-4E51-8B08-E84671C4CCB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2539</xdr:rowOff>
    </xdr:from>
    <xdr:to>
      <xdr:col>24</xdr:col>
      <xdr:colOff>114300</xdr:colOff>
      <xdr:row>80</xdr:row>
      <xdr:rowOff>104139</xdr:rowOff>
    </xdr:to>
    <xdr:sp macro="" textlink="">
      <xdr:nvSpPr>
        <xdr:cNvPr id="288" name="楕円 287">
          <a:extLst>
            <a:ext uri="{FF2B5EF4-FFF2-40B4-BE49-F238E27FC236}">
              <a16:creationId xmlns:a16="http://schemas.microsoft.com/office/drawing/2014/main" id="{F49F2ECC-D1B9-4DE7-92B3-6D0C942DE5AC}"/>
            </a:ext>
          </a:extLst>
        </xdr:cNvPr>
        <xdr:cNvSpPr/>
      </xdr:nvSpPr>
      <xdr:spPr>
        <a:xfrm>
          <a:off x="45847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25416</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EEB59B83-A527-4FC8-84B3-C51805FABD1C}"/>
            </a:ext>
          </a:extLst>
        </xdr:cNvPr>
        <xdr:cNvSpPr txBox="1"/>
      </xdr:nvSpPr>
      <xdr:spPr>
        <a:xfrm>
          <a:off x="4673600"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133986</xdr:rowOff>
    </xdr:from>
    <xdr:to>
      <xdr:col>20</xdr:col>
      <xdr:colOff>38100</xdr:colOff>
      <xdr:row>80</xdr:row>
      <xdr:rowOff>64136</xdr:rowOff>
    </xdr:to>
    <xdr:sp macro="" textlink="">
      <xdr:nvSpPr>
        <xdr:cNvPr id="290" name="楕円 289">
          <a:extLst>
            <a:ext uri="{FF2B5EF4-FFF2-40B4-BE49-F238E27FC236}">
              <a16:creationId xmlns:a16="http://schemas.microsoft.com/office/drawing/2014/main" id="{A4BABC31-AAB8-4E50-9413-E6E4225FBFBD}"/>
            </a:ext>
          </a:extLst>
        </xdr:cNvPr>
        <xdr:cNvSpPr/>
      </xdr:nvSpPr>
      <xdr:spPr>
        <a:xfrm>
          <a:off x="37465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13336</xdr:rowOff>
    </xdr:from>
    <xdr:to>
      <xdr:col>24</xdr:col>
      <xdr:colOff>63500</xdr:colOff>
      <xdr:row>80</xdr:row>
      <xdr:rowOff>53339</xdr:rowOff>
    </xdr:to>
    <xdr:cxnSp macro="">
      <xdr:nvCxnSpPr>
        <xdr:cNvPr id="291" name="直線コネクタ 290">
          <a:extLst>
            <a:ext uri="{FF2B5EF4-FFF2-40B4-BE49-F238E27FC236}">
              <a16:creationId xmlns:a16="http://schemas.microsoft.com/office/drawing/2014/main" id="{F3A06551-7CA3-4564-8087-44C368D2E0A5}"/>
            </a:ext>
          </a:extLst>
        </xdr:cNvPr>
        <xdr:cNvCxnSpPr/>
      </xdr:nvCxnSpPr>
      <xdr:spPr>
        <a:xfrm>
          <a:off x="3797300" y="137293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23495</xdr:rowOff>
    </xdr:from>
    <xdr:to>
      <xdr:col>15</xdr:col>
      <xdr:colOff>101600</xdr:colOff>
      <xdr:row>86</xdr:row>
      <xdr:rowOff>125095</xdr:rowOff>
    </xdr:to>
    <xdr:sp macro="" textlink="">
      <xdr:nvSpPr>
        <xdr:cNvPr id="292" name="楕円 291">
          <a:extLst>
            <a:ext uri="{FF2B5EF4-FFF2-40B4-BE49-F238E27FC236}">
              <a16:creationId xmlns:a16="http://schemas.microsoft.com/office/drawing/2014/main" id="{CA8D6597-B717-4342-B6A2-EB818B633084}"/>
            </a:ext>
          </a:extLst>
        </xdr:cNvPr>
        <xdr:cNvSpPr/>
      </xdr:nvSpPr>
      <xdr:spPr>
        <a:xfrm>
          <a:off x="2857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13336</xdr:rowOff>
    </xdr:from>
    <xdr:to>
      <xdr:col>19</xdr:col>
      <xdr:colOff>177800</xdr:colOff>
      <xdr:row>86</xdr:row>
      <xdr:rowOff>74295</xdr:rowOff>
    </xdr:to>
    <xdr:cxnSp macro="">
      <xdr:nvCxnSpPr>
        <xdr:cNvPr id="293" name="直線コネクタ 292">
          <a:extLst>
            <a:ext uri="{FF2B5EF4-FFF2-40B4-BE49-F238E27FC236}">
              <a16:creationId xmlns:a16="http://schemas.microsoft.com/office/drawing/2014/main" id="{3F6CADA2-7D5C-4552-BB66-53DB12FF533B}"/>
            </a:ext>
          </a:extLst>
        </xdr:cNvPr>
        <xdr:cNvCxnSpPr/>
      </xdr:nvCxnSpPr>
      <xdr:spPr>
        <a:xfrm flipV="1">
          <a:off x="2908300" y="13729336"/>
          <a:ext cx="889000" cy="108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55880</xdr:rowOff>
    </xdr:from>
    <xdr:to>
      <xdr:col>10</xdr:col>
      <xdr:colOff>165100</xdr:colOff>
      <xdr:row>86</xdr:row>
      <xdr:rowOff>157480</xdr:rowOff>
    </xdr:to>
    <xdr:sp macro="" textlink="">
      <xdr:nvSpPr>
        <xdr:cNvPr id="294" name="楕円 293">
          <a:extLst>
            <a:ext uri="{FF2B5EF4-FFF2-40B4-BE49-F238E27FC236}">
              <a16:creationId xmlns:a16="http://schemas.microsoft.com/office/drawing/2014/main" id="{45DACA09-EFCE-4352-9450-5A20F347A674}"/>
            </a:ext>
          </a:extLst>
        </xdr:cNvPr>
        <xdr:cNvSpPr/>
      </xdr:nvSpPr>
      <xdr:spPr>
        <a:xfrm>
          <a:off x="1968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74295</xdr:rowOff>
    </xdr:from>
    <xdr:to>
      <xdr:col>15</xdr:col>
      <xdr:colOff>50800</xdr:colOff>
      <xdr:row>86</xdr:row>
      <xdr:rowOff>106680</xdr:rowOff>
    </xdr:to>
    <xdr:cxnSp macro="">
      <xdr:nvCxnSpPr>
        <xdr:cNvPr id="295" name="直線コネクタ 294">
          <a:extLst>
            <a:ext uri="{FF2B5EF4-FFF2-40B4-BE49-F238E27FC236}">
              <a16:creationId xmlns:a16="http://schemas.microsoft.com/office/drawing/2014/main" id="{B78E6FAF-4550-4DBD-B52E-B78B090337D2}"/>
            </a:ext>
          </a:extLst>
        </xdr:cNvPr>
        <xdr:cNvCxnSpPr/>
      </xdr:nvCxnSpPr>
      <xdr:spPr>
        <a:xfrm flipV="1">
          <a:off x="2019300" y="148189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36830</xdr:rowOff>
    </xdr:from>
    <xdr:to>
      <xdr:col>6</xdr:col>
      <xdr:colOff>38100</xdr:colOff>
      <xdr:row>86</xdr:row>
      <xdr:rowOff>138430</xdr:rowOff>
    </xdr:to>
    <xdr:sp macro="" textlink="">
      <xdr:nvSpPr>
        <xdr:cNvPr id="296" name="楕円 295">
          <a:extLst>
            <a:ext uri="{FF2B5EF4-FFF2-40B4-BE49-F238E27FC236}">
              <a16:creationId xmlns:a16="http://schemas.microsoft.com/office/drawing/2014/main" id="{79E07A20-BA06-4342-84D0-029EDEC80020}"/>
            </a:ext>
          </a:extLst>
        </xdr:cNvPr>
        <xdr:cNvSpPr/>
      </xdr:nvSpPr>
      <xdr:spPr>
        <a:xfrm>
          <a:off x="1079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87630</xdr:rowOff>
    </xdr:from>
    <xdr:to>
      <xdr:col>10</xdr:col>
      <xdr:colOff>114300</xdr:colOff>
      <xdr:row>86</xdr:row>
      <xdr:rowOff>106680</xdr:rowOff>
    </xdr:to>
    <xdr:cxnSp macro="">
      <xdr:nvCxnSpPr>
        <xdr:cNvPr id="297" name="直線コネクタ 296">
          <a:extLst>
            <a:ext uri="{FF2B5EF4-FFF2-40B4-BE49-F238E27FC236}">
              <a16:creationId xmlns:a16="http://schemas.microsoft.com/office/drawing/2014/main" id="{96F3F140-AC75-404E-A20E-34AC4BAD05BF}"/>
            </a:ext>
          </a:extLst>
        </xdr:cNvPr>
        <xdr:cNvCxnSpPr/>
      </xdr:nvCxnSpPr>
      <xdr:spPr>
        <a:xfrm>
          <a:off x="1130300" y="148323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298" name="n_1aveValue【福祉施設】&#10;有形固定資産減価償却率">
          <a:extLst>
            <a:ext uri="{FF2B5EF4-FFF2-40B4-BE49-F238E27FC236}">
              <a16:creationId xmlns:a16="http://schemas.microsoft.com/office/drawing/2014/main" id="{7C6B9322-D778-4161-B159-A3D48307F5E7}"/>
            </a:ext>
          </a:extLst>
        </xdr:cNvPr>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99" name="n_2aveValue【福祉施設】&#10;有形固定資産減価償却率">
          <a:extLst>
            <a:ext uri="{FF2B5EF4-FFF2-40B4-BE49-F238E27FC236}">
              <a16:creationId xmlns:a16="http://schemas.microsoft.com/office/drawing/2014/main" id="{6C5C4FCF-B08A-4343-98E5-75C8D4E0E767}"/>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36847</xdr:rowOff>
    </xdr:from>
    <xdr:ext cx="405111" cy="259045"/>
    <xdr:sp macro="" textlink="">
      <xdr:nvSpPr>
        <xdr:cNvPr id="300" name="n_3aveValue【福祉施設】&#10;有形固定資産減価償却率">
          <a:extLst>
            <a:ext uri="{FF2B5EF4-FFF2-40B4-BE49-F238E27FC236}">
              <a16:creationId xmlns:a16="http://schemas.microsoft.com/office/drawing/2014/main" id="{D0DE2420-B0FF-4254-A9CD-33D93BCA49A3}"/>
            </a:ext>
          </a:extLst>
        </xdr:cNvPr>
        <xdr:cNvSpPr txBox="1"/>
      </xdr:nvSpPr>
      <xdr:spPr>
        <a:xfrm>
          <a:off x="1816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13988</xdr:rowOff>
    </xdr:from>
    <xdr:ext cx="405111" cy="259045"/>
    <xdr:sp macro="" textlink="">
      <xdr:nvSpPr>
        <xdr:cNvPr id="301" name="n_4aveValue【福祉施設】&#10;有形固定資産減価償却率">
          <a:extLst>
            <a:ext uri="{FF2B5EF4-FFF2-40B4-BE49-F238E27FC236}">
              <a16:creationId xmlns:a16="http://schemas.microsoft.com/office/drawing/2014/main" id="{85162CBF-1C19-44C6-87B2-D187BAAD5419}"/>
            </a:ext>
          </a:extLst>
        </xdr:cNvPr>
        <xdr:cNvSpPr txBox="1"/>
      </xdr:nvSpPr>
      <xdr:spPr>
        <a:xfrm>
          <a:off x="927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80663</xdr:rowOff>
    </xdr:from>
    <xdr:ext cx="405111" cy="259045"/>
    <xdr:sp macro="" textlink="">
      <xdr:nvSpPr>
        <xdr:cNvPr id="302" name="n_1mainValue【福祉施設】&#10;有形固定資産減価償却率">
          <a:extLst>
            <a:ext uri="{FF2B5EF4-FFF2-40B4-BE49-F238E27FC236}">
              <a16:creationId xmlns:a16="http://schemas.microsoft.com/office/drawing/2014/main" id="{C5200025-07F0-491D-AC57-26B7D7359001}"/>
            </a:ext>
          </a:extLst>
        </xdr:cNvPr>
        <xdr:cNvSpPr txBox="1"/>
      </xdr:nvSpPr>
      <xdr:spPr>
        <a:xfrm>
          <a:off x="35820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116222</xdr:rowOff>
    </xdr:from>
    <xdr:ext cx="405111" cy="259045"/>
    <xdr:sp macro="" textlink="">
      <xdr:nvSpPr>
        <xdr:cNvPr id="303" name="n_2mainValue【福祉施設】&#10;有形固定資産減価償却率">
          <a:extLst>
            <a:ext uri="{FF2B5EF4-FFF2-40B4-BE49-F238E27FC236}">
              <a16:creationId xmlns:a16="http://schemas.microsoft.com/office/drawing/2014/main" id="{3702EC3F-9F32-458A-A465-47E8962718C6}"/>
            </a:ext>
          </a:extLst>
        </xdr:cNvPr>
        <xdr:cNvSpPr txBox="1"/>
      </xdr:nvSpPr>
      <xdr:spPr>
        <a:xfrm>
          <a:off x="2705744"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148607</xdr:rowOff>
    </xdr:from>
    <xdr:ext cx="405111" cy="259045"/>
    <xdr:sp macro="" textlink="">
      <xdr:nvSpPr>
        <xdr:cNvPr id="304" name="n_3mainValue【福祉施設】&#10;有形固定資産減価償却率">
          <a:extLst>
            <a:ext uri="{FF2B5EF4-FFF2-40B4-BE49-F238E27FC236}">
              <a16:creationId xmlns:a16="http://schemas.microsoft.com/office/drawing/2014/main" id="{A27A39A9-AAEC-444F-A845-749494900F18}"/>
            </a:ext>
          </a:extLst>
        </xdr:cNvPr>
        <xdr:cNvSpPr txBox="1"/>
      </xdr:nvSpPr>
      <xdr:spPr>
        <a:xfrm>
          <a:off x="18167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129557</xdr:rowOff>
    </xdr:from>
    <xdr:ext cx="405111" cy="259045"/>
    <xdr:sp macro="" textlink="">
      <xdr:nvSpPr>
        <xdr:cNvPr id="305" name="n_4mainValue【福祉施設】&#10;有形固定資産減価償却率">
          <a:extLst>
            <a:ext uri="{FF2B5EF4-FFF2-40B4-BE49-F238E27FC236}">
              <a16:creationId xmlns:a16="http://schemas.microsoft.com/office/drawing/2014/main" id="{899D7D4D-9175-4B80-91F1-D0A98A58D334}"/>
            </a:ext>
          </a:extLst>
        </xdr:cNvPr>
        <xdr:cNvSpPr txBox="1"/>
      </xdr:nvSpPr>
      <xdr:spPr>
        <a:xfrm>
          <a:off x="927744" y="1487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49543DFB-F398-4AAA-9A31-FE409F0847B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A82B6E1A-002C-47E5-BC34-CE42358D8D7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4B741008-3F7B-4F4B-8FDD-6F39D2C1689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51CB3F95-8509-4369-9D2E-2AAA7A82341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13D995D9-2496-4DF1-AB19-6DD8A9D75EF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04A66773-DDE2-471E-84EC-1E0544342C5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8857ACE6-965F-49D2-9AF9-F29038FF7E0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CB892BE5-FF44-49A6-8FA1-63873E666B6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8830A926-9859-4F0F-867A-0AFADD903C1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EED4DD9B-D176-46BE-96A6-B9781393AAB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6" name="直線コネクタ 315">
          <a:extLst>
            <a:ext uri="{FF2B5EF4-FFF2-40B4-BE49-F238E27FC236}">
              <a16:creationId xmlns:a16="http://schemas.microsoft.com/office/drawing/2014/main" id="{7D5AE8F3-AD57-4844-B3EF-619F1778C9D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7" name="テキスト ボックス 316">
          <a:extLst>
            <a:ext uri="{FF2B5EF4-FFF2-40B4-BE49-F238E27FC236}">
              <a16:creationId xmlns:a16="http://schemas.microsoft.com/office/drawing/2014/main" id="{678403D4-9F08-4A86-AA1F-9B3A4C29BBA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8" name="直線コネクタ 317">
          <a:extLst>
            <a:ext uri="{FF2B5EF4-FFF2-40B4-BE49-F238E27FC236}">
              <a16:creationId xmlns:a16="http://schemas.microsoft.com/office/drawing/2014/main" id="{CA3094A8-1804-48D2-A43C-2C63526963A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9" name="テキスト ボックス 318">
          <a:extLst>
            <a:ext uri="{FF2B5EF4-FFF2-40B4-BE49-F238E27FC236}">
              <a16:creationId xmlns:a16="http://schemas.microsoft.com/office/drawing/2014/main" id="{57FC0476-22D6-41D9-B140-B5AB9FDD9F2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0" name="直線コネクタ 319">
          <a:extLst>
            <a:ext uri="{FF2B5EF4-FFF2-40B4-BE49-F238E27FC236}">
              <a16:creationId xmlns:a16="http://schemas.microsoft.com/office/drawing/2014/main" id="{43F7C5CF-AD8A-4F49-942F-8C882997146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1" name="テキスト ボックス 320">
          <a:extLst>
            <a:ext uri="{FF2B5EF4-FFF2-40B4-BE49-F238E27FC236}">
              <a16:creationId xmlns:a16="http://schemas.microsoft.com/office/drawing/2014/main" id="{207A5F94-34D6-4C8E-8DD7-C3E48291BA3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2" name="直線コネクタ 321">
          <a:extLst>
            <a:ext uri="{FF2B5EF4-FFF2-40B4-BE49-F238E27FC236}">
              <a16:creationId xmlns:a16="http://schemas.microsoft.com/office/drawing/2014/main" id="{A7325533-07B0-4AE2-B326-8CAB7648DA0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3" name="テキスト ボックス 322">
          <a:extLst>
            <a:ext uri="{FF2B5EF4-FFF2-40B4-BE49-F238E27FC236}">
              <a16:creationId xmlns:a16="http://schemas.microsoft.com/office/drawing/2014/main" id="{9EB2E290-0E05-4210-ADEC-FC2EAD242A7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4" name="直線コネクタ 323">
          <a:extLst>
            <a:ext uri="{FF2B5EF4-FFF2-40B4-BE49-F238E27FC236}">
              <a16:creationId xmlns:a16="http://schemas.microsoft.com/office/drawing/2014/main" id="{6D6A3FAF-51B7-4B4B-9E41-551E4A1A06B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5" name="テキスト ボックス 324">
          <a:extLst>
            <a:ext uri="{FF2B5EF4-FFF2-40B4-BE49-F238E27FC236}">
              <a16:creationId xmlns:a16="http://schemas.microsoft.com/office/drawing/2014/main" id="{473CA384-8B38-4448-992E-0B5E9E1CA5F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6" name="直線コネクタ 325">
          <a:extLst>
            <a:ext uri="{FF2B5EF4-FFF2-40B4-BE49-F238E27FC236}">
              <a16:creationId xmlns:a16="http://schemas.microsoft.com/office/drawing/2014/main" id="{DC186F11-D749-4305-BB18-3F9F90BED02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7" name="テキスト ボックス 326">
          <a:extLst>
            <a:ext uri="{FF2B5EF4-FFF2-40B4-BE49-F238E27FC236}">
              <a16:creationId xmlns:a16="http://schemas.microsoft.com/office/drawing/2014/main" id="{640098DB-392D-4CE9-8D12-91EC27E9A45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2C16387C-D773-4F98-9689-9887CE686E7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911ADE11-FA16-46F0-8C65-6987D1CB8D8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a:extLst>
            <a:ext uri="{FF2B5EF4-FFF2-40B4-BE49-F238E27FC236}">
              <a16:creationId xmlns:a16="http://schemas.microsoft.com/office/drawing/2014/main" id="{E731F663-01D0-432B-9409-E4D55BCE7B1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31" name="直線コネクタ 330">
          <a:extLst>
            <a:ext uri="{FF2B5EF4-FFF2-40B4-BE49-F238E27FC236}">
              <a16:creationId xmlns:a16="http://schemas.microsoft.com/office/drawing/2014/main" id="{DFB169B4-76BB-49FC-B377-83638929835A}"/>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32" name="【福祉施設】&#10;一人当たり面積最小値テキスト">
          <a:extLst>
            <a:ext uri="{FF2B5EF4-FFF2-40B4-BE49-F238E27FC236}">
              <a16:creationId xmlns:a16="http://schemas.microsoft.com/office/drawing/2014/main" id="{27FEF755-5738-4D16-923E-1FF1BFE0B3E7}"/>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33" name="直線コネクタ 332">
          <a:extLst>
            <a:ext uri="{FF2B5EF4-FFF2-40B4-BE49-F238E27FC236}">
              <a16:creationId xmlns:a16="http://schemas.microsoft.com/office/drawing/2014/main" id="{8F3F234F-5A59-4195-8886-EB6FE08CC383}"/>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34" name="【福祉施設】&#10;一人当たり面積最大値テキスト">
          <a:extLst>
            <a:ext uri="{FF2B5EF4-FFF2-40B4-BE49-F238E27FC236}">
              <a16:creationId xmlns:a16="http://schemas.microsoft.com/office/drawing/2014/main" id="{67B0AF42-44AA-45A1-8A4A-FB433FFA804F}"/>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35" name="直線コネクタ 334">
          <a:extLst>
            <a:ext uri="{FF2B5EF4-FFF2-40B4-BE49-F238E27FC236}">
              <a16:creationId xmlns:a16="http://schemas.microsoft.com/office/drawing/2014/main" id="{08184AF9-C5F0-4B9C-ABCB-05355ACF7FAE}"/>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36" name="【福祉施設】&#10;一人当たり面積平均値テキスト">
          <a:extLst>
            <a:ext uri="{FF2B5EF4-FFF2-40B4-BE49-F238E27FC236}">
              <a16:creationId xmlns:a16="http://schemas.microsoft.com/office/drawing/2014/main" id="{45DD7DFA-BB8B-4815-BD56-8AC8FC22A4F2}"/>
            </a:ext>
          </a:extLst>
        </xdr:cNvPr>
        <xdr:cNvSpPr txBox="1"/>
      </xdr:nvSpPr>
      <xdr:spPr>
        <a:xfrm>
          <a:off x="10515600" y="14180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37" name="フローチャート: 判断 336">
          <a:extLst>
            <a:ext uri="{FF2B5EF4-FFF2-40B4-BE49-F238E27FC236}">
              <a16:creationId xmlns:a16="http://schemas.microsoft.com/office/drawing/2014/main" id="{CF965F6A-A4FD-4792-B832-6B542D15B0B3}"/>
            </a:ext>
          </a:extLst>
        </xdr:cNvPr>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38" name="フローチャート: 判断 337">
          <a:extLst>
            <a:ext uri="{FF2B5EF4-FFF2-40B4-BE49-F238E27FC236}">
              <a16:creationId xmlns:a16="http://schemas.microsoft.com/office/drawing/2014/main" id="{CA104227-9B9B-420F-B3DD-3FAFF2320B12}"/>
            </a:ext>
          </a:extLst>
        </xdr:cNvPr>
        <xdr:cNvSpPr/>
      </xdr:nvSpPr>
      <xdr:spPr>
        <a:xfrm>
          <a:off x="9588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39" name="フローチャート: 判断 338">
          <a:extLst>
            <a:ext uri="{FF2B5EF4-FFF2-40B4-BE49-F238E27FC236}">
              <a16:creationId xmlns:a16="http://schemas.microsoft.com/office/drawing/2014/main" id="{82F25032-6C0C-43C0-B115-AC01E9C0A2E6}"/>
            </a:ext>
          </a:extLst>
        </xdr:cNvPr>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40" name="フローチャート: 判断 339">
          <a:extLst>
            <a:ext uri="{FF2B5EF4-FFF2-40B4-BE49-F238E27FC236}">
              <a16:creationId xmlns:a16="http://schemas.microsoft.com/office/drawing/2014/main" id="{D507DF7C-A274-491A-8D0A-76F494E97A33}"/>
            </a:ext>
          </a:extLst>
        </xdr:cNvPr>
        <xdr:cNvSpPr/>
      </xdr:nvSpPr>
      <xdr:spPr>
        <a:xfrm>
          <a:off x="7810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41" name="フローチャート: 判断 340">
          <a:extLst>
            <a:ext uri="{FF2B5EF4-FFF2-40B4-BE49-F238E27FC236}">
              <a16:creationId xmlns:a16="http://schemas.microsoft.com/office/drawing/2014/main" id="{49EE7111-5635-4102-BEB9-0FC19BB98B7A}"/>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BA9FB365-B321-47B2-A9A8-A58A51A2433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BDAF8B7B-A4B4-47EB-8129-8B178F947DE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AF89EC22-5159-4503-A7D4-3F4280EDF4B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29A3DB57-56C3-4DC9-B70D-5668AB2A91A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97979F63-0A69-40F1-871D-BA127DB8B12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136979</xdr:rowOff>
    </xdr:from>
    <xdr:to>
      <xdr:col>55</xdr:col>
      <xdr:colOff>50800</xdr:colOff>
      <xdr:row>86</xdr:row>
      <xdr:rowOff>67129</xdr:rowOff>
    </xdr:to>
    <xdr:sp macro="" textlink="">
      <xdr:nvSpPr>
        <xdr:cNvPr id="347" name="楕円 346">
          <a:extLst>
            <a:ext uri="{FF2B5EF4-FFF2-40B4-BE49-F238E27FC236}">
              <a16:creationId xmlns:a16="http://schemas.microsoft.com/office/drawing/2014/main" id="{159A5C2C-1ADA-407D-9BBA-F6569C512CFC}"/>
            </a:ext>
          </a:extLst>
        </xdr:cNvPr>
        <xdr:cNvSpPr/>
      </xdr:nvSpPr>
      <xdr:spPr>
        <a:xfrm>
          <a:off x="104267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51906</xdr:rowOff>
    </xdr:from>
    <xdr:ext cx="469744" cy="259045"/>
    <xdr:sp macro="" textlink="">
      <xdr:nvSpPr>
        <xdr:cNvPr id="348" name="【福祉施設】&#10;一人当たり面積該当値テキスト">
          <a:extLst>
            <a:ext uri="{FF2B5EF4-FFF2-40B4-BE49-F238E27FC236}">
              <a16:creationId xmlns:a16="http://schemas.microsoft.com/office/drawing/2014/main" id="{AFD05E05-B0CA-455A-BBC5-03F432BDB0FD}"/>
            </a:ext>
          </a:extLst>
        </xdr:cNvPr>
        <xdr:cNvSpPr txBox="1"/>
      </xdr:nvSpPr>
      <xdr:spPr>
        <a:xfrm>
          <a:off x="10515600" y="1462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136979</xdr:rowOff>
    </xdr:from>
    <xdr:to>
      <xdr:col>50</xdr:col>
      <xdr:colOff>165100</xdr:colOff>
      <xdr:row>86</xdr:row>
      <xdr:rowOff>67129</xdr:rowOff>
    </xdr:to>
    <xdr:sp macro="" textlink="">
      <xdr:nvSpPr>
        <xdr:cNvPr id="349" name="楕円 348">
          <a:extLst>
            <a:ext uri="{FF2B5EF4-FFF2-40B4-BE49-F238E27FC236}">
              <a16:creationId xmlns:a16="http://schemas.microsoft.com/office/drawing/2014/main" id="{DB7DE181-967D-4371-8A60-40DF371D8463}"/>
            </a:ext>
          </a:extLst>
        </xdr:cNvPr>
        <xdr:cNvSpPr/>
      </xdr:nvSpPr>
      <xdr:spPr>
        <a:xfrm>
          <a:off x="9588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16329</xdr:rowOff>
    </xdr:from>
    <xdr:to>
      <xdr:col>55</xdr:col>
      <xdr:colOff>0</xdr:colOff>
      <xdr:row>86</xdr:row>
      <xdr:rowOff>16329</xdr:rowOff>
    </xdr:to>
    <xdr:cxnSp macro="">
      <xdr:nvCxnSpPr>
        <xdr:cNvPr id="350" name="直線コネクタ 349">
          <a:extLst>
            <a:ext uri="{FF2B5EF4-FFF2-40B4-BE49-F238E27FC236}">
              <a16:creationId xmlns:a16="http://schemas.microsoft.com/office/drawing/2014/main" id="{6FDC0349-BE54-46A7-87C0-9287147B470F}"/>
            </a:ext>
          </a:extLst>
        </xdr:cNvPr>
        <xdr:cNvCxnSpPr/>
      </xdr:nvCxnSpPr>
      <xdr:spPr>
        <a:xfrm>
          <a:off x="9639300" y="147610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136979</xdr:rowOff>
    </xdr:from>
    <xdr:to>
      <xdr:col>46</xdr:col>
      <xdr:colOff>38100</xdr:colOff>
      <xdr:row>86</xdr:row>
      <xdr:rowOff>67129</xdr:rowOff>
    </xdr:to>
    <xdr:sp macro="" textlink="">
      <xdr:nvSpPr>
        <xdr:cNvPr id="351" name="楕円 350">
          <a:extLst>
            <a:ext uri="{FF2B5EF4-FFF2-40B4-BE49-F238E27FC236}">
              <a16:creationId xmlns:a16="http://schemas.microsoft.com/office/drawing/2014/main" id="{1B795EA7-BEEC-4085-ADC0-44EC7A837B4A}"/>
            </a:ext>
          </a:extLst>
        </xdr:cNvPr>
        <xdr:cNvSpPr/>
      </xdr:nvSpPr>
      <xdr:spPr>
        <a:xfrm>
          <a:off x="8699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16329</xdr:rowOff>
    </xdr:from>
    <xdr:to>
      <xdr:col>50</xdr:col>
      <xdr:colOff>114300</xdr:colOff>
      <xdr:row>86</xdr:row>
      <xdr:rowOff>16329</xdr:rowOff>
    </xdr:to>
    <xdr:cxnSp macro="">
      <xdr:nvCxnSpPr>
        <xdr:cNvPr id="352" name="直線コネクタ 351">
          <a:extLst>
            <a:ext uri="{FF2B5EF4-FFF2-40B4-BE49-F238E27FC236}">
              <a16:creationId xmlns:a16="http://schemas.microsoft.com/office/drawing/2014/main" id="{EED063A4-8BFB-44A4-9A94-472D10AAE81A}"/>
            </a:ext>
          </a:extLst>
        </xdr:cNvPr>
        <xdr:cNvCxnSpPr/>
      </xdr:nvCxnSpPr>
      <xdr:spPr>
        <a:xfrm>
          <a:off x="8750300" y="14761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136979</xdr:rowOff>
    </xdr:from>
    <xdr:to>
      <xdr:col>41</xdr:col>
      <xdr:colOff>101600</xdr:colOff>
      <xdr:row>86</xdr:row>
      <xdr:rowOff>67129</xdr:rowOff>
    </xdr:to>
    <xdr:sp macro="" textlink="">
      <xdr:nvSpPr>
        <xdr:cNvPr id="353" name="楕円 352">
          <a:extLst>
            <a:ext uri="{FF2B5EF4-FFF2-40B4-BE49-F238E27FC236}">
              <a16:creationId xmlns:a16="http://schemas.microsoft.com/office/drawing/2014/main" id="{BF3D7D89-E625-4E9A-9F49-BDBFD8FA4B42}"/>
            </a:ext>
          </a:extLst>
        </xdr:cNvPr>
        <xdr:cNvSpPr/>
      </xdr:nvSpPr>
      <xdr:spPr>
        <a:xfrm>
          <a:off x="7810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16329</xdr:rowOff>
    </xdr:from>
    <xdr:to>
      <xdr:col>45</xdr:col>
      <xdr:colOff>177800</xdr:colOff>
      <xdr:row>86</xdr:row>
      <xdr:rowOff>16329</xdr:rowOff>
    </xdr:to>
    <xdr:cxnSp macro="">
      <xdr:nvCxnSpPr>
        <xdr:cNvPr id="354" name="直線コネクタ 353">
          <a:extLst>
            <a:ext uri="{FF2B5EF4-FFF2-40B4-BE49-F238E27FC236}">
              <a16:creationId xmlns:a16="http://schemas.microsoft.com/office/drawing/2014/main" id="{63DE56F0-83C3-49AD-857F-A1E3F55D12DE}"/>
            </a:ext>
          </a:extLst>
        </xdr:cNvPr>
        <xdr:cNvCxnSpPr/>
      </xdr:nvCxnSpPr>
      <xdr:spPr>
        <a:xfrm>
          <a:off x="7861300" y="14761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136979</xdr:rowOff>
    </xdr:from>
    <xdr:to>
      <xdr:col>36</xdr:col>
      <xdr:colOff>165100</xdr:colOff>
      <xdr:row>86</xdr:row>
      <xdr:rowOff>67129</xdr:rowOff>
    </xdr:to>
    <xdr:sp macro="" textlink="">
      <xdr:nvSpPr>
        <xdr:cNvPr id="355" name="楕円 354">
          <a:extLst>
            <a:ext uri="{FF2B5EF4-FFF2-40B4-BE49-F238E27FC236}">
              <a16:creationId xmlns:a16="http://schemas.microsoft.com/office/drawing/2014/main" id="{D18C580E-97C8-4767-9207-7EB6E1E759B5}"/>
            </a:ext>
          </a:extLst>
        </xdr:cNvPr>
        <xdr:cNvSpPr/>
      </xdr:nvSpPr>
      <xdr:spPr>
        <a:xfrm>
          <a:off x="6921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16329</xdr:rowOff>
    </xdr:from>
    <xdr:to>
      <xdr:col>41</xdr:col>
      <xdr:colOff>50800</xdr:colOff>
      <xdr:row>86</xdr:row>
      <xdr:rowOff>16329</xdr:rowOff>
    </xdr:to>
    <xdr:cxnSp macro="">
      <xdr:nvCxnSpPr>
        <xdr:cNvPr id="356" name="直線コネクタ 355">
          <a:extLst>
            <a:ext uri="{FF2B5EF4-FFF2-40B4-BE49-F238E27FC236}">
              <a16:creationId xmlns:a16="http://schemas.microsoft.com/office/drawing/2014/main" id="{28780FE7-2FCF-44BA-982E-776CB9A9BB05}"/>
            </a:ext>
          </a:extLst>
        </xdr:cNvPr>
        <xdr:cNvCxnSpPr/>
      </xdr:nvCxnSpPr>
      <xdr:spPr>
        <a:xfrm>
          <a:off x="6972300" y="14761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12898</xdr:rowOff>
    </xdr:from>
    <xdr:ext cx="469744" cy="259045"/>
    <xdr:sp macro="" textlink="">
      <xdr:nvSpPr>
        <xdr:cNvPr id="357" name="n_1aveValue【福祉施設】&#10;一人当たり面積">
          <a:extLst>
            <a:ext uri="{FF2B5EF4-FFF2-40B4-BE49-F238E27FC236}">
              <a16:creationId xmlns:a16="http://schemas.microsoft.com/office/drawing/2014/main" id="{506C49DF-F068-478D-A9EB-6F9780712E5B}"/>
            </a:ext>
          </a:extLst>
        </xdr:cNvPr>
        <xdr:cNvSpPr txBox="1"/>
      </xdr:nvSpPr>
      <xdr:spPr>
        <a:xfrm>
          <a:off x="9391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2013</xdr:rowOff>
    </xdr:from>
    <xdr:ext cx="469744" cy="259045"/>
    <xdr:sp macro="" textlink="">
      <xdr:nvSpPr>
        <xdr:cNvPr id="358" name="n_2aveValue【福祉施設】&#10;一人当たり面積">
          <a:extLst>
            <a:ext uri="{FF2B5EF4-FFF2-40B4-BE49-F238E27FC236}">
              <a16:creationId xmlns:a16="http://schemas.microsoft.com/office/drawing/2014/main" id="{B63BF154-5D34-4018-9E52-DACB13884C92}"/>
            </a:ext>
          </a:extLst>
        </xdr:cNvPr>
        <xdr:cNvSpPr txBox="1"/>
      </xdr:nvSpPr>
      <xdr:spPr>
        <a:xfrm>
          <a:off x="8515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2013</xdr:rowOff>
    </xdr:from>
    <xdr:ext cx="469744" cy="259045"/>
    <xdr:sp macro="" textlink="">
      <xdr:nvSpPr>
        <xdr:cNvPr id="359" name="n_3aveValue【福祉施設】&#10;一人当たり面積">
          <a:extLst>
            <a:ext uri="{FF2B5EF4-FFF2-40B4-BE49-F238E27FC236}">
              <a16:creationId xmlns:a16="http://schemas.microsoft.com/office/drawing/2014/main" id="{0631FD0E-8303-4B65-B7AD-10E48D410EDF}"/>
            </a:ext>
          </a:extLst>
        </xdr:cNvPr>
        <xdr:cNvSpPr txBox="1"/>
      </xdr:nvSpPr>
      <xdr:spPr>
        <a:xfrm>
          <a:off x="7626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0" name="n_4aveValue【福祉施設】&#10;一人当たり面積">
          <a:extLst>
            <a:ext uri="{FF2B5EF4-FFF2-40B4-BE49-F238E27FC236}">
              <a16:creationId xmlns:a16="http://schemas.microsoft.com/office/drawing/2014/main" id="{DFDD94B7-E8DE-428E-8A81-61BEE4F1059E}"/>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58256</xdr:rowOff>
    </xdr:from>
    <xdr:ext cx="469744" cy="259045"/>
    <xdr:sp macro="" textlink="">
      <xdr:nvSpPr>
        <xdr:cNvPr id="361" name="n_1mainValue【福祉施設】&#10;一人当たり面積">
          <a:extLst>
            <a:ext uri="{FF2B5EF4-FFF2-40B4-BE49-F238E27FC236}">
              <a16:creationId xmlns:a16="http://schemas.microsoft.com/office/drawing/2014/main" id="{31BEE905-8834-4AE0-A965-9B187F6B6C42}"/>
            </a:ext>
          </a:extLst>
        </xdr:cNvPr>
        <xdr:cNvSpPr txBox="1"/>
      </xdr:nvSpPr>
      <xdr:spPr>
        <a:xfrm>
          <a:off x="93917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58256</xdr:rowOff>
    </xdr:from>
    <xdr:ext cx="469744" cy="259045"/>
    <xdr:sp macro="" textlink="">
      <xdr:nvSpPr>
        <xdr:cNvPr id="362" name="n_2mainValue【福祉施設】&#10;一人当たり面積">
          <a:extLst>
            <a:ext uri="{FF2B5EF4-FFF2-40B4-BE49-F238E27FC236}">
              <a16:creationId xmlns:a16="http://schemas.microsoft.com/office/drawing/2014/main" id="{E86C0C45-3F2B-43F1-B212-95D737AA7FFE}"/>
            </a:ext>
          </a:extLst>
        </xdr:cNvPr>
        <xdr:cNvSpPr txBox="1"/>
      </xdr:nvSpPr>
      <xdr:spPr>
        <a:xfrm>
          <a:off x="8515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58256</xdr:rowOff>
    </xdr:from>
    <xdr:ext cx="469744" cy="259045"/>
    <xdr:sp macro="" textlink="">
      <xdr:nvSpPr>
        <xdr:cNvPr id="363" name="n_3mainValue【福祉施設】&#10;一人当たり面積">
          <a:extLst>
            <a:ext uri="{FF2B5EF4-FFF2-40B4-BE49-F238E27FC236}">
              <a16:creationId xmlns:a16="http://schemas.microsoft.com/office/drawing/2014/main" id="{A9D36706-6F93-473A-AA5E-006ACEF2E8EB}"/>
            </a:ext>
          </a:extLst>
        </xdr:cNvPr>
        <xdr:cNvSpPr txBox="1"/>
      </xdr:nvSpPr>
      <xdr:spPr>
        <a:xfrm>
          <a:off x="7626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58256</xdr:rowOff>
    </xdr:from>
    <xdr:ext cx="469744" cy="259045"/>
    <xdr:sp macro="" textlink="">
      <xdr:nvSpPr>
        <xdr:cNvPr id="364" name="n_4mainValue【福祉施設】&#10;一人当たり面積">
          <a:extLst>
            <a:ext uri="{FF2B5EF4-FFF2-40B4-BE49-F238E27FC236}">
              <a16:creationId xmlns:a16="http://schemas.microsoft.com/office/drawing/2014/main" id="{2C936FF7-6A40-4319-8725-1556308FC856}"/>
            </a:ext>
          </a:extLst>
        </xdr:cNvPr>
        <xdr:cNvSpPr txBox="1"/>
      </xdr:nvSpPr>
      <xdr:spPr>
        <a:xfrm>
          <a:off x="6737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a:extLst>
            <a:ext uri="{FF2B5EF4-FFF2-40B4-BE49-F238E27FC236}">
              <a16:creationId xmlns:a16="http://schemas.microsoft.com/office/drawing/2014/main" id="{4A89F077-E91F-4152-A48F-F3BD582CD42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6" name="正方形/長方形 365">
          <a:extLst>
            <a:ext uri="{FF2B5EF4-FFF2-40B4-BE49-F238E27FC236}">
              <a16:creationId xmlns:a16="http://schemas.microsoft.com/office/drawing/2014/main" id="{D41C91CF-CE76-4363-8010-4569D0F8ABF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7" name="正方形/長方形 366">
          <a:extLst>
            <a:ext uri="{FF2B5EF4-FFF2-40B4-BE49-F238E27FC236}">
              <a16:creationId xmlns:a16="http://schemas.microsoft.com/office/drawing/2014/main" id="{A81893F7-4C0E-44E5-B2CC-1FA92DEBA34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8" name="正方形/長方形 367">
          <a:extLst>
            <a:ext uri="{FF2B5EF4-FFF2-40B4-BE49-F238E27FC236}">
              <a16:creationId xmlns:a16="http://schemas.microsoft.com/office/drawing/2014/main" id="{71AD17D9-03E0-4BEF-8D57-573B4744CA7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9" name="正方形/長方形 368">
          <a:extLst>
            <a:ext uri="{FF2B5EF4-FFF2-40B4-BE49-F238E27FC236}">
              <a16:creationId xmlns:a16="http://schemas.microsoft.com/office/drawing/2014/main" id="{0955EFA8-4D63-481E-BDC9-A75D1615041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0" name="正方形/長方形 369">
          <a:extLst>
            <a:ext uri="{FF2B5EF4-FFF2-40B4-BE49-F238E27FC236}">
              <a16:creationId xmlns:a16="http://schemas.microsoft.com/office/drawing/2014/main" id="{6659A283-7FD0-40E2-9F9B-87AB18BE32E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1" name="正方形/長方形 370">
          <a:extLst>
            <a:ext uri="{FF2B5EF4-FFF2-40B4-BE49-F238E27FC236}">
              <a16:creationId xmlns:a16="http://schemas.microsoft.com/office/drawing/2014/main" id="{C5A3EF9E-A3BD-4AC7-B27F-AAC6E0FF799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a:extLst>
            <a:ext uri="{FF2B5EF4-FFF2-40B4-BE49-F238E27FC236}">
              <a16:creationId xmlns:a16="http://schemas.microsoft.com/office/drawing/2014/main" id="{92649557-6F17-4EDA-AE88-2FCE5AAEE89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3" name="テキスト ボックス 372">
          <a:extLst>
            <a:ext uri="{FF2B5EF4-FFF2-40B4-BE49-F238E27FC236}">
              <a16:creationId xmlns:a16="http://schemas.microsoft.com/office/drawing/2014/main" id="{2AFEAD23-1417-4C8F-828D-68935DCD227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4" name="直線コネクタ 373">
          <a:extLst>
            <a:ext uri="{FF2B5EF4-FFF2-40B4-BE49-F238E27FC236}">
              <a16:creationId xmlns:a16="http://schemas.microsoft.com/office/drawing/2014/main" id="{E63179F6-2E5C-4B2E-816F-6F0015A78CF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5" name="テキスト ボックス 374">
          <a:extLst>
            <a:ext uri="{FF2B5EF4-FFF2-40B4-BE49-F238E27FC236}">
              <a16:creationId xmlns:a16="http://schemas.microsoft.com/office/drawing/2014/main" id="{15423C51-24AF-42A9-8229-CBC4C11FAA3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6" name="直線コネクタ 375">
          <a:extLst>
            <a:ext uri="{FF2B5EF4-FFF2-40B4-BE49-F238E27FC236}">
              <a16:creationId xmlns:a16="http://schemas.microsoft.com/office/drawing/2014/main" id="{AE716934-6710-4F44-8830-DDAEC559C0A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7" name="テキスト ボックス 376">
          <a:extLst>
            <a:ext uri="{FF2B5EF4-FFF2-40B4-BE49-F238E27FC236}">
              <a16:creationId xmlns:a16="http://schemas.microsoft.com/office/drawing/2014/main" id="{09ADC2BD-D362-47A3-8823-B02161633075}"/>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8" name="直線コネクタ 377">
          <a:extLst>
            <a:ext uri="{FF2B5EF4-FFF2-40B4-BE49-F238E27FC236}">
              <a16:creationId xmlns:a16="http://schemas.microsoft.com/office/drawing/2014/main" id="{5D4ADDBC-8E48-478F-A711-D2329D8BF1C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9" name="テキスト ボックス 378">
          <a:extLst>
            <a:ext uri="{FF2B5EF4-FFF2-40B4-BE49-F238E27FC236}">
              <a16:creationId xmlns:a16="http://schemas.microsoft.com/office/drawing/2014/main" id="{2865F7A1-B709-4F41-8A98-6988629E569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0" name="直線コネクタ 379">
          <a:extLst>
            <a:ext uri="{FF2B5EF4-FFF2-40B4-BE49-F238E27FC236}">
              <a16:creationId xmlns:a16="http://schemas.microsoft.com/office/drawing/2014/main" id="{6FCE0CDC-2C3B-4418-A1B4-F44C4DCC9D5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1" name="テキスト ボックス 380">
          <a:extLst>
            <a:ext uri="{FF2B5EF4-FFF2-40B4-BE49-F238E27FC236}">
              <a16:creationId xmlns:a16="http://schemas.microsoft.com/office/drawing/2014/main" id="{58AE6A71-C539-4D1D-A721-EFA9ACFF47B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2" name="直線コネクタ 381">
          <a:extLst>
            <a:ext uri="{FF2B5EF4-FFF2-40B4-BE49-F238E27FC236}">
              <a16:creationId xmlns:a16="http://schemas.microsoft.com/office/drawing/2014/main" id="{C31D98BD-61DA-452B-8398-695F5D7B815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3" name="テキスト ボックス 382">
          <a:extLst>
            <a:ext uri="{FF2B5EF4-FFF2-40B4-BE49-F238E27FC236}">
              <a16:creationId xmlns:a16="http://schemas.microsoft.com/office/drawing/2014/main" id="{42091271-B76D-45D0-8DF2-50D7793F734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4" name="直線コネクタ 383">
          <a:extLst>
            <a:ext uri="{FF2B5EF4-FFF2-40B4-BE49-F238E27FC236}">
              <a16:creationId xmlns:a16="http://schemas.microsoft.com/office/drawing/2014/main" id="{4EA1BB59-1C3B-4F49-842A-7AD816BAF9D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5" name="テキスト ボックス 384">
          <a:extLst>
            <a:ext uri="{FF2B5EF4-FFF2-40B4-BE49-F238E27FC236}">
              <a16:creationId xmlns:a16="http://schemas.microsoft.com/office/drawing/2014/main" id="{C830516E-DF59-4076-B00B-90C73E68990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a:extLst>
            <a:ext uri="{FF2B5EF4-FFF2-40B4-BE49-F238E27FC236}">
              <a16:creationId xmlns:a16="http://schemas.microsoft.com/office/drawing/2014/main" id="{5BE0D483-D24D-4E6D-B1D3-AB8C6D2FC70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7" name="テキスト ボックス 386">
          <a:extLst>
            <a:ext uri="{FF2B5EF4-FFF2-40B4-BE49-F238E27FC236}">
              <a16:creationId xmlns:a16="http://schemas.microsoft.com/office/drawing/2014/main" id="{6341EC5B-DF3F-4274-9E02-76565D17FAE1}"/>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a:extLst>
            <a:ext uri="{FF2B5EF4-FFF2-40B4-BE49-F238E27FC236}">
              <a16:creationId xmlns:a16="http://schemas.microsoft.com/office/drawing/2014/main" id="{B05E9010-C9E8-4107-BF67-992E29007A8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389" name="直線コネクタ 388">
          <a:extLst>
            <a:ext uri="{FF2B5EF4-FFF2-40B4-BE49-F238E27FC236}">
              <a16:creationId xmlns:a16="http://schemas.microsoft.com/office/drawing/2014/main" id="{599A913A-F479-4FEC-93A9-239090944925}"/>
            </a:ext>
          </a:extLst>
        </xdr:cNvPr>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390" name="【市民会館】&#10;有形固定資産減価償却率最小値テキスト">
          <a:extLst>
            <a:ext uri="{FF2B5EF4-FFF2-40B4-BE49-F238E27FC236}">
              <a16:creationId xmlns:a16="http://schemas.microsoft.com/office/drawing/2014/main" id="{91218FCD-1740-41FB-B510-9DC9DDFED8E8}"/>
            </a:ext>
          </a:extLst>
        </xdr:cNvPr>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91" name="直線コネクタ 390">
          <a:extLst>
            <a:ext uri="{FF2B5EF4-FFF2-40B4-BE49-F238E27FC236}">
              <a16:creationId xmlns:a16="http://schemas.microsoft.com/office/drawing/2014/main" id="{09364876-28D3-46EE-8B9C-A797F5502935}"/>
            </a:ext>
          </a:extLst>
        </xdr:cNvPr>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392" name="【市民会館】&#10;有形固定資産減価償却率最大値テキスト">
          <a:extLst>
            <a:ext uri="{FF2B5EF4-FFF2-40B4-BE49-F238E27FC236}">
              <a16:creationId xmlns:a16="http://schemas.microsoft.com/office/drawing/2014/main" id="{3D858579-F642-4043-AF78-54CD9210C781}"/>
            </a:ext>
          </a:extLst>
        </xdr:cNvPr>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393" name="直線コネクタ 392">
          <a:extLst>
            <a:ext uri="{FF2B5EF4-FFF2-40B4-BE49-F238E27FC236}">
              <a16:creationId xmlns:a16="http://schemas.microsoft.com/office/drawing/2014/main" id="{2CDB332F-BDF0-4552-BA8F-921EC4FC814B}"/>
            </a:ext>
          </a:extLst>
        </xdr:cNvPr>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394" name="【市民会館】&#10;有形固定資産減価償却率平均値テキスト">
          <a:extLst>
            <a:ext uri="{FF2B5EF4-FFF2-40B4-BE49-F238E27FC236}">
              <a16:creationId xmlns:a16="http://schemas.microsoft.com/office/drawing/2014/main" id="{80CDE7C7-085A-4A07-B338-3619DFBF8E35}"/>
            </a:ext>
          </a:extLst>
        </xdr:cNvPr>
        <xdr:cNvSpPr txBox="1"/>
      </xdr:nvSpPr>
      <xdr:spPr>
        <a:xfrm>
          <a:off x="4673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395" name="フローチャート: 判断 394">
          <a:extLst>
            <a:ext uri="{FF2B5EF4-FFF2-40B4-BE49-F238E27FC236}">
              <a16:creationId xmlns:a16="http://schemas.microsoft.com/office/drawing/2014/main" id="{E3F94246-7095-4648-80AA-F9CC1B8FDFB6}"/>
            </a:ext>
          </a:extLst>
        </xdr:cNvPr>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396" name="フローチャート: 判断 395">
          <a:extLst>
            <a:ext uri="{FF2B5EF4-FFF2-40B4-BE49-F238E27FC236}">
              <a16:creationId xmlns:a16="http://schemas.microsoft.com/office/drawing/2014/main" id="{11C3116A-0034-4D70-B0F2-16C33164FA0D}"/>
            </a:ext>
          </a:extLst>
        </xdr:cNvPr>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397" name="フローチャート: 判断 396">
          <a:extLst>
            <a:ext uri="{FF2B5EF4-FFF2-40B4-BE49-F238E27FC236}">
              <a16:creationId xmlns:a16="http://schemas.microsoft.com/office/drawing/2014/main" id="{FE6F72B5-5020-4EF9-B4B0-C4EB02CBF44E}"/>
            </a:ext>
          </a:extLst>
        </xdr:cNvPr>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398" name="フローチャート: 判断 397">
          <a:extLst>
            <a:ext uri="{FF2B5EF4-FFF2-40B4-BE49-F238E27FC236}">
              <a16:creationId xmlns:a16="http://schemas.microsoft.com/office/drawing/2014/main" id="{FED43620-BE83-4FDD-BBBD-9B3106539F0C}"/>
            </a:ext>
          </a:extLst>
        </xdr:cNvPr>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399" name="フローチャート: 判断 398">
          <a:extLst>
            <a:ext uri="{FF2B5EF4-FFF2-40B4-BE49-F238E27FC236}">
              <a16:creationId xmlns:a16="http://schemas.microsoft.com/office/drawing/2014/main" id="{14973155-010A-4AE9-AC79-E6EE96BBC65A}"/>
            </a:ext>
          </a:extLst>
        </xdr:cNvPr>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E81E5321-D420-4295-B9FA-B194BCC8402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C5F59E02-AB72-4D11-AD79-8312AD89A15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486EE4F7-45F0-4132-B302-5C5E0332871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30632C60-3893-4956-AC72-D31E5B3F631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80775D08-19CE-41B9-B3AE-3BF178D3179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86361</xdr:rowOff>
    </xdr:from>
    <xdr:to>
      <xdr:col>24</xdr:col>
      <xdr:colOff>114300</xdr:colOff>
      <xdr:row>106</xdr:row>
      <xdr:rowOff>16511</xdr:rowOff>
    </xdr:to>
    <xdr:sp macro="" textlink="">
      <xdr:nvSpPr>
        <xdr:cNvPr id="405" name="楕円 404">
          <a:extLst>
            <a:ext uri="{FF2B5EF4-FFF2-40B4-BE49-F238E27FC236}">
              <a16:creationId xmlns:a16="http://schemas.microsoft.com/office/drawing/2014/main" id="{042D38EF-16A1-4123-A307-94C8301979A4}"/>
            </a:ext>
          </a:extLst>
        </xdr:cNvPr>
        <xdr:cNvSpPr/>
      </xdr:nvSpPr>
      <xdr:spPr>
        <a:xfrm>
          <a:off x="45847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64788</xdr:rowOff>
    </xdr:from>
    <xdr:ext cx="405111" cy="259045"/>
    <xdr:sp macro="" textlink="">
      <xdr:nvSpPr>
        <xdr:cNvPr id="406" name="【市民会館】&#10;有形固定資産減価償却率該当値テキスト">
          <a:extLst>
            <a:ext uri="{FF2B5EF4-FFF2-40B4-BE49-F238E27FC236}">
              <a16:creationId xmlns:a16="http://schemas.microsoft.com/office/drawing/2014/main" id="{392CBDF8-243F-4928-8211-58872FB4B6AF}"/>
            </a:ext>
          </a:extLst>
        </xdr:cNvPr>
        <xdr:cNvSpPr txBox="1"/>
      </xdr:nvSpPr>
      <xdr:spPr>
        <a:xfrm>
          <a:off x="4673600"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57786</xdr:rowOff>
    </xdr:from>
    <xdr:to>
      <xdr:col>20</xdr:col>
      <xdr:colOff>38100</xdr:colOff>
      <xdr:row>105</xdr:row>
      <xdr:rowOff>159386</xdr:rowOff>
    </xdr:to>
    <xdr:sp macro="" textlink="">
      <xdr:nvSpPr>
        <xdr:cNvPr id="407" name="楕円 406">
          <a:extLst>
            <a:ext uri="{FF2B5EF4-FFF2-40B4-BE49-F238E27FC236}">
              <a16:creationId xmlns:a16="http://schemas.microsoft.com/office/drawing/2014/main" id="{2FA1B131-A62B-4245-BD81-20B617847E9A}"/>
            </a:ext>
          </a:extLst>
        </xdr:cNvPr>
        <xdr:cNvSpPr/>
      </xdr:nvSpPr>
      <xdr:spPr>
        <a:xfrm>
          <a:off x="3746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108586</xdr:rowOff>
    </xdr:from>
    <xdr:to>
      <xdr:col>24</xdr:col>
      <xdr:colOff>63500</xdr:colOff>
      <xdr:row>105</xdr:row>
      <xdr:rowOff>137161</xdr:rowOff>
    </xdr:to>
    <xdr:cxnSp macro="">
      <xdr:nvCxnSpPr>
        <xdr:cNvPr id="408" name="直線コネクタ 407">
          <a:extLst>
            <a:ext uri="{FF2B5EF4-FFF2-40B4-BE49-F238E27FC236}">
              <a16:creationId xmlns:a16="http://schemas.microsoft.com/office/drawing/2014/main" id="{C1A1A8DB-52B1-4A4B-99CB-C16DCC7A8A51}"/>
            </a:ext>
          </a:extLst>
        </xdr:cNvPr>
        <xdr:cNvCxnSpPr/>
      </xdr:nvCxnSpPr>
      <xdr:spPr>
        <a:xfrm>
          <a:off x="3797300" y="1811083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109220</xdr:rowOff>
    </xdr:from>
    <xdr:to>
      <xdr:col>15</xdr:col>
      <xdr:colOff>101600</xdr:colOff>
      <xdr:row>105</xdr:row>
      <xdr:rowOff>39370</xdr:rowOff>
    </xdr:to>
    <xdr:sp macro="" textlink="">
      <xdr:nvSpPr>
        <xdr:cNvPr id="409" name="楕円 408">
          <a:extLst>
            <a:ext uri="{FF2B5EF4-FFF2-40B4-BE49-F238E27FC236}">
              <a16:creationId xmlns:a16="http://schemas.microsoft.com/office/drawing/2014/main" id="{E15F6F68-3C7A-45FD-8D73-9127B69C5E4B}"/>
            </a:ext>
          </a:extLst>
        </xdr:cNvPr>
        <xdr:cNvSpPr/>
      </xdr:nvSpPr>
      <xdr:spPr>
        <a:xfrm>
          <a:off x="2857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160020</xdr:rowOff>
    </xdr:from>
    <xdr:to>
      <xdr:col>19</xdr:col>
      <xdr:colOff>177800</xdr:colOff>
      <xdr:row>105</xdr:row>
      <xdr:rowOff>108586</xdr:rowOff>
    </xdr:to>
    <xdr:cxnSp macro="">
      <xdr:nvCxnSpPr>
        <xdr:cNvPr id="410" name="直線コネクタ 409">
          <a:extLst>
            <a:ext uri="{FF2B5EF4-FFF2-40B4-BE49-F238E27FC236}">
              <a16:creationId xmlns:a16="http://schemas.microsoft.com/office/drawing/2014/main" id="{43C30443-FF1C-4670-9C84-C380E0B30507}"/>
            </a:ext>
          </a:extLst>
        </xdr:cNvPr>
        <xdr:cNvCxnSpPr/>
      </xdr:nvCxnSpPr>
      <xdr:spPr>
        <a:xfrm>
          <a:off x="2908300" y="17990820"/>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130175</xdr:rowOff>
    </xdr:from>
    <xdr:to>
      <xdr:col>10</xdr:col>
      <xdr:colOff>165100</xdr:colOff>
      <xdr:row>105</xdr:row>
      <xdr:rowOff>60325</xdr:rowOff>
    </xdr:to>
    <xdr:sp macro="" textlink="">
      <xdr:nvSpPr>
        <xdr:cNvPr id="411" name="楕円 410">
          <a:extLst>
            <a:ext uri="{FF2B5EF4-FFF2-40B4-BE49-F238E27FC236}">
              <a16:creationId xmlns:a16="http://schemas.microsoft.com/office/drawing/2014/main" id="{8F51B491-A96C-4A33-AF6A-507F414B1C0B}"/>
            </a:ext>
          </a:extLst>
        </xdr:cNvPr>
        <xdr:cNvSpPr/>
      </xdr:nvSpPr>
      <xdr:spPr>
        <a:xfrm>
          <a:off x="1968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160020</xdr:rowOff>
    </xdr:from>
    <xdr:to>
      <xdr:col>15</xdr:col>
      <xdr:colOff>50800</xdr:colOff>
      <xdr:row>105</xdr:row>
      <xdr:rowOff>9525</xdr:rowOff>
    </xdr:to>
    <xdr:cxnSp macro="">
      <xdr:nvCxnSpPr>
        <xdr:cNvPr id="412" name="直線コネクタ 411">
          <a:extLst>
            <a:ext uri="{FF2B5EF4-FFF2-40B4-BE49-F238E27FC236}">
              <a16:creationId xmlns:a16="http://schemas.microsoft.com/office/drawing/2014/main" id="{EB7B8B9F-A185-479E-91EF-58FFB724AB64}"/>
            </a:ext>
          </a:extLst>
        </xdr:cNvPr>
        <xdr:cNvCxnSpPr/>
      </xdr:nvCxnSpPr>
      <xdr:spPr>
        <a:xfrm flipV="1">
          <a:off x="2019300" y="179908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92075</xdr:rowOff>
    </xdr:from>
    <xdr:to>
      <xdr:col>6</xdr:col>
      <xdr:colOff>38100</xdr:colOff>
      <xdr:row>105</xdr:row>
      <xdr:rowOff>22225</xdr:rowOff>
    </xdr:to>
    <xdr:sp macro="" textlink="">
      <xdr:nvSpPr>
        <xdr:cNvPr id="413" name="楕円 412">
          <a:extLst>
            <a:ext uri="{FF2B5EF4-FFF2-40B4-BE49-F238E27FC236}">
              <a16:creationId xmlns:a16="http://schemas.microsoft.com/office/drawing/2014/main" id="{CD184990-5346-453A-8E30-FD7B505AF129}"/>
            </a:ext>
          </a:extLst>
        </xdr:cNvPr>
        <xdr:cNvSpPr/>
      </xdr:nvSpPr>
      <xdr:spPr>
        <a:xfrm>
          <a:off x="1079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142875</xdr:rowOff>
    </xdr:from>
    <xdr:to>
      <xdr:col>10</xdr:col>
      <xdr:colOff>114300</xdr:colOff>
      <xdr:row>105</xdr:row>
      <xdr:rowOff>9525</xdr:rowOff>
    </xdr:to>
    <xdr:cxnSp macro="">
      <xdr:nvCxnSpPr>
        <xdr:cNvPr id="414" name="直線コネクタ 413">
          <a:extLst>
            <a:ext uri="{FF2B5EF4-FFF2-40B4-BE49-F238E27FC236}">
              <a16:creationId xmlns:a16="http://schemas.microsoft.com/office/drawing/2014/main" id="{742DC31A-F6AF-4431-BE5E-BB41F58FB689}"/>
            </a:ext>
          </a:extLst>
        </xdr:cNvPr>
        <xdr:cNvCxnSpPr/>
      </xdr:nvCxnSpPr>
      <xdr:spPr>
        <a:xfrm>
          <a:off x="1130300" y="17973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12082</xdr:rowOff>
    </xdr:from>
    <xdr:ext cx="405111" cy="259045"/>
    <xdr:sp macro="" textlink="">
      <xdr:nvSpPr>
        <xdr:cNvPr id="415" name="n_1aveValue【市民会館】&#10;有形固定資産減価償却率">
          <a:extLst>
            <a:ext uri="{FF2B5EF4-FFF2-40B4-BE49-F238E27FC236}">
              <a16:creationId xmlns:a16="http://schemas.microsoft.com/office/drawing/2014/main" id="{15D12540-800B-4254-9F5D-35A8EF6BEBF4}"/>
            </a:ext>
          </a:extLst>
        </xdr:cNvPr>
        <xdr:cNvSpPr txBox="1"/>
      </xdr:nvSpPr>
      <xdr:spPr>
        <a:xfrm>
          <a:off x="3582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10177</xdr:rowOff>
    </xdr:from>
    <xdr:ext cx="405111" cy="259045"/>
    <xdr:sp macro="" textlink="">
      <xdr:nvSpPr>
        <xdr:cNvPr id="416" name="n_2aveValue【市民会館】&#10;有形固定資産減価償却率">
          <a:extLst>
            <a:ext uri="{FF2B5EF4-FFF2-40B4-BE49-F238E27FC236}">
              <a16:creationId xmlns:a16="http://schemas.microsoft.com/office/drawing/2014/main" id="{7E90DA26-0F2F-4C9A-9509-2BA1B507ECD8}"/>
            </a:ext>
          </a:extLst>
        </xdr:cNvPr>
        <xdr:cNvSpPr txBox="1"/>
      </xdr:nvSpPr>
      <xdr:spPr>
        <a:xfrm>
          <a:off x="2705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160672</xdr:rowOff>
    </xdr:from>
    <xdr:ext cx="405111" cy="259045"/>
    <xdr:sp macro="" textlink="">
      <xdr:nvSpPr>
        <xdr:cNvPr id="417" name="n_3aveValue【市民会館】&#10;有形固定資産減価償却率">
          <a:extLst>
            <a:ext uri="{FF2B5EF4-FFF2-40B4-BE49-F238E27FC236}">
              <a16:creationId xmlns:a16="http://schemas.microsoft.com/office/drawing/2014/main" id="{6AAE053D-8B0C-403A-BC55-4D76E6401E77}"/>
            </a:ext>
          </a:extLst>
        </xdr:cNvPr>
        <xdr:cNvSpPr txBox="1"/>
      </xdr:nvSpPr>
      <xdr:spPr>
        <a:xfrm>
          <a:off x="1816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418" name="n_4aveValue【市民会館】&#10;有形固定資産減価償却率">
          <a:extLst>
            <a:ext uri="{FF2B5EF4-FFF2-40B4-BE49-F238E27FC236}">
              <a16:creationId xmlns:a16="http://schemas.microsoft.com/office/drawing/2014/main" id="{69CE0E6D-C93B-4235-9D5E-8A8E9C86622F}"/>
            </a:ext>
          </a:extLst>
        </xdr:cNvPr>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150513</xdr:rowOff>
    </xdr:from>
    <xdr:ext cx="405111" cy="259045"/>
    <xdr:sp macro="" textlink="">
      <xdr:nvSpPr>
        <xdr:cNvPr id="419" name="n_1mainValue【市民会館】&#10;有形固定資産減価償却率">
          <a:extLst>
            <a:ext uri="{FF2B5EF4-FFF2-40B4-BE49-F238E27FC236}">
              <a16:creationId xmlns:a16="http://schemas.microsoft.com/office/drawing/2014/main" id="{B93FE385-5C5D-40B4-BFB9-5D7193F8473D}"/>
            </a:ext>
          </a:extLst>
        </xdr:cNvPr>
        <xdr:cNvSpPr txBox="1"/>
      </xdr:nvSpPr>
      <xdr:spPr>
        <a:xfrm>
          <a:off x="35820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30497</xdr:rowOff>
    </xdr:from>
    <xdr:ext cx="405111" cy="259045"/>
    <xdr:sp macro="" textlink="">
      <xdr:nvSpPr>
        <xdr:cNvPr id="420" name="n_2mainValue【市民会館】&#10;有形固定資産減価償却率">
          <a:extLst>
            <a:ext uri="{FF2B5EF4-FFF2-40B4-BE49-F238E27FC236}">
              <a16:creationId xmlns:a16="http://schemas.microsoft.com/office/drawing/2014/main" id="{08EB159D-E50B-4B68-9301-7B3610BEFEF8}"/>
            </a:ext>
          </a:extLst>
        </xdr:cNvPr>
        <xdr:cNvSpPr txBox="1"/>
      </xdr:nvSpPr>
      <xdr:spPr>
        <a:xfrm>
          <a:off x="2705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51452</xdr:rowOff>
    </xdr:from>
    <xdr:ext cx="405111" cy="259045"/>
    <xdr:sp macro="" textlink="">
      <xdr:nvSpPr>
        <xdr:cNvPr id="421" name="n_3mainValue【市民会館】&#10;有形固定資産減価償却率">
          <a:extLst>
            <a:ext uri="{FF2B5EF4-FFF2-40B4-BE49-F238E27FC236}">
              <a16:creationId xmlns:a16="http://schemas.microsoft.com/office/drawing/2014/main" id="{6156BF74-F424-4629-8569-79D7E37BF799}"/>
            </a:ext>
          </a:extLst>
        </xdr:cNvPr>
        <xdr:cNvSpPr txBox="1"/>
      </xdr:nvSpPr>
      <xdr:spPr>
        <a:xfrm>
          <a:off x="18167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13352</xdr:rowOff>
    </xdr:from>
    <xdr:ext cx="405111" cy="259045"/>
    <xdr:sp macro="" textlink="">
      <xdr:nvSpPr>
        <xdr:cNvPr id="422" name="n_4mainValue【市民会館】&#10;有形固定資産減価償却率">
          <a:extLst>
            <a:ext uri="{FF2B5EF4-FFF2-40B4-BE49-F238E27FC236}">
              <a16:creationId xmlns:a16="http://schemas.microsoft.com/office/drawing/2014/main" id="{6F3C8A97-7801-4198-9D5C-7F910FB96798}"/>
            </a:ext>
          </a:extLst>
        </xdr:cNvPr>
        <xdr:cNvSpPr txBox="1"/>
      </xdr:nvSpPr>
      <xdr:spPr>
        <a:xfrm>
          <a:off x="927744"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a:extLst>
            <a:ext uri="{FF2B5EF4-FFF2-40B4-BE49-F238E27FC236}">
              <a16:creationId xmlns:a16="http://schemas.microsoft.com/office/drawing/2014/main" id="{A331561F-8F84-496E-9A74-89C3CE2FBA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a:extLst>
            <a:ext uri="{FF2B5EF4-FFF2-40B4-BE49-F238E27FC236}">
              <a16:creationId xmlns:a16="http://schemas.microsoft.com/office/drawing/2014/main" id="{75D48290-F443-436F-870A-DB0B70166C5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a:extLst>
            <a:ext uri="{FF2B5EF4-FFF2-40B4-BE49-F238E27FC236}">
              <a16:creationId xmlns:a16="http://schemas.microsoft.com/office/drawing/2014/main" id="{7114ED87-C246-46AD-A13C-56E1B7F47BB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a:extLst>
            <a:ext uri="{FF2B5EF4-FFF2-40B4-BE49-F238E27FC236}">
              <a16:creationId xmlns:a16="http://schemas.microsoft.com/office/drawing/2014/main" id="{01294028-09F5-46F1-BE76-C369865F20A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a:extLst>
            <a:ext uri="{FF2B5EF4-FFF2-40B4-BE49-F238E27FC236}">
              <a16:creationId xmlns:a16="http://schemas.microsoft.com/office/drawing/2014/main" id="{6DF81018-18ED-4D91-B31A-BA74D29B56A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a:extLst>
            <a:ext uri="{FF2B5EF4-FFF2-40B4-BE49-F238E27FC236}">
              <a16:creationId xmlns:a16="http://schemas.microsoft.com/office/drawing/2014/main" id="{397E6194-DF8F-44B3-9B5B-A34F9EE15D2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a:extLst>
            <a:ext uri="{FF2B5EF4-FFF2-40B4-BE49-F238E27FC236}">
              <a16:creationId xmlns:a16="http://schemas.microsoft.com/office/drawing/2014/main" id="{8F172D5A-1FBB-475F-ADDF-A867EF2532D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a:extLst>
            <a:ext uri="{FF2B5EF4-FFF2-40B4-BE49-F238E27FC236}">
              <a16:creationId xmlns:a16="http://schemas.microsoft.com/office/drawing/2014/main" id="{F97A2F5D-C935-48DA-AC78-EF120039EFD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a:extLst>
            <a:ext uri="{FF2B5EF4-FFF2-40B4-BE49-F238E27FC236}">
              <a16:creationId xmlns:a16="http://schemas.microsoft.com/office/drawing/2014/main" id="{F6457ED4-D300-41EB-BECC-BD82AC1336F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a:extLst>
            <a:ext uri="{FF2B5EF4-FFF2-40B4-BE49-F238E27FC236}">
              <a16:creationId xmlns:a16="http://schemas.microsoft.com/office/drawing/2014/main" id="{0BD2B5CA-433E-4313-A84B-089F3839ED8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3" name="直線コネクタ 432">
          <a:extLst>
            <a:ext uri="{FF2B5EF4-FFF2-40B4-BE49-F238E27FC236}">
              <a16:creationId xmlns:a16="http://schemas.microsoft.com/office/drawing/2014/main" id="{FE384139-7973-4219-BD4C-05D10CD5D1F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4" name="テキスト ボックス 433">
          <a:extLst>
            <a:ext uri="{FF2B5EF4-FFF2-40B4-BE49-F238E27FC236}">
              <a16:creationId xmlns:a16="http://schemas.microsoft.com/office/drawing/2014/main" id="{33292F4C-AC97-43AE-86B3-ACD029D33CE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5" name="直線コネクタ 434">
          <a:extLst>
            <a:ext uri="{FF2B5EF4-FFF2-40B4-BE49-F238E27FC236}">
              <a16:creationId xmlns:a16="http://schemas.microsoft.com/office/drawing/2014/main" id="{5D42D021-AE18-4D1C-97F4-54557E8D986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6" name="テキスト ボックス 435">
          <a:extLst>
            <a:ext uri="{FF2B5EF4-FFF2-40B4-BE49-F238E27FC236}">
              <a16:creationId xmlns:a16="http://schemas.microsoft.com/office/drawing/2014/main" id="{4AE8EFB2-2256-45A4-A332-9ED2878CBC0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7" name="直線コネクタ 436">
          <a:extLst>
            <a:ext uri="{FF2B5EF4-FFF2-40B4-BE49-F238E27FC236}">
              <a16:creationId xmlns:a16="http://schemas.microsoft.com/office/drawing/2014/main" id="{7109B73D-39F6-418B-A91A-A0B0BDA6644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8" name="テキスト ボックス 437">
          <a:extLst>
            <a:ext uri="{FF2B5EF4-FFF2-40B4-BE49-F238E27FC236}">
              <a16:creationId xmlns:a16="http://schemas.microsoft.com/office/drawing/2014/main" id="{683BFD9F-4A36-4AE6-958C-73831A647936}"/>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9" name="直線コネクタ 438">
          <a:extLst>
            <a:ext uri="{FF2B5EF4-FFF2-40B4-BE49-F238E27FC236}">
              <a16:creationId xmlns:a16="http://schemas.microsoft.com/office/drawing/2014/main" id="{036A4CBB-0C53-4B61-A025-1267A15953E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0" name="テキスト ボックス 439">
          <a:extLst>
            <a:ext uri="{FF2B5EF4-FFF2-40B4-BE49-F238E27FC236}">
              <a16:creationId xmlns:a16="http://schemas.microsoft.com/office/drawing/2014/main" id="{C26BF6B8-4CCE-4346-8C63-CA9024ADAB52}"/>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1" name="直線コネクタ 440">
          <a:extLst>
            <a:ext uri="{FF2B5EF4-FFF2-40B4-BE49-F238E27FC236}">
              <a16:creationId xmlns:a16="http://schemas.microsoft.com/office/drawing/2014/main" id="{0728B302-E093-44AB-A542-EA934181780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2" name="テキスト ボックス 441">
          <a:extLst>
            <a:ext uri="{FF2B5EF4-FFF2-40B4-BE49-F238E27FC236}">
              <a16:creationId xmlns:a16="http://schemas.microsoft.com/office/drawing/2014/main" id="{9370F462-E7A0-4820-8AD9-8BCBCB073EB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3" name="【市民会館】&#10;一人当たり面積グラフ枠">
          <a:extLst>
            <a:ext uri="{FF2B5EF4-FFF2-40B4-BE49-F238E27FC236}">
              <a16:creationId xmlns:a16="http://schemas.microsoft.com/office/drawing/2014/main" id="{F2FF6BF0-C545-4E50-AD3C-35022E6666A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44" name="直線コネクタ 443">
          <a:extLst>
            <a:ext uri="{FF2B5EF4-FFF2-40B4-BE49-F238E27FC236}">
              <a16:creationId xmlns:a16="http://schemas.microsoft.com/office/drawing/2014/main" id="{17433C64-A9B4-4CF8-9FB6-1791A7E54B73}"/>
            </a:ext>
          </a:extLst>
        </xdr:cNvPr>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45" name="【市民会館】&#10;一人当たり面積最小値テキスト">
          <a:extLst>
            <a:ext uri="{FF2B5EF4-FFF2-40B4-BE49-F238E27FC236}">
              <a16:creationId xmlns:a16="http://schemas.microsoft.com/office/drawing/2014/main" id="{ECEDEF4C-DC30-49F3-A4D3-5AA771DA85C5}"/>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46" name="直線コネクタ 445">
          <a:extLst>
            <a:ext uri="{FF2B5EF4-FFF2-40B4-BE49-F238E27FC236}">
              <a16:creationId xmlns:a16="http://schemas.microsoft.com/office/drawing/2014/main" id="{4AEA6FE8-07F5-4394-97AF-3252DD3CB676}"/>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47" name="【市民会館】&#10;一人当たり面積最大値テキスト">
          <a:extLst>
            <a:ext uri="{FF2B5EF4-FFF2-40B4-BE49-F238E27FC236}">
              <a16:creationId xmlns:a16="http://schemas.microsoft.com/office/drawing/2014/main" id="{1E67D3BF-F4EE-4DAB-ABEE-B533CE383886}"/>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48" name="直線コネクタ 447">
          <a:extLst>
            <a:ext uri="{FF2B5EF4-FFF2-40B4-BE49-F238E27FC236}">
              <a16:creationId xmlns:a16="http://schemas.microsoft.com/office/drawing/2014/main" id="{99F320F6-7CFE-47A1-91D8-F7F745422E08}"/>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100855</xdr:rowOff>
    </xdr:from>
    <xdr:ext cx="469744" cy="259045"/>
    <xdr:sp macro="" textlink="">
      <xdr:nvSpPr>
        <xdr:cNvPr id="449" name="【市民会館】&#10;一人当たり面積平均値テキスト">
          <a:extLst>
            <a:ext uri="{FF2B5EF4-FFF2-40B4-BE49-F238E27FC236}">
              <a16:creationId xmlns:a16="http://schemas.microsoft.com/office/drawing/2014/main" id="{A98E918C-8110-4706-B43B-5183F553596F}"/>
            </a:ext>
          </a:extLst>
        </xdr:cNvPr>
        <xdr:cNvSpPr txBox="1"/>
      </xdr:nvSpPr>
      <xdr:spPr>
        <a:xfrm>
          <a:off x="10515600" y="1793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50" name="フローチャート: 判断 449">
          <a:extLst>
            <a:ext uri="{FF2B5EF4-FFF2-40B4-BE49-F238E27FC236}">
              <a16:creationId xmlns:a16="http://schemas.microsoft.com/office/drawing/2014/main" id="{0263D6D0-59C6-4474-ACD2-E3746232121F}"/>
            </a:ext>
          </a:extLst>
        </xdr:cNvPr>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51" name="フローチャート: 判断 450">
          <a:extLst>
            <a:ext uri="{FF2B5EF4-FFF2-40B4-BE49-F238E27FC236}">
              <a16:creationId xmlns:a16="http://schemas.microsoft.com/office/drawing/2014/main" id="{5A52B103-64D7-41FB-8A77-F50A4331C4B7}"/>
            </a:ext>
          </a:extLst>
        </xdr:cNvPr>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52" name="フローチャート: 判断 451">
          <a:extLst>
            <a:ext uri="{FF2B5EF4-FFF2-40B4-BE49-F238E27FC236}">
              <a16:creationId xmlns:a16="http://schemas.microsoft.com/office/drawing/2014/main" id="{AFDC92B5-19BC-4C01-B9BF-ACCBEC8ACD2D}"/>
            </a:ext>
          </a:extLst>
        </xdr:cNvPr>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53" name="フローチャート: 判断 452">
          <a:extLst>
            <a:ext uri="{FF2B5EF4-FFF2-40B4-BE49-F238E27FC236}">
              <a16:creationId xmlns:a16="http://schemas.microsoft.com/office/drawing/2014/main" id="{5FB9E9CB-B31A-43A6-995A-F861C80DB79B}"/>
            </a:ext>
          </a:extLst>
        </xdr:cNvPr>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54" name="フローチャート: 判断 453">
          <a:extLst>
            <a:ext uri="{FF2B5EF4-FFF2-40B4-BE49-F238E27FC236}">
              <a16:creationId xmlns:a16="http://schemas.microsoft.com/office/drawing/2014/main" id="{75E61316-0055-4AEF-BA51-73E3B6FD43D8}"/>
            </a:ext>
          </a:extLst>
        </xdr:cNvPr>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511192D2-B75B-4287-B23F-BB9FFF18677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D1591582-9C6E-46F6-8E7D-E611D9176FA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71709747-3085-4041-B660-39209E4BF92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34E8CCB-1D16-48A2-9514-8496A812836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49218781-D527-499C-B0BE-7C7E9A16D64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32258</xdr:rowOff>
    </xdr:from>
    <xdr:to>
      <xdr:col>55</xdr:col>
      <xdr:colOff>50800</xdr:colOff>
      <xdr:row>107</xdr:row>
      <xdr:rowOff>133858</xdr:rowOff>
    </xdr:to>
    <xdr:sp macro="" textlink="">
      <xdr:nvSpPr>
        <xdr:cNvPr id="460" name="楕円 459">
          <a:extLst>
            <a:ext uri="{FF2B5EF4-FFF2-40B4-BE49-F238E27FC236}">
              <a16:creationId xmlns:a16="http://schemas.microsoft.com/office/drawing/2014/main" id="{000822DC-F452-40C9-BA4B-4EC91F4F777F}"/>
            </a:ext>
          </a:extLst>
        </xdr:cNvPr>
        <xdr:cNvSpPr/>
      </xdr:nvSpPr>
      <xdr:spPr>
        <a:xfrm>
          <a:off x="104267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118635</xdr:rowOff>
    </xdr:from>
    <xdr:ext cx="469744" cy="259045"/>
    <xdr:sp macro="" textlink="">
      <xdr:nvSpPr>
        <xdr:cNvPr id="461" name="【市民会館】&#10;一人当たり面積該当値テキスト">
          <a:extLst>
            <a:ext uri="{FF2B5EF4-FFF2-40B4-BE49-F238E27FC236}">
              <a16:creationId xmlns:a16="http://schemas.microsoft.com/office/drawing/2014/main" id="{D858D431-B05C-4D0D-906F-26E9CC21F000}"/>
            </a:ext>
          </a:extLst>
        </xdr:cNvPr>
        <xdr:cNvSpPr txBox="1"/>
      </xdr:nvSpPr>
      <xdr:spPr>
        <a:xfrm>
          <a:off x="10515600" y="182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32258</xdr:rowOff>
    </xdr:from>
    <xdr:to>
      <xdr:col>50</xdr:col>
      <xdr:colOff>165100</xdr:colOff>
      <xdr:row>107</xdr:row>
      <xdr:rowOff>133858</xdr:rowOff>
    </xdr:to>
    <xdr:sp macro="" textlink="">
      <xdr:nvSpPr>
        <xdr:cNvPr id="462" name="楕円 461">
          <a:extLst>
            <a:ext uri="{FF2B5EF4-FFF2-40B4-BE49-F238E27FC236}">
              <a16:creationId xmlns:a16="http://schemas.microsoft.com/office/drawing/2014/main" id="{5C60A04B-2175-4CBF-9A5D-4A681D2CABD2}"/>
            </a:ext>
          </a:extLst>
        </xdr:cNvPr>
        <xdr:cNvSpPr/>
      </xdr:nvSpPr>
      <xdr:spPr>
        <a:xfrm>
          <a:off x="9588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83058</xdr:rowOff>
    </xdr:from>
    <xdr:to>
      <xdr:col>55</xdr:col>
      <xdr:colOff>0</xdr:colOff>
      <xdr:row>107</xdr:row>
      <xdr:rowOff>83058</xdr:rowOff>
    </xdr:to>
    <xdr:cxnSp macro="">
      <xdr:nvCxnSpPr>
        <xdr:cNvPr id="463" name="直線コネクタ 462">
          <a:extLst>
            <a:ext uri="{FF2B5EF4-FFF2-40B4-BE49-F238E27FC236}">
              <a16:creationId xmlns:a16="http://schemas.microsoft.com/office/drawing/2014/main" id="{9B635205-B3E7-45A6-A5D6-C59E44FF43E4}"/>
            </a:ext>
          </a:extLst>
        </xdr:cNvPr>
        <xdr:cNvCxnSpPr/>
      </xdr:nvCxnSpPr>
      <xdr:spPr>
        <a:xfrm>
          <a:off x="9639300" y="1842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23113</xdr:rowOff>
    </xdr:from>
    <xdr:to>
      <xdr:col>46</xdr:col>
      <xdr:colOff>38100</xdr:colOff>
      <xdr:row>107</xdr:row>
      <xdr:rowOff>124713</xdr:rowOff>
    </xdr:to>
    <xdr:sp macro="" textlink="">
      <xdr:nvSpPr>
        <xdr:cNvPr id="464" name="楕円 463">
          <a:extLst>
            <a:ext uri="{FF2B5EF4-FFF2-40B4-BE49-F238E27FC236}">
              <a16:creationId xmlns:a16="http://schemas.microsoft.com/office/drawing/2014/main" id="{47C0E5CC-4966-4D31-BA9D-172A9962FEEC}"/>
            </a:ext>
          </a:extLst>
        </xdr:cNvPr>
        <xdr:cNvSpPr/>
      </xdr:nvSpPr>
      <xdr:spPr>
        <a:xfrm>
          <a:off x="8699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73913</xdr:rowOff>
    </xdr:from>
    <xdr:to>
      <xdr:col>50</xdr:col>
      <xdr:colOff>114300</xdr:colOff>
      <xdr:row>107</xdr:row>
      <xdr:rowOff>83058</xdr:rowOff>
    </xdr:to>
    <xdr:cxnSp macro="">
      <xdr:nvCxnSpPr>
        <xdr:cNvPr id="465" name="直線コネクタ 464">
          <a:extLst>
            <a:ext uri="{FF2B5EF4-FFF2-40B4-BE49-F238E27FC236}">
              <a16:creationId xmlns:a16="http://schemas.microsoft.com/office/drawing/2014/main" id="{50F3F8CF-AA33-48E4-8D33-1EE557071EA1}"/>
            </a:ext>
          </a:extLst>
        </xdr:cNvPr>
        <xdr:cNvCxnSpPr/>
      </xdr:nvCxnSpPr>
      <xdr:spPr>
        <a:xfrm>
          <a:off x="8750300" y="18419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23113</xdr:rowOff>
    </xdr:from>
    <xdr:to>
      <xdr:col>41</xdr:col>
      <xdr:colOff>101600</xdr:colOff>
      <xdr:row>107</xdr:row>
      <xdr:rowOff>124713</xdr:rowOff>
    </xdr:to>
    <xdr:sp macro="" textlink="">
      <xdr:nvSpPr>
        <xdr:cNvPr id="466" name="楕円 465">
          <a:extLst>
            <a:ext uri="{FF2B5EF4-FFF2-40B4-BE49-F238E27FC236}">
              <a16:creationId xmlns:a16="http://schemas.microsoft.com/office/drawing/2014/main" id="{3D7ADFB7-F2FC-4DA6-85EB-10D611652113}"/>
            </a:ext>
          </a:extLst>
        </xdr:cNvPr>
        <xdr:cNvSpPr/>
      </xdr:nvSpPr>
      <xdr:spPr>
        <a:xfrm>
          <a:off x="7810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73913</xdr:rowOff>
    </xdr:from>
    <xdr:to>
      <xdr:col>45</xdr:col>
      <xdr:colOff>177800</xdr:colOff>
      <xdr:row>107</xdr:row>
      <xdr:rowOff>73913</xdr:rowOff>
    </xdr:to>
    <xdr:cxnSp macro="">
      <xdr:nvCxnSpPr>
        <xdr:cNvPr id="467" name="直線コネクタ 466">
          <a:extLst>
            <a:ext uri="{FF2B5EF4-FFF2-40B4-BE49-F238E27FC236}">
              <a16:creationId xmlns:a16="http://schemas.microsoft.com/office/drawing/2014/main" id="{B25717BF-2D5A-49BD-8C34-8F624AF2A10D}"/>
            </a:ext>
          </a:extLst>
        </xdr:cNvPr>
        <xdr:cNvCxnSpPr/>
      </xdr:nvCxnSpPr>
      <xdr:spPr>
        <a:xfrm>
          <a:off x="7861300" y="1841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23113</xdr:rowOff>
    </xdr:from>
    <xdr:to>
      <xdr:col>36</xdr:col>
      <xdr:colOff>165100</xdr:colOff>
      <xdr:row>107</xdr:row>
      <xdr:rowOff>124713</xdr:rowOff>
    </xdr:to>
    <xdr:sp macro="" textlink="">
      <xdr:nvSpPr>
        <xdr:cNvPr id="468" name="楕円 467">
          <a:extLst>
            <a:ext uri="{FF2B5EF4-FFF2-40B4-BE49-F238E27FC236}">
              <a16:creationId xmlns:a16="http://schemas.microsoft.com/office/drawing/2014/main" id="{69D15498-6CF1-412C-B1DE-994701424773}"/>
            </a:ext>
          </a:extLst>
        </xdr:cNvPr>
        <xdr:cNvSpPr/>
      </xdr:nvSpPr>
      <xdr:spPr>
        <a:xfrm>
          <a:off x="6921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73913</xdr:rowOff>
    </xdr:from>
    <xdr:to>
      <xdr:col>41</xdr:col>
      <xdr:colOff>50800</xdr:colOff>
      <xdr:row>107</xdr:row>
      <xdr:rowOff>73913</xdr:rowOff>
    </xdr:to>
    <xdr:cxnSp macro="">
      <xdr:nvCxnSpPr>
        <xdr:cNvPr id="469" name="直線コネクタ 468">
          <a:extLst>
            <a:ext uri="{FF2B5EF4-FFF2-40B4-BE49-F238E27FC236}">
              <a16:creationId xmlns:a16="http://schemas.microsoft.com/office/drawing/2014/main" id="{7B2D3800-C6D5-4F07-9862-2B781D6EF2F3}"/>
            </a:ext>
          </a:extLst>
        </xdr:cNvPr>
        <xdr:cNvCxnSpPr/>
      </xdr:nvCxnSpPr>
      <xdr:spPr>
        <a:xfrm>
          <a:off x="6972300" y="1841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1795</xdr:rowOff>
    </xdr:from>
    <xdr:ext cx="469744" cy="259045"/>
    <xdr:sp macro="" textlink="">
      <xdr:nvSpPr>
        <xdr:cNvPr id="470" name="n_1aveValue【市民会館】&#10;一人当たり面積">
          <a:extLst>
            <a:ext uri="{FF2B5EF4-FFF2-40B4-BE49-F238E27FC236}">
              <a16:creationId xmlns:a16="http://schemas.microsoft.com/office/drawing/2014/main" id="{87847D4F-6F0A-476B-85FA-14F2608499C9}"/>
            </a:ext>
          </a:extLst>
        </xdr:cNvPr>
        <xdr:cNvSpPr txBox="1"/>
      </xdr:nvSpPr>
      <xdr:spPr>
        <a:xfrm>
          <a:off x="9391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159529</xdr:rowOff>
    </xdr:from>
    <xdr:ext cx="469744" cy="259045"/>
    <xdr:sp macro="" textlink="">
      <xdr:nvSpPr>
        <xdr:cNvPr id="471" name="n_2aveValue【市民会館】&#10;一人当たり面積">
          <a:extLst>
            <a:ext uri="{FF2B5EF4-FFF2-40B4-BE49-F238E27FC236}">
              <a16:creationId xmlns:a16="http://schemas.microsoft.com/office/drawing/2014/main" id="{91935161-6F5E-4826-BC15-EBABF0CFB752}"/>
            </a:ext>
          </a:extLst>
        </xdr:cNvPr>
        <xdr:cNvSpPr txBox="1"/>
      </xdr:nvSpPr>
      <xdr:spPr>
        <a:xfrm>
          <a:off x="8515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72" name="n_3aveValue【市民会館】&#10;一人当たり面積">
          <a:extLst>
            <a:ext uri="{FF2B5EF4-FFF2-40B4-BE49-F238E27FC236}">
              <a16:creationId xmlns:a16="http://schemas.microsoft.com/office/drawing/2014/main" id="{9F5A617D-16AE-4DBB-8ACE-548053CA8E8F}"/>
            </a:ext>
          </a:extLst>
        </xdr:cNvPr>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73" name="n_4aveValue【市民会館】&#10;一人当たり面積">
          <a:extLst>
            <a:ext uri="{FF2B5EF4-FFF2-40B4-BE49-F238E27FC236}">
              <a16:creationId xmlns:a16="http://schemas.microsoft.com/office/drawing/2014/main" id="{2ABD75E3-C52A-466D-8EB5-1FCBB1A56699}"/>
            </a:ext>
          </a:extLst>
        </xdr:cNvPr>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124985</xdr:rowOff>
    </xdr:from>
    <xdr:ext cx="469744" cy="259045"/>
    <xdr:sp macro="" textlink="">
      <xdr:nvSpPr>
        <xdr:cNvPr id="474" name="n_1mainValue【市民会館】&#10;一人当たり面積">
          <a:extLst>
            <a:ext uri="{FF2B5EF4-FFF2-40B4-BE49-F238E27FC236}">
              <a16:creationId xmlns:a16="http://schemas.microsoft.com/office/drawing/2014/main" id="{C34C7AB5-160C-4DF0-8725-BD744AC11922}"/>
            </a:ext>
          </a:extLst>
        </xdr:cNvPr>
        <xdr:cNvSpPr txBox="1"/>
      </xdr:nvSpPr>
      <xdr:spPr>
        <a:xfrm>
          <a:off x="93917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115840</xdr:rowOff>
    </xdr:from>
    <xdr:ext cx="469744" cy="259045"/>
    <xdr:sp macro="" textlink="">
      <xdr:nvSpPr>
        <xdr:cNvPr id="475" name="n_2mainValue【市民会館】&#10;一人当たり面積">
          <a:extLst>
            <a:ext uri="{FF2B5EF4-FFF2-40B4-BE49-F238E27FC236}">
              <a16:creationId xmlns:a16="http://schemas.microsoft.com/office/drawing/2014/main" id="{8B67EFFE-1DCC-485D-9CA8-03D0BC75065B}"/>
            </a:ext>
          </a:extLst>
        </xdr:cNvPr>
        <xdr:cNvSpPr txBox="1"/>
      </xdr:nvSpPr>
      <xdr:spPr>
        <a:xfrm>
          <a:off x="8515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115840</xdr:rowOff>
    </xdr:from>
    <xdr:ext cx="469744" cy="259045"/>
    <xdr:sp macro="" textlink="">
      <xdr:nvSpPr>
        <xdr:cNvPr id="476" name="n_3mainValue【市民会館】&#10;一人当たり面積">
          <a:extLst>
            <a:ext uri="{FF2B5EF4-FFF2-40B4-BE49-F238E27FC236}">
              <a16:creationId xmlns:a16="http://schemas.microsoft.com/office/drawing/2014/main" id="{085A372A-2863-4AEA-A56E-02F7AF2C6E72}"/>
            </a:ext>
          </a:extLst>
        </xdr:cNvPr>
        <xdr:cNvSpPr txBox="1"/>
      </xdr:nvSpPr>
      <xdr:spPr>
        <a:xfrm>
          <a:off x="7626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115840</xdr:rowOff>
    </xdr:from>
    <xdr:ext cx="469744" cy="259045"/>
    <xdr:sp macro="" textlink="">
      <xdr:nvSpPr>
        <xdr:cNvPr id="477" name="n_4mainValue【市民会館】&#10;一人当たり面積">
          <a:extLst>
            <a:ext uri="{FF2B5EF4-FFF2-40B4-BE49-F238E27FC236}">
              <a16:creationId xmlns:a16="http://schemas.microsoft.com/office/drawing/2014/main" id="{C01BE133-69E6-4D33-A82F-73BF676EC205}"/>
            </a:ext>
          </a:extLst>
        </xdr:cNvPr>
        <xdr:cNvSpPr txBox="1"/>
      </xdr:nvSpPr>
      <xdr:spPr>
        <a:xfrm>
          <a:off x="6737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8" name="正方形/長方形 477">
          <a:extLst>
            <a:ext uri="{FF2B5EF4-FFF2-40B4-BE49-F238E27FC236}">
              <a16:creationId xmlns:a16="http://schemas.microsoft.com/office/drawing/2014/main" id="{7FC13C2A-2D77-4B29-8CBE-1B4B219A614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9" name="正方形/長方形 478">
          <a:extLst>
            <a:ext uri="{FF2B5EF4-FFF2-40B4-BE49-F238E27FC236}">
              <a16:creationId xmlns:a16="http://schemas.microsoft.com/office/drawing/2014/main" id="{3C7931E5-B5D3-4643-BD9F-D9389C39B84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0" name="正方形/長方形 479">
          <a:extLst>
            <a:ext uri="{FF2B5EF4-FFF2-40B4-BE49-F238E27FC236}">
              <a16:creationId xmlns:a16="http://schemas.microsoft.com/office/drawing/2014/main" id="{BD22D45E-CF1A-4914-A9B0-D6517705C80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1" name="正方形/長方形 480">
          <a:extLst>
            <a:ext uri="{FF2B5EF4-FFF2-40B4-BE49-F238E27FC236}">
              <a16:creationId xmlns:a16="http://schemas.microsoft.com/office/drawing/2014/main" id="{C1CFCFA5-7C44-40D2-842E-77E8A74374A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2" name="正方形/長方形 481">
          <a:extLst>
            <a:ext uri="{FF2B5EF4-FFF2-40B4-BE49-F238E27FC236}">
              <a16:creationId xmlns:a16="http://schemas.microsoft.com/office/drawing/2014/main" id="{A1D60B3B-3101-45DC-9522-AEFD4D56E58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3" name="正方形/長方形 482">
          <a:extLst>
            <a:ext uri="{FF2B5EF4-FFF2-40B4-BE49-F238E27FC236}">
              <a16:creationId xmlns:a16="http://schemas.microsoft.com/office/drawing/2014/main" id="{61B25637-6996-48E4-8ED2-F5964DEBD1E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4" name="正方形/長方形 483">
          <a:extLst>
            <a:ext uri="{FF2B5EF4-FFF2-40B4-BE49-F238E27FC236}">
              <a16:creationId xmlns:a16="http://schemas.microsoft.com/office/drawing/2014/main" id="{FDCCFAA6-4676-4F4A-993E-047F0061EE8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正方形/長方形 484">
          <a:extLst>
            <a:ext uri="{FF2B5EF4-FFF2-40B4-BE49-F238E27FC236}">
              <a16:creationId xmlns:a16="http://schemas.microsoft.com/office/drawing/2014/main" id="{2D33DA46-7FB8-4261-8BCA-3A5577AE163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6" name="テキスト ボックス 485">
          <a:extLst>
            <a:ext uri="{FF2B5EF4-FFF2-40B4-BE49-F238E27FC236}">
              <a16:creationId xmlns:a16="http://schemas.microsoft.com/office/drawing/2014/main" id="{1EB4657F-80E1-43A1-B207-69E3AD7879C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7" name="直線コネクタ 486">
          <a:extLst>
            <a:ext uri="{FF2B5EF4-FFF2-40B4-BE49-F238E27FC236}">
              <a16:creationId xmlns:a16="http://schemas.microsoft.com/office/drawing/2014/main" id="{F13C7319-4D9A-424F-9C21-F3593069ED2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8" name="テキスト ボックス 487">
          <a:extLst>
            <a:ext uri="{FF2B5EF4-FFF2-40B4-BE49-F238E27FC236}">
              <a16:creationId xmlns:a16="http://schemas.microsoft.com/office/drawing/2014/main" id="{EE4B6D9A-4B1E-4C6B-ACCA-0D4FDB259FF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9" name="直線コネクタ 488">
          <a:extLst>
            <a:ext uri="{FF2B5EF4-FFF2-40B4-BE49-F238E27FC236}">
              <a16:creationId xmlns:a16="http://schemas.microsoft.com/office/drawing/2014/main" id="{D672B3B4-954A-4760-BFE1-A82FEC38EE3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0" name="テキスト ボックス 489">
          <a:extLst>
            <a:ext uri="{FF2B5EF4-FFF2-40B4-BE49-F238E27FC236}">
              <a16:creationId xmlns:a16="http://schemas.microsoft.com/office/drawing/2014/main" id="{C60F4D45-3298-46D6-8677-AA6B524378A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1" name="直線コネクタ 490">
          <a:extLst>
            <a:ext uri="{FF2B5EF4-FFF2-40B4-BE49-F238E27FC236}">
              <a16:creationId xmlns:a16="http://schemas.microsoft.com/office/drawing/2014/main" id="{0D3A5C3C-D3A1-4F1A-915D-C58241F0855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2" name="テキスト ボックス 491">
          <a:extLst>
            <a:ext uri="{FF2B5EF4-FFF2-40B4-BE49-F238E27FC236}">
              <a16:creationId xmlns:a16="http://schemas.microsoft.com/office/drawing/2014/main" id="{AB28AEF9-19C3-4959-9C48-2F33B3C31D2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3" name="直線コネクタ 492">
          <a:extLst>
            <a:ext uri="{FF2B5EF4-FFF2-40B4-BE49-F238E27FC236}">
              <a16:creationId xmlns:a16="http://schemas.microsoft.com/office/drawing/2014/main" id="{4DC10C96-94B9-4827-9BBA-72BFD564ACC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4" name="テキスト ボックス 493">
          <a:extLst>
            <a:ext uri="{FF2B5EF4-FFF2-40B4-BE49-F238E27FC236}">
              <a16:creationId xmlns:a16="http://schemas.microsoft.com/office/drawing/2014/main" id="{13B4FDD0-B76B-427C-99F6-0E3C44B997F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5" name="直線コネクタ 494">
          <a:extLst>
            <a:ext uri="{FF2B5EF4-FFF2-40B4-BE49-F238E27FC236}">
              <a16:creationId xmlns:a16="http://schemas.microsoft.com/office/drawing/2014/main" id="{04BA3C9D-DF4B-44A4-9B81-43584F4668E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6" name="テキスト ボックス 495">
          <a:extLst>
            <a:ext uri="{FF2B5EF4-FFF2-40B4-BE49-F238E27FC236}">
              <a16:creationId xmlns:a16="http://schemas.microsoft.com/office/drawing/2014/main" id="{372A5D4C-E239-4A1D-8879-223B79DC538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7" name="直線コネクタ 496">
          <a:extLst>
            <a:ext uri="{FF2B5EF4-FFF2-40B4-BE49-F238E27FC236}">
              <a16:creationId xmlns:a16="http://schemas.microsoft.com/office/drawing/2014/main" id="{0C6A275C-1427-4969-B718-C30BF890B75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8" name="テキスト ボックス 497">
          <a:extLst>
            <a:ext uri="{FF2B5EF4-FFF2-40B4-BE49-F238E27FC236}">
              <a16:creationId xmlns:a16="http://schemas.microsoft.com/office/drawing/2014/main" id="{F652F3C4-30CE-4A61-89F1-D5C652CC7FE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9" name="直線コネクタ 498">
          <a:extLst>
            <a:ext uri="{FF2B5EF4-FFF2-40B4-BE49-F238E27FC236}">
              <a16:creationId xmlns:a16="http://schemas.microsoft.com/office/drawing/2014/main" id="{1F07CAD0-5AA8-46DC-BA2B-FF67CE810B5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0" name="テキスト ボックス 499">
          <a:extLst>
            <a:ext uri="{FF2B5EF4-FFF2-40B4-BE49-F238E27FC236}">
              <a16:creationId xmlns:a16="http://schemas.microsoft.com/office/drawing/2014/main" id="{85D7B653-1F0A-4C07-9394-E7EB4E4CC67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1" name="直線コネクタ 500">
          <a:extLst>
            <a:ext uri="{FF2B5EF4-FFF2-40B4-BE49-F238E27FC236}">
              <a16:creationId xmlns:a16="http://schemas.microsoft.com/office/drawing/2014/main" id="{995BA4B5-B27B-43D9-9E82-E793FDDC069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一般廃棄物処理施設】&#10;有形固定資産減価償却率グラフ枠">
          <a:extLst>
            <a:ext uri="{FF2B5EF4-FFF2-40B4-BE49-F238E27FC236}">
              <a16:creationId xmlns:a16="http://schemas.microsoft.com/office/drawing/2014/main" id="{4BD1AE8B-3B2F-4D93-85A0-42D5589923A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03" name="直線コネクタ 502">
          <a:extLst>
            <a:ext uri="{FF2B5EF4-FFF2-40B4-BE49-F238E27FC236}">
              <a16:creationId xmlns:a16="http://schemas.microsoft.com/office/drawing/2014/main" id="{56C1E098-63B6-431F-AA37-7B210959B312}"/>
            </a:ext>
          </a:extLst>
        </xdr:cNvPr>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04" name="【一般廃棄物処理施設】&#10;有形固定資産減価償却率最小値テキスト">
          <a:extLst>
            <a:ext uri="{FF2B5EF4-FFF2-40B4-BE49-F238E27FC236}">
              <a16:creationId xmlns:a16="http://schemas.microsoft.com/office/drawing/2014/main" id="{19DD70C1-39EA-4301-9C61-7A7AD1FE1F58}"/>
            </a:ext>
          </a:extLst>
        </xdr:cNvPr>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05" name="直線コネクタ 504">
          <a:extLst>
            <a:ext uri="{FF2B5EF4-FFF2-40B4-BE49-F238E27FC236}">
              <a16:creationId xmlns:a16="http://schemas.microsoft.com/office/drawing/2014/main" id="{06946CF1-36D8-4E1B-8CC7-F99ADEC117B3}"/>
            </a:ext>
          </a:extLst>
        </xdr:cNvPr>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06" name="【一般廃棄物処理施設】&#10;有形固定資産減価償却率最大値テキスト">
          <a:extLst>
            <a:ext uri="{FF2B5EF4-FFF2-40B4-BE49-F238E27FC236}">
              <a16:creationId xmlns:a16="http://schemas.microsoft.com/office/drawing/2014/main" id="{FB43D134-5E31-4ABE-8555-B0840C1D0D67}"/>
            </a:ext>
          </a:extLst>
        </xdr:cNvPr>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07" name="直線コネクタ 506">
          <a:extLst>
            <a:ext uri="{FF2B5EF4-FFF2-40B4-BE49-F238E27FC236}">
              <a16:creationId xmlns:a16="http://schemas.microsoft.com/office/drawing/2014/main" id="{13A84E53-10B3-426A-98BB-D4F9F5C2BBAE}"/>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508" name="【一般廃棄物処理施設】&#10;有形固定資産減価償却率平均値テキスト">
          <a:extLst>
            <a:ext uri="{FF2B5EF4-FFF2-40B4-BE49-F238E27FC236}">
              <a16:creationId xmlns:a16="http://schemas.microsoft.com/office/drawing/2014/main" id="{0C5A2D50-C4E9-474D-85AB-E1604E8D7D0B}"/>
            </a:ext>
          </a:extLst>
        </xdr:cNvPr>
        <xdr:cNvSpPr txBox="1"/>
      </xdr:nvSpPr>
      <xdr:spPr>
        <a:xfrm>
          <a:off x="1635760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09" name="フローチャート: 判断 508">
          <a:extLst>
            <a:ext uri="{FF2B5EF4-FFF2-40B4-BE49-F238E27FC236}">
              <a16:creationId xmlns:a16="http://schemas.microsoft.com/office/drawing/2014/main" id="{4F612D47-F840-484C-82C9-D28227286015}"/>
            </a:ext>
          </a:extLst>
        </xdr:cNvPr>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10" name="フローチャート: 判断 509">
          <a:extLst>
            <a:ext uri="{FF2B5EF4-FFF2-40B4-BE49-F238E27FC236}">
              <a16:creationId xmlns:a16="http://schemas.microsoft.com/office/drawing/2014/main" id="{2C171105-76C7-4991-9F86-646E8BA7D879}"/>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511" name="フローチャート: 判断 510">
          <a:extLst>
            <a:ext uri="{FF2B5EF4-FFF2-40B4-BE49-F238E27FC236}">
              <a16:creationId xmlns:a16="http://schemas.microsoft.com/office/drawing/2014/main" id="{1E11B455-BAF5-4903-83A7-B972C4C7AB2F}"/>
            </a:ext>
          </a:extLst>
        </xdr:cNvPr>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512" name="フローチャート: 判断 511">
          <a:extLst>
            <a:ext uri="{FF2B5EF4-FFF2-40B4-BE49-F238E27FC236}">
              <a16:creationId xmlns:a16="http://schemas.microsoft.com/office/drawing/2014/main" id="{CAB3A470-9909-4EDE-957A-C2FE91C20628}"/>
            </a:ext>
          </a:extLst>
        </xdr:cNvPr>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513" name="フローチャート: 判断 512">
          <a:extLst>
            <a:ext uri="{FF2B5EF4-FFF2-40B4-BE49-F238E27FC236}">
              <a16:creationId xmlns:a16="http://schemas.microsoft.com/office/drawing/2014/main" id="{06316E3E-CDE9-4FC3-86D2-75F0135B180E}"/>
            </a:ext>
          </a:extLst>
        </xdr:cNvPr>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9B6C8FBB-4470-474B-B44D-CADBE38F13A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DABEFB61-2AF7-4D91-BE76-ADC00FE4C91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25703855-AE4A-4343-A2BF-BC8E6042266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AD85A021-CD08-4C6F-B207-83D874AB5B8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094CD7C0-6A88-4651-9398-7111EF2D996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82550</xdr:rowOff>
    </xdr:from>
    <xdr:to>
      <xdr:col>85</xdr:col>
      <xdr:colOff>177800</xdr:colOff>
      <xdr:row>41</xdr:row>
      <xdr:rowOff>12700</xdr:rowOff>
    </xdr:to>
    <xdr:sp macro="" textlink="">
      <xdr:nvSpPr>
        <xdr:cNvPr id="519" name="楕円 518">
          <a:extLst>
            <a:ext uri="{FF2B5EF4-FFF2-40B4-BE49-F238E27FC236}">
              <a16:creationId xmlns:a16="http://schemas.microsoft.com/office/drawing/2014/main" id="{D46F0273-D888-47C0-9178-B728463AF16A}"/>
            </a:ext>
          </a:extLst>
        </xdr:cNvPr>
        <xdr:cNvSpPr/>
      </xdr:nvSpPr>
      <xdr:spPr>
        <a:xfrm>
          <a:off x="16268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60977</xdr:rowOff>
    </xdr:from>
    <xdr:ext cx="405111" cy="259045"/>
    <xdr:sp macro="" textlink="">
      <xdr:nvSpPr>
        <xdr:cNvPr id="520" name="【一般廃棄物処理施設】&#10;有形固定資産減価償却率該当値テキスト">
          <a:extLst>
            <a:ext uri="{FF2B5EF4-FFF2-40B4-BE49-F238E27FC236}">
              <a16:creationId xmlns:a16="http://schemas.microsoft.com/office/drawing/2014/main" id="{079258B4-C76D-44C8-9CF7-6B256E4FFFA2}"/>
            </a:ext>
          </a:extLst>
        </xdr:cNvPr>
        <xdr:cNvSpPr txBox="1"/>
      </xdr:nvSpPr>
      <xdr:spPr>
        <a:xfrm>
          <a:off x="16357600"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82550</xdr:rowOff>
    </xdr:from>
    <xdr:to>
      <xdr:col>81</xdr:col>
      <xdr:colOff>101600</xdr:colOff>
      <xdr:row>41</xdr:row>
      <xdr:rowOff>12700</xdr:rowOff>
    </xdr:to>
    <xdr:sp macro="" textlink="">
      <xdr:nvSpPr>
        <xdr:cNvPr id="521" name="楕円 520">
          <a:extLst>
            <a:ext uri="{FF2B5EF4-FFF2-40B4-BE49-F238E27FC236}">
              <a16:creationId xmlns:a16="http://schemas.microsoft.com/office/drawing/2014/main" id="{900820C7-8054-474A-B053-52818B0A2F2C}"/>
            </a:ext>
          </a:extLst>
        </xdr:cNvPr>
        <xdr:cNvSpPr/>
      </xdr:nvSpPr>
      <xdr:spPr>
        <a:xfrm>
          <a:off x="1543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133350</xdr:rowOff>
    </xdr:from>
    <xdr:to>
      <xdr:col>85</xdr:col>
      <xdr:colOff>127000</xdr:colOff>
      <xdr:row>40</xdr:row>
      <xdr:rowOff>133350</xdr:rowOff>
    </xdr:to>
    <xdr:cxnSp macro="">
      <xdr:nvCxnSpPr>
        <xdr:cNvPr id="522" name="直線コネクタ 521">
          <a:extLst>
            <a:ext uri="{FF2B5EF4-FFF2-40B4-BE49-F238E27FC236}">
              <a16:creationId xmlns:a16="http://schemas.microsoft.com/office/drawing/2014/main" id="{2B578D6D-C41D-4666-BC3D-D2C45EF9E013}"/>
            </a:ext>
          </a:extLst>
        </xdr:cNvPr>
        <xdr:cNvCxnSpPr/>
      </xdr:nvCxnSpPr>
      <xdr:spPr>
        <a:xfrm>
          <a:off x="15481300" y="699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13970</xdr:rowOff>
    </xdr:from>
    <xdr:to>
      <xdr:col>76</xdr:col>
      <xdr:colOff>165100</xdr:colOff>
      <xdr:row>41</xdr:row>
      <xdr:rowOff>115570</xdr:rowOff>
    </xdr:to>
    <xdr:sp macro="" textlink="">
      <xdr:nvSpPr>
        <xdr:cNvPr id="523" name="楕円 522">
          <a:extLst>
            <a:ext uri="{FF2B5EF4-FFF2-40B4-BE49-F238E27FC236}">
              <a16:creationId xmlns:a16="http://schemas.microsoft.com/office/drawing/2014/main" id="{7F77BFB4-820E-45E3-9E8F-E5B466988EA8}"/>
            </a:ext>
          </a:extLst>
        </xdr:cNvPr>
        <xdr:cNvSpPr/>
      </xdr:nvSpPr>
      <xdr:spPr>
        <a:xfrm>
          <a:off x="14541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133350</xdr:rowOff>
    </xdr:from>
    <xdr:to>
      <xdr:col>81</xdr:col>
      <xdr:colOff>50800</xdr:colOff>
      <xdr:row>41</xdr:row>
      <xdr:rowOff>64770</xdr:rowOff>
    </xdr:to>
    <xdr:cxnSp macro="">
      <xdr:nvCxnSpPr>
        <xdr:cNvPr id="524" name="直線コネクタ 523">
          <a:extLst>
            <a:ext uri="{FF2B5EF4-FFF2-40B4-BE49-F238E27FC236}">
              <a16:creationId xmlns:a16="http://schemas.microsoft.com/office/drawing/2014/main" id="{3E125D2C-7F3E-43C9-AFB1-8760711C6253}"/>
            </a:ext>
          </a:extLst>
        </xdr:cNvPr>
        <xdr:cNvCxnSpPr/>
      </xdr:nvCxnSpPr>
      <xdr:spPr>
        <a:xfrm flipV="1">
          <a:off x="14592300" y="69913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144599</xdr:rowOff>
    </xdr:from>
    <xdr:to>
      <xdr:col>72</xdr:col>
      <xdr:colOff>38100</xdr:colOff>
      <xdr:row>41</xdr:row>
      <xdr:rowOff>74749</xdr:rowOff>
    </xdr:to>
    <xdr:sp macro="" textlink="">
      <xdr:nvSpPr>
        <xdr:cNvPr id="525" name="楕円 524">
          <a:extLst>
            <a:ext uri="{FF2B5EF4-FFF2-40B4-BE49-F238E27FC236}">
              <a16:creationId xmlns:a16="http://schemas.microsoft.com/office/drawing/2014/main" id="{46AAF676-0132-49FF-A41B-A3EE75A2ACB7}"/>
            </a:ext>
          </a:extLst>
        </xdr:cNvPr>
        <xdr:cNvSpPr/>
      </xdr:nvSpPr>
      <xdr:spPr>
        <a:xfrm>
          <a:off x="13652500" y="70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23949</xdr:rowOff>
    </xdr:from>
    <xdr:to>
      <xdr:col>76</xdr:col>
      <xdr:colOff>114300</xdr:colOff>
      <xdr:row>41</xdr:row>
      <xdr:rowOff>64770</xdr:rowOff>
    </xdr:to>
    <xdr:cxnSp macro="">
      <xdr:nvCxnSpPr>
        <xdr:cNvPr id="526" name="直線コネクタ 525">
          <a:extLst>
            <a:ext uri="{FF2B5EF4-FFF2-40B4-BE49-F238E27FC236}">
              <a16:creationId xmlns:a16="http://schemas.microsoft.com/office/drawing/2014/main" id="{FBBBA409-8435-44E5-9E69-458F71A7845E}"/>
            </a:ext>
          </a:extLst>
        </xdr:cNvPr>
        <xdr:cNvCxnSpPr/>
      </xdr:nvCxnSpPr>
      <xdr:spPr>
        <a:xfrm>
          <a:off x="13703300" y="70533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105410</xdr:rowOff>
    </xdr:from>
    <xdr:to>
      <xdr:col>67</xdr:col>
      <xdr:colOff>101600</xdr:colOff>
      <xdr:row>41</xdr:row>
      <xdr:rowOff>35560</xdr:rowOff>
    </xdr:to>
    <xdr:sp macro="" textlink="">
      <xdr:nvSpPr>
        <xdr:cNvPr id="527" name="楕円 526">
          <a:extLst>
            <a:ext uri="{FF2B5EF4-FFF2-40B4-BE49-F238E27FC236}">
              <a16:creationId xmlns:a16="http://schemas.microsoft.com/office/drawing/2014/main" id="{D7D97BF7-2F38-4ABA-908F-041172110B56}"/>
            </a:ext>
          </a:extLst>
        </xdr:cNvPr>
        <xdr:cNvSpPr/>
      </xdr:nvSpPr>
      <xdr:spPr>
        <a:xfrm>
          <a:off x="12763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156210</xdr:rowOff>
    </xdr:from>
    <xdr:to>
      <xdr:col>71</xdr:col>
      <xdr:colOff>177800</xdr:colOff>
      <xdr:row>41</xdr:row>
      <xdr:rowOff>23949</xdr:rowOff>
    </xdr:to>
    <xdr:cxnSp macro="">
      <xdr:nvCxnSpPr>
        <xdr:cNvPr id="528" name="直線コネクタ 527">
          <a:extLst>
            <a:ext uri="{FF2B5EF4-FFF2-40B4-BE49-F238E27FC236}">
              <a16:creationId xmlns:a16="http://schemas.microsoft.com/office/drawing/2014/main" id="{8CAD702C-ECBA-4B70-A934-1A1757B8E591}"/>
            </a:ext>
          </a:extLst>
        </xdr:cNvPr>
        <xdr:cNvCxnSpPr/>
      </xdr:nvCxnSpPr>
      <xdr:spPr>
        <a:xfrm>
          <a:off x="12814300" y="701421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529" name="n_1aveValue【一般廃棄物処理施設】&#10;有形固定資産減価償却率">
          <a:extLst>
            <a:ext uri="{FF2B5EF4-FFF2-40B4-BE49-F238E27FC236}">
              <a16:creationId xmlns:a16="http://schemas.microsoft.com/office/drawing/2014/main" id="{42AC646E-A375-4C11-B71F-4A89784CBDA8}"/>
            </a:ext>
          </a:extLst>
        </xdr:cNvPr>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92908</xdr:rowOff>
    </xdr:from>
    <xdr:ext cx="405111" cy="259045"/>
    <xdr:sp macro="" textlink="">
      <xdr:nvSpPr>
        <xdr:cNvPr id="530" name="n_2aveValue【一般廃棄物処理施設】&#10;有形固定資産減価償却率">
          <a:extLst>
            <a:ext uri="{FF2B5EF4-FFF2-40B4-BE49-F238E27FC236}">
              <a16:creationId xmlns:a16="http://schemas.microsoft.com/office/drawing/2014/main" id="{5F21CB6A-7E9B-41BE-BADE-88CA2F333646}"/>
            </a:ext>
          </a:extLst>
        </xdr:cNvPr>
        <xdr:cNvSpPr txBox="1"/>
      </xdr:nvSpPr>
      <xdr:spPr>
        <a:xfrm>
          <a:off x="143897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107604</xdr:rowOff>
    </xdr:from>
    <xdr:ext cx="405111" cy="259045"/>
    <xdr:sp macro="" textlink="">
      <xdr:nvSpPr>
        <xdr:cNvPr id="531" name="n_3aveValue【一般廃棄物処理施設】&#10;有形固定資産減価償却率">
          <a:extLst>
            <a:ext uri="{FF2B5EF4-FFF2-40B4-BE49-F238E27FC236}">
              <a16:creationId xmlns:a16="http://schemas.microsoft.com/office/drawing/2014/main" id="{AADC08B7-A492-4FC0-B5F3-A045F30A2606}"/>
            </a:ext>
          </a:extLst>
        </xdr:cNvPr>
        <xdr:cNvSpPr txBox="1"/>
      </xdr:nvSpPr>
      <xdr:spPr>
        <a:xfrm>
          <a:off x="13500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21062</xdr:rowOff>
    </xdr:from>
    <xdr:ext cx="405111" cy="259045"/>
    <xdr:sp macro="" textlink="">
      <xdr:nvSpPr>
        <xdr:cNvPr id="532" name="n_4aveValue【一般廃棄物処理施設】&#10;有形固定資産減価償却率">
          <a:extLst>
            <a:ext uri="{FF2B5EF4-FFF2-40B4-BE49-F238E27FC236}">
              <a16:creationId xmlns:a16="http://schemas.microsoft.com/office/drawing/2014/main" id="{7D2693A0-7B75-47BA-B6D7-F980AA4B3AE3}"/>
            </a:ext>
          </a:extLst>
        </xdr:cNvPr>
        <xdr:cNvSpPr txBox="1"/>
      </xdr:nvSpPr>
      <xdr:spPr>
        <a:xfrm>
          <a:off x="12611744" y="653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3827</xdr:rowOff>
    </xdr:from>
    <xdr:ext cx="405111" cy="259045"/>
    <xdr:sp macro="" textlink="">
      <xdr:nvSpPr>
        <xdr:cNvPr id="533" name="n_1mainValue【一般廃棄物処理施設】&#10;有形固定資産減価償却率">
          <a:extLst>
            <a:ext uri="{FF2B5EF4-FFF2-40B4-BE49-F238E27FC236}">
              <a16:creationId xmlns:a16="http://schemas.microsoft.com/office/drawing/2014/main" id="{8911A08F-6F4B-40B2-8D2D-61D3CD8272DD}"/>
            </a:ext>
          </a:extLst>
        </xdr:cNvPr>
        <xdr:cNvSpPr txBox="1"/>
      </xdr:nvSpPr>
      <xdr:spPr>
        <a:xfrm>
          <a:off x="152660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534" name="n_2mainValue【一般廃棄物処理施設】&#10;有形固定資産減価償却率">
          <a:extLst>
            <a:ext uri="{FF2B5EF4-FFF2-40B4-BE49-F238E27FC236}">
              <a16:creationId xmlns:a16="http://schemas.microsoft.com/office/drawing/2014/main" id="{B34C0E3A-701C-4000-930A-D621FC8EB2F5}"/>
            </a:ext>
          </a:extLst>
        </xdr:cNvPr>
        <xdr:cNvSpPr txBox="1"/>
      </xdr:nvSpPr>
      <xdr:spPr>
        <a:xfrm>
          <a:off x="14389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65876</xdr:rowOff>
    </xdr:from>
    <xdr:ext cx="405111" cy="259045"/>
    <xdr:sp macro="" textlink="">
      <xdr:nvSpPr>
        <xdr:cNvPr id="535" name="n_3mainValue【一般廃棄物処理施設】&#10;有形固定資産減価償却率">
          <a:extLst>
            <a:ext uri="{FF2B5EF4-FFF2-40B4-BE49-F238E27FC236}">
              <a16:creationId xmlns:a16="http://schemas.microsoft.com/office/drawing/2014/main" id="{35DED8CC-6C6E-4C1F-AC4E-6CD96ED1B738}"/>
            </a:ext>
          </a:extLst>
        </xdr:cNvPr>
        <xdr:cNvSpPr txBox="1"/>
      </xdr:nvSpPr>
      <xdr:spPr>
        <a:xfrm>
          <a:off x="13500744" y="709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26687</xdr:rowOff>
    </xdr:from>
    <xdr:ext cx="405111" cy="259045"/>
    <xdr:sp macro="" textlink="">
      <xdr:nvSpPr>
        <xdr:cNvPr id="536" name="n_4mainValue【一般廃棄物処理施設】&#10;有形固定資産減価償却率">
          <a:extLst>
            <a:ext uri="{FF2B5EF4-FFF2-40B4-BE49-F238E27FC236}">
              <a16:creationId xmlns:a16="http://schemas.microsoft.com/office/drawing/2014/main" id="{5A46D377-9F4B-4A28-A546-85BED29D1E2F}"/>
            </a:ext>
          </a:extLst>
        </xdr:cNvPr>
        <xdr:cNvSpPr txBox="1"/>
      </xdr:nvSpPr>
      <xdr:spPr>
        <a:xfrm>
          <a:off x="12611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7" name="正方形/長方形 536">
          <a:extLst>
            <a:ext uri="{FF2B5EF4-FFF2-40B4-BE49-F238E27FC236}">
              <a16:creationId xmlns:a16="http://schemas.microsoft.com/office/drawing/2014/main" id="{DD735495-7B3F-4352-B9DB-2D5691245D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8" name="正方形/長方形 537">
          <a:extLst>
            <a:ext uri="{FF2B5EF4-FFF2-40B4-BE49-F238E27FC236}">
              <a16:creationId xmlns:a16="http://schemas.microsoft.com/office/drawing/2014/main" id="{5376E321-B035-4A11-86D9-6EA91CA2648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9" name="正方形/長方形 538">
          <a:extLst>
            <a:ext uri="{FF2B5EF4-FFF2-40B4-BE49-F238E27FC236}">
              <a16:creationId xmlns:a16="http://schemas.microsoft.com/office/drawing/2014/main" id="{9928BA84-5173-4DC5-A0E8-11FFFE2317D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0" name="正方形/長方形 539">
          <a:extLst>
            <a:ext uri="{FF2B5EF4-FFF2-40B4-BE49-F238E27FC236}">
              <a16:creationId xmlns:a16="http://schemas.microsoft.com/office/drawing/2014/main" id="{CEA9D4D7-01D2-4A3A-B9D3-F7B98F0781B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1" name="正方形/長方形 540">
          <a:extLst>
            <a:ext uri="{FF2B5EF4-FFF2-40B4-BE49-F238E27FC236}">
              <a16:creationId xmlns:a16="http://schemas.microsoft.com/office/drawing/2014/main" id="{B78FA08A-DD80-4CE5-9702-5668B11DE03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2" name="正方形/長方形 541">
          <a:extLst>
            <a:ext uri="{FF2B5EF4-FFF2-40B4-BE49-F238E27FC236}">
              <a16:creationId xmlns:a16="http://schemas.microsoft.com/office/drawing/2014/main" id="{354A2E62-D021-4C22-A16B-C37D0B427D4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3" name="正方形/長方形 542">
          <a:extLst>
            <a:ext uri="{FF2B5EF4-FFF2-40B4-BE49-F238E27FC236}">
              <a16:creationId xmlns:a16="http://schemas.microsoft.com/office/drawing/2014/main" id="{B4153BD4-9CEE-4646-A805-EA76C4E4D31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4" name="正方形/長方形 543">
          <a:extLst>
            <a:ext uri="{FF2B5EF4-FFF2-40B4-BE49-F238E27FC236}">
              <a16:creationId xmlns:a16="http://schemas.microsoft.com/office/drawing/2014/main" id="{EA2EE7D3-49E2-4BAF-A385-196F31F7781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5" name="テキスト ボックス 544">
          <a:extLst>
            <a:ext uri="{FF2B5EF4-FFF2-40B4-BE49-F238E27FC236}">
              <a16:creationId xmlns:a16="http://schemas.microsoft.com/office/drawing/2014/main" id="{94F62F28-2D77-40E0-82A2-DB97E96D992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6" name="直線コネクタ 545">
          <a:extLst>
            <a:ext uri="{FF2B5EF4-FFF2-40B4-BE49-F238E27FC236}">
              <a16:creationId xmlns:a16="http://schemas.microsoft.com/office/drawing/2014/main" id="{2E55D647-F1D4-403E-B3C2-DFB8A0F60C1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7" name="直線コネクタ 546">
          <a:extLst>
            <a:ext uri="{FF2B5EF4-FFF2-40B4-BE49-F238E27FC236}">
              <a16:creationId xmlns:a16="http://schemas.microsoft.com/office/drawing/2014/main" id="{E4449F25-5E39-42C4-81ED-8A75AF5C76E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8" name="テキスト ボックス 547">
          <a:extLst>
            <a:ext uri="{FF2B5EF4-FFF2-40B4-BE49-F238E27FC236}">
              <a16:creationId xmlns:a16="http://schemas.microsoft.com/office/drawing/2014/main" id="{7A7E6D12-3DE8-4B95-A1FC-4449D4F8107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9" name="直線コネクタ 548">
          <a:extLst>
            <a:ext uri="{FF2B5EF4-FFF2-40B4-BE49-F238E27FC236}">
              <a16:creationId xmlns:a16="http://schemas.microsoft.com/office/drawing/2014/main" id="{DCC5B14E-2465-4AC4-B289-2CC47DEA026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0" name="テキスト ボックス 549">
          <a:extLst>
            <a:ext uri="{FF2B5EF4-FFF2-40B4-BE49-F238E27FC236}">
              <a16:creationId xmlns:a16="http://schemas.microsoft.com/office/drawing/2014/main" id="{F6E12856-FBBE-49AF-BEA8-6EC83A0CF53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1" name="直線コネクタ 550">
          <a:extLst>
            <a:ext uri="{FF2B5EF4-FFF2-40B4-BE49-F238E27FC236}">
              <a16:creationId xmlns:a16="http://schemas.microsoft.com/office/drawing/2014/main" id="{AD54EA80-B7F0-450B-B9D8-D7494E854A5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2" name="テキスト ボックス 551">
          <a:extLst>
            <a:ext uri="{FF2B5EF4-FFF2-40B4-BE49-F238E27FC236}">
              <a16:creationId xmlns:a16="http://schemas.microsoft.com/office/drawing/2014/main" id="{B5652C1C-5856-41EC-A05C-C9F8B47A6C4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3" name="直線コネクタ 552">
          <a:extLst>
            <a:ext uri="{FF2B5EF4-FFF2-40B4-BE49-F238E27FC236}">
              <a16:creationId xmlns:a16="http://schemas.microsoft.com/office/drawing/2014/main" id="{74233C2F-C8C4-4E1B-9AEA-4C1B906E914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4" name="テキスト ボックス 553">
          <a:extLst>
            <a:ext uri="{FF2B5EF4-FFF2-40B4-BE49-F238E27FC236}">
              <a16:creationId xmlns:a16="http://schemas.microsoft.com/office/drawing/2014/main" id="{21D7FEB5-2E1F-45EB-8303-48B98B4931B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5" name="直線コネクタ 554">
          <a:extLst>
            <a:ext uri="{FF2B5EF4-FFF2-40B4-BE49-F238E27FC236}">
              <a16:creationId xmlns:a16="http://schemas.microsoft.com/office/drawing/2014/main" id="{5B80D2CF-0232-40EA-9654-FBDC7B689E3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6" name="テキスト ボックス 555">
          <a:extLst>
            <a:ext uri="{FF2B5EF4-FFF2-40B4-BE49-F238E27FC236}">
              <a16:creationId xmlns:a16="http://schemas.microsoft.com/office/drawing/2014/main" id="{45FC40FC-E890-441C-8FEE-3830A9941CF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7" name="【一般廃棄物処理施設】&#10;一人当たり有形固定資産（償却資産）額グラフ枠">
          <a:extLst>
            <a:ext uri="{FF2B5EF4-FFF2-40B4-BE49-F238E27FC236}">
              <a16:creationId xmlns:a16="http://schemas.microsoft.com/office/drawing/2014/main" id="{D8CBA83E-B66A-4F11-8ADC-27B9CB83EAD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58" name="直線コネクタ 557">
          <a:extLst>
            <a:ext uri="{FF2B5EF4-FFF2-40B4-BE49-F238E27FC236}">
              <a16:creationId xmlns:a16="http://schemas.microsoft.com/office/drawing/2014/main" id="{E5C8C56D-3EEF-4DD0-98BD-E99929818AE2}"/>
            </a:ext>
          </a:extLst>
        </xdr:cNvPr>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59" name="【一般廃棄物処理施設】&#10;一人当たり有形固定資産（償却資産）額最小値テキスト">
          <a:extLst>
            <a:ext uri="{FF2B5EF4-FFF2-40B4-BE49-F238E27FC236}">
              <a16:creationId xmlns:a16="http://schemas.microsoft.com/office/drawing/2014/main" id="{6C8AEF2A-B884-4EBA-A45B-DB41797B07F0}"/>
            </a:ext>
          </a:extLst>
        </xdr:cNvPr>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60" name="直線コネクタ 559">
          <a:extLst>
            <a:ext uri="{FF2B5EF4-FFF2-40B4-BE49-F238E27FC236}">
              <a16:creationId xmlns:a16="http://schemas.microsoft.com/office/drawing/2014/main" id="{A6367637-7DA6-4E6B-93E2-AB5C52226F4E}"/>
            </a:ext>
          </a:extLst>
        </xdr:cNvPr>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61" name="【一般廃棄物処理施設】&#10;一人当たり有形固定資産（償却資産）額最大値テキスト">
          <a:extLst>
            <a:ext uri="{FF2B5EF4-FFF2-40B4-BE49-F238E27FC236}">
              <a16:creationId xmlns:a16="http://schemas.microsoft.com/office/drawing/2014/main" id="{6F42B23D-C823-47E8-B554-6E185A2CF046}"/>
            </a:ext>
          </a:extLst>
        </xdr:cNvPr>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62" name="直線コネクタ 561">
          <a:extLst>
            <a:ext uri="{FF2B5EF4-FFF2-40B4-BE49-F238E27FC236}">
              <a16:creationId xmlns:a16="http://schemas.microsoft.com/office/drawing/2014/main" id="{6548EFB9-BD22-40D1-B581-4BB08766AE7F}"/>
            </a:ext>
          </a:extLst>
        </xdr:cNvPr>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24287</xdr:rowOff>
    </xdr:from>
    <xdr:ext cx="534377" cy="259045"/>
    <xdr:sp macro="" textlink="">
      <xdr:nvSpPr>
        <xdr:cNvPr id="563" name="【一般廃棄物処理施設】&#10;一人当たり有形固定資産（償却資産）額平均値テキスト">
          <a:extLst>
            <a:ext uri="{FF2B5EF4-FFF2-40B4-BE49-F238E27FC236}">
              <a16:creationId xmlns:a16="http://schemas.microsoft.com/office/drawing/2014/main" id="{825025EB-59B6-404A-BCB8-E241F96FEEEC}"/>
            </a:ext>
          </a:extLst>
        </xdr:cNvPr>
        <xdr:cNvSpPr txBox="1"/>
      </xdr:nvSpPr>
      <xdr:spPr>
        <a:xfrm>
          <a:off x="22199600" y="671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64" name="フローチャート: 判断 563">
          <a:extLst>
            <a:ext uri="{FF2B5EF4-FFF2-40B4-BE49-F238E27FC236}">
              <a16:creationId xmlns:a16="http://schemas.microsoft.com/office/drawing/2014/main" id="{3F1E2E79-D258-4468-AF50-5E2C6CB826F2}"/>
            </a:ext>
          </a:extLst>
        </xdr:cNvPr>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65" name="フローチャート: 判断 564">
          <a:extLst>
            <a:ext uri="{FF2B5EF4-FFF2-40B4-BE49-F238E27FC236}">
              <a16:creationId xmlns:a16="http://schemas.microsoft.com/office/drawing/2014/main" id="{867EA9FA-A767-42BA-89FB-BC57D12C5987}"/>
            </a:ext>
          </a:extLst>
        </xdr:cNvPr>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566" name="フローチャート: 判断 565">
          <a:extLst>
            <a:ext uri="{FF2B5EF4-FFF2-40B4-BE49-F238E27FC236}">
              <a16:creationId xmlns:a16="http://schemas.microsoft.com/office/drawing/2014/main" id="{9A739718-6AB4-45B0-BF5B-4AA2461E660D}"/>
            </a:ext>
          </a:extLst>
        </xdr:cNvPr>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567" name="フローチャート: 判断 566">
          <a:extLst>
            <a:ext uri="{FF2B5EF4-FFF2-40B4-BE49-F238E27FC236}">
              <a16:creationId xmlns:a16="http://schemas.microsoft.com/office/drawing/2014/main" id="{021637F3-1F31-4137-9D7F-9DDEEDF22FAF}"/>
            </a:ext>
          </a:extLst>
        </xdr:cNvPr>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568" name="フローチャート: 判断 567">
          <a:extLst>
            <a:ext uri="{FF2B5EF4-FFF2-40B4-BE49-F238E27FC236}">
              <a16:creationId xmlns:a16="http://schemas.microsoft.com/office/drawing/2014/main" id="{F44FD55C-A698-4269-A843-73A3B27D691F}"/>
            </a:ext>
          </a:extLst>
        </xdr:cNvPr>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F58E063A-F3A3-4767-A25C-4BA500BE6E4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228B77E2-274F-490D-945B-82CAB3D32B2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591AE7E5-B683-4E8F-A3F6-6F24C80FFCD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E2EE548D-C788-482C-ABD7-00CA58571EF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802F43A5-4013-439C-9A8E-0B64092C94D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159405</xdr:rowOff>
    </xdr:from>
    <xdr:to>
      <xdr:col>116</xdr:col>
      <xdr:colOff>114300</xdr:colOff>
      <xdr:row>39</xdr:row>
      <xdr:rowOff>89555</xdr:rowOff>
    </xdr:to>
    <xdr:sp macro="" textlink="">
      <xdr:nvSpPr>
        <xdr:cNvPr id="574" name="楕円 573">
          <a:extLst>
            <a:ext uri="{FF2B5EF4-FFF2-40B4-BE49-F238E27FC236}">
              <a16:creationId xmlns:a16="http://schemas.microsoft.com/office/drawing/2014/main" id="{28CDEEAB-50AF-4995-9A77-F5B4E0D10761}"/>
            </a:ext>
          </a:extLst>
        </xdr:cNvPr>
        <xdr:cNvSpPr/>
      </xdr:nvSpPr>
      <xdr:spPr>
        <a:xfrm>
          <a:off x="22110700" y="66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10832</xdr:rowOff>
    </xdr:from>
    <xdr:ext cx="534377" cy="259045"/>
    <xdr:sp macro="" textlink="">
      <xdr:nvSpPr>
        <xdr:cNvPr id="575" name="【一般廃棄物処理施設】&#10;一人当たり有形固定資産（償却資産）額該当値テキスト">
          <a:extLst>
            <a:ext uri="{FF2B5EF4-FFF2-40B4-BE49-F238E27FC236}">
              <a16:creationId xmlns:a16="http://schemas.microsoft.com/office/drawing/2014/main" id="{FA6BBC36-BBD7-4CB5-9A38-912F7A3AA581}"/>
            </a:ext>
          </a:extLst>
        </xdr:cNvPr>
        <xdr:cNvSpPr txBox="1"/>
      </xdr:nvSpPr>
      <xdr:spPr>
        <a:xfrm>
          <a:off x="22199600" y="65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160521</xdr:rowOff>
    </xdr:from>
    <xdr:to>
      <xdr:col>112</xdr:col>
      <xdr:colOff>38100</xdr:colOff>
      <xdr:row>39</xdr:row>
      <xdr:rowOff>90671</xdr:rowOff>
    </xdr:to>
    <xdr:sp macro="" textlink="">
      <xdr:nvSpPr>
        <xdr:cNvPr id="576" name="楕円 575">
          <a:extLst>
            <a:ext uri="{FF2B5EF4-FFF2-40B4-BE49-F238E27FC236}">
              <a16:creationId xmlns:a16="http://schemas.microsoft.com/office/drawing/2014/main" id="{09D05812-2726-4D96-8B70-E216C31723CE}"/>
            </a:ext>
          </a:extLst>
        </xdr:cNvPr>
        <xdr:cNvSpPr/>
      </xdr:nvSpPr>
      <xdr:spPr>
        <a:xfrm>
          <a:off x="21272500" y="66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38755</xdr:rowOff>
    </xdr:from>
    <xdr:to>
      <xdr:col>116</xdr:col>
      <xdr:colOff>63500</xdr:colOff>
      <xdr:row>39</xdr:row>
      <xdr:rowOff>39871</xdr:rowOff>
    </xdr:to>
    <xdr:cxnSp macro="">
      <xdr:nvCxnSpPr>
        <xdr:cNvPr id="577" name="直線コネクタ 576">
          <a:extLst>
            <a:ext uri="{FF2B5EF4-FFF2-40B4-BE49-F238E27FC236}">
              <a16:creationId xmlns:a16="http://schemas.microsoft.com/office/drawing/2014/main" id="{7E73EC35-AB5B-46F2-B018-F6803205853D}"/>
            </a:ext>
          </a:extLst>
        </xdr:cNvPr>
        <xdr:cNvCxnSpPr/>
      </xdr:nvCxnSpPr>
      <xdr:spPr>
        <a:xfrm flipV="1">
          <a:off x="21323300" y="6725305"/>
          <a:ext cx="8382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103632</xdr:rowOff>
    </xdr:from>
    <xdr:to>
      <xdr:col>107</xdr:col>
      <xdr:colOff>101600</xdr:colOff>
      <xdr:row>34</xdr:row>
      <xdr:rowOff>33782</xdr:rowOff>
    </xdr:to>
    <xdr:sp macro="" textlink="">
      <xdr:nvSpPr>
        <xdr:cNvPr id="578" name="楕円 577">
          <a:extLst>
            <a:ext uri="{FF2B5EF4-FFF2-40B4-BE49-F238E27FC236}">
              <a16:creationId xmlns:a16="http://schemas.microsoft.com/office/drawing/2014/main" id="{8F3D3071-AD4B-4C22-84E2-08B1913CB9C5}"/>
            </a:ext>
          </a:extLst>
        </xdr:cNvPr>
        <xdr:cNvSpPr/>
      </xdr:nvSpPr>
      <xdr:spPr>
        <a:xfrm>
          <a:off x="20383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154432</xdr:rowOff>
    </xdr:from>
    <xdr:to>
      <xdr:col>111</xdr:col>
      <xdr:colOff>177800</xdr:colOff>
      <xdr:row>39</xdr:row>
      <xdr:rowOff>39871</xdr:rowOff>
    </xdr:to>
    <xdr:cxnSp macro="">
      <xdr:nvCxnSpPr>
        <xdr:cNvPr id="579" name="直線コネクタ 578">
          <a:extLst>
            <a:ext uri="{FF2B5EF4-FFF2-40B4-BE49-F238E27FC236}">
              <a16:creationId xmlns:a16="http://schemas.microsoft.com/office/drawing/2014/main" id="{46202C99-75B8-40B6-875F-CF73E0E23388}"/>
            </a:ext>
          </a:extLst>
        </xdr:cNvPr>
        <xdr:cNvCxnSpPr/>
      </xdr:nvCxnSpPr>
      <xdr:spPr>
        <a:xfrm>
          <a:off x="20434300" y="5812282"/>
          <a:ext cx="889000" cy="91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99787</xdr:rowOff>
    </xdr:from>
    <xdr:to>
      <xdr:col>102</xdr:col>
      <xdr:colOff>165100</xdr:colOff>
      <xdr:row>34</xdr:row>
      <xdr:rowOff>29937</xdr:rowOff>
    </xdr:to>
    <xdr:sp macro="" textlink="">
      <xdr:nvSpPr>
        <xdr:cNvPr id="580" name="楕円 579">
          <a:extLst>
            <a:ext uri="{FF2B5EF4-FFF2-40B4-BE49-F238E27FC236}">
              <a16:creationId xmlns:a16="http://schemas.microsoft.com/office/drawing/2014/main" id="{6982DFD7-1D22-4680-B057-77EB79D3569D}"/>
            </a:ext>
          </a:extLst>
        </xdr:cNvPr>
        <xdr:cNvSpPr/>
      </xdr:nvSpPr>
      <xdr:spPr>
        <a:xfrm>
          <a:off x="19494500" y="575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150587</xdr:rowOff>
    </xdr:from>
    <xdr:to>
      <xdr:col>107</xdr:col>
      <xdr:colOff>50800</xdr:colOff>
      <xdr:row>33</xdr:row>
      <xdr:rowOff>154432</xdr:rowOff>
    </xdr:to>
    <xdr:cxnSp macro="">
      <xdr:nvCxnSpPr>
        <xdr:cNvPr id="581" name="直線コネクタ 580">
          <a:extLst>
            <a:ext uri="{FF2B5EF4-FFF2-40B4-BE49-F238E27FC236}">
              <a16:creationId xmlns:a16="http://schemas.microsoft.com/office/drawing/2014/main" id="{C8C1E279-42C6-4FF2-A1E2-1513FF7002EB}"/>
            </a:ext>
          </a:extLst>
        </xdr:cNvPr>
        <xdr:cNvCxnSpPr/>
      </xdr:nvCxnSpPr>
      <xdr:spPr>
        <a:xfrm>
          <a:off x="19545300" y="5808437"/>
          <a:ext cx="8890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105840</xdr:rowOff>
    </xdr:from>
    <xdr:to>
      <xdr:col>98</xdr:col>
      <xdr:colOff>38100</xdr:colOff>
      <xdr:row>34</xdr:row>
      <xdr:rowOff>35990</xdr:rowOff>
    </xdr:to>
    <xdr:sp macro="" textlink="">
      <xdr:nvSpPr>
        <xdr:cNvPr id="582" name="楕円 581">
          <a:extLst>
            <a:ext uri="{FF2B5EF4-FFF2-40B4-BE49-F238E27FC236}">
              <a16:creationId xmlns:a16="http://schemas.microsoft.com/office/drawing/2014/main" id="{76899C00-B8D6-442E-94CF-7DF0E9C89ECB}"/>
            </a:ext>
          </a:extLst>
        </xdr:cNvPr>
        <xdr:cNvSpPr/>
      </xdr:nvSpPr>
      <xdr:spPr>
        <a:xfrm>
          <a:off x="18605500" y="57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150587</xdr:rowOff>
    </xdr:from>
    <xdr:to>
      <xdr:col>102</xdr:col>
      <xdr:colOff>114300</xdr:colOff>
      <xdr:row>33</xdr:row>
      <xdr:rowOff>156640</xdr:rowOff>
    </xdr:to>
    <xdr:cxnSp macro="">
      <xdr:nvCxnSpPr>
        <xdr:cNvPr id="583" name="直線コネクタ 582">
          <a:extLst>
            <a:ext uri="{FF2B5EF4-FFF2-40B4-BE49-F238E27FC236}">
              <a16:creationId xmlns:a16="http://schemas.microsoft.com/office/drawing/2014/main" id="{C434013E-356E-4771-B7F4-C2F3F98BF581}"/>
            </a:ext>
          </a:extLst>
        </xdr:cNvPr>
        <xdr:cNvCxnSpPr/>
      </xdr:nvCxnSpPr>
      <xdr:spPr>
        <a:xfrm flipV="1">
          <a:off x="18656300" y="5808437"/>
          <a:ext cx="889000" cy="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129644</xdr:rowOff>
    </xdr:from>
    <xdr:ext cx="534377" cy="259045"/>
    <xdr:sp macro="" textlink="">
      <xdr:nvSpPr>
        <xdr:cNvPr id="584" name="n_1aveValue【一般廃棄物処理施設】&#10;一人当たり有形固定資産（償却資産）額">
          <a:extLst>
            <a:ext uri="{FF2B5EF4-FFF2-40B4-BE49-F238E27FC236}">
              <a16:creationId xmlns:a16="http://schemas.microsoft.com/office/drawing/2014/main" id="{144CDAF3-74F0-4FC2-ACF5-F1523192FC16}"/>
            </a:ext>
          </a:extLst>
        </xdr:cNvPr>
        <xdr:cNvSpPr txBox="1"/>
      </xdr:nvSpPr>
      <xdr:spPr>
        <a:xfrm>
          <a:off x="21043411" y="681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129470</xdr:rowOff>
    </xdr:from>
    <xdr:ext cx="534377" cy="259045"/>
    <xdr:sp macro="" textlink="">
      <xdr:nvSpPr>
        <xdr:cNvPr id="585" name="n_2aveValue【一般廃棄物処理施設】&#10;一人当たり有形固定資産（償却資産）額">
          <a:extLst>
            <a:ext uri="{FF2B5EF4-FFF2-40B4-BE49-F238E27FC236}">
              <a16:creationId xmlns:a16="http://schemas.microsoft.com/office/drawing/2014/main" id="{B5F431E3-24DE-454B-B48A-D7DB96B1ECC9}"/>
            </a:ext>
          </a:extLst>
        </xdr:cNvPr>
        <xdr:cNvSpPr txBox="1"/>
      </xdr:nvSpPr>
      <xdr:spPr>
        <a:xfrm>
          <a:off x="20167111" y="68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140795</xdr:rowOff>
    </xdr:from>
    <xdr:ext cx="534377" cy="259045"/>
    <xdr:sp macro="" textlink="">
      <xdr:nvSpPr>
        <xdr:cNvPr id="586" name="n_3aveValue【一般廃棄物処理施設】&#10;一人当たり有形固定資産（償却資産）額">
          <a:extLst>
            <a:ext uri="{FF2B5EF4-FFF2-40B4-BE49-F238E27FC236}">
              <a16:creationId xmlns:a16="http://schemas.microsoft.com/office/drawing/2014/main" id="{B0DB41C1-7A76-4034-A58A-BD1BB9C73E24}"/>
            </a:ext>
          </a:extLst>
        </xdr:cNvPr>
        <xdr:cNvSpPr txBox="1"/>
      </xdr:nvSpPr>
      <xdr:spPr>
        <a:xfrm>
          <a:off x="19278111" y="682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170280</xdr:rowOff>
    </xdr:from>
    <xdr:ext cx="534377" cy="259045"/>
    <xdr:sp macro="" textlink="">
      <xdr:nvSpPr>
        <xdr:cNvPr id="587" name="n_4aveValue【一般廃棄物処理施設】&#10;一人当たり有形固定資産（償却資産）額">
          <a:extLst>
            <a:ext uri="{FF2B5EF4-FFF2-40B4-BE49-F238E27FC236}">
              <a16:creationId xmlns:a16="http://schemas.microsoft.com/office/drawing/2014/main" id="{DF3E667D-F891-4028-B895-FA2AE4CE148C}"/>
            </a:ext>
          </a:extLst>
        </xdr:cNvPr>
        <xdr:cNvSpPr txBox="1"/>
      </xdr:nvSpPr>
      <xdr:spPr>
        <a:xfrm>
          <a:off x="18389111" y="68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107198</xdr:rowOff>
    </xdr:from>
    <xdr:ext cx="534377" cy="259045"/>
    <xdr:sp macro="" textlink="">
      <xdr:nvSpPr>
        <xdr:cNvPr id="588" name="n_1mainValue【一般廃棄物処理施設】&#10;一人当たり有形固定資産（償却資産）額">
          <a:extLst>
            <a:ext uri="{FF2B5EF4-FFF2-40B4-BE49-F238E27FC236}">
              <a16:creationId xmlns:a16="http://schemas.microsoft.com/office/drawing/2014/main" id="{7216568F-494E-4D0D-A4F2-41C343BAD4C3}"/>
            </a:ext>
          </a:extLst>
        </xdr:cNvPr>
        <xdr:cNvSpPr txBox="1"/>
      </xdr:nvSpPr>
      <xdr:spPr>
        <a:xfrm>
          <a:off x="21043411" y="645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50309</xdr:rowOff>
    </xdr:from>
    <xdr:ext cx="599010" cy="259045"/>
    <xdr:sp macro="" textlink="">
      <xdr:nvSpPr>
        <xdr:cNvPr id="589" name="n_2mainValue【一般廃棄物処理施設】&#10;一人当たり有形固定資産（償却資産）額">
          <a:extLst>
            <a:ext uri="{FF2B5EF4-FFF2-40B4-BE49-F238E27FC236}">
              <a16:creationId xmlns:a16="http://schemas.microsoft.com/office/drawing/2014/main" id="{4D3E9266-2FFC-4635-89DF-667749B4B0F8}"/>
            </a:ext>
          </a:extLst>
        </xdr:cNvPr>
        <xdr:cNvSpPr txBox="1"/>
      </xdr:nvSpPr>
      <xdr:spPr>
        <a:xfrm>
          <a:off x="20134795" y="553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46464</xdr:rowOff>
    </xdr:from>
    <xdr:ext cx="599010" cy="259045"/>
    <xdr:sp macro="" textlink="">
      <xdr:nvSpPr>
        <xdr:cNvPr id="590" name="n_3mainValue【一般廃棄物処理施設】&#10;一人当たり有形固定資産（償却資産）額">
          <a:extLst>
            <a:ext uri="{FF2B5EF4-FFF2-40B4-BE49-F238E27FC236}">
              <a16:creationId xmlns:a16="http://schemas.microsoft.com/office/drawing/2014/main" id="{FB50B268-3D7D-4547-936E-88F9F22FE70D}"/>
            </a:ext>
          </a:extLst>
        </xdr:cNvPr>
        <xdr:cNvSpPr txBox="1"/>
      </xdr:nvSpPr>
      <xdr:spPr>
        <a:xfrm>
          <a:off x="19245795" y="553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52517</xdr:rowOff>
    </xdr:from>
    <xdr:ext cx="599010" cy="259045"/>
    <xdr:sp macro="" textlink="">
      <xdr:nvSpPr>
        <xdr:cNvPr id="591" name="n_4mainValue【一般廃棄物処理施設】&#10;一人当たり有形固定資産（償却資産）額">
          <a:extLst>
            <a:ext uri="{FF2B5EF4-FFF2-40B4-BE49-F238E27FC236}">
              <a16:creationId xmlns:a16="http://schemas.microsoft.com/office/drawing/2014/main" id="{7FD96E2D-564F-45B1-9820-AC5E1C934C11}"/>
            </a:ext>
          </a:extLst>
        </xdr:cNvPr>
        <xdr:cNvSpPr txBox="1"/>
      </xdr:nvSpPr>
      <xdr:spPr>
        <a:xfrm>
          <a:off x="18356795" y="553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2" name="正方形/長方形 591">
          <a:extLst>
            <a:ext uri="{FF2B5EF4-FFF2-40B4-BE49-F238E27FC236}">
              <a16:creationId xmlns:a16="http://schemas.microsoft.com/office/drawing/2014/main" id="{D2D3D673-CAEF-4C56-9291-F0570877A83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3" name="正方形/長方形 592">
          <a:extLst>
            <a:ext uri="{FF2B5EF4-FFF2-40B4-BE49-F238E27FC236}">
              <a16:creationId xmlns:a16="http://schemas.microsoft.com/office/drawing/2014/main" id="{A5018A35-1703-4877-A817-12ED58A9763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4" name="正方形/長方形 593">
          <a:extLst>
            <a:ext uri="{FF2B5EF4-FFF2-40B4-BE49-F238E27FC236}">
              <a16:creationId xmlns:a16="http://schemas.microsoft.com/office/drawing/2014/main" id="{1E04501F-53B5-40FF-9E6C-698E906156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5" name="正方形/長方形 594">
          <a:extLst>
            <a:ext uri="{FF2B5EF4-FFF2-40B4-BE49-F238E27FC236}">
              <a16:creationId xmlns:a16="http://schemas.microsoft.com/office/drawing/2014/main" id="{6CEFA88F-2AC2-4278-B445-1BD118200F0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6" name="正方形/長方形 595">
          <a:extLst>
            <a:ext uri="{FF2B5EF4-FFF2-40B4-BE49-F238E27FC236}">
              <a16:creationId xmlns:a16="http://schemas.microsoft.com/office/drawing/2014/main" id="{EC92B084-E541-4A1B-99E9-32744B91577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7" name="正方形/長方形 596">
          <a:extLst>
            <a:ext uri="{FF2B5EF4-FFF2-40B4-BE49-F238E27FC236}">
              <a16:creationId xmlns:a16="http://schemas.microsoft.com/office/drawing/2014/main" id="{11A55FA6-4371-4E48-91B7-64D048777A3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8" name="正方形/長方形 597">
          <a:extLst>
            <a:ext uri="{FF2B5EF4-FFF2-40B4-BE49-F238E27FC236}">
              <a16:creationId xmlns:a16="http://schemas.microsoft.com/office/drawing/2014/main" id="{B3AB3BC0-06ED-494F-BF78-15791BB7622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正方形/長方形 598">
          <a:extLst>
            <a:ext uri="{FF2B5EF4-FFF2-40B4-BE49-F238E27FC236}">
              <a16:creationId xmlns:a16="http://schemas.microsoft.com/office/drawing/2014/main" id="{3EDC2501-AC0A-4029-BA08-CD49AAABBDE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0" name="テキスト ボックス 599">
          <a:extLst>
            <a:ext uri="{FF2B5EF4-FFF2-40B4-BE49-F238E27FC236}">
              <a16:creationId xmlns:a16="http://schemas.microsoft.com/office/drawing/2014/main" id="{AF5BB004-E0C8-4DF3-B904-4DF7E76CCB8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1" name="直線コネクタ 600">
          <a:extLst>
            <a:ext uri="{FF2B5EF4-FFF2-40B4-BE49-F238E27FC236}">
              <a16:creationId xmlns:a16="http://schemas.microsoft.com/office/drawing/2014/main" id="{8113F1C6-7A18-48A1-A2E1-6BA9DDD1D15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2" name="テキスト ボックス 601">
          <a:extLst>
            <a:ext uri="{FF2B5EF4-FFF2-40B4-BE49-F238E27FC236}">
              <a16:creationId xmlns:a16="http://schemas.microsoft.com/office/drawing/2014/main" id="{D2C21AC9-51F5-4946-B0C8-57EBB68CB16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3" name="直線コネクタ 602">
          <a:extLst>
            <a:ext uri="{FF2B5EF4-FFF2-40B4-BE49-F238E27FC236}">
              <a16:creationId xmlns:a16="http://schemas.microsoft.com/office/drawing/2014/main" id="{6F11DCF2-1916-4506-8528-473F660A32C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4" name="テキスト ボックス 603">
          <a:extLst>
            <a:ext uri="{FF2B5EF4-FFF2-40B4-BE49-F238E27FC236}">
              <a16:creationId xmlns:a16="http://schemas.microsoft.com/office/drawing/2014/main" id="{DECE89A3-F5F1-4396-882C-484468DDA26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5" name="直線コネクタ 604">
          <a:extLst>
            <a:ext uri="{FF2B5EF4-FFF2-40B4-BE49-F238E27FC236}">
              <a16:creationId xmlns:a16="http://schemas.microsoft.com/office/drawing/2014/main" id="{93942280-E1DF-4C07-AF79-842E757C0AB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6" name="テキスト ボックス 605">
          <a:extLst>
            <a:ext uri="{FF2B5EF4-FFF2-40B4-BE49-F238E27FC236}">
              <a16:creationId xmlns:a16="http://schemas.microsoft.com/office/drawing/2014/main" id="{61DABC96-5D67-4642-8781-23325A4FBC5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7" name="直線コネクタ 606">
          <a:extLst>
            <a:ext uri="{FF2B5EF4-FFF2-40B4-BE49-F238E27FC236}">
              <a16:creationId xmlns:a16="http://schemas.microsoft.com/office/drawing/2014/main" id="{0263AA3F-984D-4887-9CB3-6FCD423122A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8" name="テキスト ボックス 607">
          <a:extLst>
            <a:ext uri="{FF2B5EF4-FFF2-40B4-BE49-F238E27FC236}">
              <a16:creationId xmlns:a16="http://schemas.microsoft.com/office/drawing/2014/main" id="{DD00EA0A-27E0-49A8-A6E5-4FC948C429E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9" name="直線コネクタ 608">
          <a:extLst>
            <a:ext uri="{FF2B5EF4-FFF2-40B4-BE49-F238E27FC236}">
              <a16:creationId xmlns:a16="http://schemas.microsoft.com/office/drawing/2014/main" id="{68A88342-10D5-419D-94F3-1186C3CE135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0" name="テキスト ボックス 609">
          <a:extLst>
            <a:ext uri="{FF2B5EF4-FFF2-40B4-BE49-F238E27FC236}">
              <a16:creationId xmlns:a16="http://schemas.microsoft.com/office/drawing/2014/main" id="{FEB03A5B-0A62-48C8-A793-08E9FEB2121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1" name="直線コネクタ 610">
          <a:extLst>
            <a:ext uri="{FF2B5EF4-FFF2-40B4-BE49-F238E27FC236}">
              <a16:creationId xmlns:a16="http://schemas.microsoft.com/office/drawing/2014/main" id="{E093389A-BBE6-4CCF-92E2-0AA7A452CFA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2" name="テキスト ボックス 611">
          <a:extLst>
            <a:ext uri="{FF2B5EF4-FFF2-40B4-BE49-F238E27FC236}">
              <a16:creationId xmlns:a16="http://schemas.microsoft.com/office/drawing/2014/main" id="{AA4BDD59-574E-4D85-AE3F-BBE719BED96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3" name="直線コネクタ 612">
          <a:extLst>
            <a:ext uri="{FF2B5EF4-FFF2-40B4-BE49-F238E27FC236}">
              <a16:creationId xmlns:a16="http://schemas.microsoft.com/office/drawing/2014/main" id="{2A26DAA4-89C2-476B-8353-C6E44152E04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4" name="テキスト ボックス 613">
          <a:extLst>
            <a:ext uri="{FF2B5EF4-FFF2-40B4-BE49-F238E27FC236}">
              <a16:creationId xmlns:a16="http://schemas.microsoft.com/office/drawing/2014/main" id="{ED03FB40-3FC7-493D-A292-B6EF427DC98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5" name="直線コネクタ 614">
          <a:extLst>
            <a:ext uri="{FF2B5EF4-FFF2-40B4-BE49-F238E27FC236}">
              <a16:creationId xmlns:a16="http://schemas.microsoft.com/office/drawing/2014/main" id="{DE3517C1-4A0B-480C-BD72-7ADF13F6E60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保健センター・保健所】&#10;有形固定資産減価償却率グラフ枠">
          <a:extLst>
            <a:ext uri="{FF2B5EF4-FFF2-40B4-BE49-F238E27FC236}">
              <a16:creationId xmlns:a16="http://schemas.microsoft.com/office/drawing/2014/main" id="{A157030A-A53D-4D4F-91F5-28833868EB8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17" name="直線コネクタ 616">
          <a:extLst>
            <a:ext uri="{FF2B5EF4-FFF2-40B4-BE49-F238E27FC236}">
              <a16:creationId xmlns:a16="http://schemas.microsoft.com/office/drawing/2014/main" id="{BCE20596-A7F3-4673-8828-FB794ABF71A0}"/>
            </a:ext>
          </a:extLst>
        </xdr:cNvPr>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18" name="【保健センター・保健所】&#10;有形固定資産減価償却率最小値テキスト">
          <a:extLst>
            <a:ext uri="{FF2B5EF4-FFF2-40B4-BE49-F238E27FC236}">
              <a16:creationId xmlns:a16="http://schemas.microsoft.com/office/drawing/2014/main" id="{F66CF014-A545-47D9-B55D-2E035A5F9966}"/>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19" name="直線コネクタ 618">
          <a:extLst>
            <a:ext uri="{FF2B5EF4-FFF2-40B4-BE49-F238E27FC236}">
              <a16:creationId xmlns:a16="http://schemas.microsoft.com/office/drawing/2014/main" id="{5D9CD56E-A729-4E49-9408-0D0F7E5F68A4}"/>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20" name="【保健センター・保健所】&#10;有形固定資産減価償却率最大値テキスト">
          <a:extLst>
            <a:ext uri="{FF2B5EF4-FFF2-40B4-BE49-F238E27FC236}">
              <a16:creationId xmlns:a16="http://schemas.microsoft.com/office/drawing/2014/main" id="{75D9D46F-039E-4701-BB17-29AEC76FF5CD}"/>
            </a:ext>
          </a:extLst>
        </xdr:cNvPr>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21" name="直線コネクタ 620">
          <a:extLst>
            <a:ext uri="{FF2B5EF4-FFF2-40B4-BE49-F238E27FC236}">
              <a16:creationId xmlns:a16="http://schemas.microsoft.com/office/drawing/2014/main" id="{5E793F55-2E8A-4088-AFF9-D1E43D6347E8}"/>
            </a:ext>
          </a:extLst>
        </xdr:cNvPr>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622" name="【保健センター・保健所】&#10;有形固定資産減価償却率平均値テキスト">
          <a:extLst>
            <a:ext uri="{FF2B5EF4-FFF2-40B4-BE49-F238E27FC236}">
              <a16:creationId xmlns:a16="http://schemas.microsoft.com/office/drawing/2014/main" id="{C2A06B8F-98D7-4529-9974-874CF6462461}"/>
            </a:ext>
          </a:extLst>
        </xdr:cNvPr>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23" name="フローチャート: 判断 622">
          <a:extLst>
            <a:ext uri="{FF2B5EF4-FFF2-40B4-BE49-F238E27FC236}">
              <a16:creationId xmlns:a16="http://schemas.microsoft.com/office/drawing/2014/main" id="{1148D81B-8A25-4588-9E46-46B5F2218458}"/>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624" name="フローチャート: 判断 623">
          <a:extLst>
            <a:ext uri="{FF2B5EF4-FFF2-40B4-BE49-F238E27FC236}">
              <a16:creationId xmlns:a16="http://schemas.microsoft.com/office/drawing/2014/main" id="{ED011F07-B3C0-4C9F-ADC2-B5D855679FE4}"/>
            </a:ext>
          </a:extLst>
        </xdr:cNvPr>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625" name="フローチャート: 判断 624">
          <a:extLst>
            <a:ext uri="{FF2B5EF4-FFF2-40B4-BE49-F238E27FC236}">
              <a16:creationId xmlns:a16="http://schemas.microsoft.com/office/drawing/2014/main" id="{BCF0225A-7C35-43A1-B1C1-A0AA041210B6}"/>
            </a:ext>
          </a:extLst>
        </xdr:cNvPr>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6" name="フローチャート: 判断 625">
          <a:extLst>
            <a:ext uri="{FF2B5EF4-FFF2-40B4-BE49-F238E27FC236}">
              <a16:creationId xmlns:a16="http://schemas.microsoft.com/office/drawing/2014/main" id="{FF119430-A8D2-43FA-A948-0A82A3967362}"/>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627" name="フローチャート: 判断 626">
          <a:extLst>
            <a:ext uri="{FF2B5EF4-FFF2-40B4-BE49-F238E27FC236}">
              <a16:creationId xmlns:a16="http://schemas.microsoft.com/office/drawing/2014/main" id="{5D6943F1-E902-448F-A280-BF8694243F08}"/>
            </a:ext>
          </a:extLst>
        </xdr:cNvPr>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282C765E-8278-4722-977D-6CF7327E932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7A6F3C7D-EEF3-415F-A5A8-294E3BCD6F3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21D7DFB5-5698-475B-97E2-DBE21F9F717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3CD94B7D-1AAF-4FB3-B76C-E9A1607F903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A8CF0538-2707-423D-A20C-AC61793611D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119017</xdr:rowOff>
    </xdr:from>
    <xdr:to>
      <xdr:col>85</xdr:col>
      <xdr:colOff>177800</xdr:colOff>
      <xdr:row>60</xdr:row>
      <xdr:rowOff>49167</xdr:rowOff>
    </xdr:to>
    <xdr:sp macro="" textlink="">
      <xdr:nvSpPr>
        <xdr:cNvPr id="633" name="楕円 632">
          <a:extLst>
            <a:ext uri="{FF2B5EF4-FFF2-40B4-BE49-F238E27FC236}">
              <a16:creationId xmlns:a16="http://schemas.microsoft.com/office/drawing/2014/main" id="{34E3D567-0E17-4498-B307-D6138438D730}"/>
            </a:ext>
          </a:extLst>
        </xdr:cNvPr>
        <xdr:cNvSpPr/>
      </xdr:nvSpPr>
      <xdr:spPr>
        <a:xfrm>
          <a:off x="162687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141894</xdr:rowOff>
    </xdr:from>
    <xdr:ext cx="405111" cy="259045"/>
    <xdr:sp macro="" textlink="">
      <xdr:nvSpPr>
        <xdr:cNvPr id="634" name="【保健センター・保健所】&#10;有形固定資産減価償却率該当値テキスト">
          <a:extLst>
            <a:ext uri="{FF2B5EF4-FFF2-40B4-BE49-F238E27FC236}">
              <a16:creationId xmlns:a16="http://schemas.microsoft.com/office/drawing/2014/main" id="{E81749BB-E486-4E86-8AFE-7601CBB528F8}"/>
            </a:ext>
          </a:extLst>
        </xdr:cNvPr>
        <xdr:cNvSpPr txBox="1"/>
      </xdr:nvSpPr>
      <xdr:spPr>
        <a:xfrm>
          <a:off x="16357600" y="1008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635" name="楕円 634">
          <a:extLst>
            <a:ext uri="{FF2B5EF4-FFF2-40B4-BE49-F238E27FC236}">
              <a16:creationId xmlns:a16="http://schemas.microsoft.com/office/drawing/2014/main" id="{CBC8459C-F32D-4AF0-9319-93DD02ED6F3B}"/>
            </a:ext>
          </a:extLst>
        </xdr:cNvPr>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59</xdr:row>
      <xdr:rowOff>169817</xdr:rowOff>
    </xdr:to>
    <xdr:cxnSp macro="">
      <xdr:nvCxnSpPr>
        <xdr:cNvPr id="636" name="直線コネクタ 635">
          <a:extLst>
            <a:ext uri="{FF2B5EF4-FFF2-40B4-BE49-F238E27FC236}">
              <a16:creationId xmlns:a16="http://schemas.microsoft.com/office/drawing/2014/main" id="{64A3DD52-55DB-49EE-BA99-CEEDCE0F39D8}"/>
            </a:ext>
          </a:extLst>
        </xdr:cNvPr>
        <xdr:cNvCxnSpPr/>
      </xdr:nvCxnSpPr>
      <xdr:spPr>
        <a:xfrm>
          <a:off x="15481300" y="1025271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58601</xdr:rowOff>
    </xdr:from>
    <xdr:to>
      <xdr:col>76</xdr:col>
      <xdr:colOff>165100</xdr:colOff>
      <xdr:row>59</xdr:row>
      <xdr:rowOff>160201</xdr:rowOff>
    </xdr:to>
    <xdr:sp macro="" textlink="">
      <xdr:nvSpPr>
        <xdr:cNvPr id="637" name="楕円 636">
          <a:extLst>
            <a:ext uri="{FF2B5EF4-FFF2-40B4-BE49-F238E27FC236}">
              <a16:creationId xmlns:a16="http://schemas.microsoft.com/office/drawing/2014/main" id="{CF65F610-D757-41C3-8107-572FCB3E9AB6}"/>
            </a:ext>
          </a:extLst>
        </xdr:cNvPr>
        <xdr:cNvSpPr/>
      </xdr:nvSpPr>
      <xdr:spPr>
        <a:xfrm>
          <a:off x="14541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109401</xdr:rowOff>
    </xdr:from>
    <xdr:to>
      <xdr:col>81</xdr:col>
      <xdr:colOff>50800</xdr:colOff>
      <xdr:row>59</xdr:row>
      <xdr:rowOff>137160</xdr:rowOff>
    </xdr:to>
    <xdr:cxnSp macro="">
      <xdr:nvCxnSpPr>
        <xdr:cNvPr id="638" name="直線コネクタ 637">
          <a:extLst>
            <a:ext uri="{FF2B5EF4-FFF2-40B4-BE49-F238E27FC236}">
              <a16:creationId xmlns:a16="http://schemas.microsoft.com/office/drawing/2014/main" id="{31528E23-F2F6-4BBA-9227-B927100DF652}"/>
            </a:ext>
          </a:extLst>
        </xdr:cNvPr>
        <xdr:cNvCxnSpPr/>
      </xdr:nvCxnSpPr>
      <xdr:spPr>
        <a:xfrm>
          <a:off x="14592300" y="1022495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39" name="楕円 638">
          <a:extLst>
            <a:ext uri="{FF2B5EF4-FFF2-40B4-BE49-F238E27FC236}">
              <a16:creationId xmlns:a16="http://schemas.microsoft.com/office/drawing/2014/main" id="{265751A7-45D2-40C0-9205-19D9C0A219D9}"/>
            </a:ext>
          </a:extLst>
        </xdr:cNvPr>
        <xdr:cNvSpPr/>
      </xdr:nvSpPr>
      <xdr:spPr>
        <a:xfrm>
          <a:off x="13652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76744</xdr:rowOff>
    </xdr:from>
    <xdr:to>
      <xdr:col>76</xdr:col>
      <xdr:colOff>114300</xdr:colOff>
      <xdr:row>59</xdr:row>
      <xdr:rowOff>109401</xdr:rowOff>
    </xdr:to>
    <xdr:cxnSp macro="">
      <xdr:nvCxnSpPr>
        <xdr:cNvPr id="640" name="直線コネクタ 639">
          <a:extLst>
            <a:ext uri="{FF2B5EF4-FFF2-40B4-BE49-F238E27FC236}">
              <a16:creationId xmlns:a16="http://schemas.microsoft.com/office/drawing/2014/main" id="{582326F8-83A0-49C9-967A-7FD056708EA3}"/>
            </a:ext>
          </a:extLst>
        </xdr:cNvPr>
        <xdr:cNvCxnSpPr/>
      </xdr:nvCxnSpPr>
      <xdr:spPr>
        <a:xfrm>
          <a:off x="13703300" y="101922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163104</xdr:rowOff>
    </xdr:from>
    <xdr:to>
      <xdr:col>67</xdr:col>
      <xdr:colOff>101600</xdr:colOff>
      <xdr:row>61</xdr:row>
      <xdr:rowOff>93254</xdr:rowOff>
    </xdr:to>
    <xdr:sp macro="" textlink="">
      <xdr:nvSpPr>
        <xdr:cNvPr id="641" name="楕円 640">
          <a:extLst>
            <a:ext uri="{FF2B5EF4-FFF2-40B4-BE49-F238E27FC236}">
              <a16:creationId xmlns:a16="http://schemas.microsoft.com/office/drawing/2014/main" id="{BD4D65C6-A023-489D-A810-4E4221D4A7ED}"/>
            </a:ext>
          </a:extLst>
        </xdr:cNvPr>
        <xdr:cNvSpPr/>
      </xdr:nvSpPr>
      <xdr:spPr>
        <a:xfrm>
          <a:off x="12763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76744</xdr:rowOff>
    </xdr:from>
    <xdr:to>
      <xdr:col>71</xdr:col>
      <xdr:colOff>177800</xdr:colOff>
      <xdr:row>61</xdr:row>
      <xdr:rowOff>42454</xdr:rowOff>
    </xdr:to>
    <xdr:cxnSp macro="">
      <xdr:nvCxnSpPr>
        <xdr:cNvPr id="642" name="直線コネクタ 641">
          <a:extLst>
            <a:ext uri="{FF2B5EF4-FFF2-40B4-BE49-F238E27FC236}">
              <a16:creationId xmlns:a16="http://schemas.microsoft.com/office/drawing/2014/main" id="{E03EEE3E-4586-464E-80DD-2B48162C5CB2}"/>
            </a:ext>
          </a:extLst>
        </xdr:cNvPr>
        <xdr:cNvCxnSpPr/>
      </xdr:nvCxnSpPr>
      <xdr:spPr>
        <a:xfrm flipV="1">
          <a:off x="12814300" y="10192294"/>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56623</xdr:rowOff>
    </xdr:from>
    <xdr:ext cx="405111" cy="259045"/>
    <xdr:sp macro="" textlink="">
      <xdr:nvSpPr>
        <xdr:cNvPr id="643" name="n_1aveValue【保健センター・保健所】&#10;有形固定資産減価償却率">
          <a:extLst>
            <a:ext uri="{FF2B5EF4-FFF2-40B4-BE49-F238E27FC236}">
              <a16:creationId xmlns:a16="http://schemas.microsoft.com/office/drawing/2014/main" id="{A1DE4055-C19E-4F5E-B7A6-EEAD8CFA1552}"/>
            </a:ext>
          </a:extLst>
        </xdr:cNvPr>
        <xdr:cNvSpPr txBox="1"/>
      </xdr:nvSpPr>
      <xdr:spPr>
        <a:xfrm>
          <a:off x="152660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20700</xdr:rowOff>
    </xdr:from>
    <xdr:ext cx="405111" cy="259045"/>
    <xdr:sp macro="" textlink="">
      <xdr:nvSpPr>
        <xdr:cNvPr id="644" name="n_2aveValue【保健センター・保健所】&#10;有形固定資産減価償却率">
          <a:extLst>
            <a:ext uri="{FF2B5EF4-FFF2-40B4-BE49-F238E27FC236}">
              <a16:creationId xmlns:a16="http://schemas.microsoft.com/office/drawing/2014/main" id="{E12C9A93-524D-4CF5-8627-B58CAD9B1006}"/>
            </a:ext>
          </a:extLst>
        </xdr:cNvPr>
        <xdr:cNvSpPr txBox="1"/>
      </xdr:nvSpPr>
      <xdr:spPr>
        <a:xfrm>
          <a:off x="14389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45" name="n_3aveValue【保健センター・保健所】&#10;有形固定資産減価償却率">
          <a:extLst>
            <a:ext uri="{FF2B5EF4-FFF2-40B4-BE49-F238E27FC236}">
              <a16:creationId xmlns:a16="http://schemas.microsoft.com/office/drawing/2014/main" id="{C41EDD81-1941-499B-95BA-3B773E871DBF}"/>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646" name="n_4aveValue【保健センター・保健所】&#10;有形固定資産減価償却率">
          <a:extLst>
            <a:ext uri="{FF2B5EF4-FFF2-40B4-BE49-F238E27FC236}">
              <a16:creationId xmlns:a16="http://schemas.microsoft.com/office/drawing/2014/main" id="{5801365D-D97D-4811-9308-3E7F5E00EC55}"/>
            </a:ext>
          </a:extLst>
        </xdr:cNvPr>
        <xdr:cNvSpPr txBox="1"/>
      </xdr:nvSpPr>
      <xdr:spPr>
        <a:xfrm>
          <a:off x="12611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33037</xdr:rowOff>
    </xdr:from>
    <xdr:ext cx="405111" cy="259045"/>
    <xdr:sp macro="" textlink="">
      <xdr:nvSpPr>
        <xdr:cNvPr id="647" name="n_1mainValue【保健センター・保健所】&#10;有形固定資産減価償却率">
          <a:extLst>
            <a:ext uri="{FF2B5EF4-FFF2-40B4-BE49-F238E27FC236}">
              <a16:creationId xmlns:a16="http://schemas.microsoft.com/office/drawing/2014/main" id="{EED2BDCF-5001-41A2-B9FA-E8F51CC8E7E3}"/>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5278</xdr:rowOff>
    </xdr:from>
    <xdr:ext cx="405111" cy="259045"/>
    <xdr:sp macro="" textlink="">
      <xdr:nvSpPr>
        <xdr:cNvPr id="648" name="n_2mainValue【保健センター・保健所】&#10;有形固定資産減価償却率">
          <a:extLst>
            <a:ext uri="{FF2B5EF4-FFF2-40B4-BE49-F238E27FC236}">
              <a16:creationId xmlns:a16="http://schemas.microsoft.com/office/drawing/2014/main" id="{6AF5A840-1934-44CE-B4D8-AC4F3C929F44}"/>
            </a:ext>
          </a:extLst>
        </xdr:cNvPr>
        <xdr:cNvSpPr txBox="1"/>
      </xdr:nvSpPr>
      <xdr:spPr>
        <a:xfrm>
          <a:off x="14389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49" name="n_3mainValue【保健センター・保健所】&#10;有形固定資産減価償却率">
          <a:extLst>
            <a:ext uri="{FF2B5EF4-FFF2-40B4-BE49-F238E27FC236}">
              <a16:creationId xmlns:a16="http://schemas.microsoft.com/office/drawing/2014/main" id="{E140281D-32BA-4620-A361-960CA6D64BB4}"/>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84381</xdr:rowOff>
    </xdr:from>
    <xdr:ext cx="405111" cy="259045"/>
    <xdr:sp macro="" textlink="">
      <xdr:nvSpPr>
        <xdr:cNvPr id="650" name="n_4mainValue【保健センター・保健所】&#10;有形固定資産減価償却率">
          <a:extLst>
            <a:ext uri="{FF2B5EF4-FFF2-40B4-BE49-F238E27FC236}">
              <a16:creationId xmlns:a16="http://schemas.microsoft.com/office/drawing/2014/main" id="{D2307D9F-C14D-4A14-95B6-3504D562F6DC}"/>
            </a:ext>
          </a:extLst>
        </xdr:cNvPr>
        <xdr:cNvSpPr txBox="1"/>
      </xdr:nvSpPr>
      <xdr:spPr>
        <a:xfrm>
          <a:off x="12611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1" name="正方形/長方形 650">
          <a:extLst>
            <a:ext uri="{FF2B5EF4-FFF2-40B4-BE49-F238E27FC236}">
              <a16:creationId xmlns:a16="http://schemas.microsoft.com/office/drawing/2014/main" id="{FE47BA25-C90C-4DB4-A56D-DE150D7722C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2" name="正方形/長方形 651">
          <a:extLst>
            <a:ext uri="{FF2B5EF4-FFF2-40B4-BE49-F238E27FC236}">
              <a16:creationId xmlns:a16="http://schemas.microsoft.com/office/drawing/2014/main" id="{CB670295-9ECF-4EE6-A508-15236129C6D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3" name="正方形/長方形 652">
          <a:extLst>
            <a:ext uri="{FF2B5EF4-FFF2-40B4-BE49-F238E27FC236}">
              <a16:creationId xmlns:a16="http://schemas.microsoft.com/office/drawing/2014/main" id="{3998E38E-D09B-437F-B642-C6C17A7EA97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4" name="正方形/長方形 653">
          <a:extLst>
            <a:ext uri="{FF2B5EF4-FFF2-40B4-BE49-F238E27FC236}">
              <a16:creationId xmlns:a16="http://schemas.microsoft.com/office/drawing/2014/main" id="{9C8EEA23-CD58-463C-93CD-F17FBD2105B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5" name="正方形/長方形 654">
          <a:extLst>
            <a:ext uri="{FF2B5EF4-FFF2-40B4-BE49-F238E27FC236}">
              <a16:creationId xmlns:a16="http://schemas.microsoft.com/office/drawing/2014/main" id="{98E62AF6-FB54-4F09-BF2A-B64D1F8FC14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6" name="正方形/長方形 655">
          <a:extLst>
            <a:ext uri="{FF2B5EF4-FFF2-40B4-BE49-F238E27FC236}">
              <a16:creationId xmlns:a16="http://schemas.microsoft.com/office/drawing/2014/main" id="{B8D5CF88-17FA-4694-80C5-E29F71505DE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7" name="正方形/長方形 656">
          <a:extLst>
            <a:ext uri="{FF2B5EF4-FFF2-40B4-BE49-F238E27FC236}">
              <a16:creationId xmlns:a16="http://schemas.microsoft.com/office/drawing/2014/main" id="{015AF9DC-54FB-46D7-94FF-A7F5301A513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8" name="正方形/長方形 657">
          <a:extLst>
            <a:ext uri="{FF2B5EF4-FFF2-40B4-BE49-F238E27FC236}">
              <a16:creationId xmlns:a16="http://schemas.microsoft.com/office/drawing/2014/main" id="{08529FE8-F07E-47E3-A6C0-C383C439ED9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9" name="テキスト ボックス 658">
          <a:extLst>
            <a:ext uri="{FF2B5EF4-FFF2-40B4-BE49-F238E27FC236}">
              <a16:creationId xmlns:a16="http://schemas.microsoft.com/office/drawing/2014/main" id="{FFA38AF2-4A58-4B92-97DB-B2790688992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0" name="直線コネクタ 659">
          <a:extLst>
            <a:ext uri="{FF2B5EF4-FFF2-40B4-BE49-F238E27FC236}">
              <a16:creationId xmlns:a16="http://schemas.microsoft.com/office/drawing/2014/main" id="{0E4CB5B5-865C-45B7-A67D-DBB0EB72F19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1" name="直線コネクタ 660">
          <a:extLst>
            <a:ext uri="{FF2B5EF4-FFF2-40B4-BE49-F238E27FC236}">
              <a16:creationId xmlns:a16="http://schemas.microsoft.com/office/drawing/2014/main" id="{07B46D95-3B87-4C0C-9F35-614A4F94A6D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2" name="テキスト ボックス 661">
          <a:extLst>
            <a:ext uri="{FF2B5EF4-FFF2-40B4-BE49-F238E27FC236}">
              <a16:creationId xmlns:a16="http://schemas.microsoft.com/office/drawing/2014/main" id="{819B11B7-4199-4043-B980-FBDDE127329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3" name="直線コネクタ 662">
          <a:extLst>
            <a:ext uri="{FF2B5EF4-FFF2-40B4-BE49-F238E27FC236}">
              <a16:creationId xmlns:a16="http://schemas.microsoft.com/office/drawing/2014/main" id="{53A81A32-D75C-4BF6-8C32-63F608F5DBA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4" name="テキスト ボックス 663">
          <a:extLst>
            <a:ext uri="{FF2B5EF4-FFF2-40B4-BE49-F238E27FC236}">
              <a16:creationId xmlns:a16="http://schemas.microsoft.com/office/drawing/2014/main" id="{514E916F-7BC6-4835-9737-338B084E1BC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5" name="直線コネクタ 664">
          <a:extLst>
            <a:ext uri="{FF2B5EF4-FFF2-40B4-BE49-F238E27FC236}">
              <a16:creationId xmlns:a16="http://schemas.microsoft.com/office/drawing/2014/main" id="{1C66E2D2-9193-4553-98F7-DA8E8D31044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6" name="テキスト ボックス 665">
          <a:extLst>
            <a:ext uri="{FF2B5EF4-FFF2-40B4-BE49-F238E27FC236}">
              <a16:creationId xmlns:a16="http://schemas.microsoft.com/office/drawing/2014/main" id="{E9E4E4C1-CFA6-408E-9033-EA046EBE65A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67" name="直線コネクタ 666">
          <a:extLst>
            <a:ext uri="{FF2B5EF4-FFF2-40B4-BE49-F238E27FC236}">
              <a16:creationId xmlns:a16="http://schemas.microsoft.com/office/drawing/2014/main" id="{6AE6C173-B339-4469-B80C-2F79EFE1508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68" name="テキスト ボックス 667">
          <a:extLst>
            <a:ext uri="{FF2B5EF4-FFF2-40B4-BE49-F238E27FC236}">
              <a16:creationId xmlns:a16="http://schemas.microsoft.com/office/drawing/2014/main" id="{2BA5C427-F0EA-4F39-8B88-CC8EE260871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69" name="直線コネクタ 668">
          <a:extLst>
            <a:ext uri="{FF2B5EF4-FFF2-40B4-BE49-F238E27FC236}">
              <a16:creationId xmlns:a16="http://schemas.microsoft.com/office/drawing/2014/main" id="{8F19C338-7DD9-49D9-886C-F167251B660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0" name="テキスト ボックス 669">
          <a:extLst>
            <a:ext uri="{FF2B5EF4-FFF2-40B4-BE49-F238E27FC236}">
              <a16:creationId xmlns:a16="http://schemas.microsoft.com/office/drawing/2014/main" id="{F03A9CAC-DEBC-4D6E-AF34-69C9229EC32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1" name="直線コネクタ 670">
          <a:extLst>
            <a:ext uri="{FF2B5EF4-FFF2-40B4-BE49-F238E27FC236}">
              <a16:creationId xmlns:a16="http://schemas.microsoft.com/office/drawing/2014/main" id="{9033030A-DC93-412D-887A-19282F4AED4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2" name="テキスト ボックス 671">
          <a:extLst>
            <a:ext uri="{FF2B5EF4-FFF2-40B4-BE49-F238E27FC236}">
              <a16:creationId xmlns:a16="http://schemas.microsoft.com/office/drawing/2014/main" id="{729C8D9D-3760-48A0-B450-E15824F9459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3" name="直線コネクタ 672">
          <a:extLst>
            <a:ext uri="{FF2B5EF4-FFF2-40B4-BE49-F238E27FC236}">
              <a16:creationId xmlns:a16="http://schemas.microsoft.com/office/drawing/2014/main" id="{D08F7625-7776-48B9-B079-7C18F6F4FAD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4" name="テキスト ボックス 673">
          <a:extLst>
            <a:ext uri="{FF2B5EF4-FFF2-40B4-BE49-F238E27FC236}">
              <a16:creationId xmlns:a16="http://schemas.microsoft.com/office/drawing/2014/main" id="{4AB483F3-C2D5-4D1C-850E-0B374D18DB2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5" name="【保健センター・保健所】&#10;一人当たり面積グラフ枠">
          <a:extLst>
            <a:ext uri="{FF2B5EF4-FFF2-40B4-BE49-F238E27FC236}">
              <a16:creationId xmlns:a16="http://schemas.microsoft.com/office/drawing/2014/main" id="{1503170C-2B47-4DE2-BA7E-E788597D7D8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76" name="直線コネクタ 675">
          <a:extLst>
            <a:ext uri="{FF2B5EF4-FFF2-40B4-BE49-F238E27FC236}">
              <a16:creationId xmlns:a16="http://schemas.microsoft.com/office/drawing/2014/main" id="{1ECB5C59-813D-4A2F-B2F9-C7BB744F119F}"/>
            </a:ext>
          </a:extLst>
        </xdr:cNvPr>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77" name="【保健センター・保健所】&#10;一人当たり面積最小値テキスト">
          <a:extLst>
            <a:ext uri="{FF2B5EF4-FFF2-40B4-BE49-F238E27FC236}">
              <a16:creationId xmlns:a16="http://schemas.microsoft.com/office/drawing/2014/main" id="{92150815-0F83-4A2C-AC70-95ABCEC278E9}"/>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78" name="直線コネクタ 677">
          <a:extLst>
            <a:ext uri="{FF2B5EF4-FFF2-40B4-BE49-F238E27FC236}">
              <a16:creationId xmlns:a16="http://schemas.microsoft.com/office/drawing/2014/main" id="{DA39F6A4-94AB-4099-844C-EB5701C789A0}"/>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79" name="【保健センター・保健所】&#10;一人当たり面積最大値テキスト">
          <a:extLst>
            <a:ext uri="{FF2B5EF4-FFF2-40B4-BE49-F238E27FC236}">
              <a16:creationId xmlns:a16="http://schemas.microsoft.com/office/drawing/2014/main" id="{D899018F-CC59-4C0F-801F-8CC733F8D155}"/>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80" name="直線コネクタ 679">
          <a:extLst>
            <a:ext uri="{FF2B5EF4-FFF2-40B4-BE49-F238E27FC236}">
              <a16:creationId xmlns:a16="http://schemas.microsoft.com/office/drawing/2014/main" id="{352D23AE-6730-4A68-B1D8-976E80FEAB09}"/>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81" name="【保健センター・保健所】&#10;一人当たり面積平均値テキスト">
          <a:extLst>
            <a:ext uri="{FF2B5EF4-FFF2-40B4-BE49-F238E27FC236}">
              <a16:creationId xmlns:a16="http://schemas.microsoft.com/office/drawing/2014/main" id="{C299466B-B94F-49E1-A7B1-E75C4A78807A}"/>
            </a:ext>
          </a:extLst>
        </xdr:cNvPr>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82" name="フローチャート: 判断 681">
          <a:extLst>
            <a:ext uri="{FF2B5EF4-FFF2-40B4-BE49-F238E27FC236}">
              <a16:creationId xmlns:a16="http://schemas.microsoft.com/office/drawing/2014/main" id="{4B1A9950-74EA-4AC2-8790-A8322BE03418}"/>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83" name="フローチャート: 判断 682">
          <a:extLst>
            <a:ext uri="{FF2B5EF4-FFF2-40B4-BE49-F238E27FC236}">
              <a16:creationId xmlns:a16="http://schemas.microsoft.com/office/drawing/2014/main" id="{959867C2-C56F-4105-A962-1B15E0543D0A}"/>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84" name="フローチャート: 判断 683">
          <a:extLst>
            <a:ext uri="{FF2B5EF4-FFF2-40B4-BE49-F238E27FC236}">
              <a16:creationId xmlns:a16="http://schemas.microsoft.com/office/drawing/2014/main" id="{4688FD8C-C2F0-475F-9585-1E09E81824E7}"/>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685" name="フローチャート: 判断 684">
          <a:extLst>
            <a:ext uri="{FF2B5EF4-FFF2-40B4-BE49-F238E27FC236}">
              <a16:creationId xmlns:a16="http://schemas.microsoft.com/office/drawing/2014/main" id="{C24B58FD-552D-4277-95C8-49236EC9C7B2}"/>
            </a:ext>
          </a:extLst>
        </xdr:cNvPr>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686" name="フローチャート: 判断 685">
          <a:extLst>
            <a:ext uri="{FF2B5EF4-FFF2-40B4-BE49-F238E27FC236}">
              <a16:creationId xmlns:a16="http://schemas.microsoft.com/office/drawing/2014/main" id="{B5D62AAD-B252-4BA6-8380-F2652599CE42}"/>
            </a:ext>
          </a:extLst>
        </xdr:cNvPr>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63410577-4E3F-4D93-A7E5-0D4A29147FE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13E43A6A-32A8-4E36-BC9C-469711F562D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249648B0-9F0A-46F8-ADEE-A2491E4477D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66B9CE1E-C594-4942-9FCE-1F1A596B5D1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6101EE97-1993-4F96-8DDC-4CB1FA7EBB6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30843</xdr:rowOff>
    </xdr:from>
    <xdr:to>
      <xdr:col>116</xdr:col>
      <xdr:colOff>114300</xdr:colOff>
      <xdr:row>58</xdr:row>
      <xdr:rowOff>132443</xdr:rowOff>
    </xdr:to>
    <xdr:sp macro="" textlink="">
      <xdr:nvSpPr>
        <xdr:cNvPr id="692" name="楕円 691">
          <a:extLst>
            <a:ext uri="{FF2B5EF4-FFF2-40B4-BE49-F238E27FC236}">
              <a16:creationId xmlns:a16="http://schemas.microsoft.com/office/drawing/2014/main" id="{3735AC85-3669-48AC-8178-3CCA13E19C06}"/>
            </a:ext>
          </a:extLst>
        </xdr:cNvPr>
        <xdr:cNvSpPr/>
      </xdr:nvSpPr>
      <xdr:spPr>
        <a:xfrm>
          <a:off x="22110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53720</xdr:rowOff>
    </xdr:from>
    <xdr:ext cx="469744" cy="259045"/>
    <xdr:sp macro="" textlink="">
      <xdr:nvSpPr>
        <xdr:cNvPr id="693" name="【保健センター・保健所】&#10;一人当たり面積該当値テキスト">
          <a:extLst>
            <a:ext uri="{FF2B5EF4-FFF2-40B4-BE49-F238E27FC236}">
              <a16:creationId xmlns:a16="http://schemas.microsoft.com/office/drawing/2014/main" id="{96B7371A-7BB4-4C8D-9750-22DD6003459E}"/>
            </a:ext>
          </a:extLst>
        </xdr:cNvPr>
        <xdr:cNvSpPr txBox="1"/>
      </xdr:nvSpPr>
      <xdr:spPr>
        <a:xfrm>
          <a:off x="22199600" y="98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153307</xdr:rowOff>
    </xdr:from>
    <xdr:to>
      <xdr:col>112</xdr:col>
      <xdr:colOff>38100</xdr:colOff>
      <xdr:row>58</xdr:row>
      <xdr:rowOff>83457</xdr:rowOff>
    </xdr:to>
    <xdr:sp macro="" textlink="">
      <xdr:nvSpPr>
        <xdr:cNvPr id="694" name="楕円 693">
          <a:extLst>
            <a:ext uri="{FF2B5EF4-FFF2-40B4-BE49-F238E27FC236}">
              <a16:creationId xmlns:a16="http://schemas.microsoft.com/office/drawing/2014/main" id="{D6D93C9D-5EB9-4655-A5AF-96A16D954C58}"/>
            </a:ext>
          </a:extLst>
        </xdr:cNvPr>
        <xdr:cNvSpPr/>
      </xdr:nvSpPr>
      <xdr:spPr>
        <a:xfrm>
          <a:off x="21272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32657</xdr:rowOff>
    </xdr:from>
    <xdr:to>
      <xdr:col>116</xdr:col>
      <xdr:colOff>63500</xdr:colOff>
      <xdr:row>58</xdr:row>
      <xdr:rowOff>81643</xdr:rowOff>
    </xdr:to>
    <xdr:cxnSp macro="">
      <xdr:nvCxnSpPr>
        <xdr:cNvPr id="695" name="直線コネクタ 694">
          <a:extLst>
            <a:ext uri="{FF2B5EF4-FFF2-40B4-BE49-F238E27FC236}">
              <a16:creationId xmlns:a16="http://schemas.microsoft.com/office/drawing/2014/main" id="{7C27C45D-44E5-4951-83A9-490DB04BC0B6}"/>
            </a:ext>
          </a:extLst>
        </xdr:cNvPr>
        <xdr:cNvCxnSpPr/>
      </xdr:nvCxnSpPr>
      <xdr:spPr>
        <a:xfrm>
          <a:off x="21323300" y="99767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153307</xdr:rowOff>
    </xdr:from>
    <xdr:to>
      <xdr:col>107</xdr:col>
      <xdr:colOff>101600</xdr:colOff>
      <xdr:row>58</xdr:row>
      <xdr:rowOff>83457</xdr:rowOff>
    </xdr:to>
    <xdr:sp macro="" textlink="">
      <xdr:nvSpPr>
        <xdr:cNvPr id="696" name="楕円 695">
          <a:extLst>
            <a:ext uri="{FF2B5EF4-FFF2-40B4-BE49-F238E27FC236}">
              <a16:creationId xmlns:a16="http://schemas.microsoft.com/office/drawing/2014/main" id="{16EF7604-C6EC-465F-BB39-185D961FD4C1}"/>
            </a:ext>
          </a:extLst>
        </xdr:cNvPr>
        <xdr:cNvSpPr/>
      </xdr:nvSpPr>
      <xdr:spPr>
        <a:xfrm>
          <a:off x="20383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32657</xdr:rowOff>
    </xdr:from>
    <xdr:to>
      <xdr:col>111</xdr:col>
      <xdr:colOff>177800</xdr:colOff>
      <xdr:row>58</xdr:row>
      <xdr:rowOff>32657</xdr:rowOff>
    </xdr:to>
    <xdr:cxnSp macro="">
      <xdr:nvCxnSpPr>
        <xdr:cNvPr id="697" name="直線コネクタ 696">
          <a:extLst>
            <a:ext uri="{FF2B5EF4-FFF2-40B4-BE49-F238E27FC236}">
              <a16:creationId xmlns:a16="http://schemas.microsoft.com/office/drawing/2014/main" id="{433C3944-9507-4186-B53A-A4041E04D15C}"/>
            </a:ext>
          </a:extLst>
        </xdr:cNvPr>
        <xdr:cNvCxnSpPr/>
      </xdr:nvCxnSpPr>
      <xdr:spPr>
        <a:xfrm>
          <a:off x="20434300" y="9976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30843</xdr:rowOff>
    </xdr:from>
    <xdr:to>
      <xdr:col>102</xdr:col>
      <xdr:colOff>165100</xdr:colOff>
      <xdr:row>58</xdr:row>
      <xdr:rowOff>132443</xdr:rowOff>
    </xdr:to>
    <xdr:sp macro="" textlink="">
      <xdr:nvSpPr>
        <xdr:cNvPr id="698" name="楕円 697">
          <a:extLst>
            <a:ext uri="{FF2B5EF4-FFF2-40B4-BE49-F238E27FC236}">
              <a16:creationId xmlns:a16="http://schemas.microsoft.com/office/drawing/2014/main" id="{0C5696EB-5DF9-43D4-BC8F-E67B4298091F}"/>
            </a:ext>
          </a:extLst>
        </xdr:cNvPr>
        <xdr:cNvSpPr/>
      </xdr:nvSpPr>
      <xdr:spPr>
        <a:xfrm>
          <a:off x="19494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32657</xdr:rowOff>
    </xdr:from>
    <xdr:to>
      <xdr:col>107</xdr:col>
      <xdr:colOff>50800</xdr:colOff>
      <xdr:row>58</xdr:row>
      <xdr:rowOff>81643</xdr:rowOff>
    </xdr:to>
    <xdr:cxnSp macro="">
      <xdr:nvCxnSpPr>
        <xdr:cNvPr id="699" name="直線コネクタ 698">
          <a:extLst>
            <a:ext uri="{FF2B5EF4-FFF2-40B4-BE49-F238E27FC236}">
              <a16:creationId xmlns:a16="http://schemas.microsoft.com/office/drawing/2014/main" id="{1DCC8567-6F0F-44DE-9EAB-3FD9169F75A8}"/>
            </a:ext>
          </a:extLst>
        </xdr:cNvPr>
        <xdr:cNvCxnSpPr/>
      </xdr:nvCxnSpPr>
      <xdr:spPr>
        <a:xfrm flipV="1">
          <a:off x="19545300" y="99767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153307</xdr:rowOff>
    </xdr:from>
    <xdr:to>
      <xdr:col>98</xdr:col>
      <xdr:colOff>38100</xdr:colOff>
      <xdr:row>58</xdr:row>
      <xdr:rowOff>83457</xdr:rowOff>
    </xdr:to>
    <xdr:sp macro="" textlink="">
      <xdr:nvSpPr>
        <xdr:cNvPr id="700" name="楕円 699">
          <a:extLst>
            <a:ext uri="{FF2B5EF4-FFF2-40B4-BE49-F238E27FC236}">
              <a16:creationId xmlns:a16="http://schemas.microsoft.com/office/drawing/2014/main" id="{2FDB4E46-CDB5-4F87-848C-1B39403DC5BD}"/>
            </a:ext>
          </a:extLst>
        </xdr:cNvPr>
        <xdr:cNvSpPr/>
      </xdr:nvSpPr>
      <xdr:spPr>
        <a:xfrm>
          <a:off x="18605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32657</xdr:rowOff>
    </xdr:from>
    <xdr:to>
      <xdr:col>102</xdr:col>
      <xdr:colOff>114300</xdr:colOff>
      <xdr:row>58</xdr:row>
      <xdr:rowOff>81643</xdr:rowOff>
    </xdr:to>
    <xdr:cxnSp macro="">
      <xdr:nvCxnSpPr>
        <xdr:cNvPr id="701" name="直線コネクタ 700">
          <a:extLst>
            <a:ext uri="{FF2B5EF4-FFF2-40B4-BE49-F238E27FC236}">
              <a16:creationId xmlns:a16="http://schemas.microsoft.com/office/drawing/2014/main" id="{B8C60970-D7A8-46B2-A109-7CBDC604EFF7}"/>
            </a:ext>
          </a:extLst>
        </xdr:cNvPr>
        <xdr:cNvCxnSpPr/>
      </xdr:nvCxnSpPr>
      <xdr:spPr>
        <a:xfrm>
          <a:off x="18656300" y="99767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02" name="n_1aveValue【保健センター・保健所】&#10;一人当たり面積">
          <a:extLst>
            <a:ext uri="{FF2B5EF4-FFF2-40B4-BE49-F238E27FC236}">
              <a16:creationId xmlns:a16="http://schemas.microsoft.com/office/drawing/2014/main" id="{A0E5B81A-F779-4E9B-87E3-80DE3E62802B}"/>
            </a:ext>
          </a:extLst>
        </xdr:cNvPr>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703" name="n_2aveValue【保健センター・保健所】&#10;一人当たり面積">
          <a:extLst>
            <a:ext uri="{FF2B5EF4-FFF2-40B4-BE49-F238E27FC236}">
              <a16:creationId xmlns:a16="http://schemas.microsoft.com/office/drawing/2014/main" id="{D346C1D0-E747-40BD-8A93-98782AFD3B7C}"/>
            </a:ext>
          </a:extLst>
        </xdr:cNvPr>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74584</xdr:rowOff>
    </xdr:from>
    <xdr:ext cx="469744" cy="259045"/>
    <xdr:sp macro="" textlink="">
      <xdr:nvSpPr>
        <xdr:cNvPr id="704" name="n_3aveValue【保健センター・保健所】&#10;一人当たり面積">
          <a:extLst>
            <a:ext uri="{FF2B5EF4-FFF2-40B4-BE49-F238E27FC236}">
              <a16:creationId xmlns:a16="http://schemas.microsoft.com/office/drawing/2014/main" id="{515BE3D4-3DD1-4B59-8234-3C12859147D8}"/>
            </a:ext>
          </a:extLst>
        </xdr:cNvPr>
        <xdr:cNvSpPr txBox="1"/>
      </xdr:nvSpPr>
      <xdr:spPr>
        <a:xfrm>
          <a:off x="19310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58255</xdr:rowOff>
    </xdr:from>
    <xdr:ext cx="469744" cy="259045"/>
    <xdr:sp macro="" textlink="">
      <xdr:nvSpPr>
        <xdr:cNvPr id="705" name="n_4aveValue【保健センター・保健所】&#10;一人当たり面積">
          <a:extLst>
            <a:ext uri="{FF2B5EF4-FFF2-40B4-BE49-F238E27FC236}">
              <a16:creationId xmlns:a16="http://schemas.microsoft.com/office/drawing/2014/main" id="{0CBBC2AC-0089-4CA6-8C6D-D0F1ABA4B81C}"/>
            </a:ext>
          </a:extLst>
        </xdr:cNvPr>
        <xdr:cNvSpPr txBox="1"/>
      </xdr:nvSpPr>
      <xdr:spPr>
        <a:xfrm>
          <a:off x="18421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99984</xdr:rowOff>
    </xdr:from>
    <xdr:ext cx="469744" cy="259045"/>
    <xdr:sp macro="" textlink="">
      <xdr:nvSpPr>
        <xdr:cNvPr id="706" name="n_1mainValue【保健センター・保健所】&#10;一人当たり面積">
          <a:extLst>
            <a:ext uri="{FF2B5EF4-FFF2-40B4-BE49-F238E27FC236}">
              <a16:creationId xmlns:a16="http://schemas.microsoft.com/office/drawing/2014/main" id="{97F60577-E0BC-4B8A-B663-BE2291A5BF36}"/>
            </a:ext>
          </a:extLst>
        </xdr:cNvPr>
        <xdr:cNvSpPr txBox="1"/>
      </xdr:nvSpPr>
      <xdr:spPr>
        <a:xfrm>
          <a:off x="21075727" y="97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99984</xdr:rowOff>
    </xdr:from>
    <xdr:ext cx="469744" cy="259045"/>
    <xdr:sp macro="" textlink="">
      <xdr:nvSpPr>
        <xdr:cNvPr id="707" name="n_2mainValue【保健センター・保健所】&#10;一人当たり面積">
          <a:extLst>
            <a:ext uri="{FF2B5EF4-FFF2-40B4-BE49-F238E27FC236}">
              <a16:creationId xmlns:a16="http://schemas.microsoft.com/office/drawing/2014/main" id="{0D59E952-1F43-43EC-BF3C-38D87B6F8F10}"/>
            </a:ext>
          </a:extLst>
        </xdr:cNvPr>
        <xdr:cNvSpPr txBox="1"/>
      </xdr:nvSpPr>
      <xdr:spPr>
        <a:xfrm>
          <a:off x="20199427" y="97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148970</xdr:rowOff>
    </xdr:from>
    <xdr:ext cx="469744" cy="259045"/>
    <xdr:sp macro="" textlink="">
      <xdr:nvSpPr>
        <xdr:cNvPr id="708" name="n_3mainValue【保健センター・保健所】&#10;一人当たり面積">
          <a:extLst>
            <a:ext uri="{FF2B5EF4-FFF2-40B4-BE49-F238E27FC236}">
              <a16:creationId xmlns:a16="http://schemas.microsoft.com/office/drawing/2014/main" id="{7491D3A8-54C0-43A6-897F-822521F4EB40}"/>
            </a:ext>
          </a:extLst>
        </xdr:cNvPr>
        <xdr:cNvSpPr txBox="1"/>
      </xdr:nvSpPr>
      <xdr:spPr>
        <a:xfrm>
          <a:off x="19310427" y="97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99984</xdr:rowOff>
    </xdr:from>
    <xdr:ext cx="469744" cy="259045"/>
    <xdr:sp macro="" textlink="">
      <xdr:nvSpPr>
        <xdr:cNvPr id="709" name="n_4mainValue【保健センター・保健所】&#10;一人当たり面積">
          <a:extLst>
            <a:ext uri="{FF2B5EF4-FFF2-40B4-BE49-F238E27FC236}">
              <a16:creationId xmlns:a16="http://schemas.microsoft.com/office/drawing/2014/main" id="{481AF8FB-3ED8-436E-8E7E-00A17144C146}"/>
            </a:ext>
          </a:extLst>
        </xdr:cNvPr>
        <xdr:cNvSpPr txBox="1"/>
      </xdr:nvSpPr>
      <xdr:spPr>
        <a:xfrm>
          <a:off x="18421427" y="97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a:extLst>
            <a:ext uri="{FF2B5EF4-FFF2-40B4-BE49-F238E27FC236}">
              <a16:creationId xmlns:a16="http://schemas.microsoft.com/office/drawing/2014/main" id="{3697BD76-2961-4EBD-9F32-19F9E968234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a:extLst>
            <a:ext uri="{FF2B5EF4-FFF2-40B4-BE49-F238E27FC236}">
              <a16:creationId xmlns:a16="http://schemas.microsoft.com/office/drawing/2014/main" id="{D34115D5-7965-40AF-8611-0BCE7A0B0F9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a:extLst>
            <a:ext uri="{FF2B5EF4-FFF2-40B4-BE49-F238E27FC236}">
              <a16:creationId xmlns:a16="http://schemas.microsoft.com/office/drawing/2014/main" id="{7BE74A4B-0527-4DD9-8A0A-15892EB8713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a:extLst>
            <a:ext uri="{FF2B5EF4-FFF2-40B4-BE49-F238E27FC236}">
              <a16:creationId xmlns:a16="http://schemas.microsoft.com/office/drawing/2014/main" id="{72ACFFED-B45D-4045-9040-2080F6A8770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a:extLst>
            <a:ext uri="{FF2B5EF4-FFF2-40B4-BE49-F238E27FC236}">
              <a16:creationId xmlns:a16="http://schemas.microsoft.com/office/drawing/2014/main" id="{ACA6FB16-E540-48BC-AB4B-451E07878FC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a:extLst>
            <a:ext uri="{FF2B5EF4-FFF2-40B4-BE49-F238E27FC236}">
              <a16:creationId xmlns:a16="http://schemas.microsoft.com/office/drawing/2014/main" id="{FE90EE02-527F-4AFF-A100-939B4734D6A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a:extLst>
            <a:ext uri="{FF2B5EF4-FFF2-40B4-BE49-F238E27FC236}">
              <a16:creationId xmlns:a16="http://schemas.microsoft.com/office/drawing/2014/main" id="{E9594F32-041C-472A-AA77-AE76AEAECA7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a:extLst>
            <a:ext uri="{FF2B5EF4-FFF2-40B4-BE49-F238E27FC236}">
              <a16:creationId xmlns:a16="http://schemas.microsoft.com/office/drawing/2014/main" id="{62212D96-E82C-4E5C-B972-9538D5E5DA9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a:extLst>
            <a:ext uri="{FF2B5EF4-FFF2-40B4-BE49-F238E27FC236}">
              <a16:creationId xmlns:a16="http://schemas.microsoft.com/office/drawing/2014/main" id="{DFF727CC-0AB8-402D-A088-B2866048653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a:extLst>
            <a:ext uri="{FF2B5EF4-FFF2-40B4-BE49-F238E27FC236}">
              <a16:creationId xmlns:a16="http://schemas.microsoft.com/office/drawing/2014/main" id="{CB5CBD9A-D99B-4166-BD15-A3C1CFC6593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a:extLst>
            <a:ext uri="{FF2B5EF4-FFF2-40B4-BE49-F238E27FC236}">
              <a16:creationId xmlns:a16="http://schemas.microsoft.com/office/drawing/2014/main" id="{EA89E8EA-B883-43A9-B534-4C231FF592A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1" name="直線コネクタ 720">
          <a:extLst>
            <a:ext uri="{FF2B5EF4-FFF2-40B4-BE49-F238E27FC236}">
              <a16:creationId xmlns:a16="http://schemas.microsoft.com/office/drawing/2014/main" id="{3B1687DF-801F-4E85-A33E-7BAF90F70D6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2" name="テキスト ボックス 721">
          <a:extLst>
            <a:ext uri="{FF2B5EF4-FFF2-40B4-BE49-F238E27FC236}">
              <a16:creationId xmlns:a16="http://schemas.microsoft.com/office/drawing/2014/main" id="{DCDC61F3-3194-4009-B7C7-2B4E29E4D5A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3" name="直線コネクタ 722">
          <a:extLst>
            <a:ext uri="{FF2B5EF4-FFF2-40B4-BE49-F238E27FC236}">
              <a16:creationId xmlns:a16="http://schemas.microsoft.com/office/drawing/2014/main" id="{A506DC83-E5C4-42E4-A079-0C3D953D19E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4" name="テキスト ボックス 723">
          <a:extLst>
            <a:ext uri="{FF2B5EF4-FFF2-40B4-BE49-F238E27FC236}">
              <a16:creationId xmlns:a16="http://schemas.microsoft.com/office/drawing/2014/main" id="{1E0C2F23-3D68-4FC0-A0AC-5F0CC9961C8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5" name="直線コネクタ 724">
          <a:extLst>
            <a:ext uri="{FF2B5EF4-FFF2-40B4-BE49-F238E27FC236}">
              <a16:creationId xmlns:a16="http://schemas.microsoft.com/office/drawing/2014/main" id="{C531468C-D36E-49CA-B3BF-223EF70213E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6" name="テキスト ボックス 725">
          <a:extLst>
            <a:ext uri="{FF2B5EF4-FFF2-40B4-BE49-F238E27FC236}">
              <a16:creationId xmlns:a16="http://schemas.microsoft.com/office/drawing/2014/main" id="{7AF224B2-B1CA-48B6-9D7E-24932977709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7" name="直線コネクタ 726">
          <a:extLst>
            <a:ext uri="{FF2B5EF4-FFF2-40B4-BE49-F238E27FC236}">
              <a16:creationId xmlns:a16="http://schemas.microsoft.com/office/drawing/2014/main" id="{B601914A-C563-4284-BD59-42ACCEA8ADE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8" name="テキスト ボックス 727">
          <a:extLst>
            <a:ext uri="{FF2B5EF4-FFF2-40B4-BE49-F238E27FC236}">
              <a16:creationId xmlns:a16="http://schemas.microsoft.com/office/drawing/2014/main" id="{52B54C82-DEE6-4F50-A3C1-5C601167A6A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9" name="直線コネクタ 728">
          <a:extLst>
            <a:ext uri="{FF2B5EF4-FFF2-40B4-BE49-F238E27FC236}">
              <a16:creationId xmlns:a16="http://schemas.microsoft.com/office/drawing/2014/main" id="{D95BC092-3FB8-49A8-9075-8EE95B9C57F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0" name="テキスト ボックス 729">
          <a:extLst>
            <a:ext uri="{FF2B5EF4-FFF2-40B4-BE49-F238E27FC236}">
              <a16:creationId xmlns:a16="http://schemas.microsoft.com/office/drawing/2014/main" id="{12004DF8-D71D-436B-A26C-733717A8C09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1" name="直線コネクタ 730">
          <a:extLst>
            <a:ext uri="{FF2B5EF4-FFF2-40B4-BE49-F238E27FC236}">
              <a16:creationId xmlns:a16="http://schemas.microsoft.com/office/drawing/2014/main" id="{62983294-D1D5-40FD-A5B8-EC237A48BCF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2" name="テキスト ボックス 731">
          <a:extLst>
            <a:ext uri="{FF2B5EF4-FFF2-40B4-BE49-F238E27FC236}">
              <a16:creationId xmlns:a16="http://schemas.microsoft.com/office/drawing/2014/main" id="{4B8AF7B5-1699-4465-9702-C8D6EC454B3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3" name="【消防施設】&#10;有形固定資産減価償却率グラフ枠">
          <a:extLst>
            <a:ext uri="{FF2B5EF4-FFF2-40B4-BE49-F238E27FC236}">
              <a16:creationId xmlns:a16="http://schemas.microsoft.com/office/drawing/2014/main" id="{FAE00B96-9CFB-4B7E-86EF-44999E2DE0C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34" name="直線コネクタ 733">
          <a:extLst>
            <a:ext uri="{FF2B5EF4-FFF2-40B4-BE49-F238E27FC236}">
              <a16:creationId xmlns:a16="http://schemas.microsoft.com/office/drawing/2014/main" id="{4EF86864-1BC7-4FC5-A753-1629D5957EF4}"/>
            </a:ext>
          </a:extLst>
        </xdr:cNvPr>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35" name="【消防施設】&#10;有形固定資産減価償却率最小値テキスト">
          <a:extLst>
            <a:ext uri="{FF2B5EF4-FFF2-40B4-BE49-F238E27FC236}">
              <a16:creationId xmlns:a16="http://schemas.microsoft.com/office/drawing/2014/main" id="{1A36FD7C-E3B0-4BD4-8C24-66C0B9D83D64}"/>
            </a:ext>
          </a:extLst>
        </xdr:cNvPr>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36" name="直線コネクタ 735">
          <a:extLst>
            <a:ext uri="{FF2B5EF4-FFF2-40B4-BE49-F238E27FC236}">
              <a16:creationId xmlns:a16="http://schemas.microsoft.com/office/drawing/2014/main" id="{572E1837-FAC6-4640-BD52-3CB63A2FFF1F}"/>
            </a:ext>
          </a:extLst>
        </xdr:cNvPr>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37" name="【消防施設】&#10;有形固定資産減価償却率最大値テキスト">
          <a:extLst>
            <a:ext uri="{FF2B5EF4-FFF2-40B4-BE49-F238E27FC236}">
              <a16:creationId xmlns:a16="http://schemas.microsoft.com/office/drawing/2014/main" id="{B297FDF9-1481-4D7A-AA23-BB8D7789AD35}"/>
            </a:ext>
          </a:extLst>
        </xdr:cNvPr>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38" name="直線コネクタ 737">
          <a:extLst>
            <a:ext uri="{FF2B5EF4-FFF2-40B4-BE49-F238E27FC236}">
              <a16:creationId xmlns:a16="http://schemas.microsoft.com/office/drawing/2014/main" id="{94E7C305-1FF9-4848-A67F-988E6B50C28A}"/>
            </a:ext>
          </a:extLst>
        </xdr:cNvPr>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739" name="【消防施設】&#10;有形固定資産減価償却率平均値テキスト">
          <a:extLst>
            <a:ext uri="{FF2B5EF4-FFF2-40B4-BE49-F238E27FC236}">
              <a16:creationId xmlns:a16="http://schemas.microsoft.com/office/drawing/2014/main" id="{39D68838-15B1-4430-9EB5-752176FA9005}"/>
            </a:ext>
          </a:extLst>
        </xdr:cNvPr>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40" name="フローチャート: 判断 739">
          <a:extLst>
            <a:ext uri="{FF2B5EF4-FFF2-40B4-BE49-F238E27FC236}">
              <a16:creationId xmlns:a16="http://schemas.microsoft.com/office/drawing/2014/main" id="{22BE3090-D57A-4C75-AAE9-09D87B89DBA7}"/>
            </a:ext>
          </a:extLst>
        </xdr:cNvPr>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41" name="フローチャート: 判断 740">
          <a:extLst>
            <a:ext uri="{FF2B5EF4-FFF2-40B4-BE49-F238E27FC236}">
              <a16:creationId xmlns:a16="http://schemas.microsoft.com/office/drawing/2014/main" id="{61420E6A-CAC5-4E96-8853-C3F2EA0AE4DF}"/>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42" name="フローチャート: 判断 741">
          <a:extLst>
            <a:ext uri="{FF2B5EF4-FFF2-40B4-BE49-F238E27FC236}">
              <a16:creationId xmlns:a16="http://schemas.microsoft.com/office/drawing/2014/main" id="{CAD30134-94C1-4E32-AA14-AE3D58752841}"/>
            </a:ext>
          </a:extLst>
        </xdr:cNvPr>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43" name="フローチャート: 判断 742">
          <a:extLst>
            <a:ext uri="{FF2B5EF4-FFF2-40B4-BE49-F238E27FC236}">
              <a16:creationId xmlns:a16="http://schemas.microsoft.com/office/drawing/2014/main" id="{EC6A0E22-9313-4FDE-AF8E-EFA16D433FE7}"/>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44" name="フローチャート: 判断 743">
          <a:extLst>
            <a:ext uri="{FF2B5EF4-FFF2-40B4-BE49-F238E27FC236}">
              <a16:creationId xmlns:a16="http://schemas.microsoft.com/office/drawing/2014/main" id="{BE75E5DC-3808-4065-8ADF-6AD0C9B56E2F}"/>
            </a:ext>
          </a:extLst>
        </xdr:cNvPr>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E09A353C-4135-45D9-994B-DF02201906C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38BD813D-FF93-41D8-84EB-E80071461F6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26748981-A2B5-4F6E-8207-F5A00C2617E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17CA14D0-E24B-4E98-8538-D681C248A92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4A6C69FF-8F42-4B3B-AD12-394A0A524B4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27305</xdr:rowOff>
    </xdr:from>
    <xdr:to>
      <xdr:col>85</xdr:col>
      <xdr:colOff>177800</xdr:colOff>
      <xdr:row>79</xdr:row>
      <xdr:rowOff>128905</xdr:rowOff>
    </xdr:to>
    <xdr:sp macro="" textlink="">
      <xdr:nvSpPr>
        <xdr:cNvPr id="750" name="楕円 749">
          <a:extLst>
            <a:ext uri="{FF2B5EF4-FFF2-40B4-BE49-F238E27FC236}">
              <a16:creationId xmlns:a16="http://schemas.microsoft.com/office/drawing/2014/main" id="{151A43BB-65E1-410E-B899-C5CB1085CCB3}"/>
            </a:ext>
          </a:extLst>
        </xdr:cNvPr>
        <xdr:cNvSpPr/>
      </xdr:nvSpPr>
      <xdr:spPr>
        <a:xfrm>
          <a:off x="162687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50182</xdr:rowOff>
    </xdr:from>
    <xdr:ext cx="405111" cy="259045"/>
    <xdr:sp macro="" textlink="">
      <xdr:nvSpPr>
        <xdr:cNvPr id="751" name="【消防施設】&#10;有形固定資産減価償却率該当値テキスト">
          <a:extLst>
            <a:ext uri="{FF2B5EF4-FFF2-40B4-BE49-F238E27FC236}">
              <a16:creationId xmlns:a16="http://schemas.microsoft.com/office/drawing/2014/main" id="{DCA94B95-3C23-41C0-BF10-66FB27747821}"/>
            </a:ext>
          </a:extLst>
        </xdr:cNvPr>
        <xdr:cNvSpPr txBox="1"/>
      </xdr:nvSpPr>
      <xdr:spPr>
        <a:xfrm>
          <a:off x="16357600"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158750</xdr:rowOff>
    </xdr:from>
    <xdr:to>
      <xdr:col>81</xdr:col>
      <xdr:colOff>101600</xdr:colOff>
      <xdr:row>79</xdr:row>
      <xdr:rowOff>88900</xdr:rowOff>
    </xdr:to>
    <xdr:sp macro="" textlink="">
      <xdr:nvSpPr>
        <xdr:cNvPr id="752" name="楕円 751">
          <a:extLst>
            <a:ext uri="{FF2B5EF4-FFF2-40B4-BE49-F238E27FC236}">
              <a16:creationId xmlns:a16="http://schemas.microsoft.com/office/drawing/2014/main" id="{17B25F5D-617A-49C2-9AB6-5A93422B54FD}"/>
            </a:ext>
          </a:extLst>
        </xdr:cNvPr>
        <xdr:cNvSpPr/>
      </xdr:nvSpPr>
      <xdr:spPr>
        <a:xfrm>
          <a:off x="15430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38100</xdr:rowOff>
    </xdr:from>
    <xdr:to>
      <xdr:col>85</xdr:col>
      <xdr:colOff>127000</xdr:colOff>
      <xdr:row>79</xdr:row>
      <xdr:rowOff>78105</xdr:rowOff>
    </xdr:to>
    <xdr:cxnSp macro="">
      <xdr:nvCxnSpPr>
        <xdr:cNvPr id="753" name="直線コネクタ 752">
          <a:extLst>
            <a:ext uri="{FF2B5EF4-FFF2-40B4-BE49-F238E27FC236}">
              <a16:creationId xmlns:a16="http://schemas.microsoft.com/office/drawing/2014/main" id="{079C610A-AE97-4207-9C67-6D1B64FDAB1C}"/>
            </a:ext>
          </a:extLst>
        </xdr:cNvPr>
        <xdr:cNvCxnSpPr/>
      </xdr:nvCxnSpPr>
      <xdr:spPr>
        <a:xfrm>
          <a:off x="15481300" y="135826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103505</xdr:rowOff>
    </xdr:from>
    <xdr:to>
      <xdr:col>76</xdr:col>
      <xdr:colOff>165100</xdr:colOff>
      <xdr:row>81</xdr:row>
      <xdr:rowOff>33655</xdr:rowOff>
    </xdr:to>
    <xdr:sp macro="" textlink="">
      <xdr:nvSpPr>
        <xdr:cNvPr id="754" name="楕円 753">
          <a:extLst>
            <a:ext uri="{FF2B5EF4-FFF2-40B4-BE49-F238E27FC236}">
              <a16:creationId xmlns:a16="http://schemas.microsoft.com/office/drawing/2014/main" id="{F9918686-A037-4832-A1D0-F32780DBAB0F}"/>
            </a:ext>
          </a:extLst>
        </xdr:cNvPr>
        <xdr:cNvSpPr/>
      </xdr:nvSpPr>
      <xdr:spPr>
        <a:xfrm>
          <a:off x="14541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38100</xdr:rowOff>
    </xdr:from>
    <xdr:to>
      <xdr:col>81</xdr:col>
      <xdr:colOff>50800</xdr:colOff>
      <xdr:row>80</xdr:row>
      <xdr:rowOff>154305</xdr:rowOff>
    </xdr:to>
    <xdr:cxnSp macro="">
      <xdr:nvCxnSpPr>
        <xdr:cNvPr id="755" name="直線コネクタ 754">
          <a:extLst>
            <a:ext uri="{FF2B5EF4-FFF2-40B4-BE49-F238E27FC236}">
              <a16:creationId xmlns:a16="http://schemas.microsoft.com/office/drawing/2014/main" id="{D73AC03E-52EA-484C-A9DC-5C53C6371C3F}"/>
            </a:ext>
          </a:extLst>
        </xdr:cNvPr>
        <xdr:cNvCxnSpPr/>
      </xdr:nvCxnSpPr>
      <xdr:spPr>
        <a:xfrm flipV="1">
          <a:off x="14592300" y="13582650"/>
          <a:ext cx="8890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80645</xdr:rowOff>
    </xdr:from>
    <xdr:to>
      <xdr:col>72</xdr:col>
      <xdr:colOff>38100</xdr:colOff>
      <xdr:row>82</xdr:row>
      <xdr:rowOff>10795</xdr:rowOff>
    </xdr:to>
    <xdr:sp macro="" textlink="">
      <xdr:nvSpPr>
        <xdr:cNvPr id="756" name="楕円 755">
          <a:extLst>
            <a:ext uri="{FF2B5EF4-FFF2-40B4-BE49-F238E27FC236}">
              <a16:creationId xmlns:a16="http://schemas.microsoft.com/office/drawing/2014/main" id="{5A6EA009-DB74-4790-90C5-4C8FDFB86ECA}"/>
            </a:ext>
          </a:extLst>
        </xdr:cNvPr>
        <xdr:cNvSpPr/>
      </xdr:nvSpPr>
      <xdr:spPr>
        <a:xfrm>
          <a:off x="13652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154305</xdr:rowOff>
    </xdr:from>
    <xdr:to>
      <xdr:col>76</xdr:col>
      <xdr:colOff>114300</xdr:colOff>
      <xdr:row>81</xdr:row>
      <xdr:rowOff>131445</xdr:rowOff>
    </xdr:to>
    <xdr:cxnSp macro="">
      <xdr:nvCxnSpPr>
        <xdr:cNvPr id="757" name="直線コネクタ 756">
          <a:extLst>
            <a:ext uri="{FF2B5EF4-FFF2-40B4-BE49-F238E27FC236}">
              <a16:creationId xmlns:a16="http://schemas.microsoft.com/office/drawing/2014/main" id="{54C0FE72-346E-4C55-8A33-58EF582110C3}"/>
            </a:ext>
          </a:extLst>
        </xdr:cNvPr>
        <xdr:cNvCxnSpPr/>
      </xdr:nvCxnSpPr>
      <xdr:spPr>
        <a:xfrm flipV="1">
          <a:off x="13703300" y="1387030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44450</xdr:rowOff>
    </xdr:from>
    <xdr:to>
      <xdr:col>67</xdr:col>
      <xdr:colOff>101600</xdr:colOff>
      <xdr:row>81</xdr:row>
      <xdr:rowOff>146050</xdr:rowOff>
    </xdr:to>
    <xdr:sp macro="" textlink="">
      <xdr:nvSpPr>
        <xdr:cNvPr id="758" name="楕円 757">
          <a:extLst>
            <a:ext uri="{FF2B5EF4-FFF2-40B4-BE49-F238E27FC236}">
              <a16:creationId xmlns:a16="http://schemas.microsoft.com/office/drawing/2014/main" id="{D8B4E310-F864-40EB-B3B1-CD3FB8194CC1}"/>
            </a:ext>
          </a:extLst>
        </xdr:cNvPr>
        <xdr:cNvSpPr/>
      </xdr:nvSpPr>
      <xdr:spPr>
        <a:xfrm>
          <a:off x="1276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95250</xdr:rowOff>
    </xdr:from>
    <xdr:to>
      <xdr:col>71</xdr:col>
      <xdr:colOff>177800</xdr:colOff>
      <xdr:row>81</xdr:row>
      <xdr:rowOff>131445</xdr:rowOff>
    </xdr:to>
    <xdr:cxnSp macro="">
      <xdr:nvCxnSpPr>
        <xdr:cNvPr id="759" name="直線コネクタ 758">
          <a:extLst>
            <a:ext uri="{FF2B5EF4-FFF2-40B4-BE49-F238E27FC236}">
              <a16:creationId xmlns:a16="http://schemas.microsoft.com/office/drawing/2014/main" id="{47E30A7C-595B-49EF-B098-FCB57C9EADE9}"/>
            </a:ext>
          </a:extLst>
        </xdr:cNvPr>
        <xdr:cNvCxnSpPr/>
      </xdr:nvCxnSpPr>
      <xdr:spPr>
        <a:xfrm>
          <a:off x="12814300" y="13982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760" name="n_1aveValue【消防施設】&#10;有形固定資産減価償却率">
          <a:extLst>
            <a:ext uri="{FF2B5EF4-FFF2-40B4-BE49-F238E27FC236}">
              <a16:creationId xmlns:a16="http://schemas.microsoft.com/office/drawing/2014/main" id="{189FC1F0-45F3-49F9-B4A6-551AA2017E97}"/>
            </a:ext>
          </a:extLst>
        </xdr:cNvPr>
        <xdr:cNvSpPr txBox="1"/>
      </xdr:nvSpPr>
      <xdr:spPr>
        <a:xfrm>
          <a:off x="15266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761" name="n_2aveValue【消防施設】&#10;有形固定資産減価償却率">
          <a:extLst>
            <a:ext uri="{FF2B5EF4-FFF2-40B4-BE49-F238E27FC236}">
              <a16:creationId xmlns:a16="http://schemas.microsoft.com/office/drawing/2014/main" id="{0BA608E3-2B3D-489C-9FFF-2A975D0670C9}"/>
            </a:ext>
          </a:extLst>
        </xdr:cNvPr>
        <xdr:cNvSpPr txBox="1"/>
      </xdr:nvSpPr>
      <xdr:spPr>
        <a:xfrm>
          <a:off x="14389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62" name="n_3aveValue【消防施設】&#10;有形固定資産減価償却率">
          <a:extLst>
            <a:ext uri="{FF2B5EF4-FFF2-40B4-BE49-F238E27FC236}">
              <a16:creationId xmlns:a16="http://schemas.microsoft.com/office/drawing/2014/main" id="{EC192243-D6A8-46F5-8602-1CAC3982391C}"/>
            </a:ext>
          </a:extLst>
        </xdr:cNvPr>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763" name="n_4aveValue【消防施設】&#10;有形固定資産減価償却率">
          <a:extLst>
            <a:ext uri="{FF2B5EF4-FFF2-40B4-BE49-F238E27FC236}">
              <a16:creationId xmlns:a16="http://schemas.microsoft.com/office/drawing/2014/main" id="{2346D70E-7A0F-4A90-BCC7-5288B63D24F4}"/>
            </a:ext>
          </a:extLst>
        </xdr:cNvPr>
        <xdr:cNvSpPr txBox="1"/>
      </xdr:nvSpPr>
      <xdr:spPr>
        <a:xfrm>
          <a:off x="12611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105427</xdr:rowOff>
    </xdr:from>
    <xdr:ext cx="405111" cy="259045"/>
    <xdr:sp macro="" textlink="">
      <xdr:nvSpPr>
        <xdr:cNvPr id="764" name="n_1mainValue【消防施設】&#10;有形固定資産減価償却率">
          <a:extLst>
            <a:ext uri="{FF2B5EF4-FFF2-40B4-BE49-F238E27FC236}">
              <a16:creationId xmlns:a16="http://schemas.microsoft.com/office/drawing/2014/main" id="{F942D664-B7BD-4020-98CC-6A66DB535DAD}"/>
            </a:ext>
          </a:extLst>
        </xdr:cNvPr>
        <xdr:cNvSpPr txBox="1"/>
      </xdr:nvSpPr>
      <xdr:spPr>
        <a:xfrm>
          <a:off x="152660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50182</xdr:rowOff>
    </xdr:from>
    <xdr:ext cx="405111" cy="259045"/>
    <xdr:sp macro="" textlink="">
      <xdr:nvSpPr>
        <xdr:cNvPr id="765" name="n_2mainValue【消防施設】&#10;有形固定資産減価償却率">
          <a:extLst>
            <a:ext uri="{FF2B5EF4-FFF2-40B4-BE49-F238E27FC236}">
              <a16:creationId xmlns:a16="http://schemas.microsoft.com/office/drawing/2014/main" id="{617D0764-B086-4A29-9457-B17BF5043BB5}"/>
            </a:ext>
          </a:extLst>
        </xdr:cNvPr>
        <xdr:cNvSpPr txBox="1"/>
      </xdr:nvSpPr>
      <xdr:spPr>
        <a:xfrm>
          <a:off x="14389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1922</xdr:rowOff>
    </xdr:from>
    <xdr:ext cx="405111" cy="259045"/>
    <xdr:sp macro="" textlink="">
      <xdr:nvSpPr>
        <xdr:cNvPr id="766" name="n_3mainValue【消防施設】&#10;有形固定資産減価償却率">
          <a:extLst>
            <a:ext uri="{FF2B5EF4-FFF2-40B4-BE49-F238E27FC236}">
              <a16:creationId xmlns:a16="http://schemas.microsoft.com/office/drawing/2014/main" id="{217EFADE-280D-48FC-B66B-229BDA8A5005}"/>
            </a:ext>
          </a:extLst>
        </xdr:cNvPr>
        <xdr:cNvSpPr txBox="1"/>
      </xdr:nvSpPr>
      <xdr:spPr>
        <a:xfrm>
          <a:off x="13500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137177</xdr:rowOff>
    </xdr:from>
    <xdr:ext cx="405111" cy="259045"/>
    <xdr:sp macro="" textlink="">
      <xdr:nvSpPr>
        <xdr:cNvPr id="767" name="n_4mainValue【消防施設】&#10;有形固定資産減価償却率">
          <a:extLst>
            <a:ext uri="{FF2B5EF4-FFF2-40B4-BE49-F238E27FC236}">
              <a16:creationId xmlns:a16="http://schemas.microsoft.com/office/drawing/2014/main" id="{2E7C3B3A-185B-47BB-A311-A9C73AE58CB9}"/>
            </a:ext>
          </a:extLst>
        </xdr:cNvPr>
        <xdr:cNvSpPr txBox="1"/>
      </xdr:nvSpPr>
      <xdr:spPr>
        <a:xfrm>
          <a:off x="12611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8" name="正方形/長方形 767">
          <a:extLst>
            <a:ext uri="{FF2B5EF4-FFF2-40B4-BE49-F238E27FC236}">
              <a16:creationId xmlns:a16="http://schemas.microsoft.com/office/drawing/2014/main" id="{267497A1-9268-4948-AA66-FC55F08AA18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9" name="正方形/長方形 768">
          <a:extLst>
            <a:ext uri="{FF2B5EF4-FFF2-40B4-BE49-F238E27FC236}">
              <a16:creationId xmlns:a16="http://schemas.microsoft.com/office/drawing/2014/main" id="{09FDA595-B75D-4580-962C-DE053E19491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0" name="正方形/長方形 769">
          <a:extLst>
            <a:ext uri="{FF2B5EF4-FFF2-40B4-BE49-F238E27FC236}">
              <a16:creationId xmlns:a16="http://schemas.microsoft.com/office/drawing/2014/main" id="{6FC411D8-756D-44A5-8140-056F7F1AC47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1" name="正方形/長方形 770">
          <a:extLst>
            <a:ext uri="{FF2B5EF4-FFF2-40B4-BE49-F238E27FC236}">
              <a16:creationId xmlns:a16="http://schemas.microsoft.com/office/drawing/2014/main" id="{EA379046-69BC-462F-AF67-4332A0BEA28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2" name="正方形/長方形 771">
          <a:extLst>
            <a:ext uri="{FF2B5EF4-FFF2-40B4-BE49-F238E27FC236}">
              <a16:creationId xmlns:a16="http://schemas.microsoft.com/office/drawing/2014/main" id="{A88E09DD-F340-4226-B9A9-E41C21CC951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3" name="正方形/長方形 772">
          <a:extLst>
            <a:ext uri="{FF2B5EF4-FFF2-40B4-BE49-F238E27FC236}">
              <a16:creationId xmlns:a16="http://schemas.microsoft.com/office/drawing/2014/main" id="{4C956820-C43C-4C7B-B991-B5748140C4E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4" name="正方形/長方形 773">
          <a:extLst>
            <a:ext uri="{FF2B5EF4-FFF2-40B4-BE49-F238E27FC236}">
              <a16:creationId xmlns:a16="http://schemas.microsoft.com/office/drawing/2014/main" id="{9C3C189A-B6F6-43E6-BAA4-AA3FEBF8827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5" name="正方形/長方形 774">
          <a:extLst>
            <a:ext uri="{FF2B5EF4-FFF2-40B4-BE49-F238E27FC236}">
              <a16:creationId xmlns:a16="http://schemas.microsoft.com/office/drawing/2014/main" id="{16A24B20-9578-41D4-B9CF-0AAD76A3D50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6" name="テキスト ボックス 775">
          <a:extLst>
            <a:ext uri="{FF2B5EF4-FFF2-40B4-BE49-F238E27FC236}">
              <a16:creationId xmlns:a16="http://schemas.microsoft.com/office/drawing/2014/main" id="{68BD404B-D370-443D-8F9C-0F45B8DCF1E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7" name="直線コネクタ 776">
          <a:extLst>
            <a:ext uri="{FF2B5EF4-FFF2-40B4-BE49-F238E27FC236}">
              <a16:creationId xmlns:a16="http://schemas.microsoft.com/office/drawing/2014/main" id="{274DBB2E-6140-492C-94E4-0101866E2DB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8" name="直線コネクタ 777">
          <a:extLst>
            <a:ext uri="{FF2B5EF4-FFF2-40B4-BE49-F238E27FC236}">
              <a16:creationId xmlns:a16="http://schemas.microsoft.com/office/drawing/2014/main" id="{E83F884F-0F63-48A3-A33B-0F63BC8C7B6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9" name="テキスト ボックス 778">
          <a:extLst>
            <a:ext uri="{FF2B5EF4-FFF2-40B4-BE49-F238E27FC236}">
              <a16:creationId xmlns:a16="http://schemas.microsoft.com/office/drawing/2014/main" id="{4A7EB9E6-07BE-4A41-9473-62E7BB9F8A1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0" name="直線コネクタ 779">
          <a:extLst>
            <a:ext uri="{FF2B5EF4-FFF2-40B4-BE49-F238E27FC236}">
              <a16:creationId xmlns:a16="http://schemas.microsoft.com/office/drawing/2014/main" id="{FD37B169-2F9D-4A6E-AC65-87C1025097D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1" name="テキスト ボックス 780">
          <a:extLst>
            <a:ext uri="{FF2B5EF4-FFF2-40B4-BE49-F238E27FC236}">
              <a16:creationId xmlns:a16="http://schemas.microsoft.com/office/drawing/2014/main" id="{253C2A32-CE90-4A73-8583-870DA7BF6C9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2" name="直線コネクタ 781">
          <a:extLst>
            <a:ext uri="{FF2B5EF4-FFF2-40B4-BE49-F238E27FC236}">
              <a16:creationId xmlns:a16="http://schemas.microsoft.com/office/drawing/2014/main" id="{AC8DFCF8-7C04-47B8-8073-05FFD93900D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3" name="テキスト ボックス 782">
          <a:extLst>
            <a:ext uri="{FF2B5EF4-FFF2-40B4-BE49-F238E27FC236}">
              <a16:creationId xmlns:a16="http://schemas.microsoft.com/office/drawing/2014/main" id="{7B86BA4C-6BD3-4022-BBC8-AF192BDA064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4" name="直線コネクタ 783">
          <a:extLst>
            <a:ext uri="{FF2B5EF4-FFF2-40B4-BE49-F238E27FC236}">
              <a16:creationId xmlns:a16="http://schemas.microsoft.com/office/drawing/2014/main" id="{D0203258-1ED9-4F39-B2EA-2026F29BFB0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5" name="テキスト ボックス 784">
          <a:extLst>
            <a:ext uri="{FF2B5EF4-FFF2-40B4-BE49-F238E27FC236}">
              <a16:creationId xmlns:a16="http://schemas.microsoft.com/office/drawing/2014/main" id="{03278615-E4A6-4A0C-B047-D6EECF89A1A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6" name="直線コネクタ 785">
          <a:extLst>
            <a:ext uri="{FF2B5EF4-FFF2-40B4-BE49-F238E27FC236}">
              <a16:creationId xmlns:a16="http://schemas.microsoft.com/office/drawing/2014/main" id="{C560E483-61F6-416F-8B75-DB41E7D1941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7" name="テキスト ボックス 786">
          <a:extLst>
            <a:ext uri="{FF2B5EF4-FFF2-40B4-BE49-F238E27FC236}">
              <a16:creationId xmlns:a16="http://schemas.microsoft.com/office/drawing/2014/main" id="{D5FD1EB1-DEC1-4E86-9CFC-DD1A451F308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8" name="直線コネクタ 787">
          <a:extLst>
            <a:ext uri="{FF2B5EF4-FFF2-40B4-BE49-F238E27FC236}">
              <a16:creationId xmlns:a16="http://schemas.microsoft.com/office/drawing/2014/main" id="{5E13507D-D20C-4D32-AD6D-ADFB047D677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9" name="テキスト ボックス 788">
          <a:extLst>
            <a:ext uri="{FF2B5EF4-FFF2-40B4-BE49-F238E27FC236}">
              <a16:creationId xmlns:a16="http://schemas.microsoft.com/office/drawing/2014/main" id="{290983AB-6AEF-4841-960D-C999C16E65D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0" name="【消防施設】&#10;一人当たり面積グラフ枠">
          <a:extLst>
            <a:ext uri="{FF2B5EF4-FFF2-40B4-BE49-F238E27FC236}">
              <a16:creationId xmlns:a16="http://schemas.microsoft.com/office/drawing/2014/main" id="{1A7C1F62-9629-4959-81A9-813AD18CE7F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791" name="直線コネクタ 790">
          <a:extLst>
            <a:ext uri="{FF2B5EF4-FFF2-40B4-BE49-F238E27FC236}">
              <a16:creationId xmlns:a16="http://schemas.microsoft.com/office/drawing/2014/main" id="{D2BE11B9-8191-42C1-9BB6-E4B8807AB751}"/>
            </a:ext>
          </a:extLst>
        </xdr:cNvPr>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92" name="【消防施設】&#10;一人当たり面積最小値テキスト">
          <a:extLst>
            <a:ext uri="{FF2B5EF4-FFF2-40B4-BE49-F238E27FC236}">
              <a16:creationId xmlns:a16="http://schemas.microsoft.com/office/drawing/2014/main" id="{E05656DE-54CB-4090-866E-FECAB1E00332}"/>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93" name="直線コネクタ 792">
          <a:extLst>
            <a:ext uri="{FF2B5EF4-FFF2-40B4-BE49-F238E27FC236}">
              <a16:creationId xmlns:a16="http://schemas.microsoft.com/office/drawing/2014/main" id="{02C73345-E5EF-414D-AEC5-F7C2F2EF23BD}"/>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794" name="【消防施設】&#10;一人当たり面積最大値テキスト">
          <a:extLst>
            <a:ext uri="{FF2B5EF4-FFF2-40B4-BE49-F238E27FC236}">
              <a16:creationId xmlns:a16="http://schemas.microsoft.com/office/drawing/2014/main" id="{70AB6328-45CE-4240-BEEF-5D7BCD166EBE}"/>
            </a:ext>
          </a:extLst>
        </xdr:cNvPr>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795" name="直線コネクタ 794">
          <a:extLst>
            <a:ext uri="{FF2B5EF4-FFF2-40B4-BE49-F238E27FC236}">
              <a16:creationId xmlns:a16="http://schemas.microsoft.com/office/drawing/2014/main" id="{204BB423-0B9D-41C1-91E2-256C5A364AEB}"/>
            </a:ext>
          </a:extLst>
        </xdr:cNvPr>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796" name="【消防施設】&#10;一人当たり面積平均値テキスト">
          <a:extLst>
            <a:ext uri="{FF2B5EF4-FFF2-40B4-BE49-F238E27FC236}">
              <a16:creationId xmlns:a16="http://schemas.microsoft.com/office/drawing/2014/main" id="{B333FF88-7A14-49D5-915B-73A30BBC462C}"/>
            </a:ext>
          </a:extLst>
        </xdr:cNvPr>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97" name="フローチャート: 判断 796">
          <a:extLst>
            <a:ext uri="{FF2B5EF4-FFF2-40B4-BE49-F238E27FC236}">
              <a16:creationId xmlns:a16="http://schemas.microsoft.com/office/drawing/2014/main" id="{5186E2D9-C558-4774-8D23-26C90E7F93CF}"/>
            </a:ext>
          </a:extLst>
        </xdr:cNvPr>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98" name="フローチャート: 判断 797">
          <a:extLst>
            <a:ext uri="{FF2B5EF4-FFF2-40B4-BE49-F238E27FC236}">
              <a16:creationId xmlns:a16="http://schemas.microsoft.com/office/drawing/2014/main" id="{BC07E253-B07A-45F1-93B6-B56843507A48}"/>
            </a:ext>
          </a:extLst>
        </xdr:cNvPr>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99" name="フローチャート: 判断 798">
          <a:extLst>
            <a:ext uri="{FF2B5EF4-FFF2-40B4-BE49-F238E27FC236}">
              <a16:creationId xmlns:a16="http://schemas.microsoft.com/office/drawing/2014/main" id="{A4AF97FF-6138-4F67-B52D-2D2D6C1D787F}"/>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00" name="フローチャート: 判断 799">
          <a:extLst>
            <a:ext uri="{FF2B5EF4-FFF2-40B4-BE49-F238E27FC236}">
              <a16:creationId xmlns:a16="http://schemas.microsoft.com/office/drawing/2014/main" id="{3AF336AD-E165-4744-AB2E-CE52FAEAE018}"/>
            </a:ext>
          </a:extLst>
        </xdr:cNvPr>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01" name="フローチャート: 判断 800">
          <a:extLst>
            <a:ext uri="{FF2B5EF4-FFF2-40B4-BE49-F238E27FC236}">
              <a16:creationId xmlns:a16="http://schemas.microsoft.com/office/drawing/2014/main" id="{CA516F6A-9725-4B21-A6F0-668EFB58F3AD}"/>
            </a:ext>
          </a:extLst>
        </xdr:cNvPr>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8DA96D55-BB4F-4D7B-A65C-9135FEB3C17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B6C0F9FB-5E08-4912-8D85-C2E5D76A67A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913E2967-9C1B-444B-8266-16E7E1AA7A4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A4E00C83-2CC6-4D64-BDB6-E491D9E5F28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7836F83B-1FCF-464D-B0F7-BBC5F1C688E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97789</xdr:rowOff>
    </xdr:from>
    <xdr:to>
      <xdr:col>116</xdr:col>
      <xdr:colOff>114300</xdr:colOff>
      <xdr:row>86</xdr:row>
      <xdr:rowOff>27939</xdr:rowOff>
    </xdr:to>
    <xdr:sp macro="" textlink="">
      <xdr:nvSpPr>
        <xdr:cNvPr id="807" name="楕円 806">
          <a:extLst>
            <a:ext uri="{FF2B5EF4-FFF2-40B4-BE49-F238E27FC236}">
              <a16:creationId xmlns:a16="http://schemas.microsoft.com/office/drawing/2014/main" id="{B71137CC-E898-4DD8-9476-A4DB8A9F0116}"/>
            </a:ext>
          </a:extLst>
        </xdr:cNvPr>
        <xdr:cNvSpPr/>
      </xdr:nvSpPr>
      <xdr:spPr>
        <a:xfrm>
          <a:off x="22110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12716</xdr:rowOff>
    </xdr:from>
    <xdr:ext cx="469744" cy="259045"/>
    <xdr:sp macro="" textlink="">
      <xdr:nvSpPr>
        <xdr:cNvPr id="808" name="【消防施設】&#10;一人当たり面積該当値テキスト">
          <a:extLst>
            <a:ext uri="{FF2B5EF4-FFF2-40B4-BE49-F238E27FC236}">
              <a16:creationId xmlns:a16="http://schemas.microsoft.com/office/drawing/2014/main" id="{8A682EB6-7BF9-4E10-AA47-B40FB901BB1D}"/>
            </a:ext>
          </a:extLst>
        </xdr:cNvPr>
        <xdr:cNvSpPr txBox="1"/>
      </xdr:nvSpPr>
      <xdr:spPr>
        <a:xfrm>
          <a:off x="22199600" y="1458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809" name="楕円 808">
          <a:extLst>
            <a:ext uri="{FF2B5EF4-FFF2-40B4-BE49-F238E27FC236}">
              <a16:creationId xmlns:a16="http://schemas.microsoft.com/office/drawing/2014/main" id="{680E35BE-D0C0-481A-A9B7-7D9D7AE8061A}"/>
            </a:ext>
          </a:extLst>
        </xdr:cNvPr>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148589</xdr:rowOff>
    </xdr:from>
    <xdr:to>
      <xdr:col>116</xdr:col>
      <xdr:colOff>63500</xdr:colOff>
      <xdr:row>85</xdr:row>
      <xdr:rowOff>152400</xdr:rowOff>
    </xdr:to>
    <xdr:cxnSp macro="">
      <xdr:nvCxnSpPr>
        <xdr:cNvPr id="810" name="直線コネクタ 809">
          <a:extLst>
            <a:ext uri="{FF2B5EF4-FFF2-40B4-BE49-F238E27FC236}">
              <a16:creationId xmlns:a16="http://schemas.microsoft.com/office/drawing/2014/main" id="{CDD63801-8367-48BA-A32D-D3932B8E62E5}"/>
            </a:ext>
          </a:extLst>
        </xdr:cNvPr>
        <xdr:cNvCxnSpPr/>
      </xdr:nvCxnSpPr>
      <xdr:spPr>
        <a:xfrm flipV="1">
          <a:off x="21323300" y="147218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811" name="楕円 810">
          <a:extLst>
            <a:ext uri="{FF2B5EF4-FFF2-40B4-BE49-F238E27FC236}">
              <a16:creationId xmlns:a16="http://schemas.microsoft.com/office/drawing/2014/main" id="{61D53D13-3681-4748-BC52-19175F0D9C8F}"/>
            </a:ext>
          </a:extLst>
        </xdr:cNvPr>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86</xdr:row>
      <xdr:rowOff>15239</xdr:rowOff>
    </xdr:to>
    <xdr:cxnSp macro="">
      <xdr:nvCxnSpPr>
        <xdr:cNvPr id="812" name="直線コネクタ 811">
          <a:extLst>
            <a:ext uri="{FF2B5EF4-FFF2-40B4-BE49-F238E27FC236}">
              <a16:creationId xmlns:a16="http://schemas.microsoft.com/office/drawing/2014/main" id="{70B5F9B5-678E-4CA7-8060-CB881C2E16B3}"/>
            </a:ext>
          </a:extLst>
        </xdr:cNvPr>
        <xdr:cNvCxnSpPr/>
      </xdr:nvCxnSpPr>
      <xdr:spPr>
        <a:xfrm flipV="1">
          <a:off x="20434300" y="14725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116839</xdr:rowOff>
    </xdr:from>
    <xdr:to>
      <xdr:col>102</xdr:col>
      <xdr:colOff>165100</xdr:colOff>
      <xdr:row>86</xdr:row>
      <xdr:rowOff>46989</xdr:rowOff>
    </xdr:to>
    <xdr:sp macro="" textlink="">
      <xdr:nvSpPr>
        <xdr:cNvPr id="813" name="楕円 812">
          <a:extLst>
            <a:ext uri="{FF2B5EF4-FFF2-40B4-BE49-F238E27FC236}">
              <a16:creationId xmlns:a16="http://schemas.microsoft.com/office/drawing/2014/main" id="{66FC2B66-FF54-4299-A287-4DCCE9F5016E}"/>
            </a:ext>
          </a:extLst>
        </xdr:cNvPr>
        <xdr:cNvSpPr/>
      </xdr:nvSpPr>
      <xdr:spPr>
        <a:xfrm>
          <a:off x="19494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167639</xdr:rowOff>
    </xdr:from>
    <xdr:to>
      <xdr:col>107</xdr:col>
      <xdr:colOff>50800</xdr:colOff>
      <xdr:row>86</xdr:row>
      <xdr:rowOff>15239</xdr:rowOff>
    </xdr:to>
    <xdr:cxnSp macro="">
      <xdr:nvCxnSpPr>
        <xdr:cNvPr id="814" name="直線コネクタ 813">
          <a:extLst>
            <a:ext uri="{FF2B5EF4-FFF2-40B4-BE49-F238E27FC236}">
              <a16:creationId xmlns:a16="http://schemas.microsoft.com/office/drawing/2014/main" id="{9B61002F-0844-415D-839B-9109D60ED2FD}"/>
            </a:ext>
          </a:extLst>
        </xdr:cNvPr>
        <xdr:cNvCxnSpPr/>
      </xdr:nvCxnSpPr>
      <xdr:spPr>
        <a:xfrm>
          <a:off x="19545300" y="147408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116839</xdr:rowOff>
    </xdr:from>
    <xdr:to>
      <xdr:col>98</xdr:col>
      <xdr:colOff>38100</xdr:colOff>
      <xdr:row>86</xdr:row>
      <xdr:rowOff>46989</xdr:rowOff>
    </xdr:to>
    <xdr:sp macro="" textlink="">
      <xdr:nvSpPr>
        <xdr:cNvPr id="815" name="楕円 814">
          <a:extLst>
            <a:ext uri="{FF2B5EF4-FFF2-40B4-BE49-F238E27FC236}">
              <a16:creationId xmlns:a16="http://schemas.microsoft.com/office/drawing/2014/main" id="{2D813078-B38E-4A02-A714-368965C8E58A}"/>
            </a:ext>
          </a:extLst>
        </xdr:cNvPr>
        <xdr:cNvSpPr/>
      </xdr:nvSpPr>
      <xdr:spPr>
        <a:xfrm>
          <a:off x="18605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167639</xdr:rowOff>
    </xdr:from>
    <xdr:to>
      <xdr:col>102</xdr:col>
      <xdr:colOff>114300</xdr:colOff>
      <xdr:row>85</xdr:row>
      <xdr:rowOff>167639</xdr:rowOff>
    </xdr:to>
    <xdr:cxnSp macro="">
      <xdr:nvCxnSpPr>
        <xdr:cNvPr id="816" name="直線コネクタ 815">
          <a:extLst>
            <a:ext uri="{FF2B5EF4-FFF2-40B4-BE49-F238E27FC236}">
              <a16:creationId xmlns:a16="http://schemas.microsoft.com/office/drawing/2014/main" id="{680156F6-8190-47A6-90D6-E506AB289C1D}"/>
            </a:ext>
          </a:extLst>
        </xdr:cNvPr>
        <xdr:cNvCxnSpPr/>
      </xdr:nvCxnSpPr>
      <xdr:spPr>
        <a:xfrm>
          <a:off x="18656300" y="14740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817" name="n_1aveValue【消防施設】&#10;一人当たり面積">
          <a:extLst>
            <a:ext uri="{FF2B5EF4-FFF2-40B4-BE49-F238E27FC236}">
              <a16:creationId xmlns:a16="http://schemas.microsoft.com/office/drawing/2014/main" id="{4CE6F0CF-C37C-4F21-BF23-E0517202A114}"/>
            </a:ext>
          </a:extLst>
        </xdr:cNvPr>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18" name="n_2aveValue【消防施設】&#10;一人当たり面積">
          <a:extLst>
            <a:ext uri="{FF2B5EF4-FFF2-40B4-BE49-F238E27FC236}">
              <a16:creationId xmlns:a16="http://schemas.microsoft.com/office/drawing/2014/main" id="{F0C3B22A-9E16-4D59-AC54-A83D4EDE33A2}"/>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819" name="n_3aveValue【消防施設】&#10;一人当たり面積">
          <a:extLst>
            <a:ext uri="{FF2B5EF4-FFF2-40B4-BE49-F238E27FC236}">
              <a16:creationId xmlns:a16="http://schemas.microsoft.com/office/drawing/2014/main" id="{936937D5-0660-47D4-906B-936FAAF43D0D}"/>
            </a:ext>
          </a:extLst>
        </xdr:cNvPr>
        <xdr:cNvSpPr txBox="1"/>
      </xdr:nvSpPr>
      <xdr:spPr>
        <a:xfrm>
          <a:off x="19310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820" name="n_4aveValue【消防施設】&#10;一人当たり面積">
          <a:extLst>
            <a:ext uri="{FF2B5EF4-FFF2-40B4-BE49-F238E27FC236}">
              <a16:creationId xmlns:a16="http://schemas.microsoft.com/office/drawing/2014/main" id="{B1425D06-4F04-4E41-8C4B-8B894B0E9FE9}"/>
            </a:ext>
          </a:extLst>
        </xdr:cNvPr>
        <xdr:cNvSpPr txBox="1"/>
      </xdr:nvSpPr>
      <xdr:spPr>
        <a:xfrm>
          <a:off x="18421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821" name="n_1mainValue【消防施設】&#10;一人当たり面積">
          <a:extLst>
            <a:ext uri="{FF2B5EF4-FFF2-40B4-BE49-F238E27FC236}">
              <a16:creationId xmlns:a16="http://schemas.microsoft.com/office/drawing/2014/main" id="{5EEEE990-5CC6-435F-A37C-30C59F48AB72}"/>
            </a:ext>
          </a:extLst>
        </xdr:cNvPr>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822" name="n_2mainValue【消防施設】&#10;一人当たり面積">
          <a:extLst>
            <a:ext uri="{FF2B5EF4-FFF2-40B4-BE49-F238E27FC236}">
              <a16:creationId xmlns:a16="http://schemas.microsoft.com/office/drawing/2014/main" id="{B25775CD-7AE1-4942-8CB0-6EEABD0C8DFD}"/>
            </a:ext>
          </a:extLst>
        </xdr:cNvPr>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38116</xdr:rowOff>
    </xdr:from>
    <xdr:ext cx="469744" cy="259045"/>
    <xdr:sp macro="" textlink="">
      <xdr:nvSpPr>
        <xdr:cNvPr id="823" name="n_3mainValue【消防施設】&#10;一人当たり面積">
          <a:extLst>
            <a:ext uri="{FF2B5EF4-FFF2-40B4-BE49-F238E27FC236}">
              <a16:creationId xmlns:a16="http://schemas.microsoft.com/office/drawing/2014/main" id="{E44163A2-4DB0-4E9D-BAAA-9FD0EF106861}"/>
            </a:ext>
          </a:extLst>
        </xdr:cNvPr>
        <xdr:cNvSpPr txBox="1"/>
      </xdr:nvSpPr>
      <xdr:spPr>
        <a:xfrm>
          <a:off x="19310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38116</xdr:rowOff>
    </xdr:from>
    <xdr:ext cx="469744" cy="259045"/>
    <xdr:sp macro="" textlink="">
      <xdr:nvSpPr>
        <xdr:cNvPr id="824" name="n_4mainValue【消防施設】&#10;一人当たり面積">
          <a:extLst>
            <a:ext uri="{FF2B5EF4-FFF2-40B4-BE49-F238E27FC236}">
              <a16:creationId xmlns:a16="http://schemas.microsoft.com/office/drawing/2014/main" id="{ED394B4F-A208-4B94-ACA1-2BE3FD5BCCA0}"/>
            </a:ext>
          </a:extLst>
        </xdr:cNvPr>
        <xdr:cNvSpPr txBox="1"/>
      </xdr:nvSpPr>
      <xdr:spPr>
        <a:xfrm>
          <a:off x="18421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5" name="正方形/長方形 824">
          <a:extLst>
            <a:ext uri="{FF2B5EF4-FFF2-40B4-BE49-F238E27FC236}">
              <a16:creationId xmlns:a16="http://schemas.microsoft.com/office/drawing/2014/main" id="{128E025D-DF7B-45F4-B344-1318AAAA7E9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6" name="正方形/長方形 825">
          <a:extLst>
            <a:ext uri="{FF2B5EF4-FFF2-40B4-BE49-F238E27FC236}">
              <a16:creationId xmlns:a16="http://schemas.microsoft.com/office/drawing/2014/main" id="{34E0B1F6-A5FA-4CA3-AA09-052C9A14DB1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7" name="正方形/長方形 826">
          <a:extLst>
            <a:ext uri="{FF2B5EF4-FFF2-40B4-BE49-F238E27FC236}">
              <a16:creationId xmlns:a16="http://schemas.microsoft.com/office/drawing/2014/main" id="{C3E6258C-78FF-4566-9F81-E31F8D2BCD0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8" name="正方形/長方形 827">
          <a:extLst>
            <a:ext uri="{FF2B5EF4-FFF2-40B4-BE49-F238E27FC236}">
              <a16:creationId xmlns:a16="http://schemas.microsoft.com/office/drawing/2014/main" id="{60E418E6-C911-4BA5-8E76-4A19EEB77D6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9" name="正方形/長方形 828">
          <a:extLst>
            <a:ext uri="{FF2B5EF4-FFF2-40B4-BE49-F238E27FC236}">
              <a16:creationId xmlns:a16="http://schemas.microsoft.com/office/drawing/2014/main" id="{283C3F94-97AB-4C9F-B77A-99643D33D52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0" name="正方形/長方形 829">
          <a:extLst>
            <a:ext uri="{FF2B5EF4-FFF2-40B4-BE49-F238E27FC236}">
              <a16:creationId xmlns:a16="http://schemas.microsoft.com/office/drawing/2014/main" id="{61BC37A8-C9BE-4E36-9DF1-7DBAE872E07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1" name="正方形/長方形 830">
          <a:extLst>
            <a:ext uri="{FF2B5EF4-FFF2-40B4-BE49-F238E27FC236}">
              <a16:creationId xmlns:a16="http://schemas.microsoft.com/office/drawing/2014/main" id="{789FBC3C-BC42-4CA9-A319-EB08E0CC903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2" name="正方形/長方形 831">
          <a:extLst>
            <a:ext uri="{FF2B5EF4-FFF2-40B4-BE49-F238E27FC236}">
              <a16:creationId xmlns:a16="http://schemas.microsoft.com/office/drawing/2014/main" id="{5F5876CB-8F79-4688-86A4-75D90D489DB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3" name="テキスト ボックス 832">
          <a:extLst>
            <a:ext uri="{FF2B5EF4-FFF2-40B4-BE49-F238E27FC236}">
              <a16:creationId xmlns:a16="http://schemas.microsoft.com/office/drawing/2014/main" id="{8C886A77-F63A-44C3-B81E-30FCDEB0721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4" name="直線コネクタ 833">
          <a:extLst>
            <a:ext uri="{FF2B5EF4-FFF2-40B4-BE49-F238E27FC236}">
              <a16:creationId xmlns:a16="http://schemas.microsoft.com/office/drawing/2014/main" id="{C353A213-D790-413A-8E80-DB5C57D01D0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5" name="テキスト ボックス 834">
          <a:extLst>
            <a:ext uri="{FF2B5EF4-FFF2-40B4-BE49-F238E27FC236}">
              <a16:creationId xmlns:a16="http://schemas.microsoft.com/office/drawing/2014/main" id="{ECD08F7F-BE33-4348-992C-613CE30118F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6" name="直線コネクタ 835">
          <a:extLst>
            <a:ext uri="{FF2B5EF4-FFF2-40B4-BE49-F238E27FC236}">
              <a16:creationId xmlns:a16="http://schemas.microsoft.com/office/drawing/2014/main" id="{26B29CBC-6FB0-4FAC-948A-F3EA0FCDD28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7" name="テキスト ボックス 836">
          <a:extLst>
            <a:ext uri="{FF2B5EF4-FFF2-40B4-BE49-F238E27FC236}">
              <a16:creationId xmlns:a16="http://schemas.microsoft.com/office/drawing/2014/main" id="{8D40C929-F0A9-4BCA-B360-483533D4AC1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8" name="直線コネクタ 837">
          <a:extLst>
            <a:ext uri="{FF2B5EF4-FFF2-40B4-BE49-F238E27FC236}">
              <a16:creationId xmlns:a16="http://schemas.microsoft.com/office/drawing/2014/main" id="{2F2CBAB8-0A50-4AA3-92EA-C81B9F67460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9" name="テキスト ボックス 838">
          <a:extLst>
            <a:ext uri="{FF2B5EF4-FFF2-40B4-BE49-F238E27FC236}">
              <a16:creationId xmlns:a16="http://schemas.microsoft.com/office/drawing/2014/main" id="{B76F0A27-014B-485D-A6D3-8019866916A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0" name="直線コネクタ 839">
          <a:extLst>
            <a:ext uri="{FF2B5EF4-FFF2-40B4-BE49-F238E27FC236}">
              <a16:creationId xmlns:a16="http://schemas.microsoft.com/office/drawing/2014/main" id="{485F5CD4-3939-4B82-A119-1594DBCC4A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1" name="テキスト ボックス 840">
          <a:extLst>
            <a:ext uri="{FF2B5EF4-FFF2-40B4-BE49-F238E27FC236}">
              <a16:creationId xmlns:a16="http://schemas.microsoft.com/office/drawing/2014/main" id="{601C8091-596E-4E2C-B220-135A9CE12A8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2" name="直線コネクタ 841">
          <a:extLst>
            <a:ext uri="{FF2B5EF4-FFF2-40B4-BE49-F238E27FC236}">
              <a16:creationId xmlns:a16="http://schemas.microsoft.com/office/drawing/2014/main" id="{CFCC9DA7-93EF-41A5-96BC-575663AB0B5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3" name="テキスト ボックス 842">
          <a:extLst>
            <a:ext uri="{FF2B5EF4-FFF2-40B4-BE49-F238E27FC236}">
              <a16:creationId xmlns:a16="http://schemas.microsoft.com/office/drawing/2014/main" id="{6C59D2BA-6A7F-4F84-AAD6-B5821BD10B9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4" name="直線コネクタ 843">
          <a:extLst>
            <a:ext uri="{FF2B5EF4-FFF2-40B4-BE49-F238E27FC236}">
              <a16:creationId xmlns:a16="http://schemas.microsoft.com/office/drawing/2014/main" id="{599676DE-290F-49A7-B031-1E84C8C3D16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5" name="テキスト ボックス 844">
          <a:extLst>
            <a:ext uri="{FF2B5EF4-FFF2-40B4-BE49-F238E27FC236}">
              <a16:creationId xmlns:a16="http://schemas.microsoft.com/office/drawing/2014/main" id="{3BC63A8A-11E5-48CC-B12C-0A16C506C9B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6" name="直線コネクタ 845">
          <a:extLst>
            <a:ext uri="{FF2B5EF4-FFF2-40B4-BE49-F238E27FC236}">
              <a16:creationId xmlns:a16="http://schemas.microsoft.com/office/drawing/2014/main" id="{220DA52B-D41E-467F-A522-55463E12AB3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7" name="テキスト ボックス 846">
          <a:extLst>
            <a:ext uri="{FF2B5EF4-FFF2-40B4-BE49-F238E27FC236}">
              <a16:creationId xmlns:a16="http://schemas.microsoft.com/office/drawing/2014/main" id="{DA2AE761-81BE-4988-86D8-15532BC2ACE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D754DFAC-684C-42EA-A677-6A41578112B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a:extLst>
            <a:ext uri="{FF2B5EF4-FFF2-40B4-BE49-F238E27FC236}">
              <a16:creationId xmlns:a16="http://schemas.microsoft.com/office/drawing/2014/main" id="{751555E7-5963-4A0C-BB0B-71D9C50F8CB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50" name="直線コネクタ 849">
          <a:extLst>
            <a:ext uri="{FF2B5EF4-FFF2-40B4-BE49-F238E27FC236}">
              <a16:creationId xmlns:a16="http://schemas.microsoft.com/office/drawing/2014/main" id="{61C96137-0F59-4BD0-A7D6-3EA23A9A5F9B}"/>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1" name="【庁舎】&#10;有形固定資産減価償却率最小値テキスト">
          <a:extLst>
            <a:ext uri="{FF2B5EF4-FFF2-40B4-BE49-F238E27FC236}">
              <a16:creationId xmlns:a16="http://schemas.microsoft.com/office/drawing/2014/main" id="{5225CF3C-7646-46CB-AA8F-C7707C954AC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2" name="直線コネクタ 851">
          <a:extLst>
            <a:ext uri="{FF2B5EF4-FFF2-40B4-BE49-F238E27FC236}">
              <a16:creationId xmlns:a16="http://schemas.microsoft.com/office/drawing/2014/main" id="{D71AA5C0-BCAA-4D92-9858-0D5A97C38EB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53" name="【庁舎】&#10;有形固定資産減価償却率最大値テキスト">
          <a:extLst>
            <a:ext uri="{FF2B5EF4-FFF2-40B4-BE49-F238E27FC236}">
              <a16:creationId xmlns:a16="http://schemas.microsoft.com/office/drawing/2014/main" id="{8EF4F01C-2F94-4F94-8491-C4BB4F593406}"/>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54" name="直線コネクタ 853">
          <a:extLst>
            <a:ext uri="{FF2B5EF4-FFF2-40B4-BE49-F238E27FC236}">
              <a16:creationId xmlns:a16="http://schemas.microsoft.com/office/drawing/2014/main" id="{35AD7864-152F-4277-99F2-B81EAD813E81}"/>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55" name="【庁舎】&#10;有形固定資産減価償却率平均値テキスト">
          <a:extLst>
            <a:ext uri="{FF2B5EF4-FFF2-40B4-BE49-F238E27FC236}">
              <a16:creationId xmlns:a16="http://schemas.microsoft.com/office/drawing/2014/main" id="{E91C7B47-6D17-4560-92ED-356FCD5831D1}"/>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56" name="フローチャート: 判断 855">
          <a:extLst>
            <a:ext uri="{FF2B5EF4-FFF2-40B4-BE49-F238E27FC236}">
              <a16:creationId xmlns:a16="http://schemas.microsoft.com/office/drawing/2014/main" id="{22C802AD-90A8-4BF8-B80C-AFCA49FBE655}"/>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857" name="フローチャート: 判断 856">
          <a:extLst>
            <a:ext uri="{FF2B5EF4-FFF2-40B4-BE49-F238E27FC236}">
              <a16:creationId xmlns:a16="http://schemas.microsoft.com/office/drawing/2014/main" id="{F4298D10-4897-467E-8402-59C2DDBE627F}"/>
            </a:ext>
          </a:extLst>
        </xdr:cNvPr>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858" name="フローチャート: 判断 857">
          <a:extLst>
            <a:ext uri="{FF2B5EF4-FFF2-40B4-BE49-F238E27FC236}">
              <a16:creationId xmlns:a16="http://schemas.microsoft.com/office/drawing/2014/main" id="{9C586F4D-E2D0-4053-8896-9BD31B94CE58}"/>
            </a:ext>
          </a:extLst>
        </xdr:cNvPr>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59" name="フローチャート: 判断 858">
          <a:extLst>
            <a:ext uri="{FF2B5EF4-FFF2-40B4-BE49-F238E27FC236}">
              <a16:creationId xmlns:a16="http://schemas.microsoft.com/office/drawing/2014/main" id="{BD8A8E5A-8591-484A-AB87-B7E915FC3AB7}"/>
            </a:ext>
          </a:extLst>
        </xdr:cNvPr>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860" name="フローチャート: 判断 859">
          <a:extLst>
            <a:ext uri="{FF2B5EF4-FFF2-40B4-BE49-F238E27FC236}">
              <a16:creationId xmlns:a16="http://schemas.microsoft.com/office/drawing/2014/main" id="{ACF638EC-6307-4791-9497-2CAFA38819DB}"/>
            </a:ext>
          </a:extLst>
        </xdr:cNvPr>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1E511D06-337B-4ACB-B762-120D525553F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47F46728-AC25-461F-A680-86184BFA758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B6F21CD2-C559-41BC-B329-41E3050F5BF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6608A659-0484-4432-BB63-525AC316396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72E9D787-EC36-4DB8-8F2B-EA3C5C5E981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44994</xdr:rowOff>
    </xdr:from>
    <xdr:to>
      <xdr:col>85</xdr:col>
      <xdr:colOff>177800</xdr:colOff>
      <xdr:row>101</xdr:row>
      <xdr:rowOff>146594</xdr:rowOff>
    </xdr:to>
    <xdr:sp macro="" textlink="">
      <xdr:nvSpPr>
        <xdr:cNvPr id="866" name="楕円 865">
          <a:extLst>
            <a:ext uri="{FF2B5EF4-FFF2-40B4-BE49-F238E27FC236}">
              <a16:creationId xmlns:a16="http://schemas.microsoft.com/office/drawing/2014/main" id="{A71BEF18-6389-40D5-8CCD-1A5D7DED273C}"/>
            </a:ext>
          </a:extLst>
        </xdr:cNvPr>
        <xdr:cNvSpPr/>
      </xdr:nvSpPr>
      <xdr:spPr>
        <a:xfrm>
          <a:off x="16268700" y="173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67871</xdr:rowOff>
    </xdr:from>
    <xdr:ext cx="405111" cy="259045"/>
    <xdr:sp macro="" textlink="">
      <xdr:nvSpPr>
        <xdr:cNvPr id="867" name="【庁舎】&#10;有形固定資産減価償却率該当値テキスト">
          <a:extLst>
            <a:ext uri="{FF2B5EF4-FFF2-40B4-BE49-F238E27FC236}">
              <a16:creationId xmlns:a16="http://schemas.microsoft.com/office/drawing/2014/main" id="{97347A2B-5671-4D11-90D4-86C965C166C9}"/>
            </a:ext>
          </a:extLst>
        </xdr:cNvPr>
        <xdr:cNvSpPr txBox="1"/>
      </xdr:nvSpPr>
      <xdr:spPr>
        <a:xfrm>
          <a:off x="16357600" y="1721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13970</xdr:rowOff>
    </xdr:from>
    <xdr:to>
      <xdr:col>81</xdr:col>
      <xdr:colOff>101600</xdr:colOff>
      <xdr:row>101</xdr:row>
      <xdr:rowOff>115570</xdr:rowOff>
    </xdr:to>
    <xdr:sp macro="" textlink="">
      <xdr:nvSpPr>
        <xdr:cNvPr id="868" name="楕円 867">
          <a:extLst>
            <a:ext uri="{FF2B5EF4-FFF2-40B4-BE49-F238E27FC236}">
              <a16:creationId xmlns:a16="http://schemas.microsoft.com/office/drawing/2014/main" id="{6F8B8B03-4748-49B2-A375-5DF866020D4F}"/>
            </a:ext>
          </a:extLst>
        </xdr:cNvPr>
        <xdr:cNvSpPr/>
      </xdr:nvSpPr>
      <xdr:spPr>
        <a:xfrm>
          <a:off x="15430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64770</xdr:rowOff>
    </xdr:from>
    <xdr:to>
      <xdr:col>85</xdr:col>
      <xdr:colOff>127000</xdr:colOff>
      <xdr:row>101</xdr:row>
      <xdr:rowOff>95794</xdr:rowOff>
    </xdr:to>
    <xdr:cxnSp macro="">
      <xdr:nvCxnSpPr>
        <xdr:cNvPr id="869" name="直線コネクタ 868">
          <a:extLst>
            <a:ext uri="{FF2B5EF4-FFF2-40B4-BE49-F238E27FC236}">
              <a16:creationId xmlns:a16="http://schemas.microsoft.com/office/drawing/2014/main" id="{3C7C8BF0-474B-4048-8541-C4935380708D}"/>
            </a:ext>
          </a:extLst>
        </xdr:cNvPr>
        <xdr:cNvCxnSpPr/>
      </xdr:nvCxnSpPr>
      <xdr:spPr>
        <a:xfrm>
          <a:off x="15481300" y="173812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128270</xdr:rowOff>
    </xdr:from>
    <xdr:to>
      <xdr:col>76</xdr:col>
      <xdr:colOff>165100</xdr:colOff>
      <xdr:row>101</xdr:row>
      <xdr:rowOff>58420</xdr:rowOff>
    </xdr:to>
    <xdr:sp macro="" textlink="">
      <xdr:nvSpPr>
        <xdr:cNvPr id="870" name="楕円 869">
          <a:extLst>
            <a:ext uri="{FF2B5EF4-FFF2-40B4-BE49-F238E27FC236}">
              <a16:creationId xmlns:a16="http://schemas.microsoft.com/office/drawing/2014/main" id="{75896D66-83E3-4B54-BBA2-F77C45B9C036}"/>
            </a:ext>
          </a:extLst>
        </xdr:cNvPr>
        <xdr:cNvSpPr/>
      </xdr:nvSpPr>
      <xdr:spPr>
        <a:xfrm>
          <a:off x="14541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xdr:rowOff>
    </xdr:from>
    <xdr:to>
      <xdr:col>81</xdr:col>
      <xdr:colOff>50800</xdr:colOff>
      <xdr:row>101</xdr:row>
      <xdr:rowOff>64770</xdr:rowOff>
    </xdr:to>
    <xdr:cxnSp macro="">
      <xdr:nvCxnSpPr>
        <xdr:cNvPr id="871" name="直線コネクタ 870">
          <a:extLst>
            <a:ext uri="{FF2B5EF4-FFF2-40B4-BE49-F238E27FC236}">
              <a16:creationId xmlns:a16="http://schemas.microsoft.com/office/drawing/2014/main" id="{6CF6A167-5FA3-4AD4-93DA-8E0CE64ECC1B}"/>
            </a:ext>
          </a:extLst>
        </xdr:cNvPr>
        <xdr:cNvCxnSpPr/>
      </xdr:nvCxnSpPr>
      <xdr:spPr>
        <a:xfrm>
          <a:off x="14592300" y="173240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74386</xdr:rowOff>
    </xdr:from>
    <xdr:to>
      <xdr:col>72</xdr:col>
      <xdr:colOff>38100</xdr:colOff>
      <xdr:row>101</xdr:row>
      <xdr:rowOff>4536</xdr:rowOff>
    </xdr:to>
    <xdr:sp macro="" textlink="">
      <xdr:nvSpPr>
        <xdr:cNvPr id="872" name="楕円 871">
          <a:extLst>
            <a:ext uri="{FF2B5EF4-FFF2-40B4-BE49-F238E27FC236}">
              <a16:creationId xmlns:a16="http://schemas.microsoft.com/office/drawing/2014/main" id="{453C1E00-1852-40D4-9D65-4C62BD0B3986}"/>
            </a:ext>
          </a:extLst>
        </xdr:cNvPr>
        <xdr:cNvSpPr/>
      </xdr:nvSpPr>
      <xdr:spPr>
        <a:xfrm>
          <a:off x="13652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125186</xdr:rowOff>
    </xdr:from>
    <xdr:to>
      <xdr:col>76</xdr:col>
      <xdr:colOff>114300</xdr:colOff>
      <xdr:row>101</xdr:row>
      <xdr:rowOff>7620</xdr:rowOff>
    </xdr:to>
    <xdr:cxnSp macro="">
      <xdr:nvCxnSpPr>
        <xdr:cNvPr id="873" name="直線コネクタ 872">
          <a:extLst>
            <a:ext uri="{FF2B5EF4-FFF2-40B4-BE49-F238E27FC236}">
              <a16:creationId xmlns:a16="http://schemas.microsoft.com/office/drawing/2014/main" id="{3C537F8E-CDEA-45B3-97A4-9B3511FA552B}"/>
            </a:ext>
          </a:extLst>
        </xdr:cNvPr>
        <xdr:cNvCxnSpPr/>
      </xdr:nvCxnSpPr>
      <xdr:spPr>
        <a:xfrm>
          <a:off x="13703300" y="1727018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15602</xdr:rowOff>
    </xdr:from>
    <xdr:to>
      <xdr:col>67</xdr:col>
      <xdr:colOff>101600</xdr:colOff>
      <xdr:row>100</xdr:row>
      <xdr:rowOff>117202</xdr:rowOff>
    </xdr:to>
    <xdr:sp macro="" textlink="">
      <xdr:nvSpPr>
        <xdr:cNvPr id="874" name="楕円 873">
          <a:extLst>
            <a:ext uri="{FF2B5EF4-FFF2-40B4-BE49-F238E27FC236}">
              <a16:creationId xmlns:a16="http://schemas.microsoft.com/office/drawing/2014/main" id="{FAD24EA6-2778-4FA4-AD92-51D96DCCD75E}"/>
            </a:ext>
          </a:extLst>
        </xdr:cNvPr>
        <xdr:cNvSpPr/>
      </xdr:nvSpPr>
      <xdr:spPr>
        <a:xfrm>
          <a:off x="1276350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66402</xdr:rowOff>
    </xdr:from>
    <xdr:to>
      <xdr:col>71</xdr:col>
      <xdr:colOff>177800</xdr:colOff>
      <xdr:row>100</xdr:row>
      <xdr:rowOff>125186</xdr:rowOff>
    </xdr:to>
    <xdr:cxnSp macro="">
      <xdr:nvCxnSpPr>
        <xdr:cNvPr id="875" name="直線コネクタ 874">
          <a:extLst>
            <a:ext uri="{FF2B5EF4-FFF2-40B4-BE49-F238E27FC236}">
              <a16:creationId xmlns:a16="http://schemas.microsoft.com/office/drawing/2014/main" id="{4A5902C0-88BD-4589-9D4D-AF76ED81CE19}"/>
            </a:ext>
          </a:extLst>
        </xdr:cNvPr>
        <xdr:cNvCxnSpPr/>
      </xdr:nvCxnSpPr>
      <xdr:spPr>
        <a:xfrm>
          <a:off x="12814300" y="1721140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121393</xdr:rowOff>
    </xdr:from>
    <xdr:ext cx="405111" cy="259045"/>
    <xdr:sp macro="" textlink="">
      <xdr:nvSpPr>
        <xdr:cNvPr id="876" name="n_1aveValue【庁舎】&#10;有形固定資産減価償却率">
          <a:extLst>
            <a:ext uri="{FF2B5EF4-FFF2-40B4-BE49-F238E27FC236}">
              <a16:creationId xmlns:a16="http://schemas.microsoft.com/office/drawing/2014/main" id="{C3D7C177-F781-4A0F-9C80-A9381FA51339}"/>
            </a:ext>
          </a:extLst>
        </xdr:cNvPr>
        <xdr:cNvSpPr txBox="1"/>
      </xdr:nvSpPr>
      <xdr:spPr>
        <a:xfrm>
          <a:off x="15266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96900</xdr:rowOff>
    </xdr:from>
    <xdr:ext cx="405111" cy="259045"/>
    <xdr:sp macro="" textlink="">
      <xdr:nvSpPr>
        <xdr:cNvPr id="877" name="n_2aveValue【庁舎】&#10;有形固定資産減価償却率">
          <a:extLst>
            <a:ext uri="{FF2B5EF4-FFF2-40B4-BE49-F238E27FC236}">
              <a16:creationId xmlns:a16="http://schemas.microsoft.com/office/drawing/2014/main" id="{47825EEC-D820-4847-9594-53000A099960}"/>
            </a:ext>
          </a:extLst>
        </xdr:cNvPr>
        <xdr:cNvSpPr txBox="1"/>
      </xdr:nvSpPr>
      <xdr:spPr>
        <a:xfrm>
          <a:off x="14389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56078</xdr:rowOff>
    </xdr:from>
    <xdr:ext cx="405111" cy="259045"/>
    <xdr:sp macro="" textlink="">
      <xdr:nvSpPr>
        <xdr:cNvPr id="878" name="n_3aveValue【庁舎】&#10;有形固定資産減価償却率">
          <a:extLst>
            <a:ext uri="{FF2B5EF4-FFF2-40B4-BE49-F238E27FC236}">
              <a16:creationId xmlns:a16="http://schemas.microsoft.com/office/drawing/2014/main" id="{A2B3A2C6-B207-4459-A85F-F579168E6E46}"/>
            </a:ext>
          </a:extLst>
        </xdr:cNvPr>
        <xdr:cNvSpPr txBox="1"/>
      </xdr:nvSpPr>
      <xdr:spPr>
        <a:xfrm>
          <a:off x="135007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72407</xdr:rowOff>
    </xdr:from>
    <xdr:ext cx="405111" cy="259045"/>
    <xdr:sp macro="" textlink="">
      <xdr:nvSpPr>
        <xdr:cNvPr id="879" name="n_4aveValue【庁舎】&#10;有形固定資産減価償却率">
          <a:extLst>
            <a:ext uri="{FF2B5EF4-FFF2-40B4-BE49-F238E27FC236}">
              <a16:creationId xmlns:a16="http://schemas.microsoft.com/office/drawing/2014/main" id="{1208D599-A9EF-4F9D-8E41-BCC359143633}"/>
            </a:ext>
          </a:extLst>
        </xdr:cNvPr>
        <xdr:cNvSpPr txBox="1"/>
      </xdr:nvSpPr>
      <xdr:spPr>
        <a:xfrm>
          <a:off x="12611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132097</xdr:rowOff>
    </xdr:from>
    <xdr:ext cx="405111" cy="259045"/>
    <xdr:sp macro="" textlink="">
      <xdr:nvSpPr>
        <xdr:cNvPr id="880" name="n_1mainValue【庁舎】&#10;有形固定資産減価償却率">
          <a:extLst>
            <a:ext uri="{FF2B5EF4-FFF2-40B4-BE49-F238E27FC236}">
              <a16:creationId xmlns:a16="http://schemas.microsoft.com/office/drawing/2014/main" id="{0E73F27A-38DA-4FF1-BDB8-B74A77B57C18}"/>
            </a:ext>
          </a:extLst>
        </xdr:cNvPr>
        <xdr:cNvSpPr txBox="1"/>
      </xdr:nvSpPr>
      <xdr:spPr>
        <a:xfrm>
          <a:off x="152660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74947</xdr:rowOff>
    </xdr:from>
    <xdr:ext cx="405111" cy="259045"/>
    <xdr:sp macro="" textlink="">
      <xdr:nvSpPr>
        <xdr:cNvPr id="881" name="n_2mainValue【庁舎】&#10;有形固定資産減価償却率">
          <a:extLst>
            <a:ext uri="{FF2B5EF4-FFF2-40B4-BE49-F238E27FC236}">
              <a16:creationId xmlns:a16="http://schemas.microsoft.com/office/drawing/2014/main" id="{821F6EAB-BBB6-42C6-A6A1-0FD438F15899}"/>
            </a:ext>
          </a:extLst>
        </xdr:cNvPr>
        <xdr:cNvSpPr txBox="1"/>
      </xdr:nvSpPr>
      <xdr:spPr>
        <a:xfrm>
          <a:off x="14389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21063</xdr:rowOff>
    </xdr:from>
    <xdr:ext cx="405111" cy="259045"/>
    <xdr:sp macro="" textlink="">
      <xdr:nvSpPr>
        <xdr:cNvPr id="882" name="n_3mainValue【庁舎】&#10;有形固定資産減価償却率">
          <a:extLst>
            <a:ext uri="{FF2B5EF4-FFF2-40B4-BE49-F238E27FC236}">
              <a16:creationId xmlns:a16="http://schemas.microsoft.com/office/drawing/2014/main" id="{9674D86A-34E6-401C-9A6F-597DA06EFF34}"/>
            </a:ext>
          </a:extLst>
        </xdr:cNvPr>
        <xdr:cNvSpPr txBox="1"/>
      </xdr:nvSpPr>
      <xdr:spPr>
        <a:xfrm>
          <a:off x="135007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133729</xdr:rowOff>
    </xdr:from>
    <xdr:ext cx="340478" cy="259045"/>
    <xdr:sp macro="" textlink="">
      <xdr:nvSpPr>
        <xdr:cNvPr id="883" name="n_4mainValue【庁舎】&#10;有形固定資産減価償却率">
          <a:extLst>
            <a:ext uri="{FF2B5EF4-FFF2-40B4-BE49-F238E27FC236}">
              <a16:creationId xmlns:a16="http://schemas.microsoft.com/office/drawing/2014/main" id="{0B1DB602-075A-4AE7-A43C-37AA533DA476}"/>
            </a:ext>
          </a:extLst>
        </xdr:cNvPr>
        <xdr:cNvSpPr txBox="1"/>
      </xdr:nvSpPr>
      <xdr:spPr>
        <a:xfrm>
          <a:off x="12644061" y="16935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9A43174E-8D13-481A-A6F6-E97BB5625A7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EB8E1A4E-C802-43D4-8512-B333A1E60F8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7C60D24A-9A9E-4506-AA24-740EE7D8245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3EE80BD9-6DC9-40B2-A020-C58B4A994A2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684AA64F-2CD2-4E7D-BE62-F85B4A147FD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C7D29765-3387-4BD6-A53F-367CC2BB03D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940AB355-DC25-40C2-9013-4614C417A5A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13C250A5-F1CF-49EF-A529-4004638D114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1ED25A27-F996-4B4F-BC22-46FCA11D14A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69BEA4D2-4C6E-46C3-8755-A08ED8668DF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a:extLst>
            <a:ext uri="{FF2B5EF4-FFF2-40B4-BE49-F238E27FC236}">
              <a16:creationId xmlns:a16="http://schemas.microsoft.com/office/drawing/2014/main" id="{44796022-A130-44D8-BC90-7F566B114FF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a:extLst>
            <a:ext uri="{FF2B5EF4-FFF2-40B4-BE49-F238E27FC236}">
              <a16:creationId xmlns:a16="http://schemas.microsoft.com/office/drawing/2014/main" id="{D1C74766-25E6-4564-933B-80505E4BC9B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a:extLst>
            <a:ext uri="{FF2B5EF4-FFF2-40B4-BE49-F238E27FC236}">
              <a16:creationId xmlns:a16="http://schemas.microsoft.com/office/drawing/2014/main" id="{7DD5A78C-8272-4C1D-8B3A-32AA13665FA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a:extLst>
            <a:ext uri="{FF2B5EF4-FFF2-40B4-BE49-F238E27FC236}">
              <a16:creationId xmlns:a16="http://schemas.microsoft.com/office/drawing/2014/main" id="{AA40EF97-D27F-4023-9254-7EAB26C31D6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a:extLst>
            <a:ext uri="{FF2B5EF4-FFF2-40B4-BE49-F238E27FC236}">
              <a16:creationId xmlns:a16="http://schemas.microsoft.com/office/drawing/2014/main" id="{F19A05D8-F79B-4128-9838-A42433D8189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a:extLst>
            <a:ext uri="{FF2B5EF4-FFF2-40B4-BE49-F238E27FC236}">
              <a16:creationId xmlns:a16="http://schemas.microsoft.com/office/drawing/2014/main" id="{00DC0318-5DE4-4977-8E48-2AEE5BF8D69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a:extLst>
            <a:ext uri="{FF2B5EF4-FFF2-40B4-BE49-F238E27FC236}">
              <a16:creationId xmlns:a16="http://schemas.microsoft.com/office/drawing/2014/main" id="{A29EB0A5-4112-40BC-A098-F1B5C061A1A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a:extLst>
            <a:ext uri="{FF2B5EF4-FFF2-40B4-BE49-F238E27FC236}">
              <a16:creationId xmlns:a16="http://schemas.microsoft.com/office/drawing/2014/main" id="{A7FC0224-3BE4-4636-B194-4C2FE6CD8D1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a:extLst>
            <a:ext uri="{FF2B5EF4-FFF2-40B4-BE49-F238E27FC236}">
              <a16:creationId xmlns:a16="http://schemas.microsoft.com/office/drawing/2014/main" id="{7F5FE078-4880-43B6-9D4A-55D2757A519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a:extLst>
            <a:ext uri="{FF2B5EF4-FFF2-40B4-BE49-F238E27FC236}">
              <a16:creationId xmlns:a16="http://schemas.microsoft.com/office/drawing/2014/main" id="{FE6FB94A-F43A-45E5-BF8D-F8F173ED869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C81622F8-5F5C-4365-99E0-CB44D19039E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58526477-7CCD-4ED7-A6DC-007B06BA92D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a:extLst>
            <a:ext uri="{FF2B5EF4-FFF2-40B4-BE49-F238E27FC236}">
              <a16:creationId xmlns:a16="http://schemas.microsoft.com/office/drawing/2014/main" id="{3F9C4A44-53A8-4F2C-9015-5D56799552D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07" name="直線コネクタ 906">
          <a:extLst>
            <a:ext uri="{FF2B5EF4-FFF2-40B4-BE49-F238E27FC236}">
              <a16:creationId xmlns:a16="http://schemas.microsoft.com/office/drawing/2014/main" id="{4CA3C9EB-F468-4337-8077-B03D45EB4CBA}"/>
            </a:ext>
          </a:extLst>
        </xdr:cNvPr>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08" name="【庁舎】&#10;一人当たり面積最小値テキスト">
          <a:extLst>
            <a:ext uri="{FF2B5EF4-FFF2-40B4-BE49-F238E27FC236}">
              <a16:creationId xmlns:a16="http://schemas.microsoft.com/office/drawing/2014/main" id="{B3E1F4A2-81B5-4A19-8872-19C5D6CE6949}"/>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09" name="直線コネクタ 908">
          <a:extLst>
            <a:ext uri="{FF2B5EF4-FFF2-40B4-BE49-F238E27FC236}">
              <a16:creationId xmlns:a16="http://schemas.microsoft.com/office/drawing/2014/main" id="{E932DEE8-666F-40DF-A047-8752D84C9BD7}"/>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10" name="【庁舎】&#10;一人当たり面積最大値テキスト">
          <a:extLst>
            <a:ext uri="{FF2B5EF4-FFF2-40B4-BE49-F238E27FC236}">
              <a16:creationId xmlns:a16="http://schemas.microsoft.com/office/drawing/2014/main" id="{A2731FB3-9150-40FE-AA0D-846D8581EC49}"/>
            </a:ext>
          </a:extLst>
        </xdr:cNvPr>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11" name="直線コネクタ 910">
          <a:extLst>
            <a:ext uri="{FF2B5EF4-FFF2-40B4-BE49-F238E27FC236}">
              <a16:creationId xmlns:a16="http://schemas.microsoft.com/office/drawing/2014/main" id="{7189340B-8E19-4F93-B0DE-2617A86832CE}"/>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912" name="【庁舎】&#10;一人当たり面積平均値テキスト">
          <a:extLst>
            <a:ext uri="{FF2B5EF4-FFF2-40B4-BE49-F238E27FC236}">
              <a16:creationId xmlns:a16="http://schemas.microsoft.com/office/drawing/2014/main" id="{BFFAF70D-EBC8-4CEE-92D0-1DC00B7D47F4}"/>
            </a:ext>
          </a:extLst>
        </xdr:cNvPr>
        <xdr:cNvSpPr txBox="1"/>
      </xdr:nvSpPr>
      <xdr:spPr>
        <a:xfrm>
          <a:off x="22199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13" name="フローチャート: 判断 912">
          <a:extLst>
            <a:ext uri="{FF2B5EF4-FFF2-40B4-BE49-F238E27FC236}">
              <a16:creationId xmlns:a16="http://schemas.microsoft.com/office/drawing/2014/main" id="{0346313D-2748-44A9-9989-6C7B09901F1B}"/>
            </a:ext>
          </a:extLst>
        </xdr:cNvPr>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914" name="フローチャート: 判断 913">
          <a:extLst>
            <a:ext uri="{FF2B5EF4-FFF2-40B4-BE49-F238E27FC236}">
              <a16:creationId xmlns:a16="http://schemas.microsoft.com/office/drawing/2014/main" id="{EF2883A6-1E5E-495F-85BF-1FECB73AB61B}"/>
            </a:ext>
          </a:extLst>
        </xdr:cNvPr>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15" name="フローチャート: 判断 914">
          <a:extLst>
            <a:ext uri="{FF2B5EF4-FFF2-40B4-BE49-F238E27FC236}">
              <a16:creationId xmlns:a16="http://schemas.microsoft.com/office/drawing/2014/main" id="{B36D2BE7-AE49-41C9-9C9C-B579E26A5EA6}"/>
            </a:ext>
          </a:extLst>
        </xdr:cNvPr>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916" name="フローチャート: 判断 915">
          <a:extLst>
            <a:ext uri="{FF2B5EF4-FFF2-40B4-BE49-F238E27FC236}">
              <a16:creationId xmlns:a16="http://schemas.microsoft.com/office/drawing/2014/main" id="{A4625BB8-7F30-4F38-97A4-87195891ED52}"/>
            </a:ext>
          </a:extLst>
        </xdr:cNvPr>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917" name="フローチャート: 判断 916">
          <a:extLst>
            <a:ext uri="{FF2B5EF4-FFF2-40B4-BE49-F238E27FC236}">
              <a16:creationId xmlns:a16="http://schemas.microsoft.com/office/drawing/2014/main" id="{BCA5AD23-C6EC-42CE-833E-A17123A20494}"/>
            </a:ext>
          </a:extLst>
        </xdr:cNvPr>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C4E9A3A8-67D5-4CFF-9498-80EDD728BEB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FDC7B1D1-6D62-4C1D-B3E2-6731CCE1A2B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782E3080-F799-4218-B10B-678629F5036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15835A67-60F3-443F-BF63-40D76269872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B25D0521-8309-4858-A392-A6D30BA6C38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52070</xdr:rowOff>
    </xdr:from>
    <xdr:to>
      <xdr:col>116</xdr:col>
      <xdr:colOff>114300</xdr:colOff>
      <xdr:row>104</xdr:row>
      <xdr:rowOff>153670</xdr:rowOff>
    </xdr:to>
    <xdr:sp macro="" textlink="">
      <xdr:nvSpPr>
        <xdr:cNvPr id="923" name="楕円 922">
          <a:extLst>
            <a:ext uri="{FF2B5EF4-FFF2-40B4-BE49-F238E27FC236}">
              <a16:creationId xmlns:a16="http://schemas.microsoft.com/office/drawing/2014/main" id="{27D625AE-5681-4E80-905C-23E5D3AD1672}"/>
            </a:ext>
          </a:extLst>
        </xdr:cNvPr>
        <xdr:cNvSpPr/>
      </xdr:nvSpPr>
      <xdr:spPr>
        <a:xfrm>
          <a:off x="221107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74947</xdr:rowOff>
    </xdr:from>
    <xdr:ext cx="469744" cy="259045"/>
    <xdr:sp macro="" textlink="">
      <xdr:nvSpPr>
        <xdr:cNvPr id="924" name="【庁舎】&#10;一人当たり面積該当値テキスト">
          <a:extLst>
            <a:ext uri="{FF2B5EF4-FFF2-40B4-BE49-F238E27FC236}">
              <a16:creationId xmlns:a16="http://schemas.microsoft.com/office/drawing/2014/main" id="{AD9F764A-58B7-4F6D-BB96-46A3231A23BB}"/>
            </a:ext>
          </a:extLst>
        </xdr:cNvPr>
        <xdr:cNvSpPr txBox="1"/>
      </xdr:nvSpPr>
      <xdr:spPr>
        <a:xfrm>
          <a:off x="22199600"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55880</xdr:rowOff>
    </xdr:from>
    <xdr:to>
      <xdr:col>112</xdr:col>
      <xdr:colOff>38100</xdr:colOff>
      <xdr:row>104</xdr:row>
      <xdr:rowOff>157480</xdr:rowOff>
    </xdr:to>
    <xdr:sp macro="" textlink="">
      <xdr:nvSpPr>
        <xdr:cNvPr id="925" name="楕円 924">
          <a:extLst>
            <a:ext uri="{FF2B5EF4-FFF2-40B4-BE49-F238E27FC236}">
              <a16:creationId xmlns:a16="http://schemas.microsoft.com/office/drawing/2014/main" id="{1A1D4FE1-7C83-48F8-BB17-2CC32A6321B1}"/>
            </a:ext>
          </a:extLst>
        </xdr:cNvPr>
        <xdr:cNvSpPr/>
      </xdr:nvSpPr>
      <xdr:spPr>
        <a:xfrm>
          <a:off x="21272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102870</xdr:rowOff>
    </xdr:from>
    <xdr:to>
      <xdr:col>116</xdr:col>
      <xdr:colOff>63500</xdr:colOff>
      <xdr:row>104</xdr:row>
      <xdr:rowOff>106680</xdr:rowOff>
    </xdr:to>
    <xdr:cxnSp macro="">
      <xdr:nvCxnSpPr>
        <xdr:cNvPr id="926" name="直線コネクタ 925">
          <a:extLst>
            <a:ext uri="{FF2B5EF4-FFF2-40B4-BE49-F238E27FC236}">
              <a16:creationId xmlns:a16="http://schemas.microsoft.com/office/drawing/2014/main" id="{4F442C14-B0F8-4097-BCA9-1FBFCF68E084}"/>
            </a:ext>
          </a:extLst>
        </xdr:cNvPr>
        <xdr:cNvCxnSpPr/>
      </xdr:nvCxnSpPr>
      <xdr:spPr>
        <a:xfrm flipV="1">
          <a:off x="21323300" y="17933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59689</xdr:rowOff>
    </xdr:from>
    <xdr:to>
      <xdr:col>107</xdr:col>
      <xdr:colOff>101600</xdr:colOff>
      <xdr:row>104</xdr:row>
      <xdr:rowOff>161289</xdr:rowOff>
    </xdr:to>
    <xdr:sp macro="" textlink="">
      <xdr:nvSpPr>
        <xdr:cNvPr id="927" name="楕円 926">
          <a:extLst>
            <a:ext uri="{FF2B5EF4-FFF2-40B4-BE49-F238E27FC236}">
              <a16:creationId xmlns:a16="http://schemas.microsoft.com/office/drawing/2014/main" id="{E0B1E1B8-914A-4A24-B9CD-8AC04F7264F2}"/>
            </a:ext>
          </a:extLst>
        </xdr:cNvPr>
        <xdr:cNvSpPr/>
      </xdr:nvSpPr>
      <xdr:spPr>
        <a:xfrm>
          <a:off x="20383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106680</xdr:rowOff>
    </xdr:from>
    <xdr:to>
      <xdr:col>111</xdr:col>
      <xdr:colOff>177800</xdr:colOff>
      <xdr:row>104</xdr:row>
      <xdr:rowOff>110489</xdr:rowOff>
    </xdr:to>
    <xdr:cxnSp macro="">
      <xdr:nvCxnSpPr>
        <xdr:cNvPr id="928" name="直線コネクタ 927">
          <a:extLst>
            <a:ext uri="{FF2B5EF4-FFF2-40B4-BE49-F238E27FC236}">
              <a16:creationId xmlns:a16="http://schemas.microsoft.com/office/drawing/2014/main" id="{D51A89C3-61DE-4120-9FEB-D003366116D4}"/>
            </a:ext>
          </a:extLst>
        </xdr:cNvPr>
        <xdr:cNvCxnSpPr/>
      </xdr:nvCxnSpPr>
      <xdr:spPr>
        <a:xfrm flipV="1">
          <a:off x="20434300" y="17937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55880</xdr:rowOff>
    </xdr:from>
    <xdr:to>
      <xdr:col>102</xdr:col>
      <xdr:colOff>165100</xdr:colOff>
      <xdr:row>104</xdr:row>
      <xdr:rowOff>157480</xdr:rowOff>
    </xdr:to>
    <xdr:sp macro="" textlink="">
      <xdr:nvSpPr>
        <xdr:cNvPr id="929" name="楕円 928">
          <a:extLst>
            <a:ext uri="{FF2B5EF4-FFF2-40B4-BE49-F238E27FC236}">
              <a16:creationId xmlns:a16="http://schemas.microsoft.com/office/drawing/2014/main" id="{DEBF635F-B65B-4202-BE8E-417E2882D183}"/>
            </a:ext>
          </a:extLst>
        </xdr:cNvPr>
        <xdr:cNvSpPr/>
      </xdr:nvSpPr>
      <xdr:spPr>
        <a:xfrm>
          <a:off x="19494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106680</xdr:rowOff>
    </xdr:from>
    <xdr:to>
      <xdr:col>107</xdr:col>
      <xdr:colOff>50800</xdr:colOff>
      <xdr:row>104</xdr:row>
      <xdr:rowOff>110489</xdr:rowOff>
    </xdr:to>
    <xdr:cxnSp macro="">
      <xdr:nvCxnSpPr>
        <xdr:cNvPr id="930" name="直線コネクタ 929">
          <a:extLst>
            <a:ext uri="{FF2B5EF4-FFF2-40B4-BE49-F238E27FC236}">
              <a16:creationId xmlns:a16="http://schemas.microsoft.com/office/drawing/2014/main" id="{21D5A78D-6B0A-4C8B-9C16-8B4C77978876}"/>
            </a:ext>
          </a:extLst>
        </xdr:cNvPr>
        <xdr:cNvCxnSpPr/>
      </xdr:nvCxnSpPr>
      <xdr:spPr>
        <a:xfrm>
          <a:off x="19545300" y="17937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59689</xdr:rowOff>
    </xdr:from>
    <xdr:to>
      <xdr:col>98</xdr:col>
      <xdr:colOff>38100</xdr:colOff>
      <xdr:row>104</xdr:row>
      <xdr:rowOff>161289</xdr:rowOff>
    </xdr:to>
    <xdr:sp macro="" textlink="">
      <xdr:nvSpPr>
        <xdr:cNvPr id="931" name="楕円 930">
          <a:extLst>
            <a:ext uri="{FF2B5EF4-FFF2-40B4-BE49-F238E27FC236}">
              <a16:creationId xmlns:a16="http://schemas.microsoft.com/office/drawing/2014/main" id="{D54252BD-DB86-43D5-9E96-E23EFE84987C}"/>
            </a:ext>
          </a:extLst>
        </xdr:cNvPr>
        <xdr:cNvSpPr/>
      </xdr:nvSpPr>
      <xdr:spPr>
        <a:xfrm>
          <a:off x="18605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106680</xdr:rowOff>
    </xdr:from>
    <xdr:to>
      <xdr:col>102</xdr:col>
      <xdr:colOff>114300</xdr:colOff>
      <xdr:row>104</xdr:row>
      <xdr:rowOff>110489</xdr:rowOff>
    </xdr:to>
    <xdr:cxnSp macro="">
      <xdr:nvCxnSpPr>
        <xdr:cNvPr id="932" name="直線コネクタ 931">
          <a:extLst>
            <a:ext uri="{FF2B5EF4-FFF2-40B4-BE49-F238E27FC236}">
              <a16:creationId xmlns:a16="http://schemas.microsoft.com/office/drawing/2014/main" id="{5FAC8488-174D-478A-BA45-C208E064DE9C}"/>
            </a:ext>
          </a:extLst>
        </xdr:cNvPr>
        <xdr:cNvCxnSpPr/>
      </xdr:nvCxnSpPr>
      <xdr:spPr>
        <a:xfrm flipV="1">
          <a:off x="18656300" y="17937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102888</xdr:rowOff>
    </xdr:from>
    <xdr:ext cx="469744" cy="259045"/>
    <xdr:sp macro="" textlink="">
      <xdr:nvSpPr>
        <xdr:cNvPr id="933" name="n_1aveValue【庁舎】&#10;一人当たり面積">
          <a:extLst>
            <a:ext uri="{FF2B5EF4-FFF2-40B4-BE49-F238E27FC236}">
              <a16:creationId xmlns:a16="http://schemas.microsoft.com/office/drawing/2014/main" id="{7E7D4F1B-A623-48C3-8106-A17E275CFBD6}"/>
            </a:ext>
          </a:extLst>
        </xdr:cNvPr>
        <xdr:cNvSpPr txBox="1"/>
      </xdr:nvSpPr>
      <xdr:spPr>
        <a:xfrm>
          <a:off x="210757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934" name="n_2aveValue【庁舎】&#10;一人当たり面積">
          <a:extLst>
            <a:ext uri="{FF2B5EF4-FFF2-40B4-BE49-F238E27FC236}">
              <a16:creationId xmlns:a16="http://schemas.microsoft.com/office/drawing/2014/main" id="{769E9973-096C-4B86-9A69-65817E23B565}"/>
            </a:ext>
          </a:extLst>
        </xdr:cNvPr>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114316</xdr:rowOff>
    </xdr:from>
    <xdr:ext cx="469744" cy="259045"/>
    <xdr:sp macro="" textlink="">
      <xdr:nvSpPr>
        <xdr:cNvPr id="935" name="n_3aveValue【庁舎】&#10;一人当たり面積">
          <a:extLst>
            <a:ext uri="{FF2B5EF4-FFF2-40B4-BE49-F238E27FC236}">
              <a16:creationId xmlns:a16="http://schemas.microsoft.com/office/drawing/2014/main" id="{1233C877-B6C7-481E-B945-7968A4959911}"/>
            </a:ext>
          </a:extLst>
        </xdr:cNvPr>
        <xdr:cNvSpPr txBox="1"/>
      </xdr:nvSpPr>
      <xdr:spPr>
        <a:xfrm>
          <a:off x="19310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125747</xdr:rowOff>
    </xdr:from>
    <xdr:ext cx="469744" cy="259045"/>
    <xdr:sp macro="" textlink="">
      <xdr:nvSpPr>
        <xdr:cNvPr id="936" name="n_4aveValue【庁舎】&#10;一人当たり面積">
          <a:extLst>
            <a:ext uri="{FF2B5EF4-FFF2-40B4-BE49-F238E27FC236}">
              <a16:creationId xmlns:a16="http://schemas.microsoft.com/office/drawing/2014/main" id="{944FEACE-25D4-430D-9E89-09EF030C8EAC}"/>
            </a:ext>
          </a:extLst>
        </xdr:cNvPr>
        <xdr:cNvSpPr txBox="1"/>
      </xdr:nvSpPr>
      <xdr:spPr>
        <a:xfrm>
          <a:off x="18421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2557</xdr:rowOff>
    </xdr:from>
    <xdr:ext cx="469744" cy="259045"/>
    <xdr:sp macro="" textlink="">
      <xdr:nvSpPr>
        <xdr:cNvPr id="937" name="n_1mainValue【庁舎】&#10;一人当たり面積">
          <a:extLst>
            <a:ext uri="{FF2B5EF4-FFF2-40B4-BE49-F238E27FC236}">
              <a16:creationId xmlns:a16="http://schemas.microsoft.com/office/drawing/2014/main" id="{013BE9D1-DAA5-49B7-980E-703B4F3BC889}"/>
            </a:ext>
          </a:extLst>
        </xdr:cNvPr>
        <xdr:cNvSpPr txBox="1"/>
      </xdr:nvSpPr>
      <xdr:spPr>
        <a:xfrm>
          <a:off x="21075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6366</xdr:rowOff>
    </xdr:from>
    <xdr:ext cx="469744" cy="259045"/>
    <xdr:sp macro="" textlink="">
      <xdr:nvSpPr>
        <xdr:cNvPr id="938" name="n_2mainValue【庁舎】&#10;一人当たり面積">
          <a:extLst>
            <a:ext uri="{FF2B5EF4-FFF2-40B4-BE49-F238E27FC236}">
              <a16:creationId xmlns:a16="http://schemas.microsoft.com/office/drawing/2014/main" id="{7519E881-C8B5-4F32-881D-B4D4C604AB87}"/>
            </a:ext>
          </a:extLst>
        </xdr:cNvPr>
        <xdr:cNvSpPr txBox="1"/>
      </xdr:nvSpPr>
      <xdr:spPr>
        <a:xfrm>
          <a:off x="201994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2557</xdr:rowOff>
    </xdr:from>
    <xdr:ext cx="469744" cy="259045"/>
    <xdr:sp macro="" textlink="">
      <xdr:nvSpPr>
        <xdr:cNvPr id="939" name="n_3mainValue【庁舎】&#10;一人当たり面積">
          <a:extLst>
            <a:ext uri="{FF2B5EF4-FFF2-40B4-BE49-F238E27FC236}">
              <a16:creationId xmlns:a16="http://schemas.microsoft.com/office/drawing/2014/main" id="{EB5849B8-5127-431C-95EF-8785591EA5EA}"/>
            </a:ext>
          </a:extLst>
        </xdr:cNvPr>
        <xdr:cNvSpPr txBox="1"/>
      </xdr:nvSpPr>
      <xdr:spPr>
        <a:xfrm>
          <a:off x="193104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6366</xdr:rowOff>
    </xdr:from>
    <xdr:ext cx="469744" cy="259045"/>
    <xdr:sp macro="" textlink="">
      <xdr:nvSpPr>
        <xdr:cNvPr id="940" name="n_4mainValue【庁舎】&#10;一人当たり面積">
          <a:extLst>
            <a:ext uri="{FF2B5EF4-FFF2-40B4-BE49-F238E27FC236}">
              <a16:creationId xmlns:a16="http://schemas.microsoft.com/office/drawing/2014/main" id="{78B89B22-7A31-4C6D-9343-3DC3F4AE7649}"/>
            </a:ext>
          </a:extLst>
        </xdr:cNvPr>
        <xdr:cNvSpPr txBox="1"/>
      </xdr:nvSpPr>
      <xdr:spPr>
        <a:xfrm>
          <a:off x="184214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45391DAB-61B6-4168-9DCB-9784982FD23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E589B554-5160-4F09-A4BC-7BD60AD3C5D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D9948CB9-315A-42A5-B061-ABC201092DA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類似団体と比較して特に有形固定資産減価償却率が高くなっている施設は、一般廃棄物処理施設、体育館・プール、市民会館であり、特に低くなっている施設は、消防施設、庁舎である。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 令和２年度から大阪広域環境施設組合に加入し、組合分の有形固定資産額は増えたものの、本市のごみ焼却施設を廃止したため、有形固定資産総額としては減少した。そのため、一人当たりの有形固定資産額も大幅に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福祉施設については、有形固定資産減価償却率が大きく低下している。これは、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に実施した施設整備を固定資産台帳に新たに反映したためである。これに伴い、類似団体内平均値を下回ることとなった。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年度中に現在の庁舎に移転したことから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有形固定資産減価償却率が類似団体内平均値を下回っている。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142,655
140,072
12.71
73,641,180
71,534,127
2,084,841
33,507,925
59,034,084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住民一人当たりの税収は類似団体平均程度あるものの、扶助費の経常収支比率が類似団体平均から大きく上回る（</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ポイント）ことなどから、類似団体平均に</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ポイント満たない状況である。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定員管理・給与の適正化（５年間で職員数</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％減）、地方税の徴収強化（５年間で</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ポイントの向上）等の取組を通じて、財政基盤の強化に努める。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77107</xdr:rowOff>
    </xdr:from>
    <xdr:to>
      <xdr:col>23</xdr:col>
      <xdr:colOff>133350</xdr:colOff>
      <xdr:row>42</xdr:row>
      <xdr:rowOff>94343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780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94343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94343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77107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26307</xdr:rowOff>
    </xdr:from>
    <xdr:to>
      <xdr:col>19</xdr:col>
      <xdr:colOff>184150</xdr:colOff>
      <xdr:row>42</xdr:row>
      <xdr:rowOff>127907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112684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112684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生活保護受給世帯等に対する扶助費及び過去の建設事業の実施等に伴う公債費が多額となっているため、類似団体平均から上回っている。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３年度については地方交付税の追加交付等の影響により経常収支比率が一時的に改善した。しかし、就労支援や医療扶助の適正化により生活保護費は減少傾向にあるが、障がい児通所支援等他の社会保障経費が増加していることから令和４年度以降も依然として厳しい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今後も減債基金を活用した繰上償還による公債費の圧縮や定員適正化（５年間で職員数</a:t>
          </a:r>
          <a:r>
            <a:rPr kumimoji="1" lang="en-US" altLang="ja-JP" sz="1200">
              <a:latin typeface="ＭＳ Ｐゴシック" panose="020B0600070205080204" pitchFamily="50" charset="-128"/>
              <a:ea typeface="ＭＳ Ｐゴシック" panose="020B0600070205080204" pitchFamily="50" charset="-128"/>
            </a:rPr>
            <a:t>11.2</a:t>
          </a:r>
          <a:r>
            <a:rPr kumimoji="1" lang="ja-JP" altLang="en-US" sz="1200">
              <a:latin typeface="ＭＳ Ｐゴシック" panose="020B0600070205080204" pitchFamily="50" charset="-128"/>
              <a:ea typeface="ＭＳ Ｐゴシック" panose="020B0600070205080204" pitchFamily="50" charset="-128"/>
            </a:rPr>
            <a:t>％減）による人件費の削減に取り組んでいく。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20744</xdr:rowOff>
    </xdr:from>
    <xdr:to>
      <xdr:col>23</xdr:col>
      <xdr:colOff>133350</xdr:colOff>
      <xdr:row>67</xdr:row>
      <xdr:rowOff>71967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164994"/>
          <a:ext cx="8382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98654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71967</xdr:rowOff>
    </xdr:from>
    <xdr:to>
      <xdr:col>19</xdr:col>
      <xdr:colOff>133350</xdr:colOff>
      <xdr:row>67</xdr:row>
      <xdr:rowOff>71967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55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25417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2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71967</xdr:rowOff>
    </xdr:from>
    <xdr:to>
      <xdr:col>15</xdr:col>
      <xdr:colOff>82550</xdr:colOff>
      <xdr:row>67</xdr:row>
      <xdr:rowOff>152400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5591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152400</xdr:rowOff>
    </xdr:from>
    <xdr:to>
      <xdr:col>11</xdr:col>
      <xdr:colOff>31750</xdr:colOff>
      <xdr:row>67</xdr:row>
      <xdr:rowOff>152400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63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141394</xdr:rowOff>
    </xdr:from>
    <xdr:to>
      <xdr:col>23</xdr:col>
      <xdr:colOff>184150</xdr:colOff>
      <xdr:row>65</xdr:row>
      <xdr:rowOff>71544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113471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0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21167</xdr:rowOff>
    </xdr:from>
    <xdr:to>
      <xdr:col>19</xdr:col>
      <xdr:colOff>184150</xdr:colOff>
      <xdr:row>67</xdr:row>
      <xdr:rowOff>122767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107544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59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21167</xdr:rowOff>
    </xdr:from>
    <xdr:to>
      <xdr:col>15</xdr:col>
      <xdr:colOff>133350</xdr:colOff>
      <xdr:row>67</xdr:row>
      <xdr:rowOff>122767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107544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59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101600</xdr:rowOff>
    </xdr:from>
    <xdr:to>
      <xdr:col>11</xdr:col>
      <xdr:colOff>82550</xdr:colOff>
      <xdr:row>68</xdr:row>
      <xdr:rowOff>31750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5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16527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67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101600</xdr:rowOff>
    </xdr:from>
    <xdr:to>
      <xdr:col>7</xdr:col>
      <xdr:colOff>31750</xdr:colOff>
      <xdr:row>68</xdr:row>
      <xdr:rowOff>31750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5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16527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67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 </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人当たりの金額が類似団体平均を下回っているのは、主に類似団体中トップとなっている人件費が要因となっている。今後も定員適正化計画に基づき、人件費の削減効果が見込まれる。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45671" y="13823043"/>
          <a:ext cx="4949372" cy="24892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49523</xdr:rowOff>
    </xdr:from>
    <xdr:to>
      <xdr:col>23</xdr:col>
      <xdr:colOff>133350</xdr:colOff>
      <xdr:row>82</xdr:row>
      <xdr:rowOff>166190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108423"/>
          <a:ext cx="838200" cy="11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43461</xdr:rowOff>
    </xdr:from>
    <xdr:to>
      <xdr:col>19</xdr:col>
      <xdr:colOff>133350</xdr:colOff>
      <xdr:row>82</xdr:row>
      <xdr:rowOff>49523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30911"/>
          <a:ext cx="889000" cy="17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62369</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46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19779</xdr:rowOff>
    </xdr:from>
    <xdr:to>
      <xdr:col>15</xdr:col>
      <xdr:colOff>82550</xdr:colOff>
      <xdr:row>81</xdr:row>
      <xdr:rowOff>43461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907229"/>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123286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35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19779</xdr:rowOff>
    </xdr:from>
    <xdr:to>
      <xdr:col>11</xdr:col>
      <xdr:colOff>31750</xdr:colOff>
      <xdr:row>81</xdr:row>
      <xdr:rowOff>70763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3907229"/>
          <a:ext cx="889000" cy="5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74958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30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38056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115390</xdr:rowOff>
    </xdr:from>
    <xdr:to>
      <xdr:col>23</xdr:col>
      <xdr:colOff>184150</xdr:colOff>
      <xdr:row>83</xdr:row>
      <xdr:rowOff>45540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1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131917</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01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170173</xdr:rowOff>
    </xdr:from>
    <xdr:to>
      <xdr:col>19</xdr:col>
      <xdr:colOff>184150</xdr:colOff>
      <xdr:row>82</xdr:row>
      <xdr:rowOff>100323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05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110500</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82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164111</xdr:rowOff>
    </xdr:from>
    <xdr:to>
      <xdr:col>15</xdr:col>
      <xdr:colOff>133350</xdr:colOff>
      <xdr:row>81</xdr:row>
      <xdr:rowOff>94261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104438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140429</xdr:rowOff>
    </xdr:from>
    <xdr:to>
      <xdr:col>11</xdr:col>
      <xdr:colOff>82550</xdr:colOff>
      <xdr:row>81</xdr:row>
      <xdr:rowOff>70579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80756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19963</xdr:rowOff>
    </xdr:from>
    <xdr:to>
      <xdr:col>7</xdr:col>
      <xdr:colOff>31750</xdr:colOff>
      <xdr:row>81</xdr:row>
      <xdr:rowOff>121563</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0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131740</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7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職員平均年齢の上昇及び類似団体と比較して地域手当の級地が高い水準となっていることから、グループ平均を僅かに上回る</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となっている。定員適正化計画の実施に伴い、今後も職員平均年齢が上がっていくと見込まれるが、計画的な昇給の実施により適正な給与水準の実現に努める。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49893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6739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49893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7428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169636</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3512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過去からの定員適正化計画により職員数を削減しており、類似団体平均を下回っている。今後も計画に基づき、事務事業の見直しを進めた上で職員数の抑制に努め、目標として掲げる</a:t>
          </a:r>
          <a:r>
            <a:rPr kumimoji="1" lang="en-US" altLang="ja-JP" sz="1300">
              <a:latin typeface="ＭＳ Ｐゴシック" panose="020B0600070205080204" pitchFamily="50" charset="-128"/>
              <a:ea typeface="ＭＳ Ｐゴシック" panose="020B0600070205080204" pitchFamily="50" charset="-128"/>
            </a:rPr>
            <a:t>640</a:t>
          </a:r>
          <a:r>
            <a:rPr kumimoji="1" lang="ja-JP" altLang="en-US" sz="1300">
              <a:latin typeface="ＭＳ Ｐゴシック" panose="020B0600070205080204" pitchFamily="50" charset="-128"/>
              <a:ea typeface="ＭＳ Ｐゴシック" panose="020B0600070205080204" pitchFamily="50" charset="-128"/>
            </a:rPr>
            <a:t>人体制の達成を目指す。</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119909</xdr:rowOff>
    </xdr:from>
    <xdr:to>
      <xdr:col>81</xdr:col>
      <xdr:colOff>44450</xdr:colOff>
      <xdr:row>60</xdr:row>
      <xdr:rowOff>123931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0690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119909</xdr:rowOff>
    </xdr:from>
    <xdr:to>
      <xdr:col>77</xdr:col>
      <xdr:colOff>44450</xdr:colOff>
      <xdr:row>60</xdr:row>
      <xdr:rowOff>123931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40690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123931</xdr:rowOff>
    </xdr:from>
    <xdr:to>
      <xdr:col>72</xdr:col>
      <xdr:colOff>203200</xdr:colOff>
      <xdr:row>60</xdr:row>
      <xdr:rowOff>156104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41093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156104</xdr:rowOff>
    </xdr:from>
    <xdr:to>
      <xdr:col>68</xdr:col>
      <xdr:colOff>152400</xdr:colOff>
      <xdr:row>61</xdr:row>
      <xdr:rowOff>38946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443104"/>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73131</xdr:rowOff>
    </xdr:from>
    <xdr:to>
      <xdr:col>81</xdr:col>
      <xdr:colOff>95250</xdr:colOff>
      <xdr:row>61</xdr:row>
      <xdr:rowOff>3281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89658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69109</xdr:rowOff>
    </xdr:from>
    <xdr:to>
      <xdr:col>77</xdr:col>
      <xdr:colOff>95250</xdr:colOff>
      <xdr:row>60</xdr:row>
      <xdr:rowOff>170709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9436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2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73131</xdr:rowOff>
    </xdr:from>
    <xdr:to>
      <xdr:col>73</xdr:col>
      <xdr:colOff>44450</xdr:colOff>
      <xdr:row>61</xdr:row>
      <xdr:rowOff>3281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13458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2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105304</xdr:rowOff>
    </xdr:from>
    <xdr:to>
      <xdr:col>68</xdr:col>
      <xdr:colOff>203200</xdr:colOff>
      <xdr:row>61</xdr:row>
      <xdr:rowOff>35454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45631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159596</xdr:rowOff>
    </xdr:from>
    <xdr:to>
      <xdr:col>64</xdr:col>
      <xdr:colOff>152400</xdr:colOff>
      <xdr:row>61</xdr:row>
      <xdr:rowOff>89746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99923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近年の学校統廃合に伴う学校建設事業に係る起債の償還等に伴い、類似団体平均を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が、減債基金を活用した繰上償還の実施により、公債費の圧縮を図っている。今後とも、緊急度・住民ニーズを的確に把握した事業の選択と集中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156104</xdr:rowOff>
    </xdr:from>
    <xdr:to>
      <xdr:col>81</xdr:col>
      <xdr:colOff>44450</xdr:colOff>
      <xdr:row>42</xdr:row>
      <xdr:rowOff>156104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357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156104</xdr:rowOff>
    </xdr:from>
    <xdr:to>
      <xdr:col>77</xdr:col>
      <xdr:colOff>44450</xdr:colOff>
      <xdr:row>42</xdr:row>
      <xdr:rowOff>166158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35700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166158</xdr:rowOff>
    </xdr:from>
    <xdr:to>
      <xdr:col>72</xdr:col>
      <xdr:colOff>203200</xdr:colOff>
      <xdr:row>43</xdr:row>
      <xdr:rowOff>34925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3670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34925</xdr:rowOff>
    </xdr:from>
    <xdr:to>
      <xdr:col>68</xdr:col>
      <xdr:colOff>152400</xdr:colOff>
      <xdr:row>43</xdr:row>
      <xdr:rowOff>34925</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167340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26052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105304</xdr:rowOff>
    </xdr:from>
    <xdr:to>
      <xdr:col>81</xdr:col>
      <xdr:colOff>95250</xdr:colOff>
      <xdr:row>43</xdr:row>
      <xdr:rowOff>35454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77381</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2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105304</xdr:rowOff>
    </xdr:from>
    <xdr:to>
      <xdr:col>77</xdr:col>
      <xdr:colOff>95250</xdr:colOff>
      <xdr:row>43</xdr:row>
      <xdr:rowOff>35454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20231</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39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115358</xdr:rowOff>
    </xdr:from>
    <xdr:to>
      <xdr:col>73</xdr:col>
      <xdr:colOff>44450</xdr:colOff>
      <xdr:row>43</xdr:row>
      <xdr:rowOff>45508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30285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155575</xdr:rowOff>
    </xdr:from>
    <xdr:to>
      <xdr:col>68</xdr:col>
      <xdr:colOff>203200</xdr:colOff>
      <xdr:row>43</xdr:row>
      <xdr:rowOff>85725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70502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155575</xdr:rowOff>
    </xdr:from>
    <xdr:to>
      <xdr:col>64</xdr:col>
      <xdr:colOff>152400</xdr:colOff>
      <xdr:row>43</xdr:row>
      <xdr:rowOff>85725</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70502</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主な要因としては、学校建設事業に係る地方債現在高が高額となっていることが挙げられる。第三セクター等改革推進債などの繰上償還や減債基金の積立により年々将来負担比率は改善しており、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61232</xdr:rowOff>
    </xdr:from>
    <xdr:to>
      <xdr:col>81</xdr:col>
      <xdr:colOff>44450</xdr:colOff>
      <xdr:row>17</xdr:row>
      <xdr:rowOff>105229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6179800" y="2804432"/>
          <a:ext cx="838200" cy="2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105229</xdr:rowOff>
    </xdr:from>
    <xdr:to>
      <xdr:col>77</xdr:col>
      <xdr:colOff>44450</xdr:colOff>
      <xdr:row>18</xdr:row>
      <xdr:rowOff>104412</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5290800" y="3019879"/>
          <a:ext cx="889000" cy="17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104412</xdr:rowOff>
    </xdr:from>
    <xdr:to>
      <xdr:col>72</xdr:col>
      <xdr:colOff>203200</xdr:colOff>
      <xdr:row>19</xdr:row>
      <xdr:rowOff>26035</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4401800" y="3190512"/>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126637</xdr:rowOff>
    </xdr:from>
    <xdr:to>
      <xdr:col>73</xdr:col>
      <xdr:colOff>44450</xdr:colOff>
      <xdr:row>14</xdr:row>
      <xdr:rowOff>56787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26035</xdr:rowOff>
    </xdr:from>
    <xdr:to>
      <xdr:col>68</xdr:col>
      <xdr:colOff>152400</xdr:colOff>
      <xdr:row>20</xdr:row>
      <xdr:rowOff>28666</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flipV="1">
          <a:off x="13512800" y="3283585"/>
          <a:ext cx="889000" cy="17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119743</xdr:rowOff>
    </xdr:from>
    <xdr:to>
      <xdr:col>68</xdr:col>
      <xdr:colOff>203200</xdr:colOff>
      <xdr:row>14</xdr:row>
      <xdr:rowOff>49893</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10432</xdr:rowOff>
    </xdr:from>
    <xdr:to>
      <xdr:col>81</xdr:col>
      <xdr:colOff>95250</xdr:colOff>
      <xdr:row>16</xdr:row>
      <xdr:rowOff>112032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27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153959</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272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54429</xdr:rowOff>
    </xdr:from>
    <xdr:to>
      <xdr:col>77</xdr:col>
      <xdr:colOff>95250</xdr:colOff>
      <xdr:row>17</xdr:row>
      <xdr:rowOff>156029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140806</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3055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53612</xdr:rowOff>
    </xdr:from>
    <xdr:to>
      <xdr:col>73</xdr:col>
      <xdr:colOff>44450</xdr:colOff>
      <xdr:row>18</xdr:row>
      <xdr:rowOff>155212</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31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139989</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32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146685</xdr:rowOff>
    </xdr:from>
    <xdr:to>
      <xdr:col>68</xdr:col>
      <xdr:colOff>203200</xdr:colOff>
      <xdr:row>19</xdr:row>
      <xdr:rowOff>76835</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32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61612</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331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149316</xdr:rowOff>
    </xdr:from>
    <xdr:to>
      <xdr:col>64</xdr:col>
      <xdr:colOff>152400</xdr:colOff>
      <xdr:row>20</xdr:row>
      <xdr:rowOff>79466</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34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64243</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349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61687</xdr:rowOff>
    </xdr:from>
    <xdr:ext cx="9429750" cy="425758"/>
    <xdr:sp macro="" textlink="">
      <xdr:nvSpPr>
        <xdr:cNvPr id="483" name="テキスト ボックス 482">
          <a:extLst>
            <a:ext uri="{FF2B5EF4-FFF2-40B4-BE49-F238E27FC236}">
              <a16:creationId xmlns:a16="http://schemas.microsoft.com/office/drawing/2014/main" id="{A215883E-B50A-4D8D-96B1-23A76DCBC0BC}"/>
            </a:ext>
          </a:extLst>
        </xdr:cNvPr>
        <xdr:cNvSpPr txBox="1"/>
      </xdr:nvSpPr>
      <xdr:spPr>
        <a:xfrm>
          <a:off x="748393" y="4660901"/>
          <a:ext cx="94297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142,655
140,072
12.71
73,641,180
71,534,127
2,084,841
33,507,925
59,034,084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過去からの定員適正化計画による職員数の削減により類似団体平均を下回っている。今後は、職員数については平成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年度を初年度とし令和５年度当初までの５年間で定年</a:t>
          </a:r>
          <a:r>
            <a:rPr kumimoji="1" lang="ja-JP" altLang="en-US" sz="1300" i="0">
              <a:latin typeface="ＭＳ Ｐゴシック" panose="020B0600070205080204" pitchFamily="50" charset="-128"/>
              <a:ea typeface="ＭＳ Ｐゴシック" panose="020B0600070205080204" pitchFamily="50" charset="-128"/>
            </a:rPr>
            <a:t>退職</a:t>
          </a:r>
          <a:r>
            <a:rPr kumimoji="1" lang="ja-JP" altLang="en-US" sz="1300">
              <a:latin typeface="ＭＳ Ｐゴシック" panose="020B0600070205080204" pitchFamily="50" charset="-128"/>
              <a:ea typeface="ＭＳ Ｐゴシック" panose="020B0600070205080204" pitchFamily="50" charset="-128"/>
            </a:rPr>
            <a:t>、計画的な採用等で</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の削減を目標とする。今後も定員適正化計画に基づき、人件費の削減効果が見込まれる。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115570</xdr:rowOff>
    </xdr:from>
    <xdr:to>
      <xdr:col>24</xdr:col>
      <xdr:colOff>25400</xdr:colOff>
      <xdr:row>34</xdr:row>
      <xdr:rowOff>53848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77342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53848</xdr:rowOff>
    </xdr:from>
    <xdr:to>
      <xdr:col>19</xdr:col>
      <xdr:colOff>187325</xdr:colOff>
      <xdr:row>35</xdr:row>
      <xdr:rowOff>37846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88314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37846</xdr:rowOff>
    </xdr:from>
    <xdr:to>
      <xdr:col>15</xdr:col>
      <xdr:colOff>98425</xdr:colOff>
      <xdr:row>36</xdr:row>
      <xdr:rowOff>49276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3859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37</xdr:row>
      <xdr:rowOff>24130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214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64770</xdr:rowOff>
    </xdr:from>
    <xdr:to>
      <xdr:col>24</xdr:col>
      <xdr:colOff>76200</xdr:colOff>
      <xdr:row>33</xdr:row>
      <xdr:rowOff>166370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144797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xdr:rowOff>
    </xdr:from>
    <xdr:to>
      <xdr:col>20</xdr:col>
      <xdr:colOff>38100</xdr:colOff>
      <xdr:row>34</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114825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158496</xdr:rowOff>
    </xdr:from>
    <xdr:to>
      <xdr:col>15</xdr:col>
      <xdr:colOff>149225</xdr:colOff>
      <xdr:row>35</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98823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上昇傾向にあるのは、「第３次もりぐち改革ビジョン」（案）に基づき、業務の民間委託化を推進し、職員人件費等から委託料（物件費）へのシフトが起きているためである。人件費に係る経常収支比率は低下傾向にあり、両者を合わせた経常収支比率は低下傾向にある。現在は窓口サービス、公園、公営住宅やコミュニティセンターなどの管理について民間委託を実施しており、今後も順次民間委託化を進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16</xdr:row>
      <xdr:rowOff>154214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538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154214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212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78014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45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1814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12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76398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103414</xdr:rowOff>
    </xdr:from>
    <xdr:to>
      <xdr:col>78</xdr:col>
      <xdr:colOff>120650</xdr:colOff>
      <xdr:row>17</xdr:row>
      <xdr:rowOff>33564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62791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っている要因として、生活保護費が高額であることなどが挙げられる。就労支援や医療扶助の適正化により生活保護費は減少傾向にあるが、障がい児通所支援等他の社会保障経費が増加していることから、令和４年度以降も依然として厳しい状況にある。今後も就労支援や医療扶助の適正化に取り組んで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29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88900</xdr:rowOff>
    </xdr:from>
    <xdr:to>
      <xdr:col>19</xdr:col>
      <xdr:colOff>187325</xdr:colOff>
      <xdr:row>60</xdr:row>
      <xdr:rowOff>104140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37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104140</xdr:rowOff>
    </xdr:from>
    <xdr:to>
      <xdr:col>15</xdr:col>
      <xdr:colOff>98425</xdr:colOff>
      <xdr:row>61</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391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81280</xdr:rowOff>
    </xdr:from>
    <xdr:to>
      <xdr:col>11</xdr:col>
      <xdr:colOff>9525</xdr:colOff>
      <xdr:row>61</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3682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38100</xdr:rowOff>
    </xdr:from>
    <xdr:to>
      <xdr:col>20</xdr:col>
      <xdr:colOff>38100</xdr:colOff>
      <xdr:row>60</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124477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53340</xdr:rowOff>
    </xdr:from>
    <xdr:to>
      <xdr:col>15</xdr:col>
      <xdr:colOff>149225</xdr:colOff>
      <xdr:row>60</xdr:row>
      <xdr:rowOff>154940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139717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152400</xdr:rowOff>
    </xdr:from>
    <xdr:to>
      <xdr:col>11</xdr:col>
      <xdr:colOff>60325</xdr:colOff>
      <xdr:row>61</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30480</xdr:rowOff>
    </xdr:from>
    <xdr:to>
      <xdr:col>6</xdr:col>
      <xdr:colOff>171450</xdr:colOff>
      <xdr:row>60</xdr:row>
      <xdr:rowOff>132080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116857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の増加が主な要因である。主な内訳としては、介護保険制度関連事業や後期高齢者医療事業に係る繰出金の増加が挙げられる。今後とも高齢者の健康増進に取り組み、将来の社会保障負担を抑制できるよう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58</xdr:row>
      <xdr:rowOff>72572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751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156935</xdr:rowOff>
    </xdr:from>
    <xdr:to>
      <xdr:col>78</xdr:col>
      <xdr:colOff>69850</xdr:colOff>
      <xdr:row>58</xdr:row>
      <xdr:rowOff>72572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29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156935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18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80735</xdr:rowOff>
    </xdr:from>
    <xdr:to>
      <xdr:col>69</xdr:col>
      <xdr:colOff>92075</xdr:colOff>
      <xdr:row>57</xdr:row>
      <xdr:rowOff>146050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53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21772</xdr:rowOff>
    </xdr:from>
    <xdr:to>
      <xdr:col>78</xdr:col>
      <xdr:colOff>120650</xdr:colOff>
      <xdr:row>58</xdr:row>
      <xdr:rowOff>123372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108149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106135</xdr:rowOff>
    </xdr:from>
    <xdr:to>
      <xdr:col>74</xdr:col>
      <xdr:colOff>31750</xdr:colOff>
      <xdr:row>58</xdr:row>
      <xdr:rowOff>36285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141712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その他に係る経常収支比率が類似団体平均を上回っているのは、全国に先立って実施している所得制限を設けない０～２歳の保育料無償化施策による私立認定こども園等への助成によるものである。今後、全国的に、０～２歳の保育料が所得制限なく無償化されれば類似団体平均と近似値を取ることが予測さ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152146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4226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3769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33274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331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33274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331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近年の学校統廃合に伴う学校建設事業に係る起債の償還等に伴い、類似団体平均を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が、減債基金を活用した繰上償還の実施により、公債費の圧縮を図っている。今後とも、緊急度・住民ニーズを的確に把握した事業の選択により、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20320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37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20320</xdr:rowOff>
    </xdr:from>
    <xdr:to>
      <xdr:col>19</xdr:col>
      <xdr:colOff>187325</xdr:colOff>
      <xdr:row>78</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93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88900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38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43180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97807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38100</xdr:rowOff>
    </xdr:from>
    <xdr:to>
      <xdr:col>15</xdr:col>
      <xdr:colOff>149225</xdr:colOff>
      <xdr:row>78</xdr:row>
      <xdr:rowOff>139700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124477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が類似団体平均を上回っているのは、扶助費が高額であることが主な要因である。就労支援や医療扶助の適正化により生活保護費は減少傾向にあるが依然として高額であること、障がい児通所支援等他の社会保障経費が増加していることから令和４年度以降も依然として厳しい状況にあ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79</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417804"/>
          <a:ext cx="8382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46989</xdr:rowOff>
    </xdr:from>
    <xdr:to>
      <xdr:col>78</xdr:col>
      <xdr:colOff>69850</xdr:colOff>
      <xdr:row>79</xdr:row>
      <xdr:rowOff>88137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5915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169690</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9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138430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5915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21099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120142</xdr:rowOff>
    </xdr:from>
    <xdr:to>
      <xdr:col>69</xdr:col>
      <xdr:colOff>92075</xdr:colOff>
      <xdr:row>79</xdr:row>
      <xdr:rowOff>138430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6646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37337</xdr:rowOff>
    </xdr:from>
    <xdr:to>
      <xdr:col>78</xdr:col>
      <xdr:colOff>120650</xdr:colOff>
      <xdr:row>79</xdr:row>
      <xdr:rowOff>138937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123714</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69342</xdr:rowOff>
    </xdr:from>
    <xdr:to>
      <xdr:col>65</xdr:col>
      <xdr:colOff>53975</xdr:colOff>
      <xdr:row>79</xdr:row>
      <xdr:rowOff>170942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155719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119332</xdr:rowOff>
    </xdr:from>
    <xdr:to>
      <xdr:col>29</xdr:col>
      <xdr:colOff>127000</xdr:colOff>
      <xdr:row>18</xdr:row>
      <xdr:rowOff>139535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253057"/>
          <a:ext cx="647700" cy="20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75070</xdr:rowOff>
    </xdr:from>
    <xdr:to>
      <xdr:col>26</xdr:col>
      <xdr:colOff>50800</xdr:colOff>
      <xdr:row>18</xdr:row>
      <xdr:rowOff>119332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208795"/>
          <a:ext cx="698500" cy="4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101673</xdr:rowOff>
    </xdr:from>
    <xdr:to>
      <xdr:col>22</xdr:col>
      <xdr:colOff>114300</xdr:colOff>
      <xdr:row>18</xdr:row>
      <xdr:rowOff>75070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3063948"/>
          <a:ext cx="698500" cy="144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111989</xdr:rowOff>
    </xdr:from>
    <xdr:to>
      <xdr:col>18</xdr:col>
      <xdr:colOff>177800</xdr:colOff>
      <xdr:row>17</xdr:row>
      <xdr:rowOff>101673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2902814"/>
          <a:ext cx="698500" cy="161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68356</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88735</xdr:rowOff>
    </xdr:from>
    <xdr:to>
      <xdr:col>29</xdr:col>
      <xdr:colOff>177800</xdr:colOff>
      <xdr:row>19</xdr:row>
      <xdr:rowOff>18885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222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60812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19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68532</xdr:rowOff>
    </xdr:from>
    <xdr:to>
      <xdr:col>26</xdr:col>
      <xdr:colOff>101600</xdr:colOff>
      <xdr:row>18</xdr:row>
      <xdr:rowOff>170132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202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154909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288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24270</xdr:rowOff>
    </xdr:from>
    <xdr:to>
      <xdr:col>22</xdr:col>
      <xdr:colOff>165100</xdr:colOff>
      <xdr:row>18</xdr:row>
      <xdr:rowOff>125870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57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110647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4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50873</xdr:rowOff>
    </xdr:from>
    <xdr:to>
      <xdr:col>19</xdr:col>
      <xdr:colOff>38100</xdr:colOff>
      <xdr:row>17</xdr:row>
      <xdr:rowOff>152473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13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137250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09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61189</xdr:rowOff>
    </xdr:from>
    <xdr:to>
      <xdr:col>15</xdr:col>
      <xdr:colOff>101600</xdr:colOff>
      <xdr:row>16</xdr:row>
      <xdr:rowOff>162789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52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24511</xdr:rowOff>
    </xdr:from>
    <xdr:to>
      <xdr:col>29</xdr:col>
      <xdr:colOff>127000</xdr:colOff>
      <xdr:row>35</xdr:row>
      <xdr:rowOff>68250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634861"/>
          <a:ext cx="647700" cy="43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138574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48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55372</xdr:rowOff>
    </xdr:from>
    <xdr:to>
      <xdr:col>26</xdr:col>
      <xdr:colOff>50800</xdr:colOff>
      <xdr:row>35</xdr:row>
      <xdr:rowOff>68250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665722"/>
          <a:ext cx="698500" cy="1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307243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1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55372</xdr:rowOff>
    </xdr:from>
    <xdr:to>
      <xdr:col>22</xdr:col>
      <xdr:colOff>114300</xdr:colOff>
      <xdr:row>35</xdr:row>
      <xdr:rowOff>61468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665722"/>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315777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58496</xdr:rowOff>
    </xdr:from>
    <xdr:to>
      <xdr:col>18</xdr:col>
      <xdr:colOff>177800</xdr:colOff>
      <xdr:row>35</xdr:row>
      <xdr:rowOff>61468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668846"/>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298556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284116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316611</xdr:rowOff>
    </xdr:from>
    <xdr:to>
      <xdr:col>29</xdr:col>
      <xdr:colOff>177800</xdr:colOff>
      <xdr:row>35</xdr:row>
      <xdr:rowOff>75311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84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161688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2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17450</xdr:rowOff>
    </xdr:from>
    <xdr:to>
      <xdr:col>26</xdr:col>
      <xdr:colOff>101600</xdr:colOff>
      <xdr:row>35</xdr:row>
      <xdr:rowOff>119050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2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129227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4572</xdr:rowOff>
    </xdr:from>
    <xdr:to>
      <xdr:col>22</xdr:col>
      <xdr:colOff>165100</xdr:colOff>
      <xdr:row>35</xdr:row>
      <xdr:rowOff>106172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14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116349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8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10668</xdr:rowOff>
    </xdr:from>
    <xdr:to>
      <xdr:col>19</xdr:col>
      <xdr:colOff>38100</xdr:colOff>
      <xdr:row>35</xdr:row>
      <xdr:rowOff>112268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21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122445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8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7696</xdr:rowOff>
    </xdr:from>
    <xdr:to>
      <xdr:col>15</xdr:col>
      <xdr:colOff>101600</xdr:colOff>
      <xdr:row>35</xdr:row>
      <xdr:rowOff>109296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18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119473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8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142,655
140,072
12.71
73,641,180
71,534,127
2,084,841
33,507,925
59,034,084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92380</xdr:rowOff>
    </xdr:from>
    <xdr:to>
      <xdr:col>24</xdr:col>
      <xdr:colOff>63500</xdr:colOff>
      <xdr:row>38</xdr:row>
      <xdr:rowOff>95512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607480"/>
          <a:ext cx="8382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2060</xdr:rowOff>
    </xdr:from>
    <xdr:to>
      <xdr:col>19</xdr:col>
      <xdr:colOff>177800</xdr:colOff>
      <xdr:row>38</xdr:row>
      <xdr:rowOff>92380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517160"/>
          <a:ext cx="889000" cy="9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84699</xdr:rowOff>
    </xdr:from>
    <xdr:to>
      <xdr:col>15</xdr:col>
      <xdr:colOff>50800</xdr:colOff>
      <xdr:row>38</xdr:row>
      <xdr:rowOff>2060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428349"/>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14953</xdr:rowOff>
    </xdr:from>
    <xdr:to>
      <xdr:col>10</xdr:col>
      <xdr:colOff>114300</xdr:colOff>
      <xdr:row>37</xdr:row>
      <xdr:rowOff>84699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358603"/>
          <a:ext cx="889000" cy="6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44712</xdr:rowOff>
    </xdr:from>
    <xdr:to>
      <xdr:col>24</xdr:col>
      <xdr:colOff>114300</xdr:colOff>
      <xdr:row>38</xdr:row>
      <xdr:rowOff>146312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5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131089</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7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41580</xdr:rowOff>
    </xdr:from>
    <xdr:to>
      <xdr:col>20</xdr:col>
      <xdr:colOff>38100</xdr:colOff>
      <xdr:row>38</xdr:row>
      <xdr:rowOff>143180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5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134307</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64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122710</xdr:rowOff>
    </xdr:from>
    <xdr:to>
      <xdr:col>15</xdr:col>
      <xdr:colOff>101600</xdr:colOff>
      <xdr:row>38</xdr:row>
      <xdr:rowOff>52860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43987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5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33899</xdr:rowOff>
    </xdr:from>
    <xdr:to>
      <xdr:col>10</xdr:col>
      <xdr:colOff>165100</xdr:colOff>
      <xdr:row>37</xdr:row>
      <xdr:rowOff>135499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126626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7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135603</xdr:rowOff>
    </xdr:from>
    <xdr:to>
      <xdr:col>6</xdr:col>
      <xdr:colOff>38100</xdr:colOff>
      <xdr:row>37</xdr:row>
      <xdr:rowOff>65753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0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56880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8160</xdr:rowOff>
    </xdr:from>
    <xdr:to>
      <xdr:col>24</xdr:col>
      <xdr:colOff>63500</xdr:colOff>
      <xdr:row>56</xdr:row>
      <xdr:rowOff>162141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09360"/>
          <a:ext cx="838200" cy="15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162141</xdr:rowOff>
    </xdr:from>
    <xdr:to>
      <xdr:col>19</xdr:col>
      <xdr:colOff>177800</xdr:colOff>
      <xdr:row>58</xdr:row>
      <xdr:rowOff>56814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63341"/>
          <a:ext cx="889000" cy="23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86910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8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56814</xdr:rowOff>
    </xdr:from>
    <xdr:to>
      <xdr:col>15</xdr:col>
      <xdr:colOff>50800</xdr:colOff>
      <xdr:row>59</xdr:row>
      <xdr:rowOff>6541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00914"/>
          <a:ext cx="889000" cy="12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142029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6541</xdr:rowOff>
    </xdr:from>
    <xdr:to>
      <xdr:col>10</xdr:col>
      <xdr:colOff>114300</xdr:colOff>
      <xdr:row>59</xdr:row>
      <xdr:rowOff>63024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22091"/>
          <a:ext cx="889000" cy="5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19346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53389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128810</xdr:rowOff>
    </xdr:from>
    <xdr:to>
      <xdr:col>24</xdr:col>
      <xdr:colOff>114300</xdr:colOff>
      <xdr:row>56</xdr:row>
      <xdr:rowOff>58960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151687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111341</xdr:rowOff>
    </xdr:from>
    <xdr:to>
      <xdr:col>20</xdr:col>
      <xdr:colOff>38100</xdr:colOff>
      <xdr:row>57</xdr:row>
      <xdr:rowOff>41491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58018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48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6014</xdr:rowOff>
    </xdr:from>
    <xdr:to>
      <xdr:col>15</xdr:col>
      <xdr:colOff>101600</xdr:colOff>
      <xdr:row>58</xdr:row>
      <xdr:rowOff>107614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98741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127191</xdr:rowOff>
    </xdr:from>
    <xdr:to>
      <xdr:col>10</xdr:col>
      <xdr:colOff>165100</xdr:colOff>
      <xdr:row>59</xdr:row>
      <xdr:rowOff>57341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48468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12224</xdr:rowOff>
    </xdr:from>
    <xdr:to>
      <xdr:col>6</xdr:col>
      <xdr:colOff>38100</xdr:colOff>
      <xdr:row>59</xdr:row>
      <xdr:rowOff>113824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2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104951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2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117639</xdr:rowOff>
    </xdr:from>
    <xdr:to>
      <xdr:col>24</xdr:col>
      <xdr:colOff>63500</xdr:colOff>
      <xdr:row>77</xdr:row>
      <xdr:rowOff>138271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19289"/>
          <a:ext cx="838200" cy="2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99124</xdr:rowOff>
    </xdr:from>
    <xdr:to>
      <xdr:col>19</xdr:col>
      <xdr:colOff>177800</xdr:colOff>
      <xdr:row>77</xdr:row>
      <xdr:rowOff>117639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00774"/>
          <a:ext cx="889000" cy="1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67748</xdr:rowOff>
    </xdr:from>
    <xdr:to>
      <xdr:col>15</xdr:col>
      <xdr:colOff>50800</xdr:colOff>
      <xdr:row>77</xdr:row>
      <xdr:rowOff>99124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269398"/>
          <a:ext cx="889000" cy="3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39973</xdr:rowOff>
    </xdr:from>
    <xdr:to>
      <xdr:col>10</xdr:col>
      <xdr:colOff>114300</xdr:colOff>
      <xdr:row>77</xdr:row>
      <xdr:rowOff>67748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41623"/>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87471</xdr:rowOff>
    </xdr:from>
    <xdr:to>
      <xdr:col>24</xdr:col>
      <xdr:colOff>114300</xdr:colOff>
      <xdr:row>78</xdr:row>
      <xdr:rowOff>17621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2398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0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66839</xdr:rowOff>
    </xdr:from>
    <xdr:to>
      <xdr:col>20</xdr:col>
      <xdr:colOff>38100</xdr:colOff>
      <xdr:row>77</xdr:row>
      <xdr:rowOff>168439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6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159566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48324</xdr:rowOff>
    </xdr:from>
    <xdr:to>
      <xdr:col>15</xdr:col>
      <xdr:colOff>101600</xdr:colOff>
      <xdr:row>77</xdr:row>
      <xdr:rowOff>149924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141051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4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16948</xdr:rowOff>
    </xdr:from>
    <xdr:to>
      <xdr:col>10</xdr:col>
      <xdr:colOff>165100</xdr:colOff>
      <xdr:row>77</xdr:row>
      <xdr:rowOff>118548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1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109675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1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160623</xdr:rowOff>
    </xdr:from>
    <xdr:to>
      <xdr:col>6</xdr:col>
      <xdr:colOff>38100</xdr:colOff>
      <xdr:row>77</xdr:row>
      <xdr:rowOff>90773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81900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8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a:extLst>
            <a:ext uri="{FF2B5EF4-FFF2-40B4-BE49-F238E27FC236}">
              <a16:creationId xmlns:a16="http://schemas.microsoft.com/office/drawing/2014/main" id="{00000000-0008-0000-0600-0000DE000000}"/>
            </a:ext>
          </a:extLst>
        </xdr:cNvPr>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a:extLst>
            <a:ext uri="{FF2B5EF4-FFF2-40B4-BE49-F238E27FC236}">
              <a16:creationId xmlns:a16="http://schemas.microsoft.com/office/drawing/2014/main" id="{00000000-0008-0000-0600-0000E0000000}"/>
            </a:ext>
          </a:extLst>
        </xdr:cNvPr>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2375</xdr:rowOff>
    </xdr:from>
    <xdr:to>
      <xdr:col>24</xdr:col>
      <xdr:colOff>63500</xdr:colOff>
      <xdr:row>94</xdr:row>
      <xdr:rowOff>98406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3797300" y="15947225"/>
          <a:ext cx="838200" cy="26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55842</xdr:rowOff>
    </xdr:from>
    <xdr:ext cx="599010" cy="259045"/>
    <xdr:sp macro="" textlink="">
      <xdr:nvSpPr>
        <xdr:cNvPr id="227" name="扶助費平均値テキスト">
          <a:extLst>
            <a:ext uri="{FF2B5EF4-FFF2-40B4-BE49-F238E27FC236}">
              <a16:creationId xmlns:a16="http://schemas.microsoft.com/office/drawing/2014/main" id="{00000000-0008-0000-0600-0000E3000000}"/>
            </a:ext>
          </a:extLst>
        </xdr:cNvPr>
        <xdr:cNvSpPr txBox="1"/>
      </xdr:nvSpPr>
      <xdr:spPr>
        <a:xfrm>
          <a:off x="4686300" y="16515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a:extLst>
            <a:ext uri="{FF2B5EF4-FFF2-40B4-BE49-F238E27FC236}">
              <a16:creationId xmlns:a16="http://schemas.microsoft.com/office/drawing/2014/main" id="{00000000-0008-0000-0600-0000E4000000}"/>
            </a:ext>
          </a:extLst>
        </xdr:cNvPr>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98406</xdr:rowOff>
    </xdr:from>
    <xdr:to>
      <xdr:col>19</xdr:col>
      <xdr:colOff>177800</xdr:colOff>
      <xdr:row>94</xdr:row>
      <xdr:rowOff>107942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2908300" y="16214706"/>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98252</xdr:rowOff>
    </xdr:from>
    <xdr:ext cx="599010"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3497795" y="169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107942</xdr:rowOff>
    </xdr:from>
    <xdr:to>
      <xdr:col>15</xdr:col>
      <xdr:colOff>50800</xdr:colOff>
      <xdr:row>94</xdr:row>
      <xdr:rowOff>154733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019300" y="16224242"/>
          <a:ext cx="889000" cy="4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117271</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2608795" y="1691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154733</xdr:rowOff>
    </xdr:from>
    <xdr:to>
      <xdr:col>10</xdr:col>
      <xdr:colOff>114300</xdr:colOff>
      <xdr:row>95</xdr:row>
      <xdr:rowOff>26543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1130300" y="16271033"/>
          <a:ext cx="889000" cy="4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166127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719795" y="1696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168679</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830795" y="169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123025</xdr:rowOff>
    </xdr:from>
    <xdr:to>
      <xdr:col>24</xdr:col>
      <xdr:colOff>114300</xdr:colOff>
      <xdr:row>93</xdr:row>
      <xdr:rowOff>53175</xdr:rowOff>
    </xdr:to>
    <xdr:sp macro="" textlink="">
      <xdr:nvSpPr>
        <xdr:cNvPr id="245" name="楕円 244">
          <a:extLst>
            <a:ext uri="{FF2B5EF4-FFF2-40B4-BE49-F238E27FC236}">
              <a16:creationId xmlns:a16="http://schemas.microsoft.com/office/drawing/2014/main" id="{00000000-0008-0000-0600-0000F5000000}"/>
            </a:ext>
          </a:extLst>
        </xdr:cNvPr>
        <xdr:cNvSpPr/>
      </xdr:nvSpPr>
      <xdr:spPr>
        <a:xfrm>
          <a:off x="4584700" y="158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145902</xdr:rowOff>
    </xdr:from>
    <xdr:ext cx="599010" cy="259045"/>
    <xdr:sp macro="" textlink="">
      <xdr:nvSpPr>
        <xdr:cNvPr id="246" name="扶助費該当値テキスト">
          <a:extLst>
            <a:ext uri="{FF2B5EF4-FFF2-40B4-BE49-F238E27FC236}">
              <a16:creationId xmlns:a16="http://schemas.microsoft.com/office/drawing/2014/main" id="{00000000-0008-0000-0600-0000F6000000}"/>
            </a:ext>
          </a:extLst>
        </xdr:cNvPr>
        <xdr:cNvSpPr txBox="1"/>
      </xdr:nvSpPr>
      <xdr:spPr>
        <a:xfrm>
          <a:off x="4686300" y="1574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47606</xdr:rowOff>
    </xdr:from>
    <xdr:to>
      <xdr:col>20</xdr:col>
      <xdr:colOff>38100</xdr:colOff>
      <xdr:row>94</xdr:row>
      <xdr:rowOff>149206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3746500" y="1616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165733</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497795" y="1593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57142</xdr:rowOff>
    </xdr:from>
    <xdr:to>
      <xdr:col>15</xdr:col>
      <xdr:colOff>101600</xdr:colOff>
      <xdr:row>94</xdr:row>
      <xdr:rowOff>158742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2857500" y="1617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3819</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08795" y="1594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103933</xdr:rowOff>
    </xdr:from>
    <xdr:to>
      <xdr:col>10</xdr:col>
      <xdr:colOff>165100</xdr:colOff>
      <xdr:row>95</xdr:row>
      <xdr:rowOff>34083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1968500" y="1622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50610</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599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147193</xdr:rowOff>
    </xdr:from>
    <xdr:to>
      <xdr:col>6</xdr:col>
      <xdr:colOff>38100</xdr:colOff>
      <xdr:row>95</xdr:row>
      <xdr:rowOff>77343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079500" y="162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93870</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03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56174</xdr:rowOff>
    </xdr:from>
    <xdr:to>
      <xdr:col>55</xdr:col>
      <xdr:colOff>0</xdr:colOff>
      <xdr:row>36</xdr:row>
      <xdr:rowOff>102035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199674"/>
          <a:ext cx="838200" cy="107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52141</xdr:rowOff>
    </xdr:from>
    <xdr:ext cx="534377"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22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56174</xdr:rowOff>
    </xdr:from>
    <xdr:to>
      <xdr:col>50</xdr:col>
      <xdr:colOff>114300</xdr:colOff>
      <xdr:row>37</xdr:row>
      <xdr:rowOff>50328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199674"/>
          <a:ext cx="889000" cy="119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106254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24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50328</xdr:rowOff>
    </xdr:from>
    <xdr:to>
      <xdr:col>45</xdr:col>
      <xdr:colOff>177800</xdr:colOff>
      <xdr:row>37</xdr:row>
      <xdr:rowOff>64534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393978"/>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64534</xdr:rowOff>
    </xdr:from>
    <xdr:to>
      <xdr:col>41</xdr:col>
      <xdr:colOff>50800</xdr:colOff>
      <xdr:row>37</xdr:row>
      <xdr:rowOff>81929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08184"/>
          <a:ext cx="889000" cy="1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125403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4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51235</xdr:rowOff>
    </xdr:from>
    <xdr:to>
      <xdr:col>55</xdr:col>
      <xdr:colOff>50800</xdr:colOff>
      <xdr:row>36</xdr:row>
      <xdr:rowOff>152835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22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74112</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07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5374</xdr:rowOff>
    </xdr:from>
    <xdr:to>
      <xdr:col>50</xdr:col>
      <xdr:colOff>165100</xdr:colOff>
      <xdr:row>30</xdr:row>
      <xdr:rowOff>106974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14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123501</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492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170978</xdr:rowOff>
    </xdr:from>
    <xdr:to>
      <xdr:col>46</xdr:col>
      <xdr:colOff>38100</xdr:colOff>
      <xdr:row>37</xdr:row>
      <xdr:rowOff>101128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4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92255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4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13734</xdr:rowOff>
    </xdr:from>
    <xdr:to>
      <xdr:col>41</xdr:col>
      <xdr:colOff>101600</xdr:colOff>
      <xdr:row>37</xdr:row>
      <xdr:rowOff>115334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5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106461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5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31129</xdr:rowOff>
    </xdr:from>
    <xdr:to>
      <xdr:col>36</xdr:col>
      <xdr:colOff>165100</xdr:colOff>
      <xdr:row>37</xdr:row>
      <xdr:rowOff>132729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149256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35496</xdr:rowOff>
    </xdr:from>
    <xdr:to>
      <xdr:col>55</xdr:col>
      <xdr:colOff>0</xdr:colOff>
      <xdr:row>58</xdr:row>
      <xdr:rowOff>10541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808146"/>
          <a:ext cx="838200" cy="14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35496</xdr:rowOff>
    </xdr:from>
    <xdr:to>
      <xdr:col>50</xdr:col>
      <xdr:colOff>114300</xdr:colOff>
      <xdr:row>58</xdr:row>
      <xdr:rowOff>12895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808146"/>
          <a:ext cx="889000" cy="14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92770</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8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9756</xdr:rowOff>
    </xdr:from>
    <xdr:to>
      <xdr:col>45</xdr:col>
      <xdr:colOff>177800</xdr:colOff>
      <xdr:row>58</xdr:row>
      <xdr:rowOff>12895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953856"/>
          <a:ext cx="8890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128267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35329</xdr:rowOff>
    </xdr:from>
    <xdr:to>
      <xdr:col>41</xdr:col>
      <xdr:colOff>50800</xdr:colOff>
      <xdr:row>58</xdr:row>
      <xdr:rowOff>9756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636529"/>
          <a:ext cx="889000" cy="3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104277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131191</xdr:rowOff>
    </xdr:from>
    <xdr:to>
      <xdr:col>55</xdr:col>
      <xdr:colOff>50800</xdr:colOff>
      <xdr:row>58</xdr:row>
      <xdr:rowOff>61341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109618</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156146</xdr:rowOff>
    </xdr:from>
    <xdr:to>
      <xdr:col>50</xdr:col>
      <xdr:colOff>165100</xdr:colOff>
      <xdr:row>57</xdr:row>
      <xdr:rowOff>86296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102823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53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133545</xdr:rowOff>
    </xdr:from>
    <xdr:to>
      <xdr:col>46</xdr:col>
      <xdr:colOff>38100</xdr:colOff>
      <xdr:row>58</xdr:row>
      <xdr:rowOff>63695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54822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9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130406</xdr:rowOff>
    </xdr:from>
    <xdr:to>
      <xdr:col>41</xdr:col>
      <xdr:colOff>101600</xdr:colOff>
      <xdr:row>58</xdr:row>
      <xdr:rowOff>60556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51683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9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155979</xdr:rowOff>
    </xdr:from>
    <xdr:to>
      <xdr:col>36</xdr:col>
      <xdr:colOff>165100</xdr:colOff>
      <xdr:row>56</xdr:row>
      <xdr:rowOff>86129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58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102656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6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96634</xdr:rowOff>
    </xdr:from>
    <xdr:to>
      <xdr:col>55</xdr:col>
      <xdr:colOff>0</xdr:colOff>
      <xdr:row>78</xdr:row>
      <xdr:rowOff>163767</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469734"/>
          <a:ext cx="838200" cy="6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163767</xdr:rowOff>
    </xdr:from>
    <xdr:to>
      <xdr:col>50</xdr:col>
      <xdr:colOff>114300</xdr:colOff>
      <xdr:row>79</xdr:row>
      <xdr:rowOff>7835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536867"/>
          <a:ext cx="889000" cy="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7835</xdr:rowOff>
    </xdr:from>
    <xdr:to>
      <xdr:col>45</xdr:col>
      <xdr:colOff>177800</xdr:colOff>
      <xdr:row>79</xdr:row>
      <xdr:rowOff>32169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552385"/>
          <a:ext cx="889000" cy="2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132008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17717</xdr:rowOff>
    </xdr:from>
    <xdr:to>
      <xdr:col>41</xdr:col>
      <xdr:colOff>50800</xdr:colOff>
      <xdr:row>79</xdr:row>
      <xdr:rowOff>32169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562267"/>
          <a:ext cx="8890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45834</xdr:rowOff>
    </xdr:from>
    <xdr:to>
      <xdr:col>55</xdr:col>
      <xdr:colOff>50800</xdr:colOff>
      <xdr:row>78</xdr:row>
      <xdr:rowOff>147434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7103</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8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112967</xdr:rowOff>
    </xdr:from>
    <xdr:to>
      <xdr:col>50</xdr:col>
      <xdr:colOff>165100</xdr:colOff>
      <xdr:row>79</xdr:row>
      <xdr:rowOff>43117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34244</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57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128485</xdr:rowOff>
    </xdr:from>
    <xdr:to>
      <xdr:col>46</xdr:col>
      <xdr:colOff>38100</xdr:colOff>
      <xdr:row>79</xdr:row>
      <xdr:rowOff>58635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0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49762</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9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152819</xdr:rowOff>
    </xdr:from>
    <xdr:to>
      <xdr:col>41</xdr:col>
      <xdr:colOff>101600</xdr:colOff>
      <xdr:row>79</xdr:row>
      <xdr:rowOff>82969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52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74096</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2017" y="13618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138367</xdr:rowOff>
    </xdr:from>
    <xdr:to>
      <xdr:col>36</xdr:col>
      <xdr:colOff>165100</xdr:colOff>
      <xdr:row>79</xdr:row>
      <xdr:rowOff>68517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51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59644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60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108976</xdr:rowOff>
    </xdr:from>
    <xdr:to>
      <xdr:col>55</xdr:col>
      <xdr:colOff>0</xdr:colOff>
      <xdr:row>97</xdr:row>
      <xdr:rowOff>19960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053826"/>
          <a:ext cx="838200" cy="59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108976</xdr:rowOff>
    </xdr:from>
    <xdr:to>
      <xdr:col>50</xdr:col>
      <xdr:colOff>114300</xdr:colOff>
      <xdr:row>96</xdr:row>
      <xdr:rowOff>46180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053826"/>
          <a:ext cx="889000" cy="45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21127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46180</xdr:rowOff>
    </xdr:from>
    <xdr:to>
      <xdr:col>45</xdr:col>
      <xdr:colOff>177800</xdr:colOff>
      <xdr:row>96</xdr:row>
      <xdr:rowOff>139311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505380"/>
          <a:ext cx="889000" cy="9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29514</xdr:rowOff>
    </xdr:from>
    <xdr:to>
      <xdr:col>41</xdr:col>
      <xdr:colOff>50800</xdr:colOff>
      <xdr:row>96</xdr:row>
      <xdr:rowOff>139311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5460014"/>
          <a:ext cx="889000" cy="113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20235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4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140610</xdr:rowOff>
    </xdr:from>
    <xdr:to>
      <xdr:col>55</xdr:col>
      <xdr:colOff>50800</xdr:colOff>
      <xdr:row>97</xdr:row>
      <xdr:rowOff>70760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5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119037</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5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58176</xdr:rowOff>
    </xdr:from>
    <xdr:to>
      <xdr:col>50</xdr:col>
      <xdr:colOff>165100</xdr:colOff>
      <xdr:row>93</xdr:row>
      <xdr:rowOff>159776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00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4853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577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166830</xdr:rowOff>
    </xdr:from>
    <xdr:to>
      <xdr:col>46</xdr:col>
      <xdr:colOff>38100</xdr:colOff>
      <xdr:row>96</xdr:row>
      <xdr:rowOff>96980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4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88107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54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88511</xdr:rowOff>
    </xdr:from>
    <xdr:to>
      <xdr:col>41</xdr:col>
      <xdr:colOff>101600</xdr:colOff>
      <xdr:row>97</xdr:row>
      <xdr:rowOff>18661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5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64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150164</xdr:rowOff>
    </xdr:from>
    <xdr:to>
      <xdr:col>36</xdr:col>
      <xdr:colOff>165100</xdr:colOff>
      <xdr:row>90</xdr:row>
      <xdr:rowOff>80314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540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96841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518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43307</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2985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41656</xdr:rowOff>
    </xdr:from>
    <xdr:to>
      <xdr:col>81</xdr:col>
      <xdr:colOff>50800</xdr:colOff>
      <xdr:row>39</xdr:row>
      <xdr:rowOff>43307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28206"/>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69596</xdr:rowOff>
    </xdr:from>
    <xdr:to>
      <xdr:col>76</xdr:col>
      <xdr:colOff>114300</xdr:colOff>
      <xdr:row>39</xdr:row>
      <xdr:rowOff>41656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584696"/>
          <a:ext cx="889000" cy="1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69596</xdr:rowOff>
    </xdr:from>
    <xdr:to>
      <xdr:col>71</xdr:col>
      <xdr:colOff>177800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5846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163957</xdr:rowOff>
    </xdr:from>
    <xdr:to>
      <xdr:col>81</xdr:col>
      <xdr:colOff>101600</xdr:colOff>
      <xdr:row>39</xdr:row>
      <xdr:rowOff>94107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85234</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162306</xdr:rowOff>
    </xdr:from>
    <xdr:to>
      <xdr:col>76</xdr:col>
      <xdr:colOff>165100</xdr:colOff>
      <xdr:row>39</xdr:row>
      <xdr:rowOff>92456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83583</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35333" y="6770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18796</xdr:rowOff>
    </xdr:from>
    <xdr:to>
      <xdr:col>72</xdr:col>
      <xdr:colOff>38100</xdr:colOff>
      <xdr:row>38</xdr:row>
      <xdr:rowOff>120396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5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111523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43307</xdr:rowOff>
    </xdr:from>
    <xdr:to>
      <xdr:col>85</xdr:col>
      <xdr:colOff>127000</xdr:colOff>
      <xdr:row>75</xdr:row>
      <xdr:rowOff>15304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559157"/>
          <a:ext cx="838200" cy="3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9224</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6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146101</xdr:rowOff>
    </xdr:from>
    <xdr:to>
      <xdr:col>81</xdr:col>
      <xdr:colOff>50800</xdr:colOff>
      <xdr:row>75</xdr:row>
      <xdr:rowOff>15304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2833401"/>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159968</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118249</xdr:rowOff>
    </xdr:from>
    <xdr:to>
      <xdr:col>76</xdr:col>
      <xdr:colOff>114300</xdr:colOff>
      <xdr:row>74</xdr:row>
      <xdr:rowOff>146101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2805549"/>
          <a:ext cx="889000" cy="2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167034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118249</xdr:rowOff>
    </xdr:from>
    <xdr:to>
      <xdr:col>71</xdr:col>
      <xdr:colOff>177800</xdr:colOff>
      <xdr:row>75</xdr:row>
      <xdr:rowOff>12256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2805549"/>
          <a:ext cx="889000" cy="6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148251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134097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163957</xdr:rowOff>
    </xdr:from>
    <xdr:to>
      <xdr:col>85</xdr:col>
      <xdr:colOff>177800</xdr:colOff>
      <xdr:row>73</xdr:row>
      <xdr:rowOff>94107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50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15384</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35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135954</xdr:rowOff>
    </xdr:from>
    <xdr:to>
      <xdr:col>81</xdr:col>
      <xdr:colOff>101600</xdr:colOff>
      <xdr:row>75</xdr:row>
      <xdr:rowOff>66104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8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82631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5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95301</xdr:rowOff>
    </xdr:from>
    <xdr:to>
      <xdr:col>76</xdr:col>
      <xdr:colOff>165100</xdr:colOff>
      <xdr:row>75</xdr:row>
      <xdr:rowOff>25451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78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41978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55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67449</xdr:rowOff>
    </xdr:from>
    <xdr:to>
      <xdr:col>72</xdr:col>
      <xdr:colOff>38100</xdr:colOff>
      <xdr:row>74</xdr:row>
      <xdr:rowOff>169049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7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14126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52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132906</xdr:rowOff>
    </xdr:from>
    <xdr:to>
      <xdr:col>67</xdr:col>
      <xdr:colOff>101600</xdr:colOff>
      <xdr:row>75</xdr:row>
      <xdr:rowOff>63056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8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79583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5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139433</xdr:rowOff>
    </xdr:from>
    <xdr:to>
      <xdr:col>85</xdr:col>
      <xdr:colOff>127000</xdr:colOff>
      <xdr:row>98</xdr:row>
      <xdr:rowOff>129197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770083"/>
          <a:ext cx="838200" cy="1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139433</xdr:rowOff>
    </xdr:from>
    <xdr:to>
      <xdr:col>81</xdr:col>
      <xdr:colOff>50800</xdr:colOff>
      <xdr:row>99</xdr:row>
      <xdr:rowOff>5335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770083"/>
          <a:ext cx="889000" cy="20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87113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8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167387</xdr:rowOff>
    </xdr:from>
    <xdr:to>
      <xdr:col>76</xdr:col>
      <xdr:colOff>114300</xdr:colOff>
      <xdr:row>99</xdr:row>
      <xdr:rowOff>5335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969487"/>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130442</xdr:rowOff>
    </xdr:from>
    <xdr:to>
      <xdr:col>71</xdr:col>
      <xdr:colOff>177800</xdr:colOff>
      <xdr:row>98</xdr:row>
      <xdr:rowOff>167387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932542"/>
          <a:ext cx="889000" cy="3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78397</xdr:rowOff>
    </xdr:from>
    <xdr:to>
      <xdr:col>85</xdr:col>
      <xdr:colOff>177800</xdr:colOff>
      <xdr:row>99</xdr:row>
      <xdr:rowOff>8547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8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164774</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9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88633</xdr:rowOff>
    </xdr:from>
    <xdr:to>
      <xdr:col>81</xdr:col>
      <xdr:colOff>101600</xdr:colOff>
      <xdr:row>98</xdr:row>
      <xdr:rowOff>18783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71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35310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125985</xdr:rowOff>
    </xdr:from>
    <xdr:to>
      <xdr:col>76</xdr:col>
      <xdr:colOff>165100</xdr:colOff>
      <xdr:row>99</xdr:row>
      <xdr:rowOff>56135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47262</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702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116587</xdr:rowOff>
    </xdr:from>
    <xdr:to>
      <xdr:col>72</xdr:col>
      <xdr:colOff>38100</xdr:colOff>
      <xdr:row>99</xdr:row>
      <xdr:rowOff>46737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37864</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701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79642</xdr:rowOff>
    </xdr:from>
    <xdr:to>
      <xdr:col>67</xdr:col>
      <xdr:colOff>101600</xdr:colOff>
      <xdr:row>99</xdr:row>
      <xdr:rowOff>9792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8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919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7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10541</xdr:rowOff>
    </xdr:from>
    <xdr:to>
      <xdr:col>116</xdr:col>
      <xdr:colOff>63500</xdr:colOff>
      <xdr:row>39</xdr:row>
      <xdr:rowOff>12256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97091"/>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10541</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697091"/>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18542</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05092"/>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18542</xdr:rowOff>
    </xdr:from>
    <xdr:to>
      <xdr:col>102</xdr:col>
      <xdr:colOff>114300</xdr:colOff>
      <xdr:row>39</xdr:row>
      <xdr:rowOff>23495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70509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132906</xdr:rowOff>
    </xdr:from>
    <xdr:to>
      <xdr:col>116</xdr:col>
      <xdr:colOff>114300</xdr:colOff>
      <xdr:row>39</xdr:row>
      <xdr:rowOff>63056</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47833</xdr:rowOff>
    </xdr:from>
    <xdr:ext cx="378565"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6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131191</xdr:rowOff>
    </xdr:from>
    <xdr:to>
      <xdr:col>112</xdr:col>
      <xdr:colOff>38100</xdr:colOff>
      <xdr:row>39</xdr:row>
      <xdr:rowOff>61341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52468</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4017" y="6739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139192</xdr:rowOff>
    </xdr:from>
    <xdr:to>
      <xdr:col>102</xdr:col>
      <xdr:colOff>165100</xdr:colOff>
      <xdr:row>39</xdr:row>
      <xdr:rowOff>69342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60469</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65422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75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87808</xdr:rowOff>
    </xdr:from>
    <xdr:to>
      <xdr:col>116</xdr:col>
      <xdr:colOff>63500</xdr:colOff>
      <xdr:row>73</xdr:row>
      <xdr:rowOff>88150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603658"/>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46029</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0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87808</xdr:rowOff>
    </xdr:from>
    <xdr:to>
      <xdr:col>111</xdr:col>
      <xdr:colOff>177800</xdr:colOff>
      <xdr:row>73</xdr:row>
      <xdr:rowOff>149416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603658"/>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162577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149416</xdr:rowOff>
    </xdr:from>
    <xdr:to>
      <xdr:col>107</xdr:col>
      <xdr:colOff>50800</xdr:colOff>
      <xdr:row>74</xdr:row>
      <xdr:rowOff>29287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665266"/>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71252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29287</xdr:rowOff>
    </xdr:from>
    <xdr:to>
      <xdr:col>102</xdr:col>
      <xdr:colOff>114300</xdr:colOff>
      <xdr:row>74</xdr:row>
      <xdr:rowOff>136537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716587"/>
          <a:ext cx="889000" cy="10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85615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68203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37350</xdr:rowOff>
    </xdr:from>
    <xdr:to>
      <xdr:col>116</xdr:col>
      <xdr:colOff>114300</xdr:colOff>
      <xdr:row>73</xdr:row>
      <xdr:rowOff>138950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60227</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37008</xdr:rowOff>
    </xdr:from>
    <xdr:to>
      <xdr:col>112</xdr:col>
      <xdr:colOff>38100</xdr:colOff>
      <xdr:row>73</xdr:row>
      <xdr:rowOff>138608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5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155135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32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98616</xdr:rowOff>
    </xdr:from>
    <xdr:to>
      <xdr:col>107</xdr:col>
      <xdr:colOff>101600</xdr:colOff>
      <xdr:row>74</xdr:row>
      <xdr:rowOff>28766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6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45293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3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149937</xdr:rowOff>
    </xdr:from>
    <xdr:to>
      <xdr:col>102</xdr:col>
      <xdr:colOff>165100</xdr:colOff>
      <xdr:row>74</xdr:row>
      <xdr:rowOff>80087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66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96614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44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85737</xdr:rowOff>
    </xdr:from>
    <xdr:to>
      <xdr:col>98</xdr:col>
      <xdr:colOff>38100</xdr:colOff>
      <xdr:row>75</xdr:row>
      <xdr:rowOff>15887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7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32414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54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501,448</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円となっている。主な構成項目である扶助費は、住民一人当たりの金額が類似団体平均を</a:t>
          </a:r>
          <a:r>
            <a:rPr kumimoji="1" lang="en-US" altLang="ja-JP" sz="1300">
              <a:latin typeface="ＭＳ Ｐゴシック" panose="020B0600070205080204" pitchFamily="50" charset="-128"/>
              <a:ea typeface="ＭＳ Ｐゴシック" panose="020B0600070205080204" pitchFamily="50" charset="-128"/>
            </a:rPr>
            <a:t>70,012</a:t>
          </a:r>
          <a:r>
            <a:rPr kumimoji="1" lang="ja-JP" altLang="en-US" sz="1300">
              <a:latin typeface="ＭＳ Ｐゴシック" panose="020B0600070205080204" pitchFamily="50" charset="-128"/>
              <a:ea typeface="ＭＳ Ｐゴシック" panose="020B0600070205080204" pitchFamily="50" charset="-128"/>
            </a:rPr>
            <a:t>円上回り、</a:t>
          </a:r>
          <a:r>
            <a:rPr kumimoji="1" lang="en-US" altLang="ja-JP" sz="1300">
              <a:latin typeface="ＭＳ Ｐゴシック" panose="020B0600070205080204" pitchFamily="50" charset="-128"/>
              <a:ea typeface="ＭＳ Ｐゴシック" panose="020B0600070205080204" pitchFamily="50" charset="-128"/>
            </a:rPr>
            <a:t>208,768</a:t>
          </a:r>
          <a:r>
            <a:rPr kumimoji="1" lang="ja-JP" altLang="en-US" sz="1300">
              <a:latin typeface="ＭＳ Ｐゴシック" panose="020B0600070205080204" pitchFamily="50" charset="-128"/>
              <a:ea typeface="ＭＳ Ｐゴシック" panose="020B0600070205080204" pitchFamily="50" charset="-128"/>
            </a:rPr>
            <a:t>円となっている。主な要因としては、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生活保護受給世帯が類似団体平均と比較して多いことが挙げられる。人件費は一人当たり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41,933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円となっており、類似団体平均を大きく下回っている。定員適正化計画による職員数の見直しを図ったことが主な要因である。繰出金は一人当たり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45,853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円となっており、令和元年度から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円程度で推移しており、類似団体平均と比較して高い水準にある。主な要因としては、高齢者の増加に伴う介護保険制度関連事業や後期高齢者医療事業に係る繰出金の増加が挙げられる。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142,655
140,072
12.71
73,641,180
71,534,127
2,084,841
33,507,925
59,034,084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31343</xdr:rowOff>
    </xdr:from>
    <xdr:to>
      <xdr:col>24</xdr:col>
      <xdr:colOff>63500</xdr:colOff>
      <xdr:row>35</xdr:row>
      <xdr:rowOff>42316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32093"/>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63212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6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149758</xdr:rowOff>
    </xdr:from>
    <xdr:to>
      <xdr:col>19</xdr:col>
      <xdr:colOff>177800</xdr:colOff>
      <xdr:row>35</xdr:row>
      <xdr:rowOff>42316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7905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14292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104038</xdr:rowOff>
    </xdr:from>
    <xdr:to>
      <xdr:col>15</xdr:col>
      <xdr:colOff>50800</xdr:colOff>
      <xdr:row>34</xdr:row>
      <xdr:rowOff>149758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3333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133621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104038</xdr:rowOff>
    </xdr:from>
    <xdr:to>
      <xdr:col>10</xdr:col>
      <xdr:colOff>114300</xdr:colOff>
      <xdr:row>34</xdr:row>
      <xdr:rowOff>138786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33338"/>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98874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85158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151993</xdr:rowOff>
    </xdr:from>
    <xdr:to>
      <xdr:col>24</xdr:col>
      <xdr:colOff>114300</xdr:colOff>
      <xdr:row>35</xdr:row>
      <xdr:rowOff>82143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3420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3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162966</xdr:rowOff>
    </xdr:from>
    <xdr:to>
      <xdr:col>20</xdr:col>
      <xdr:colOff>38100</xdr:colOff>
      <xdr:row>35</xdr:row>
      <xdr:rowOff>93116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109643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6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98958</xdr:rowOff>
    </xdr:from>
    <xdr:to>
      <xdr:col>15</xdr:col>
      <xdr:colOff>101600</xdr:colOff>
      <xdr:row>35</xdr:row>
      <xdr:rowOff>29108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45635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53238</xdr:rowOff>
    </xdr:from>
    <xdr:to>
      <xdr:col>10</xdr:col>
      <xdr:colOff>165100</xdr:colOff>
      <xdr:row>34</xdr:row>
      <xdr:rowOff>154838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171365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87986</xdr:rowOff>
    </xdr:from>
    <xdr:to>
      <xdr:col>6</xdr:col>
      <xdr:colOff>38100</xdr:colOff>
      <xdr:row>35</xdr:row>
      <xdr:rowOff>18136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34663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9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155177</xdr:rowOff>
    </xdr:from>
    <xdr:to>
      <xdr:col>24</xdr:col>
      <xdr:colOff>63500</xdr:colOff>
      <xdr:row>57</xdr:row>
      <xdr:rowOff>92567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13477"/>
          <a:ext cx="838200" cy="4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155177</xdr:rowOff>
    </xdr:from>
    <xdr:to>
      <xdr:col>19</xdr:col>
      <xdr:colOff>177800</xdr:colOff>
      <xdr:row>57</xdr:row>
      <xdr:rowOff>137807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13477"/>
          <a:ext cx="889000" cy="49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137378</xdr:rowOff>
    </xdr:from>
    <xdr:to>
      <xdr:col>15</xdr:col>
      <xdr:colOff>50800</xdr:colOff>
      <xdr:row>57</xdr:row>
      <xdr:rowOff>137807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910028"/>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137378</xdr:rowOff>
    </xdr:from>
    <xdr:to>
      <xdr:col>10</xdr:col>
      <xdr:colOff>114300</xdr:colOff>
      <xdr:row>57</xdr:row>
      <xdr:rowOff>146046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910028"/>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41767</xdr:rowOff>
    </xdr:from>
    <xdr:to>
      <xdr:col>24</xdr:col>
      <xdr:colOff>114300</xdr:colOff>
      <xdr:row>57</xdr:row>
      <xdr:rowOff>143367</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1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104377</xdr:rowOff>
    </xdr:from>
    <xdr:to>
      <xdr:col>20</xdr:col>
      <xdr:colOff>38100</xdr:colOff>
      <xdr:row>55</xdr:row>
      <xdr:rowOff>34527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6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25654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5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87007</xdr:rowOff>
    </xdr:from>
    <xdr:to>
      <xdr:col>15</xdr:col>
      <xdr:colOff>101600</xdr:colOff>
      <xdr:row>58</xdr:row>
      <xdr:rowOff>17157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5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8284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5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86578</xdr:rowOff>
    </xdr:from>
    <xdr:to>
      <xdr:col>10</xdr:col>
      <xdr:colOff>165100</xdr:colOff>
      <xdr:row>58</xdr:row>
      <xdr:rowOff>16728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7855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95246</xdr:rowOff>
    </xdr:from>
    <xdr:to>
      <xdr:col>6</xdr:col>
      <xdr:colOff>38100</xdr:colOff>
      <xdr:row>58</xdr:row>
      <xdr:rowOff>25396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6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16523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143997</xdr:rowOff>
    </xdr:from>
    <xdr:to>
      <xdr:col>24</xdr:col>
      <xdr:colOff>63500</xdr:colOff>
      <xdr:row>75</xdr:row>
      <xdr:rowOff>34941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659847"/>
          <a:ext cx="838200" cy="23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100657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130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34941</xdr:rowOff>
    </xdr:from>
    <xdr:to>
      <xdr:col>19</xdr:col>
      <xdr:colOff>177800</xdr:colOff>
      <xdr:row>75</xdr:row>
      <xdr:rowOff>59042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893691"/>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119113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4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59042</xdr:rowOff>
    </xdr:from>
    <xdr:to>
      <xdr:col>15</xdr:col>
      <xdr:colOff>50800</xdr:colOff>
      <xdr:row>75</xdr:row>
      <xdr:rowOff>70297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917792"/>
          <a:ext cx="889000" cy="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134862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5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70297</xdr:rowOff>
    </xdr:from>
    <xdr:to>
      <xdr:col>10</xdr:col>
      <xdr:colOff>114300</xdr:colOff>
      <xdr:row>75</xdr:row>
      <xdr:rowOff>87153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2929047"/>
          <a:ext cx="889000" cy="1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16639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5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56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93197</xdr:rowOff>
    </xdr:from>
    <xdr:to>
      <xdr:col>24</xdr:col>
      <xdr:colOff>114300</xdr:colOff>
      <xdr:row>74</xdr:row>
      <xdr:rowOff>23347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6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116074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46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155591</xdr:rowOff>
    </xdr:from>
    <xdr:to>
      <xdr:col>20</xdr:col>
      <xdr:colOff>38100</xdr:colOff>
      <xdr:row>75</xdr:row>
      <xdr:rowOff>85741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84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102268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61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8242</xdr:rowOff>
    </xdr:from>
    <xdr:to>
      <xdr:col>15</xdr:col>
      <xdr:colOff>101600</xdr:colOff>
      <xdr:row>75</xdr:row>
      <xdr:rowOff>109842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8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126369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64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19497</xdr:rowOff>
    </xdr:from>
    <xdr:to>
      <xdr:col>10</xdr:col>
      <xdr:colOff>165100</xdr:colOff>
      <xdr:row>75</xdr:row>
      <xdr:rowOff>121097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87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137624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65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36353</xdr:rowOff>
    </xdr:from>
    <xdr:to>
      <xdr:col>6</xdr:col>
      <xdr:colOff>38100</xdr:colOff>
      <xdr:row>75</xdr:row>
      <xdr:rowOff>137953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89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154480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67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79097</xdr:rowOff>
    </xdr:from>
    <xdr:to>
      <xdr:col>24</xdr:col>
      <xdr:colOff>63500</xdr:colOff>
      <xdr:row>97</xdr:row>
      <xdr:rowOff>121069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366847"/>
          <a:ext cx="838200" cy="38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98280</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38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121069</xdr:rowOff>
    </xdr:from>
    <xdr:to>
      <xdr:col>19</xdr:col>
      <xdr:colOff>177800</xdr:colOff>
      <xdr:row>98</xdr:row>
      <xdr:rowOff>14656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751719"/>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1305</xdr:rowOff>
    </xdr:from>
    <xdr:to>
      <xdr:col>15</xdr:col>
      <xdr:colOff>50800</xdr:colOff>
      <xdr:row>98</xdr:row>
      <xdr:rowOff>14656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019300" y="16803405"/>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1305</xdr:rowOff>
    </xdr:from>
    <xdr:to>
      <xdr:col>10</xdr:col>
      <xdr:colOff>114300</xdr:colOff>
      <xdr:row>98</xdr:row>
      <xdr:rowOff>19159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803405"/>
          <a:ext cx="889000" cy="1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28297</xdr:rowOff>
    </xdr:from>
    <xdr:to>
      <xdr:col>24</xdr:col>
      <xdr:colOff>114300</xdr:colOff>
      <xdr:row>95</xdr:row>
      <xdr:rowOff>129897</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31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51174</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16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70269</xdr:rowOff>
    </xdr:from>
    <xdr:to>
      <xdr:col>20</xdr:col>
      <xdr:colOff>38100</xdr:colOff>
      <xdr:row>98</xdr:row>
      <xdr:rowOff>419</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7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162996</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79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135306</xdr:rowOff>
    </xdr:from>
    <xdr:to>
      <xdr:col>15</xdr:col>
      <xdr:colOff>101600</xdr:colOff>
      <xdr:row>98</xdr:row>
      <xdr:rowOff>65456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7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56583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8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121955</xdr:rowOff>
    </xdr:from>
    <xdr:to>
      <xdr:col>10</xdr:col>
      <xdr:colOff>165100</xdr:colOff>
      <xdr:row>98</xdr:row>
      <xdr:rowOff>52105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7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43232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8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139809</xdr:rowOff>
    </xdr:from>
    <xdr:to>
      <xdr:col>6</xdr:col>
      <xdr:colOff>38100</xdr:colOff>
      <xdr:row>98</xdr:row>
      <xdr:rowOff>69959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77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61086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86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77521</xdr:rowOff>
    </xdr:from>
    <xdr:to>
      <xdr:col>55</xdr:col>
      <xdr:colOff>0</xdr:colOff>
      <xdr:row>38</xdr:row>
      <xdr:rowOff>77978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9639300" y="659262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77978</xdr:rowOff>
    </xdr:from>
    <xdr:to>
      <xdr:col>50</xdr:col>
      <xdr:colOff>114300</xdr:colOff>
      <xdr:row>38</xdr:row>
      <xdr:rowOff>79807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8750300" y="659307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77978</xdr:rowOff>
    </xdr:from>
    <xdr:to>
      <xdr:col>45</xdr:col>
      <xdr:colOff>177800</xdr:colOff>
      <xdr:row>38</xdr:row>
      <xdr:rowOff>79807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61300" y="659307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75692</xdr:rowOff>
    </xdr:from>
    <xdr:to>
      <xdr:col>41</xdr:col>
      <xdr:colOff>50800</xdr:colOff>
      <xdr:row>38</xdr:row>
      <xdr:rowOff>77978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5907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26721</xdr:rowOff>
    </xdr:from>
    <xdr:to>
      <xdr:col>55</xdr:col>
      <xdr:colOff>50800</xdr:colOff>
      <xdr:row>38</xdr:row>
      <xdr:rowOff>128321</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5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113098</xdr:rowOff>
    </xdr:from>
    <xdr:ext cx="378565"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4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27178</xdr:rowOff>
    </xdr:from>
    <xdr:to>
      <xdr:col>50</xdr:col>
      <xdr:colOff>165100</xdr:colOff>
      <xdr:row>38</xdr:row>
      <xdr:rowOff>128778</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119905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29007</xdr:rowOff>
    </xdr:from>
    <xdr:to>
      <xdr:col>46</xdr:col>
      <xdr:colOff>38100</xdr:colOff>
      <xdr:row>38</xdr:row>
      <xdr:rowOff>130607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5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121734</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63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27178</xdr:rowOff>
    </xdr:from>
    <xdr:to>
      <xdr:col>41</xdr:col>
      <xdr:colOff>101600</xdr:colOff>
      <xdr:row>38</xdr:row>
      <xdr:rowOff>128778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119905</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24892</xdr:rowOff>
    </xdr:from>
    <xdr:to>
      <xdr:col>36</xdr:col>
      <xdr:colOff>165100</xdr:colOff>
      <xdr:row>38</xdr:row>
      <xdr:rowOff>126492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117619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127356</xdr:rowOff>
    </xdr:from>
    <xdr:to>
      <xdr:col>55</xdr:col>
      <xdr:colOff>0</xdr:colOff>
      <xdr:row>58</xdr:row>
      <xdr:rowOff>127813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9639300" y="1007145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127813</xdr:rowOff>
    </xdr:from>
    <xdr:to>
      <xdr:col>50</xdr:col>
      <xdr:colOff>114300</xdr:colOff>
      <xdr:row>58</xdr:row>
      <xdr:rowOff>132065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8750300" y="10071913"/>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131562</xdr:rowOff>
    </xdr:from>
    <xdr:to>
      <xdr:col>45</xdr:col>
      <xdr:colOff>177800</xdr:colOff>
      <xdr:row>58</xdr:row>
      <xdr:rowOff>132065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7861300" y="10075662"/>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27027</xdr:rowOff>
    </xdr:from>
    <xdr:ext cx="469744"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515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130647</xdr:rowOff>
    </xdr:from>
    <xdr:to>
      <xdr:col>41</xdr:col>
      <xdr:colOff>50800</xdr:colOff>
      <xdr:row>58</xdr:row>
      <xdr:rowOff>131562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972300" y="1007474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76556</xdr:rowOff>
    </xdr:from>
    <xdr:to>
      <xdr:col>55</xdr:col>
      <xdr:colOff>50800</xdr:colOff>
      <xdr:row>59</xdr:row>
      <xdr:rowOff>6706</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100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162933</xdr:rowOff>
    </xdr:from>
    <xdr:ext cx="378565"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935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77013</xdr:rowOff>
    </xdr:from>
    <xdr:to>
      <xdr:col>50</xdr:col>
      <xdr:colOff>165100</xdr:colOff>
      <xdr:row>59</xdr:row>
      <xdr:rowOff>7163</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100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169740</xdr:rowOff>
    </xdr:from>
    <xdr:ext cx="378565"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50017" y="10113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81265</xdr:rowOff>
    </xdr:from>
    <xdr:to>
      <xdr:col>46</xdr:col>
      <xdr:colOff>38100</xdr:colOff>
      <xdr:row>59</xdr:row>
      <xdr:rowOff>11415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1002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2542</xdr:rowOff>
    </xdr:from>
    <xdr:ext cx="378565"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61017" y="1011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80762</xdr:rowOff>
    </xdr:from>
    <xdr:to>
      <xdr:col>41</xdr:col>
      <xdr:colOff>101600</xdr:colOff>
      <xdr:row>59</xdr:row>
      <xdr:rowOff>10912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1002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2039</xdr:rowOff>
    </xdr:from>
    <xdr:ext cx="378565"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2017" y="10117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79847</xdr:rowOff>
    </xdr:from>
    <xdr:to>
      <xdr:col>36</xdr:col>
      <xdr:colOff>165100</xdr:colOff>
      <xdr:row>59</xdr:row>
      <xdr:rowOff>9997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1002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1124</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3017" y="10116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118766</xdr:rowOff>
    </xdr:from>
    <xdr:to>
      <xdr:col>55</xdr:col>
      <xdr:colOff>0</xdr:colOff>
      <xdr:row>78</xdr:row>
      <xdr:rowOff>146362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491866"/>
          <a:ext cx="8382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118766</xdr:rowOff>
    </xdr:from>
    <xdr:to>
      <xdr:col>50</xdr:col>
      <xdr:colOff>114300</xdr:colOff>
      <xdr:row>79</xdr:row>
      <xdr:rowOff>71562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491866"/>
          <a:ext cx="889000" cy="12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71562</xdr:rowOff>
    </xdr:from>
    <xdr:to>
      <xdr:col>45</xdr:col>
      <xdr:colOff>177800</xdr:colOff>
      <xdr:row>79</xdr:row>
      <xdr:rowOff>89784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616112"/>
          <a:ext cx="8890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89784</xdr:rowOff>
    </xdr:from>
    <xdr:to>
      <xdr:col>41</xdr:col>
      <xdr:colOff>50800</xdr:colOff>
      <xdr:row>79</xdr:row>
      <xdr:rowOff>90421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634334"/>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95562</xdr:rowOff>
    </xdr:from>
    <xdr:to>
      <xdr:col>55</xdr:col>
      <xdr:colOff>50800</xdr:colOff>
      <xdr:row>79</xdr:row>
      <xdr:rowOff>25712</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46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10489</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38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67966</xdr:rowOff>
    </xdr:from>
    <xdr:to>
      <xdr:col>50</xdr:col>
      <xdr:colOff>165100</xdr:colOff>
      <xdr:row>78</xdr:row>
      <xdr:rowOff>169566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4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160693</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5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20762</xdr:rowOff>
    </xdr:from>
    <xdr:to>
      <xdr:col>46</xdr:col>
      <xdr:colOff>38100</xdr:colOff>
      <xdr:row>79</xdr:row>
      <xdr:rowOff>122362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56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113489</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65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38984</xdr:rowOff>
    </xdr:from>
    <xdr:to>
      <xdr:col>41</xdr:col>
      <xdr:colOff>101600</xdr:colOff>
      <xdr:row>79</xdr:row>
      <xdr:rowOff>140584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5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131711</xdr:rowOff>
    </xdr:from>
    <xdr:ext cx="378565"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2017" y="13676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39621</xdr:rowOff>
    </xdr:from>
    <xdr:to>
      <xdr:col>36</xdr:col>
      <xdr:colOff>165100</xdr:colOff>
      <xdr:row>79</xdr:row>
      <xdr:rowOff>141221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5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132348</xdr:rowOff>
    </xdr:from>
    <xdr:ext cx="378565"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3017" y="13676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406</xdr:rowOff>
    </xdr:from>
    <xdr:to>
      <xdr:col>55</xdr:col>
      <xdr:colOff>0</xdr:colOff>
      <xdr:row>98</xdr:row>
      <xdr:rowOff>7058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802506"/>
          <a:ext cx="8382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7058</xdr:rowOff>
    </xdr:from>
    <xdr:to>
      <xdr:col>50</xdr:col>
      <xdr:colOff>114300</xdr:colOff>
      <xdr:row>98</xdr:row>
      <xdr:rowOff>21011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809158"/>
          <a:ext cx="889000" cy="1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155587</xdr:rowOff>
    </xdr:from>
    <xdr:to>
      <xdr:col>45</xdr:col>
      <xdr:colOff>177800</xdr:colOff>
      <xdr:row>98</xdr:row>
      <xdr:rowOff>21011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786237"/>
          <a:ext cx="889000" cy="3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155587</xdr:rowOff>
    </xdr:from>
    <xdr:to>
      <xdr:col>41</xdr:col>
      <xdr:colOff>50800</xdr:colOff>
      <xdr:row>98</xdr:row>
      <xdr:rowOff>8026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786237"/>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121056</xdr:rowOff>
    </xdr:from>
    <xdr:to>
      <xdr:col>55</xdr:col>
      <xdr:colOff>50800</xdr:colOff>
      <xdr:row>98</xdr:row>
      <xdr:rowOff>51206</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75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35983</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6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127708</xdr:rowOff>
    </xdr:from>
    <xdr:to>
      <xdr:col>50</xdr:col>
      <xdr:colOff>165100</xdr:colOff>
      <xdr:row>98</xdr:row>
      <xdr:rowOff>57858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7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48985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85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141661</xdr:rowOff>
    </xdr:from>
    <xdr:to>
      <xdr:col>46</xdr:col>
      <xdr:colOff>38100</xdr:colOff>
      <xdr:row>98</xdr:row>
      <xdr:rowOff>71811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77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62938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86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104787</xdr:rowOff>
    </xdr:from>
    <xdr:to>
      <xdr:col>41</xdr:col>
      <xdr:colOff>101600</xdr:colOff>
      <xdr:row>98</xdr:row>
      <xdr:rowOff>34937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7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26064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2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128676</xdr:rowOff>
    </xdr:from>
    <xdr:to>
      <xdr:col>36</xdr:col>
      <xdr:colOff>165100</xdr:colOff>
      <xdr:row>98</xdr:row>
      <xdr:rowOff>58826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7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49953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5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17653</xdr:rowOff>
    </xdr:from>
    <xdr:to>
      <xdr:col>85</xdr:col>
      <xdr:colOff>127000</xdr:colOff>
      <xdr:row>35</xdr:row>
      <xdr:rowOff>51435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5504053"/>
          <a:ext cx="838200" cy="54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53484</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17653</xdr:rowOff>
    </xdr:from>
    <xdr:to>
      <xdr:col>81</xdr:col>
      <xdr:colOff>50800</xdr:colOff>
      <xdr:row>35</xdr:row>
      <xdr:rowOff>67691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5504053"/>
          <a:ext cx="889000" cy="5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81424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08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18669</xdr:rowOff>
    </xdr:from>
    <xdr:to>
      <xdr:col>76</xdr:col>
      <xdr:colOff>114300</xdr:colOff>
      <xdr:row>35</xdr:row>
      <xdr:rowOff>67691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019419"/>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18669</xdr:rowOff>
    </xdr:from>
    <xdr:to>
      <xdr:col>71</xdr:col>
      <xdr:colOff>177800</xdr:colOff>
      <xdr:row>35</xdr:row>
      <xdr:rowOff>132207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019419"/>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4970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635</xdr:rowOff>
    </xdr:from>
    <xdr:to>
      <xdr:col>85</xdr:col>
      <xdr:colOff>177800</xdr:colOff>
      <xdr:row>35</xdr:row>
      <xdr:rowOff>102235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23512</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85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138303</xdr:rowOff>
    </xdr:from>
    <xdr:to>
      <xdr:col>81</xdr:col>
      <xdr:colOff>101600</xdr:colOff>
      <xdr:row>32</xdr:row>
      <xdr:rowOff>68453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545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84980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22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16891</xdr:rowOff>
    </xdr:from>
    <xdr:to>
      <xdr:col>76</xdr:col>
      <xdr:colOff>165100</xdr:colOff>
      <xdr:row>35</xdr:row>
      <xdr:rowOff>118491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0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109618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1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139319</xdr:rowOff>
    </xdr:from>
    <xdr:to>
      <xdr:col>72</xdr:col>
      <xdr:colOff>38100</xdr:colOff>
      <xdr:row>35</xdr:row>
      <xdr:rowOff>69469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59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85996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74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81407</xdr:rowOff>
    </xdr:from>
    <xdr:to>
      <xdr:col>67</xdr:col>
      <xdr:colOff>101600</xdr:colOff>
      <xdr:row>36</xdr:row>
      <xdr:rowOff>11557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08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28084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85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13722</xdr:rowOff>
    </xdr:from>
    <xdr:to>
      <xdr:col>85</xdr:col>
      <xdr:colOff>127000</xdr:colOff>
      <xdr:row>58</xdr:row>
      <xdr:rowOff>40849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272022"/>
          <a:ext cx="838200" cy="71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13722</xdr:rowOff>
    </xdr:from>
    <xdr:to>
      <xdr:col>81</xdr:col>
      <xdr:colOff>50800</xdr:colOff>
      <xdr:row>57</xdr:row>
      <xdr:rowOff>34716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272022"/>
          <a:ext cx="889000" cy="53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6958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6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34716</xdr:rowOff>
    </xdr:from>
    <xdr:to>
      <xdr:col>76</xdr:col>
      <xdr:colOff>114300</xdr:colOff>
      <xdr:row>58</xdr:row>
      <xdr:rowOff>87788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07366"/>
          <a:ext cx="889000" cy="22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157897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4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89179</xdr:rowOff>
    </xdr:from>
    <xdr:to>
      <xdr:col>71</xdr:col>
      <xdr:colOff>177800</xdr:colOff>
      <xdr:row>58</xdr:row>
      <xdr:rowOff>87788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176029"/>
          <a:ext cx="889000" cy="85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78897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40314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161499</xdr:rowOff>
    </xdr:from>
    <xdr:to>
      <xdr:col>85</xdr:col>
      <xdr:colOff>177800</xdr:colOff>
      <xdr:row>58</xdr:row>
      <xdr:rowOff>91649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3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76426</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134372</xdr:rowOff>
    </xdr:from>
    <xdr:to>
      <xdr:col>81</xdr:col>
      <xdr:colOff>101600</xdr:colOff>
      <xdr:row>54</xdr:row>
      <xdr:rowOff>64522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2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81049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899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155366</xdr:rowOff>
    </xdr:from>
    <xdr:to>
      <xdr:col>76</xdr:col>
      <xdr:colOff>165100</xdr:colOff>
      <xdr:row>57</xdr:row>
      <xdr:rowOff>85516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76643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4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36988</xdr:rowOff>
    </xdr:from>
    <xdr:to>
      <xdr:col>72</xdr:col>
      <xdr:colOff>38100</xdr:colOff>
      <xdr:row>58</xdr:row>
      <xdr:rowOff>138588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129715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7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38379</xdr:rowOff>
    </xdr:from>
    <xdr:to>
      <xdr:col>67</xdr:col>
      <xdr:colOff>101600</xdr:colOff>
      <xdr:row>53</xdr:row>
      <xdr:rowOff>139979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156506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89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43307</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785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41656</xdr:rowOff>
    </xdr:from>
    <xdr:to>
      <xdr:col>81</xdr:col>
      <xdr:colOff>50800</xdr:colOff>
      <xdr:row>79</xdr:row>
      <xdr:rowOff>43307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6206"/>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69596</xdr:rowOff>
    </xdr:from>
    <xdr:to>
      <xdr:col>76</xdr:col>
      <xdr:colOff>114300</xdr:colOff>
      <xdr:row>79</xdr:row>
      <xdr:rowOff>41656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442696"/>
          <a:ext cx="889000" cy="1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69596</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4426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163957</xdr:rowOff>
    </xdr:from>
    <xdr:to>
      <xdr:col>81</xdr:col>
      <xdr:colOff>101600</xdr:colOff>
      <xdr:row>79</xdr:row>
      <xdr:rowOff>94107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85234</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29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162306</xdr:rowOff>
    </xdr:from>
    <xdr:to>
      <xdr:col>76</xdr:col>
      <xdr:colOff>165100</xdr:colOff>
      <xdr:row>79</xdr:row>
      <xdr:rowOff>92456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83583</xdr:rowOff>
    </xdr:from>
    <xdr:ext cx="313932"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35333" y="13628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18796</xdr:rowOff>
    </xdr:from>
    <xdr:to>
      <xdr:col>72</xdr:col>
      <xdr:colOff>38100</xdr:colOff>
      <xdr:row>78</xdr:row>
      <xdr:rowOff>120396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39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111523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48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43307</xdr:rowOff>
    </xdr:from>
    <xdr:to>
      <xdr:col>85</xdr:col>
      <xdr:colOff>127000</xdr:colOff>
      <xdr:row>95</xdr:row>
      <xdr:rowOff>15303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5988157"/>
          <a:ext cx="838200" cy="31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9225</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296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146101</xdr:rowOff>
    </xdr:from>
    <xdr:to>
      <xdr:col>81</xdr:col>
      <xdr:colOff>50800</xdr:colOff>
      <xdr:row>95</xdr:row>
      <xdr:rowOff>15303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262401"/>
          <a:ext cx="889000" cy="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159948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118250</xdr:rowOff>
    </xdr:from>
    <xdr:to>
      <xdr:col>76</xdr:col>
      <xdr:colOff>114300</xdr:colOff>
      <xdr:row>94</xdr:row>
      <xdr:rowOff>146101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234550"/>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167015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118250</xdr:rowOff>
    </xdr:from>
    <xdr:to>
      <xdr:col>71</xdr:col>
      <xdr:colOff>177800</xdr:colOff>
      <xdr:row>95</xdr:row>
      <xdr:rowOff>12255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234550"/>
          <a:ext cx="889000" cy="6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148023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134097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163957</xdr:rowOff>
    </xdr:from>
    <xdr:to>
      <xdr:col>85</xdr:col>
      <xdr:colOff>177800</xdr:colOff>
      <xdr:row>93</xdr:row>
      <xdr:rowOff>94107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59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15384</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578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135953</xdr:rowOff>
    </xdr:from>
    <xdr:to>
      <xdr:col>81</xdr:col>
      <xdr:colOff>101600</xdr:colOff>
      <xdr:row>95</xdr:row>
      <xdr:rowOff>66103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25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82630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02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95301</xdr:rowOff>
    </xdr:from>
    <xdr:to>
      <xdr:col>76</xdr:col>
      <xdr:colOff>165100</xdr:colOff>
      <xdr:row>95</xdr:row>
      <xdr:rowOff>25451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21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41978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598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67450</xdr:rowOff>
    </xdr:from>
    <xdr:to>
      <xdr:col>72</xdr:col>
      <xdr:colOff>38100</xdr:colOff>
      <xdr:row>94</xdr:row>
      <xdr:rowOff>169050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1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14127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595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132905</xdr:rowOff>
    </xdr:from>
    <xdr:to>
      <xdr:col>67</xdr:col>
      <xdr:colOff>101600</xdr:colOff>
      <xdr:row>95</xdr:row>
      <xdr:rowOff>63055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2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79582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02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271,936</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円となっており、類似団体平均に比べ高止まりしている主な要因は、平成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全国に先駆けて実施して所得制限を設けない０～２歳の保育料無償化施策によって児童福祉費が高額となっていること、生活保護受給世帯や障がい者（児）支援などの社会福祉費が高額となっていることが挙げられる。公債費は一人当たり</a:t>
          </a:r>
          <a:r>
            <a:rPr kumimoji="1" lang="en-US" altLang="ja-JP" sz="1300">
              <a:latin typeface="ＭＳ Ｐゴシック" panose="020B0600070205080204" pitchFamily="50" charset="-128"/>
              <a:ea typeface="ＭＳ Ｐゴシック" panose="020B0600070205080204" pitchFamily="50" charset="-128"/>
            </a:rPr>
            <a:t>54,060</a:t>
          </a:r>
          <a:r>
            <a:rPr kumimoji="1" lang="ja-JP" altLang="en-US" sz="1300">
              <a:latin typeface="ＭＳ Ｐゴシック" panose="020B0600070205080204" pitchFamily="50" charset="-128"/>
              <a:ea typeface="ＭＳ Ｐゴシック" panose="020B0600070205080204" pitchFamily="50" charset="-128"/>
            </a:rPr>
            <a:t>円となり、令和３年度が類似団体平均と比較して上回っている。主な要因としては、減債基金を活用した繰上償還を実施したことによる償還元金の臨時的な増加が挙げられる。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適切な財源の確保と歳出の精査により、取崩しを回避しており、さらに財政健全化の取組を着実に実施したことによる実質収支の黒字に伴い歳計剰余金を積み立て、着実に増加している。「第３次もりぐち改革ビジョン」（案）に基づき、令和７年度末まで</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億円を目標に積立てを行う。</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今後も歳入歳出の執行管理を適正に行いつつ、引き続き実質収支の黒字を堅持していくように努める。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　令和３年度決算は、守口市下水道事業会計では、雨水処理負担金や他会計補助金等の収益が減少し、収益全体では減少となったが、支出において、管渠やポンプ場の維持管理経費等の費用が減少し、支出全体で収益以上に減少したことから黒字額が増加した。一般会計では、市税収入が予算から大幅な増加となったことや、地方交付税が追加交付を受け、過去最高額の交付決定を受けるなど、歳入全般について堅調に推移したことなどにより黒字額が増加している。その他全会計において黒字を堅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73641180</v>
      </c>
      <c r="BO4" s="411"/>
      <c r="BP4" s="411"/>
      <c r="BQ4" s="411"/>
      <c r="BR4" s="411"/>
      <c r="BS4" s="411"/>
      <c r="BT4" s="411"/>
      <c r="BU4" s="412"/>
      <c r="BV4" s="410">
        <v>85020572</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6.2</v>
      </c>
      <c r="CU4" s="417"/>
      <c r="CV4" s="417"/>
      <c r="CW4" s="417"/>
      <c r="CX4" s="417"/>
      <c r="CY4" s="417"/>
      <c r="CZ4" s="417"/>
      <c r="DA4" s="418"/>
      <c r="DB4" s="416">
        <v>5.9</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71534127</v>
      </c>
      <c r="BO5" s="448"/>
      <c r="BP5" s="448"/>
      <c r="BQ5" s="448"/>
      <c r="BR5" s="448"/>
      <c r="BS5" s="448"/>
      <c r="BT5" s="448"/>
      <c r="BU5" s="449"/>
      <c r="BV5" s="447">
        <v>83070690</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94.6</v>
      </c>
      <c r="CU5" s="445"/>
      <c r="CV5" s="445"/>
      <c r="CW5" s="445"/>
      <c r="CX5" s="445"/>
      <c r="CY5" s="445"/>
      <c r="CZ5" s="445"/>
      <c r="DA5" s="446"/>
      <c r="DB5" s="444">
        <v>99.5</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2107053</v>
      </c>
      <c r="BO6" s="448"/>
      <c r="BP6" s="448"/>
      <c r="BQ6" s="448"/>
      <c r="BR6" s="448"/>
      <c r="BS6" s="448"/>
      <c r="BT6" s="448"/>
      <c r="BU6" s="449"/>
      <c r="BV6" s="447">
        <v>1949882</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99.9</v>
      </c>
      <c r="CU6" s="485"/>
      <c r="CV6" s="485"/>
      <c r="CW6" s="485"/>
      <c r="CX6" s="485"/>
      <c r="CY6" s="485"/>
      <c r="CZ6" s="485"/>
      <c r="DA6" s="486"/>
      <c r="DB6" s="484">
        <v>105.3</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22212</v>
      </c>
      <c r="BO7" s="448"/>
      <c r="BP7" s="448"/>
      <c r="BQ7" s="448"/>
      <c r="BR7" s="448"/>
      <c r="BS7" s="448"/>
      <c r="BT7" s="448"/>
      <c r="BU7" s="449"/>
      <c r="BV7" s="447">
        <v>52187</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33507925</v>
      </c>
      <c r="CU7" s="448"/>
      <c r="CV7" s="448"/>
      <c r="CW7" s="448"/>
      <c r="CX7" s="448"/>
      <c r="CY7" s="448"/>
      <c r="CZ7" s="448"/>
      <c r="DA7" s="449"/>
      <c r="DB7" s="447">
        <v>32011239</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2084841</v>
      </c>
      <c r="BO8" s="448"/>
      <c r="BP8" s="448"/>
      <c r="BQ8" s="448"/>
      <c r="BR8" s="448"/>
      <c r="BS8" s="448"/>
      <c r="BT8" s="448"/>
      <c r="BU8" s="449"/>
      <c r="BV8" s="447">
        <v>1897695</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0.72</v>
      </c>
      <c r="CU8" s="488"/>
      <c r="CV8" s="488"/>
      <c r="CW8" s="488"/>
      <c r="CX8" s="488"/>
      <c r="CY8" s="488"/>
      <c r="CZ8" s="488"/>
      <c r="DA8" s="489"/>
      <c r="DB8" s="487">
        <v>0.73</v>
      </c>
      <c r="DC8" s="488"/>
      <c r="DD8" s="488"/>
      <c r="DE8" s="488"/>
      <c r="DF8" s="488"/>
      <c r="DG8" s="488"/>
      <c r="DH8" s="488"/>
      <c r="DI8" s="489"/>
    </row>
    <row r="9" spans="1:119" ht="18.75" customHeight="1" thickBot="1" x14ac:dyDescent="0.2">
      <c r="A9" s="178"/>
      <c r="B9" s="441" t="s">
        <v>112</v>
      </c>
      <c r="C9" s="442"/>
      <c r="D9" s="442"/>
      <c r="E9" s="442"/>
      <c r="F9" s="442"/>
      <c r="G9" s="442"/>
      <c r="H9" s="442"/>
      <c r="I9" s="442"/>
      <c r="J9" s="442"/>
      <c r="K9" s="490"/>
      <c r="L9" s="491" t="s">
        <v>113</v>
      </c>
      <c r="M9" s="492"/>
      <c r="N9" s="492"/>
      <c r="O9" s="492"/>
      <c r="P9" s="492"/>
      <c r="Q9" s="493"/>
      <c r="R9" s="494">
        <v>143096</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94</v>
      </c>
      <c r="AV9" s="480"/>
      <c r="AW9" s="480"/>
      <c r="AX9" s="480"/>
      <c r="AY9" s="481" t="s">
        <v>116</v>
      </c>
      <c r="AZ9" s="482"/>
      <c r="BA9" s="482"/>
      <c r="BB9" s="482"/>
      <c r="BC9" s="482"/>
      <c r="BD9" s="482"/>
      <c r="BE9" s="482"/>
      <c r="BF9" s="482"/>
      <c r="BG9" s="482"/>
      <c r="BH9" s="482"/>
      <c r="BI9" s="482"/>
      <c r="BJ9" s="482"/>
      <c r="BK9" s="482"/>
      <c r="BL9" s="482"/>
      <c r="BM9" s="483"/>
      <c r="BN9" s="447">
        <v>187146</v>
      </c>
      <c r="BO9" s="448"/>
      <c r="BP9" s="448"/>
      <c r="BQ9" s="448"/>
      <c r="BR9" s="448"/>
      <c r="BS9" s="448"/>
      <c r="BT9" s="448"/>
      <c r="BU9" s="449"/>
      <c r="BV9" s="447">
        <v>102366</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18.3</v>
      </c>
      <c r="CU9" s="445"/>
      <c r="CV9" s="445"/>
      <c r="CW9" s="445"/>
      <c r="CX9" s="445"/>
      <c r="CY9" s="445"/>
      <c r="CZ9" s="445"/>
      <c r="DA9" s="446"/>
      <c r="DB9" s="444">
        <v>13.9</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118</v>
      </c>
      <c r="M10" s="477"/>
      <c r="N10" s="477"/>
      <c r="O10" s="477"/>
      <c r="P10" s="477"/>
      <c r="Q10" s="478"/>
      <c r="R10" s="498">
        <v>143042</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94</v>
      </c>
      <c r="AV10" s="480"/>
      <c r="AW10" s="480"/>
      <c r="AX10" s="480"/>
      <c r="AY10" s="481" t="s">
        <v>120</v>
      </c>
      <c r="AZ10" s="482"/>
      <c r="BA10" s="482"/>
      <c r="BB10" s="482"/>
      <c r="BC10" s="482"/>
      <c r="BD10" s="482"/>
      <c r="BE10" s="482"/>
      <c r="BF10" s="482"/>
      <c r="BG10" s="482"/>
      <c r="BH10" s="482"/>
      <c r="BI10" s="482"/>
      <c r="BJ10" s="482"/>
      <c r="BK10" s="482"/>
      <c r="BL10" s="482"/>
      <c r="BM10" s="483"/>
      <c r="BN10" s="447">
        <v>110452</v>
      </c>
      <c r="BO10" s="448"/>
      <c r="BP10" s="448"/>
      <c r="BQ10" s="448"/>
      <c r="BR10" s="448"/>
      <c r="BS10" s="448"/>
      <c r="BT10" s="448"/>
      <c r="BU10" s="449"/>
      <c r="BV10" s="447">
        <v>38132</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125</v>
      </c>
      <c r="AV11" s="480"/>
      <c r="AW11" s="480"/>
      <c r="AX11" s="480"/>
      <c r="AY11" s="481" t="s">
        <v>126</v>
      </c>
      <c r="AZ11" s="482"/>
      <c r="BA11" s="482"/>
      <c r="BB11" s="482"/>
      <c r="BC11" s="482"/>
      <c r="BD11" s="482"/>
      <c r="BE11" s="482"/>
      <c r="BF11" s="482"/>
      <c r="BG11" s="482"/>
      <c r="BH11" s="482"/>
      <c r="BI11" s="482"/>
      <c r="BJ11" s="482"/>
      <c r="BK11" s="482"/>
      <c r="BL11" s="482"/>
      <c r="BM11" s="483"/>
      <c r="BN11" s="447">
        <v>2044925</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129</v>
      </c>
      <c r="DC11" s="488"/>
      <c r="DD11" s="488"/>
      <c r="DE11" s="488"/>
      <c r="DF11" s="488"/>
      <c r="DG11" s="488"/>
      <c r="DH11" s="488"/>
      <c r="DI11" s="489"/>
    </row>
    <row r="12" spans="1:119" ht="18.75" customHeight="1" x14ac:dyDescent="0.15">
      <c r="A12" s="178"/>
      <c r="B12" s="507" t="s">
        <v>130</v>
      </c>
      <c r="C12" s="508"/>
      <c r="D12" s="508"/>
      <c r="E12" s="508"/>
      <c r="F12" s="508"/>
      <c r="G12" s="508"/>
      <c r="H12" s="508"/>
      <c r="I12" s="508"/>
      <c r="J12" s="508"/>
      <c r="K12" s="509"/>
      <c r="L12" s="516" t="s">
        <v>131</v>
      </c>
      <c r="M12" s="517"/>
      <c r="N12" s="517"/>
      <c r="O12" s="517"/>
      <c r="P12" s="517"/>
      <c r="Q12" s="518"/>
      <c r="R12" s="519">
        <v>142655</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135</v>
      </c>
      <c r="AV12" s="480"/>
      <c r="AW12" s="480"/>
      <c r="AX12" s="480"/>
      <c r="AY12" s="481" t="s">
        <v>136</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138</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139</v>
      </c>
      <c r="N13" s="539"/>
      <c r="O13" s="539"/>
      <c r="P13" s="539"/>
      <c r="Q13" s="540"/>
      <c r="R13" s="531">
        <v>140072</v>
      </c>
      <c r="S13" s="532"/>
      <c r="T13" s="532"/>
      <c r="U13" s="532"/>
      <c r="V13" s="533"/>
      <c r="W13" s="463" t="s">
        <v>140</v>
      </c>
      <c r="X13" s="464"/>
      <c r="Y13" s="464"/>
      <c r="Z13" s="464"/>
      <c r="AA13" s="464"/>
      <c r="AB13" s="454"/>
      <c r="AC13" s="498">
        <v>122</v>
      </c>
      <c r="AD13" s="499"/>
      <c r="AE13" s="499"/>
      <c r="AF13" s="499"/>
      <c r="AG13" s="541"/>
      <c r="AH13" s="498">
        <v>102</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2342523</v>
      </c>
      <c r="BO13" s="448"/>
      <c r="BP13" s="448"/>
      <c r="BQ13" s="448"/>
      <c r="BR13" s="448"/>
      <c r="BS13" s="448"/>
      <c r="BT13" s="448"/>
      <c r="BU13" s="449"/>
      <c r="BV13" s="447">
        <v>140498</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6.7</v>
      </c>
      <c r="CU13" s="445"/>
      <c r="CV13" s="445"/>
      <c r="CW13" s="445"/>
      <c r="CX13" s="445"/>
      <c r="CY13" s="445"/>
      <c r="CZ13" s="445"/>
      <c r="DA13" s="446"/>
      <c r="DB13" s="444">
        <v>6.7</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145</v>
      </c>
      <c r="M14" s="529"/>
      <c r="N14" s="529"/>
      <c r="O14" s="529"/>
      <c r="P14" s="529"/>
      <c r="Q14" s="530"/>
      <c r="R14" s="531">
        <v>143536</v>
      </c>
      <c r="S14" s="532"/>
      <c r="T14" s="532"/>
      <c r="U14" s="532"/>
      <c r="V14" s="533"/>
      <c r="W14" s="437"/>
      <c r="X14" s="438"/>
      <c r="Y14" s="438"/>
      <c r="Z14" s="438"/>
      <c r="AA14" s="438"/>
      <c r="AB14" s="427"/>
      <c r="AC14" s="534">
        <v>0.2</v>
      </c>
      <c r="AD14" s="535"/>
      <c r="AE14" s="535"/>
      <c r="AF14" s="535"/>
      <c r="AG14" s="536"/>
      <c r="AH14" s="534">
        <v>0.2</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v>28.5</v>
      </c>
      <c r="CU14" s="546"/>
      <c r="CV14" s="546"/>
      <c r="CW14" s="546"/>
      <c r="CX14" s="546"/>
      <c r="CY14" s="546"/>
      <c r="CZ14" s="546"/>
      <c r="DA14" s="547"/>
      <c r="DB14" s="545">
        <v>41</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139</v>
      </c>
      <c r="N15" s="539"/>
      <c r="O15" s="539"/>
      <c r="P15" s="539"/>
      <c r="Q15" s="540"/>
      <c r="R15" s="531">
        <v>140861</v>
      </c>
      <c r="S15" s="532"/>
      <c r="T15" s="532"/>
      <c r="U15" s="532"/>
      <c r="V15" s="533"/>
      <c r="W15" s="463" t="s">
        <v>147</v>
      </c>
      <c r="X15" s="464"/>
      <c r="Y15" s="464"/>
      <c r="Z15" s="464"/>
      <c r="AA15" s="464"/>
      <c r="AB15" s="454"/>
      <c r="AC15" s="498">
        <v>15102</v>
      </c>
      <c r="AD15" s="499"/>
      <c r="AE15" s="499"/>
      <c r="AF15" s="499"/>
      <c r="AG15" s="541"/>
      <c r="AH15" s="498">
        <v>15095</v>
      </c>
      <c r="AI15" s="499"/>
      <c r="AJ15" s="499"/>
      <c r="AK15" s="499"/>
      <c r="AL15" s="500"/>
      <c r="AM15" s="476"/>
      <c r="AN15" s="477"/>
      <c r="AO15" s="477"/>
      <c r="AP15" s="477"/>
      <c r="AQ15" s="477"/>
      <c r="AR15" s="477"/>
      <c r="AS15" s="477"/>
      <c r="AT15" s="478"/>
      <c r="AU15" s="479"/>
      <c r="AV15" s="480"/>
      <c r="AW15" s="480"/>
      <c r="AX15" s="480"/>
      <c r="AY15" s="407" t="s">
        <v>148</v>
      </c>
      <c r="AZ15" s="408"/>
      <c r="BA15" s="408"/>
      <c r="BB15" s="408"/>
      <c r="BC15" s="408"/>
      <c r="BD15" s="408"/>
      <c r="BE15" s="408"/>
      <c r="BF15" s="408"/>
      <c r="BG15" s="408"/>
      <c r="BH15" s="408"/>
      <c r="BI15" s="408"/>
      <c r="BJ15" s="408"/>
      <c r="BK15" s="408"/>
      <c r="BL15" s="408"/>
      <c r="BM15" s="409"/>
      <c r="BN15" s="410">
        <v>17931039</v>
      </c>
      <c r="BO15" s="411"/>
      <c r="BP15" s="411"/>
      <c r="BQ15" s="411"/>
      <c r="BR15" s="411"/>
      <c r="BS15" s="411"/>
      <c r="BT15" s="411"/>
      <c r="BU15" s="412"/>
      <c r="BV15" s="410">
        <v>18476308</v>
      </c>
      <c r="BW15" s="411"/>
      <c r="BX15" s="411"/>
      <c r="BY15" s="411"/>
      <c r="BZ15" s="411"/>
      <c r="CA15" s="411"/>
      <c r="CB15" s="411"/>
      <c r="CC15" s="412"/>
      <c r="CD15" s="548" t="s">
        <v>149</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150</v>
      </c>
      <c r="M16" s="551"/>
      <c r="N16" s="551"/>
      <c r="O16" s="551"/>
      <c r="P16" s="551"/>
      <c r="Q16" s="552"/>
      <c r="R16" s="553" t="s">
        <v>151</v>
      </c>
      <c r="S16" s="554"/>
      <c r="T16" s="554"/>
      <c r="U16" s="554"/>
      <c r="V16" s="555"/>
      <c r="W16" s="437"/>
      <c r="X16" s="438"/>
      <c r="Y16" s="438"/>
      <c r="Z16" s="438"/>
      <c r="AA16" s="438"/>
      <c r="AB16" s="427"/>
      <c r="AC16" s="534">
        <v>25.6</v>
      </c>
      <c r="AD16" s="535"/>
      <c r="AE16" s="535"/>
      <c r="AF16" s="535"/>
      <c r="AG16" s="536"/>
      <c r="AH16" s="534">
        <v>27.7</v>
      </c>
      <c r="AI16" s="535"/>
      <c r="AJ16" s="535"/>
      <c r="AK16" s="535"/>
      <c r="AL16" s="537"/>
      <c r="AM16" s="476"/>
      <c r="AN16" s="477"/>
      <c r="AO16" s="477"/>
      <c r="AP16" s="477"/>
      <c r="AQ16" s="477"/>
      <c r="AR16" s="477"/>
      <c r="AS16" s="477"/>
      <c r="AT16" s="478"/>
      <c r="AU16" s="479"/>
      <c r="AV16" s="480"/>
      <c r="AW16" s="480"/>
      <c r="AX16" s="480"/>
      <c r="AY16" s="481" t="s">
        <v>152</v>
      </c>
      <c r="AZ16" s="482"/>
      <c r="BA16" s="482"/>
      <c r="BB16" s="482"/>
      <c r="BC16" s="482"/>
      <c r="BD16" s="482"/>
      <c r="BE16" s="482"/>
      <c r="BF16" s="482"/>
      <c r="BG16" s="482"/>
      <c r="BH16" s="482"/>
      <c r="BI16" s="482"/>
      <c r="BJ16" s="482"/>
      <c r="BK16" s="482"/>
      <c r="BL16" s="482"/>
      <c r="BM16" s="483"/>
      <c r="BN16" s="447">
        <v>26074774</v>
      </c>
      <c r="BO16" s="448"/>
      <c r="BP16" s="448"/>
      <c r="BQ16" s="448"/>
      <c r="BR16" s="448"/>
      <c r="BS16" s="448"/>
      <c r="BT16" s="448"/>
      <c r="BU16" s="449"/>
      <c r="BV16" s="447">
        <v>25133205</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153</v>
      </c>
      <c r="N17" s="559"/>
      <c r="O17" s="559"/>
      <c r="P17" s="559"/>
      <c r="Q17" s="560"/>
      <c r="R17" s="553" t="s">
        <v>151</v>
      </c>
      <c r="S17" s="554"/>
      <c r="T17" s="554"/>
      <c r="U17" s="554"/>
      <c r="V17" s="555"/>
      <c r="W17" s="463" t="s">
        <v>154</v>
      </c>
      <c r="X17" s="464"/>
      <c r="Y17" s="464"/>
      <c r="Z17" s="464"/>
      <c r="AA17" s="464"/>
      <c r="AB17" s="454"/>
      <c r="AC17" s="498">
        <v>43697</v>
      </c>
      <c r="AD17" s="499"/>
      <c r="AE17" s="499"/>
      <c r="AF17" s="499"/>
      <c r="AG17" s="541"/>
      <c r="AH17" s="498">
        <v>39368</v>
      </c>
      <c r="AI17" s="499"/>
      <c r="AJ17" s="499"/>
      <c r="AK17" s="499"/>
      <c r="AL17" s="500"/>
      <c r="AM17" s="476"/>
      <c r="AN17" s="477"/>
      <c r="AO17" s="477"/>
      <c r="AP17" s="477"/>
      <c r="AQ17" s="477"/>
      <c r="AR17" s="477"/>
      <c r="AS17" s="477"/>
      <c r="AT17" s="478"/>
      <c r="AU17" s="479"/>
      <c r="AV17" s="480"/>
      <c r="AW17" s="480"/>
      <c r="AX17" s="480"/>
      <c r="AY17" s="481" t="s">
        <v>155</v>
      </c>
      <c r="AZ17" s="482"/>
      <c r="BA17" s="482"/>
      <c r="BB17" s="482"/>
      <c r="BC17" s="482"/>
      <c r="BD17" s="482"/>
      <c r="BE17" s="482"/>
      <c r="BF17" s="482"/>
      <c r="BG17" s="482"/>
      <c r="BH17" s="482"/>
      <c r="BI17" s="482"/>
      <c r="BJ17" s="482"/>
      <c r="BK17" s="482"/>
      <c r="BL17" s="482"/>
      <c r="BM17" s="483"/>
      <c r="BN17" s="447">
        <v>22838222</v>
      </c>
      <c r="BO17" s="448"/>
      <c r="BP17" s="448"/>
      <c r="BQ17" s="448"/>
      <c r="BR17" s="448"/>
      <c r="BS17" s="448"/>
      <c r="BT17" s="448"/>
      <c r="BU17" s="449"/>
      <c r="BV17" s="447">
        <v>23578991</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156</v>
      </c>
      <c r="C18" s="490"/>
      <c r="D18" s="490"/>
      <c r="E18" s="570"/>
      <c r="F18" s="570"/>
      <c r="G18" s="570"/>
      <c r="H18" s="570"/>
      <c r="I18" s="570"/>
      <c r="J18" s="570"/>
      <c r="K18" s="570"/>
      <c r="L18" s="571">
        <v>12.71</v>
      </c>
      <c r="M18" s="571"/>
      <c r="N18" s="571"/>
      <c r="O18" s="571"/>
      <c r="P18" s="571"/>
      <c r="Q18" s="571"/>
      <c r="R18" s="572"/>
      <c r="S18" s="572"/>
      <c r="T18" s="572"/>
      <c r="U18" s="572"/>
      <c r="V18" s="573"/>
      <c r="W18" s="465"/>
      <c r="X18" s="466"/>
      <c r="Y18" s="466"/>
      <c r="Z18" s="466"/>
      <c r="AA18" s="466"/>
      <c r="AB18" s="457"/>
      <c r="AC18" s="574">
        <v>74.2</v>
      </c>
      <c r="AD18" s="575"/>
      <c r="AE18" s="575"/>
      <c r="AF18" s="575"/>
      <c r="AG18" s="576"/>
      <c r="AH18" s="574">
        <v>72.099999999999994</v>
      </c>
      <c r="AI18" s="575"/>
      <c r="AJ18" s="575"/>
      <c r="AK18" s="575"/>
      <c r="AL18" s="577"/>
      <c r="AM18" s="476"/>
      <c r="AN18" s="477"/>
      <c r="AO18" s="477"/>
      <c r="AP18" s="477"/>
      <c r="AQ18" s="477"/>
      <c r="AR18" s="477"/>
      <c r="AS18" s="477"/>
      <c r="AT18" s="478"/>
      <c r="AU18" s="479"/>
      <c r="AV18" s="480"/>
      <c r="AW18" s="480"/>
      <c r="AX18" s="480"/>
      <c r="AY18" s="481" t="s">
        <v>157</v>
      </c>
      <c r="AZ18" s="482"/>
      <c r="BA18" s="482"/>
      <c r="BB18" s="482"/>
      <c r="BC18" s="482"/>
      <c r="BD18" s="482"/>
      <c r="BE18" s="482"/>
      <c r="BF18" s="482"/>
      <c r="BG18" s="482"/>
      <c r="BH18" s="482"/>
      <c r="BI18" s="482"/>
      <c r="BJ18" s="482"/>
      <c r="BK18" s="482"/>
      <c r="BL18" s="482"/>
      <c r="BM18" s="483"/>
      <c r="BN18" s="447">
        <v>32650578</v>
      </c>
      <c r="BO18" s="448"/>
      <c r="BP18" s="448"/>
      <c r="BQ18" s="448"/>
      <c r="BR18" s="448"/>
      <c r="BS18" s="448"/>
      <c r="BT18" s="448"/>
      <c r="BU18" s="449"/>
      <c r="BV18" s="447">
        <v>32167422</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158</v>
      </c>
      <c r="C19" s="490"/>
      <c r="D19" s="490"/>
      <c r="E19" s="570"/>
      <c r="F19" s="570"/>
      <c r="G19" s="570"/>
      <c r="H19" s="570"/>
      <c r="I19" s="570"/>
      <c r="J19" s="570"/>
      <c r="K19" s="570"/>
      <c r="L19" s="578">
        <v>11259</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159</v>
      </c>
      <c r="AZ19" s="482"/>
      <c r="BA19" s="482"/>
      <c r="BB19" s="482"/>
      <c r="BC19" s="482"/>
      <c r="BD19" s="482"/>
      <c r="BE19" s="482"/>
      <c r="BF19" s="482"/>
      <c r="BG19" s="482"/>
      <c r="BH19" s="482"/>
      <c r="BI19" s="482"/>
      <c r="BJ19" s="482"/>
      <c r="BK19" s="482"/>
      <c r="BL19" s="482"/>
      <c r="BM19" s="483"/>
      <c r="BN19" s="447">
        <v>42127617</v>
      </c>
      <c r="BO19" s="448"/>
      <c r="BP19" s="448"/>
      <c r="BQ19" s="448"/>
      <c r="BR19" s="448"/>
      <c r="BS19" s="448"/>
      <c r="BT19" s="448"/>
      <c r="BU19" s="449"/>
      <c r="BV19" s="447">
        <v>38646661</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160</v>
      </c>
      <c r="C20" s="490"/>
      <c r="D20" s="490"/>
      <c r="E20" s="570"/>
      <c r="F20" s="570"/>
      <c r="G20" s="570"/>
      <c r="H20" s="570"/>
      <c r="I20" s="570"/>
      <c r="J20" s="570"/>
      <c r="K20" s="570"/>
      <c r="L20" s="578">
        <v>67860</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59034084</v>
      </c>
      <c r="BO22" s="411"/>
      <c r="BP22" s="411"/>
      <c r="BQ22" s="411"/>
      <c r="BR22" s="411"/>
      <c r="BS22" s="411"/>
      <c r="BT22" s="411"/>
      <c r="BU22" s="412"/>
      <c r="BV22" s="410">
        <v>63101515</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45069868</v>
      </c>
      <c r="BO23" s="448"/>
      <c r="BP23" s="448"/>
      <c r="BQ23" s="448"/>
      <c r="BR23" s="448"/>
      <c r="BS23" s="448"/>
      <c r="BT23" s="448"/>
      <c r="BU23" s="449"/>
      <c r="BV23" s="447">
        <v>45862649</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170</v>
      </c>
      <c r="F24" s="477"/>
      <c r="G24" s="477"/>
      <c r="H24" s="477"/>
      <c r="I24" s="477"/>
      <c r="J24" s="477"/>
      <c r="K24" s="478"/>
      <c r="L24" s="498">
        <v>1</v>
      </c>
      <c r="M24" s="499"/>
      <c r="N24" s="499"/>
      <c r="O24" s="499"/>
      <c r="P24" s="541"/>
      <c r="Q24" s="498">
        <v>6741</v>
      </c>
      <c r="R24" s="499"/>
      <c r="S24" s="499"/>
      <c r="T24" s="499"/>
      <c r="U24" s="499"/>
      <c r="V24" s="541"/>
      <c r="W24" s="593"/>
      <c r="X24" s="594"/>
      <c r="Y24" s="595"/>
      <c r="Z24" s="497" t="s">
        <v>171</v>
      </c>
      <c r="AA24" s="477"/>
      <c r="AB24" s="477"/>
      <c r="AC24" s="477"/>
      <c r="AD24" s="477"/>
      <c r="AE24" s="477"/>
      <c r="AF24" s="477"/>
      <c r="AG24" s="478"/>
      <c r="AH24" s="498">
        <v>567</v>
      </c>
      <c r="AI24" s="499"/>
      <c r="AJ24" s="499"/>
      <c r="AK24" s="499"/>
      <c r="AL24" s="541"/>
      <c r="AM24" s="498">
        <v>1774143</v>
      </c>
      <c r="AN24" s="499"/>
      <c r="AO24" s="499"/>
      <c r="AP24" s="499"/>
      <c r="AQ24" s="499"/>
      <c r="AR24" s="541"/>
      <c r="AS24" s="498">
        <v>3129</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33395708</v>
      </c>
      <c r="BO24" s="448"/>
      <c r="BP24" s="448"/>
      <c r="BQ24" s="448"/>
      <c r="BR24" s="448"/>
      <c r="BS24" s="448"/>
      <c r="BT24" s="448"/>
      <c r="BU24" s="449"/>
      <c r="BV24" s="447">
        <v>36295140</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173</v>
      </c>
      <c r="F25" s="477"/>
      <c r="G25" s="477"/>
      <c r="H25" s="477"/>
      <c r="I25" s="477"/>
      <c r="J25" s="477"/>
      <c r="K25" s="478"/>
      <c r="L25" s="498">
        <v>2</v>
      </c>
      <c r="M25" s="499"/>
      <c r="N25" s="499"/>
      <c r="O25" s="499"/>
      <c r="P25" s="541"/>
      <c r="Q25" s="498">
        <v>7533</v>
      </c>
      <c r="R25" s="499"/>
      <c r="S25" s="499"/>
      <c r="T25" s="499"/>
      <c r="U25" s="499"/>
      <c r="V25" s="541"/>
      <c r="W25" s="593"/>
      <c r="X25" s="594"/>
      <c r="Y25" s="595"/>
      <c r="Z25" s="497" t="s">
        <v>174</v>
      </c>
      <c r="AA25" s="477"/>
      <c r="AB25" s="477"/>
      <c r="AC25" s="477"/>
      <c r="AD25" s="477"/>
      <c r="AE25" s="477"/>
      <c r="AF25" s="477"/>
      <c r="AG25" s="478"/>
      <c r="AH25" s="498" t="s">
        <v>128</v>
      </c>
      <c r="AI25" s="499"/>
      <c r="AJ25" s="499"/>
      <c r="AK25" s="499"/>
      <c r="AL25" s="541"/>
      <c r="AM25" s="498" t="s">
        <v>128</v>
      </c>
      <c r="AN25" s="499"/>
      <c r="AO25" s="499"/>
      <c r="AP25" s="499"/>
      <c r="AQ25" s="499"/>
      <c r="AR25" s="541"/>
      <c r="AS25" s="498" t="s">
        <v>138</v>
      </c>
      <c r="AT25" s="499"/>
      <c r="AU25" s="499"/>
      <c r="AV25" s="499"/>
      <c r="AW25" s="499"/>
      <c r="AX25" s="500"/>
      <c r="AY25" s="407" t="s">
        <v>175</v>
      </c>
      <c r="AZ25" s="408"/>
      <c r="BA25" s="408"/>
      <c r="BB25" s="408"/>
      <c r="BC25" s="408"/>
      <c r="BD25" s="408"/>
      <c r="BE25" s="408"/>
      <c r="BF25" s="408"/>
      <c r="BG25" s="408"/>
      <c r="BH25" s="408"/>
      <c r="BI25" s="408"/>
      <c r="BJ25" s="408"/>
      <c r="BK25" s="408"/>
      <c r="BL25" s="408"/>
      <c r="BM25" s="409"/>
      <c r="BN25" s="410">
        <v>9615145</v>
      </c>
      <c r="BO25" s="411"/>
      <c r="BP25" s="411"/>
      <c r="BQ25" s="411"/>
      <c r="BR25" s="411"/>
      <c r="BS25" s="411"/>
      <c r="BT25" s="411"/>
      <c r="BU25" s="412"/>
      <c r="BV25" s="410">
        <v>11982551</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176</v>
      </c>
      <c r="F26" s="477"/>
      <c r="G26" s="477"/>
      <c r="H26" s="477"/>
      <c r="I26" s="477"/>
      <c r="J26" s="477"/>
      <c r="K26" s="478"/>
      <c r="L26" s="498">
        <v>1</v>
      </c>
      <c r="M26" s="499"/>
      <c r="N26" s="499"/>
      <c r="O26" s="499"/>
      <c r="P26" s="541"/>
      <c r="Q26" s="498">
        <v>6723</v>
      </c>
      <c r="R26" s="499"/>
      <c r="S26" s="499"/>
      <c r="T26" s="499"/>
      <c r="U26" s="499"/>
      <c r="V26" s="541"/>
      <c r="W26" s="593"/>
      <c r="X26" s="594"/>
      <c r="Y26" s="595"/>
      <c r="Z26" s="497" t="s">
        <v>177</v>
      </c>
      <c r="AA26" s="599"/>
      <c r="AB26" s="599"/>
      <c r="AC26" s="599"/>
      <c r="AD26" s="599"/>
      <c r="AE26" s="599"/>
      <c r="AF26" s="599"/>
      <c r="AG26" s="600"/>
      <c r="AH26" s="498" t="s">
        <v>128</v>
      </c>
      <c r="AI26" s="499"/>
      <c r="AJ26" s="499"/>
      <c r="AK26" s="499"/>
      <c r="AL26" s="541"/>
      <c r="AM26" s="498" t="s">
        <v>138</v>
      </c>
      <c r="AN26" s="499"/>
      <c r="AO26" s="499"/>
      <c r="AP26" s="499"/>
      <c r="AQ26" s="499"/>
      <c r="AR26" s="541"/>
      <c r="AS26" s="498" t="s">
        <v>128</v>
      </c>
      <c r="AT26" s="499"/>
      <c r="AU26" s="499"/>
      <c r="AV26" s="499"/>
      <c r="AW26" s="499"/>
      <c r="AX26" s="500"/>
      <c r="AY26" s="450" t="s">
        <v>178</v>
      </c>
      <c r="AZ26" s="451"/>
      <c r="BA26" s="451"/>
      <c r="BB26" s="451"/>
      <c r="BC26" s="451"/>
      <c r="BD26" s="451"/>
      <c r="BE26" s="451"/>
      <c r="BF26" s="451"/>
      <c r="BG26" s="451"/>
      <c r="BH26" s="451"/>
      <c r="BI26" s="451"/>
      <c r="BJ26" s="451"/>
      <c r="BK26" s="451"/>
      <c r="BL26" s="451"/>
      <c r="BM26" s="452"/>
      <c r="BN26" s="447">
        <v>269223</v>
      </c>
      <c r="BO26" s="448"/>
      <c r="BP26" s="448"/>
      <c r="BQ26" s="448"/>
      <c r="BR26" s="448"/>
      <c r="BS26" s="448"/>
      <c r="BT26" s="448"/>
      <c r="BU26" s="449"/>
      <c r="BV26" s="447">
        <v>168437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179</v>
      </c>
      <c r="F27" s="477"/>
      <c r="G27" s="477"/>
      <c r="H27" s="477"/>
      <c r="I27" s="477"/>
      <c r="J27" s="477"/>
      <c r="K27" s="478"/>
      <c r="L27" s="498">
        <v>1</v>
      </c>
      <c r="M27" s="499"/>
      <c r="N27" s="499"/>
      <c r="O27" s="499"/>
      <c r="P27" s="541"/>
      <c r="Q27" s="498">
        <v>7020</v>
      </c>
      <c r="R27" s="499"/>
      <c r="S27" s="499"/>
      <c r="T27" s="499"/>
      <c r="U27" s="499"/>
      <c r="V27" s="541"/>
      <c r="W27" s="593"/>
      <c r="X27" s="594"/>
      <c r="Y27" s="595"/>
      <c r="Z27" s="497" t="s">
        <v>180</v>
      </c>
      <c r="AA27" s="477"/>
      <c r="AB27" s="477"/>
      <c r="AC27" s="477"/>
      <c r="AD27" s="477"/>
      <c r="AE27" s="477"/>
      <c r="AF27" s="477"/>
      <c r="AG27" s="478"/>
      <c r="AH27" s="498">
        <v>17</v>
      </c>
      <c r="AI27" s="499"/>
      <c r="AJ27" s="499"/>
      <c r="AK27" s="499"/>
      <c r="AL27" s="541"/>
      <c r="AM27" s="498">
        <v>58769</v>
      </c>
      <c r="AN27" s="499"/>
      <c r="AO27" s="499"/>
      <c r="AP27" s="499"/>
      <c r="AQ27" s="499"/>
      <c r="AR27" s="541"/>
      <c r="AS27" s="498">
        <v>3457</v>
      </c>
      <c r="AT27" s="499"/>
      <c r="AU27" s="499"/>
      <c r="AV27" s="499"/>
      <c r="AW27" s="499"/>
      <c r="AX27" s="500"/>
      <c r="AY27" s="542" t="s">
        <v>181</v>
      </c>
      <c r="AZ27" s="543"/>
      <c r="BA27" s="543"/>
      <c r="BB27" s="543"/>
      <c r="BC27" s="543"/>
      <c r="BD27" s="543"/>
      <c r="BE27" s="543"/>
      <c r="BF27" s="543"/>
      <c r="BG27" s="543"/>
      <c r="BH27" s="543"/>
      <c r="BI27" s="543"/>
      <c r="BJ27" s="543"/>
      <c r="BK27" s="543"/>
      <c r="BL27" s="543"/>
      <c r="BM27" s="544"/>
      <c r="BN27" s="566" t="s">
        <v>128</v>
      </c>
      <c r="BO27" s="567"/>
      <c r="BP27" s="567"/>
      <c r="BQ27" s="567"/>
      <c r="BR27" s="567"/>
      <c r="BS27" s="567"/>
      <c r="BT27" s="567"/>
      <c r="BU27" s="568"/>
      <c r="BV27" s="566" t="s">
        <v>128</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182</v>
      </c>
      <c r="F28" s="477"/>
      <c r="G28" s="477"/>
      <c r="H28" s="477"/>
      <c r="I28" s="477"/>
      <c r="J28" s="477"/>
      <c r="K28" s="478"/>
      <c r="L28" s="498">
        <v>1</v>
      </c>
      <c r="M28" s="499"/>
      <c r="N28" s="499"/>
      <c r="O28" s="499"/>
      <c r="P28" s="541"/>
      <c r="Q28" s="498">
        <v>6660</v>
      </c>
      <c r="R28" s="499"/>
      <c r="S28" s="499"/>
      <c r="T28" s="499"/>
      <c r="U28" s="499"/>
      <c r="V28" s="541"/>
      <c r="W28" s="593"/>
      <c r="X28" s="594"/>
      <c r="Y28" s="595"/>
      <c r="Z28" s="497" t="s">
        <v>183</v>
      </c>
      <c r="AA28" s="477"/>
      <c r="AB28" s="477"/>
      <c r="AC28" s="477"/>
      <c r="AD28" s="477"/>
      <c r="AE28" s="477"/>
      <c r="AF28" s="477"/>
      <c r="AG28" s="478"/>
      <c r="AH28" s="498" t="s">
        <v>128</v>
      </c>
      <c r="AI28" s="499"/>
      <c r="AJ28" s="499"/>
      <c r="AK28" s="499"/>
      <c r="AL28" s="541"/>
      <c r="AM28" s="498" t="s">
        <v>128</v>
      </c>
      <c r="AN28" s="499"/>
      <c r="AO28" s="499"/>
      <c r="AP28" s="499"/>
      <c r="AQ28" s="499"/>
      <c r="AR28" s="541"/>
      <c r="AS28" s="498" t="s">
        <v>128</v>
      </c>
      <c r="AT28" s="499"/>
      <c r="AU28" s="499"/>
      <c r="AV28" s="499"/>
      <c r="AW28" s="499"/>
      <c r="AX28" s="500"/>
      <c r="AY28" s="601" t="s">
        <v>184</v>
      </c>
      <c r="AZ28" s="602"/>
      <c r="BA28" s="602"/>
      <c r="BB28" s="603"/>
      <c r="BC28" s="407" t="s">
        <v>48</v>
      </c>
      <c r="BD28" s="408"/>
      <c r="BE28" s="408"/>
      <c r="BF28" s="408"/>
      <c r="BG28" s="408"/>
      <c r="BH28" s="408"/>
      <c r="BI28" s="408"/>
      <c r="BJ28" s="408"/>
      <c r="BK28" s="408"/>
      <c r="BL28" s="408"/>
      <c r="BM28" s="409"/>
      <c r="BN28" s="410">
        <v>4378189</v>
      </c>
      <c r="BO28" s="411"/>
      <c r="BP28" s="411"/>
      <c r="BQ28" s="411"/>
      <c r="BR28" s="411"/>
      <c r="BS28" s="411"/>
      <c r="BT28" s="411"/>
      <c r="BU28" s="412"/>
      <c r="BV28" s="410">
        <v>3967737</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185</v>
      </c>
      <c r="F29" s="477"/>
      <c r="G29" s="477"/>
      <c r="H29" s="477"/>
      <c r="I29" s="477"/>
      <c r="J29" s="477"/>
      <c r="K29" s="478"/>
      <c r="L29" s="498">
        <v>20</v>
      </c>
      <c r="M29" s="499"/>
      <c r="N29" s="499"/>
      <c r="O29" s="499"/>
      <c r="P29" s="541"/>
      <c r="Q29" s="498">
        <v>6120</v>
      </c>
      <c r="R29" s="499"/>
      <c r="S29" s="499"/>
      <c r="T29" s="499"/>
      <c r="U29" s="499"/>
      <c r="V29" s="541"/>
      <c r="W29" s="596"/>
      <c r="X29" s="597"/>
      <c r="Y29" s="598"/>
      <c r="Z29" s="497" t="s">
        <v>186</v>
      </c>
      <c r="AA29" s="477"/>
      <c r="AB29" s="477"/>
      <c r="AC29" s="477"/>
      <c r="AD29" s="477"/>
      <c r="AE29" s="477"/>
      <c r="AF29" s="477"/>
      <c r="AG29" s="478"/>
      <c r="AH29" s="498">
        <v>584</v>
      </c>
      <c r="AI29" s="499"/>
      <c r="AJ29" s="499"/>
      <c r="AK29" s="499"/>
      <c r="AL29" s="541"/>
      <c r="AM29" s="498">
        <v>1832912</v>
      </c>
      <c r="AN29" s="499"/>
      <c r="AO29" s="499"/>
      <c r="AP29" s="499"/>
      <c r="AQ29" s="499"/>
      <c r="AR29" s="541"/>
      <c r="AS29" s="498">
        <v>3139</v>
      </c>
      <c r="AT29" s="499"/>
      <c r="AU29" s="499"/>
      <c r="AV29" s="499"/>
      <c r="AW29" s="499"/>
      <c r="AX29" s="500"/>
      <c r="AY29" s="604"/>
      <c r="AZ29" s="605"/>
      <c r="BA29" s="605"/>
      <c r="BB29" s="606"/>
      <c r="BC29" s="481" t="s">
        <v>187</v>
      </c>
      <c r="BD29" s="482"/>
      <c r="BE29" s="482"/>
      <c r="BF29" s="482"/>
      <c r="BG29" s="482"/>
      <c r="BH29" s="482"/>
      <c r="BI29" s="482"/>
      <c r="BJ29" s="482"/>
      <c r="BK29" s="482"/>
      <c r="BL29" s="482"/>
      <c r="BM29" s="483"/>
      <c r="BN29" s="447">
        <v>1033824</v>
      </c>
      <c r="BO29" s="448"/>
      <c r="BP29" s="448"/>
      <c r="BQ29" s="448"/>
      <c r="BR29" s="448"/>
      <c r="BS29" s="448"/>
      <c r="BT29" s="448"/>
      <c r="BU29" s="449"/>
      <c r="BV29" s="447">
        <v>2226680</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188</v>
      </c>
      <c r="X30" s="615"/>
      <c r="Y30" s="615"/>
      <c r="Z30" s="615"/>
      <c r="AA30" s="615"/>
      <c r="AB30" s="615"/>
      <c r="AC30" s="615"/>
      <c r="AD30" s="615"/>
      <c r="AE30" s="615"/>
      <c r="AF30" s="615"/>
      <c r="AG30" s="616"/>
      <c r="AH30" s="574">
        <v>99.4</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6621719</v>
      </c>
      <c r="BO30" s="567"/>
      <c r="BP30" s="567"/>
      <c r="BQ30" s="567"/>
      <c r="BR30" s="567"/>
      <c r="BS30" s="567"/>
      <c r="BT30" s="567"/>
      <c r="BU30" s="568"/>
      <c r="BV30" s="566">
        <v>5829605</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189</v>
      </c>
      <c r="D32" s="610"/>
      <c r="E32" s="610"/>
      <c r="F32" s="610"/>
      <c r="G32" s="610"/>
      <c r="H32" s="610"/>
      <c r="I32" s="610"/>
      <c r="J32" s="610"/>
      <c r="K32" s="610"/>
      <c r="L32" s="610"/>
      <c r="M32" s="610"/>
      <c r="N32" s="610"/>
      <c r="O32" s="610"/>
      <c r="P32" s="610"/>
      <c r="Q32" s="610"/>
      <c r="R32" s="610"/>
      <c r="S32" s="610"/>
      <c r="U32" s="451" t="s">
        <v>190</v>
      </c>
      <c r="V32" s="451"/>
      <c r="W32" s="451"/>
      <c r="X32" s="451"/>
      <c r="Y32" s="451"/>
      <c r="Z32" s="451"/>
      <c r="AA32" s="451"/>
      <c r="AB32" s="451"/>
      <c r="AC32" s="451"/>
      <c r="AD32" s="451"/>
      <c r="AE32" s="451"/>
      <c r="AF32" s="451"/>
      <c r="AG32" s="451"/>
      <c r="AH32" s="451"/>
      <c r="AI32" s="451"/>
      <c r="AJ32" s="451"/>
      <c r="AK32" s="451"/>
      <c r="AM32" s="451" t="s">
        <v>191</v>
      </c>
      <c r="AN32" s="451"/>
      <c r="AO32" s="451"/>
      <c r="AP32" s="451"/>
      <c r="AQ32" s="451"/>
      <c r="AR32" s="451"/>
      <c r="AS32" s="451"/>
      <c r="AT32" s="451"/>
      <c r="AU32" s="451"/>
      <c r="AV32" s="451"/>
      <c r="AW32" s="451"/>
      <c r="AX32" s="451"/>
      <c r="AY32" s="451"/>
      <c r="AZ32" s="451"/>
      <c r="BA32" s="451"/>
      <c r="BB32" s="451"/>
      <c r="BC32" s="451"/>
      <c r="BE32" s="451" t="s">
        <v>192</v>
      </c>
      <c r="BF32" s="451"/>
      <c r="BG32" s="451"/>
      <c r="BH32" s="451"/>
      <c r="BI32" s="451"/>
      <c r="BJ32" s="451"/>
      <c r="BK32" s="451"/>
      <c r="BL32" s="451"/>
      <c r="BM32" s="451"/>
      <c r="BN32" s="451"/>
      <c r="BO32" s="451"/>
      <c r="BP32" s="451"/>
      <c r="BQ32" s="451"/>
      <c r="BR32" s="451"/>
      <c r="BS32" s="451"/>
      <c r="BT32" s="451"/>
      <c r="BU32" s="451"/>
      <c r="BW32" s="451" t="s">
        <v>193</v>
      </c>
      <c r="BX32" s="451"/>
      <c r="BY32" s="451"/>
      <c r="BZ32" s="451"/>
      <c r="CA32" s="451"/>
      <c r="CB32" s="451"/>
      <c r="CC32" s="451"/>
      <c r="CD32" s="451"/>
      <c r="CE32" s="451"/>
      <c r="CF32" s="451"/>
      <c r="CG32" s="451"/>
      <c r="CH32" s="451"/>
      <c r="CI32" s="451"/>
      <c r="CJ32" s="451"/>
      <c r="CK32" s="451"/>
      <c r="CL32" s="451"/>
      <c r="CM32" s="451"/>
      <c r="CO32" s="451" t="s">
        <v>194</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195</v>
      </c>
      <c r="D33" s="471"/>
      <c r="E33" s="436" t="s">
        <v>196</v>
      </c>
      <c r="F33" s="436"/>
      <c r="G33" s="436"/>
      <c r="H33" s="436"/>
      <c r="I33" s="436"/>
      <c r="J33" s="436"/>
      <c r="K33" s="436"/>
      <c r="L33" s="436"/>
      <c r="M33" s="436"/>
      <c r="N33" s="436"/>
      <c r="O33" s="436"/>
      <c r="P33" s="436"/>
      <c r="Q33" s="436"/>
      <c r="R33" s="436"/>
      <c r="S33" s="436"/>
      <c r="T33" s="203"/>
      <c r="U33" s="471" t="s">
        <v>195</v>
      </c>
      <c r="V33" s="471"/>
      <c r="W33" s="436" t="s">
        <v>196</v>
      </c>
      <c r="X33" s="436"/>
      <c r="Y33" s="436"/>
      <c r="Z33" s="436"/>
      <c r="AA33" s="436"/>
      <c r="AB33" s="436"/>
      <c r="AC33" s="436"/>
      <c r="AD33" s="436"/>
      <c r="AE33" s="436"/>
      <c r="AF33" s="436"/>
      <c r="AG33" s="436"/>
      <c r="AH33" s="436"/>
      <c r="AI33" s="436"/>
      <c r="AJ33" s="436"/>
      <c r="AK33" s="436"/>
      <c r="AL33" s="203"/>
      <c r="AM33" s="471" t="s">
        <v>195</v>
      </c>
      <c r="AN33" s="471"/>
      <c r="AO33" s="436" t="s">
        <v>196</v>
      </c>
      <c r="AP33" s="436"/>
      <c r="AQ33" s="436"/>
      <c r="AR33" s="436"/>
      <c r="AS33" s="436"/>
      <c r="AT33" s="436"/>
      <c r="AU33" s="436"/>
      <c r="AV33" s="436"/>
      <c r="AW33" s="436"/>
      <c r="AX33" s="436"/>
      <c r="AY33" s="436"/>
      <c r="AZ33" s="436"/>
      <c r="BA33" s="436"/>
      <c r="BB33" s="436"/>
      <c r="BC33" s="436"/>
      <c r="BD33" s="204"/>
      <c r="BE33" s="436" t="s">
        <v>197</v>
      </c>
      <c r="BF33" s="436"/>
      <c r="BG33" s="436" t="s">
        <v>198</v>
      </c>
      <c r="BH33" s="436"/>
      <c r="BI33" s="436"/>
      <c r="BJ33" s="436"/>
      <c r="BK33" s="436"/>
      <c r="BL33" s="436"/>
      <c r="BM33" s="436"/>
      <c r="BN33" s="436"/>
      <c r="BO33" s="436"/>
      <c r="BP33" s="436"/>
      <c r="BQ33" s="436"/>
      <c r="BR33" s="436"/>
      <c r="BS33" s="436"/>
      <c r="BT33" s="436"/>
      <c r="BU33" s="436"/>
      <c r="BV33" s="204"/>
      <c r="BW33" s="471" t="s">
        <v>197</v>
      </c>
      <c r="BX33" s="471"/>
      <c r="BY33" s="436" t="s">
        <v>199</v>
      </c>
      <c r="BZ33" s="436"/>
      <c r="CA33" s="436"/>
      <c r="CB33" s="436"/>
      <c r="CC33" s="436"/>
      <c r="CD33" s="436"/>
      <c r="CE33" s="436"/>
      <c r="CF33" s="436"/>
      <c r="CG33" s="436"/>
      <c r="CH33" s="436"/>
      <c r="CI33" s="436"/>
      <c r="CJ33" s="436"/>
      <c r="CK33" s="436"/>
      <c r="CL33" s="436"/>
      <c r="CM33" s="436"/>
      <c r="CN33" s="203"/>
      <c r="CO33" s="471" t="s">
        <v>195</v>
      </c>
      <c r="CP33" s="471"/>
      <c r="CQ33" s="436" t="s">
        <v>200</v>
      </c>
      <c r="CR33" s="436"/>
      <c r="CS33" s="436"/>
      <c r="CT33" s="436"/>
      <c r="CU33" s="436"/>
      <c r="CV33" s="436"/>
      <c r="CW33" s="436"/>
      <c r="CX33" s="436"/>
      <c r="CY33" s="436"/>
      <c r="CZ33" s="436"/>
      <c r="DA33" s="436"/>
      <c r="DB33" s="436"/>
      <c r="DC33" s="436"/>
      <c r="DD33" s="436"/>
      <c r="DE33" s="436"/>
      <c r="DF33" s="203"/>
      <c r="DG33" s="636" t="s">
        <v>201</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特別会計国民健康保険事業</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IF('各会計、関係団体の財政状況及び健全化判断比率'!B30="","",'各会計、関係団体の財政状況及び健全化判断比率'!B30)</f>
        <v>守口市水道事業会計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7</v>
      </c>
      <c r="BX34" s="637"/>
      <c r="BY34" s="638" t="str">
        <f>IF('各会計、関係団体の財政状況及び健全化判断比率'!B68="","",'各会計、関係団体の財政状況及び健全化判断比率'!B68)</f>
        <v>守口市門真市消防組合
（一般会計）</v>
      </c>
      <c r="BZ34" s="638"/>
      <c r="CA34" s="638"/>
      <c r="CB34" s="638"/>
      <c r="CC34" s="638"/>
      <c r="CD34" s="638"/>
      <c r="CE34" s="638"/>
      <c r="CF34" s="638"/>
      <c r="CG34" s="638"/>
      <c r="CH34" s="638"/>
      <c r="CI34" s="638"/>
      <c r="CJ34" s="638"/>
      <c r="CK34" s="638"/>
      <c r="CL34" s="638"/>
      <c r="CM34" s="638"/>
      <c r="CN34" s="178"/>
      <c r="CO34" s="637">
        <f>IF(CQ34="","",MAX(C34:D43,U34:V43,AM34:AN43,BE34:BF43,BW34:BX43)+1)</f>
        <v>17</v>
      </c>
      <c r="CP34" s="637"/>
      <c r="CQ34" s="638" t="str">
        <f>IF('各会計、関係団体の財政状況及び健全化判断比率'!BS7="","",'各会計、関係団体の財政状況及び健全化判断比率'!BS7)</f>
        <v>トークティ守口</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特別会計公共用地先行取得事業</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特別会計後期高齢者医療事業</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IF('各会計、関係団体の財政状況及び健全化判断比率'!B31="","",'各会計、関係団体の財政状況及び健全化判断比率'!B31)</f>
        <v>守口市下水道事業会計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8</v>
      </c>
      <c r="BX35" s="637"/>
      <c r="BY35" s="638" t="str">
        <f>IF('各会計、関係団体の財政状況及び健全化判断比率'!B69="","",'各会計、関係団体の財政状況及び健全化判断比率'!B69)</f>
        <v>大阪府都市競艇企業団
（モーターボート競争事業会計）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t="str">
        <f t="shared" ref="U36:U43" si="4">IF(W36="","",U35+1)</f>
        <v/>
      </c>
      <c r="V36" s="637"/>
      <c r="W36" s="638"/>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9</v>
      </c>
      <c r="BX36" s="637"/>
      <c r="BY36" s="638" t="str">
        <f>IF('各会計、関係団体の財政状況及び健全化判断比率'!B70="","",'各会計、関係団体の財政状況及び健全化判断比率'!B70)</f>
        <v>くすのき広域連合
（くすのき広域連合）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10</v>
      </c>
      <c r="BX37" s="637"/>
      <c r="BY37" s="638" t="str">
        <f>IF('各会計、関係団体の財政状況及び健全化判断比率'!B71="","",'各会計、関係団体の財政状況及び健全化判断比率'!B71)</f>
        <v>飯盛霊園組合
（一般会計）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11</v>
      </c>
      <c r="BX38" s="637"/>
      <c r="BY38" s="638" t="str">
        <f>IF('各会計、関係団体の財政状況及び健全化判断比率'!B72="","",'各会計、関係団体の財政状況及び健全化判断比率'!B72)</f>
        <v>飯盛霊園組合
（霊園事業特別会計）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12</v>
      </c>
      <c r="BX39" s="637"/>
      <c r="BY39" s="638" t="str">
        <f>IF('各会計、関係団体の財政状況及び健全化判断比率'!B73="","",'各会計、関係団体の財政状況及び健全化判断比率'!B73)</f>
        <v>大阪府後期高齢者医療広域連合
（一般会計）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13</v>
      </c>
      <c r="BX40" s="637"/>
      <c r="BY40" s="638" t="str">
        <f>IF('各会計、関係団体の財政状況及び健全化判断比率'!B74="","",'各会計、関係団体の財政状況及び健全化判断比率'!B74)</f>
        <v>大阪府後期高齢者医療広域連合
（後期高齢者医療特別会計）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14</v>
      </c>
      <c r="BX41" s="637"/>
      <c r="BY41" s="638" t="str">
        <f>IF('各会計、関係団体の財政状況及び健全化判断比率'!B75="","",'各会計、関係団体の財政状況及び健全化判断比率'!B75)</f>
        <v>淀川左岸水防事務組合
（一般会計）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15</v>
      </c>
      <c r="BX42" s="637"/>
      <c r="BY42" s="638" t="str">
        <f>IF('各会計、関係団体の財政状況及び健全化判断比率'!B76="","",'各会計、関係団体の財政状況及び健全化判断比率'!B76)</f>
        <v>大阪広域水道企業団
（水道事業会計）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16</v>
      </c>
      <c r="BX43" s="637"/>
      <c r="BY43" s="638" t="str">
        <f>IF('各会計、関係団体の財政状況及び健全化判断比率'!B77="","",'各会計、関係団体の財政状況及び健全化判断比率'!B77)</f>
        <v>大阪広域水道企業団
（工業用水道事業会計）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640" t="s">
        <v>203</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204</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205</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206</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207</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208</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209</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177" t="s">
        <v>597</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6" t="s">
        <v>562</v>
      </c>
      <c r="D34" s="1216"/>
      <c r="E34" s="1217"/>
      <c r="F34" s="32">
        <v>6.8</v>
      </c>
      <c r="G34" s="33">
        <v>7.59</v>
      </c>
      <c r="H34" s="33">
        <v>9.27</v>
      </c>
      <c r="I34" s="33">
        <v>10.87</v>
      </c>
      <c r="J34" s="34">
        <v>12.4</v>
      </c>
      <c r="K34" s="22"/>
      <c r="L34" s="22"/>
      <c r="M34" s="22"/>
      <c r="N34" s="22"/>
      <c r="O34" s="22"/>
      <c r="P34" s="22"/>
    </row>
    <row r="35" spans="1:16" ht="39" customHeight="1" x14ac:dyDescent="0.15">
      <c r="A35" s="22"/>
      <c r="B35" s="35"/>
      <c r="C35" s="1210" t="s">
        <v>563</v>
      </c>
      <c r="D35" s="1211"/>
      <c r="E35" s="1212"/>
      <c r="F35" s="36">
        <v>2.72</v>
      </c>
      <c r="G35" s="37">
        <v>2.94</v>
      </c>
      <c r="H35" s="37">
        <v>5.73</v>
      </c>
      <c r="I35" s="37">
        <v>5.92</v>
      </c>
      <c r="J35" s="38">
        <v>6.22</v>
      </c>
      <c r="K35" s="22"/>
      <c r="L35" s="22"/>
      <c r="M35" s="22"/>
      <c r="N35" s="22"/>
      <c r="O35" s="22"/>
      <c r="P35" s="22"/>
    </row>
    <row r="36" spans="1:16" ht="39" customHeight="1" x14ac:dyDescent="0.15">
      <c r="A36" s="22"/>
      <c r="B36" s="35"/>
      <c r="C36" s="1210" t="s">
        <v>564</v>
      </c>
      <c r="D36" s="1211"/>
      <c r="E36" s="1212"/>
      <c r="F36" s="36">
        <v>5.6</v>
      </c>
      <c r="G36" s="37">
        <v>5.9</v>
      </c>
      <c r="H36" s="37">
        <v>5.68</v>
      </c>
      <c r="I36" s="37">
        <v>5.67</v>
      </c>
      <c r="J36" s="38">
        <v>5.95</v>
      </c>
      <c r="K36" s="22"/>
      <c r="L36" s="22"/>
      <c r="M36" s="22"/>
      <c r="N36" s="22"/>
      <c r="O36" s="22"/>
      <c r="P36" s="22"/>
    </row>
    <row r="37" spans="1:16" ht="39" customHeight="1" x14ac:dyDescent="0.15">
      <c r="A37" s="22"/>
      <c r="B37" s="35"/>
      <c r="C37" s="1210" t="s">
        <v>565</v>
      </c>
      <c r="D37" s="1211"/>
      <c r="E37" s="1212"/>
      <c r="F37" s="36">
        <v>2.23</v>
      </c>
      <c r="G37" s="37">
        <v>2.38</v>
      </c>
      <c r="H37" s="37">
        <v>2.1800000000000002</v>
      </c>
      <c r="I37" s="37">
        <v>1.98</v>
      </c>
      <c r="J37" s="38">
        <v>1.0900000000000001</v>
      </c>
      <c r="K37" s="22"/>
      <c r="L37" s="22"/>
      <c r="M37" s="22"/>
      <c r="N37" s="22"/>
      <c r="O37" s="22"/>
      <c r="P37" s="22"/>
    </row>
    <row r="38" spans="1:16" ht="39" customHeight="1" x14ac:dyDescent="0.15">
      <c r="A38" s="22"/>
      <c r="B38" s="35"/>
      <c r="C38" s="1210" t="s">
        <v>566</v>
      </c>
      <c r="D38" s="1211"/>
      <c r="E38" s="1212"/>
      <c r="F38" s="36">
        <v>0.09</v>
      </c>
      <c r="G38" s="37">
        <v>0.08</v>
      </c>
      <c r="H38" s="37">
        <v>0.13</v>
      </c>
      <c r="I38" s="37">
        <v>0.11</v>
      </c>
      <c r="J38" s="38">
        <v>0.13</v>
      </c>
      <c r="K38" s="22"/>
      <c r="L38" s="22"/>
      <c r="M38" s="22"/>
      <c r="N38" s="22"/>
      <c r="O38" s="22"/>
      <c r="P38" s="22"/>
    </row>
    <row r="39" spans="1:16" ht="39" customHeight="1" x14ac:dyDescent="0.15">
      <c r="A39" s="22"/>
      <c r="B39" s="35"/>
      <c r="C39" s="1210" t="s">
        <v>567</v>
      </c>
      <c r="D39" s="1211"/>
      <c r="E39" s="1212"/>
      <c r="F39" s="36" t="s">
        <v>516</v>
      </c>
      <c r="G39" s="37">
        <v>0</v>
      </c>
      <c r="H39" s="37">
        <v>0</v>
      </c>
      <c r="I39" s="37">
        <v>0</v>
      </c>
      <c r="J39" s="38">
        <v>0</v>
      </c>
      <c r="K39" s="22"/>
      <c r="L39" s="22"/>
      <c r="M39" s="22"/>
      <c r="N39" s="22"/>
      <c r="O39" s="22"/>
      <c r="P39" s="22"/>
    </row>
    <row r="40" spans="1:16" ht="39" customHeight="1" x14ac:dyDescent="0.15">
      <c r="A40" s="22"/>
      <c r="B40" s="35"/>
      <c r="C40" s="1210"/>
      <c r="D40" s="1211"/>
      <c r="E40" s="1212"/>
      <c r="F40" s="36"/>
      <c r="G40" s="37"/>
      <c r="H40" s="37"/>
      <c r="I40" s="37"/>
      <c r="J40" s="38"/>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568</v>
      </c>
      <c r="D42" s="1211"/>
      <c r="E42" s="1212"/>
      <c r="F42" s="36" t="s">
        <v>516</v>
      </c>
      <c r="G42" s="37" t="s">
        <v>516</v>
      </c>
      <c r="H42" s="37" t="s">
        <v>516</v>
      </c>
      <c r="I42" s="37" t="s">
        <v>516</v>
      </c>
      <c r="J42" s="38" t="s">
        <v>516</v>
      </c>
      <c r="K42" s="22"/>
      <c r="L42" s="22"/>
      <c r="M42" s="22"/>
      <c r="N42" s="22"/>
      <c r="O42" s="22"/>
      <c r="P42" s="22"/>
    </row>
    <row r="43" spans="1:16" ht="39" customHeight="1" thickBot="1" x14ac:dyDescent="0.2">
      <c r="A43" s="22"/>
      <c r="B43" s="40"/>
      <c r="C43" s="1213" t="s">
        <v>569</v>
      </c>
      <c r="D43" s="1214"/>
      <c r="E43" s="1215"/>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g6DjuAc9QAQVnCZKF5DEfb57pnqAPRn6mfJFYZlzxIN/9TfifybC+dltzCnMgvry5+1OVaFbTcdKMfW3ziD+A==" saltValue="yYsjaBk0AgeIxpSgyoYl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5429</v>
      </c>
      <c r="L45" s="60">
        <v>5447</v>
      </c>
      <c r="M45" s="60">
        <v>5474</v>
      </c>
      <c r="N45" s="60">
        <v>5387</v>
      </c>
      <c r="O45" s="61">
        <v>5666</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516</v>
      </c>
      <c r="L46" s="64" t="s">
        <v>516</v>
      </c>
      <c r="M46" s="64" t="s">
        <v>516</v>
      </c>
      <c r="N46" s="64" t="s">
        <v>516</v>
      </c>
      <c r="O46" s="65" t="s">
        <v>516</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516</v>
      </c>
      <c r="L47" s="64" t="s">
        <v>516</v>
      </c>
      <c r="M47" s="64">
        <v>8</v>
      </c>
      <c r="N47" s="64" t="s">
        <v>516</v>
      </c>
      <c r="O47" s="65" t="s">
        <v>516</v>
      </c>
      <c r="P47" s="48"/>
      <c r="Q47" s="48"/>
      <c r="R47" s="48"/>
      <c r="S47" s="48"/>
      <c r="T47" s="48"/>
      <c r="U47" s="48"/>
    </row>
    <row r="48" spans="1:21" ht="30.75" customHeight="1" x14ac:dyDescent="0.15">
      <c r="A48" s="48"/>
      <c r="B48" s="1220"/>
      <c r="C48" s="1221"/>
      <c r="D48" s="62"/>
      <c r="E48" s="1226" t="s">
        <v>15</v>
      </c>
      <c r="F48" s="1226"/>
      <c r="G48" s="1226"/>
      <c r="H48" s="1226"/>
      <c r="I48" s="1226"/>
      <c r="J48" s="1227"/>
      <c r="K48" s="63">
        <v>941</v>
      </c>
      <c r="L48" s="64">
        <v>843</v>
      </c>
      <c r="M48" s="64">
        <v>816</v>
      </c>
      <c r="N48" s="64">
        <v>804</v>
      </c>
      <c r="O48" s="65">
        <v>805</v>
      </c>
      <c r="P48" s="48"/>
      <c r="Q48" s="48"/>
      <c r="R48" s="48"/>
      <c r="S48" s="48"/>
      <c r="T48" s="48"/>
      <c r="U48" s="48"/>
    </row>
    <row r="49" spans="1:21" ht="30.75" customHeight="1" x14ac:dyDescent="0.15">
      <c r="A49" s="48"/>
      <c r="B49" s="1220"/>
      <c r="C49" s="1221"/>
      <c r="D49" s="62"/>
      <c r="E49" s="1226" t="s">
        <v>16</v>
      </c>
      <c r="F49" s="1226"/>
      <c r="G49" s="1226"/>
      <c r="H49" s="1226"/>
      <c r="I49" s="1226"/>
      <c r="J49" s="1227"/>
      <c r="K49" s="63">
        <v>111</v>
      </c>
      <c r="L49" s="64">
        <v>112</v>
      </c>
      <c r="M49" s="64">
        <v>115</v>
      </c>
      <c r="N49" s="64">
        <v>179</v>
      </c>
      <c r="O49" s="65">
        <v>158</v>
      </c>
      <c r="P49" s="48"/>
      <c r="Q49" s="48"/>
      <c r="R49" s="48"/>
      <c r="S49" s="48"/>
      <c r="T49" s="48"/>
      <c r="U49" s="48"/>
    </row>
    <row r="50" spans="1:21" ht="30.75" customHeight="1" x14ac:dyDescent="0.15">
      <c r="A50" s="48"/>
      <c r="B50" s="1220"/>
      <c r="C50" s="1221"/>
      <c r="D50" s="62"/>
      <c r="E50" s="1226" t="s">
        <v>17</v>
      </c>
      <c r="F50" s="1226"/>
      <c r="G50" s="1226"/>
      <c r="H50" s="1226"/>
      <c r="I50" s="1226"/>
      <c r="J50" s="1227"/>
      <c r="K50" s="63" t="s">
        <v>516</v>
      </c>
      <c r="L50" s="64" t="s">
        <v>516</v>
      </c>
      <c r="M50" s="64" t="s">
        <v>516</v>
      </c>
      <c r="N50" s="64" t="s">
        <v>516</v>
      </c>
      <c r="O50" s="65" t="s">
        <v>516</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516</v>
      </c>
      <c r="L51" s="64" t="s">
        <v>516</v>
      </c>
      <c r="M51" s="64" t="s">
        <v>516</v>
      </c>
      <c r="N51" s="64">
        <v>0</v>
      </c>
      <c r="O51" s="65">
        <v>0</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4565</v>
      </c>
      <c r="L52" s="64">
        <v>4505</v>
      </c>
      <c r="M52" s="64">
        <v>4488</v>
      </c>
      <c r="N52" s="64">
        <v>4497</v>
      </c>
      <c r="O52" s="65">
        <v>4606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1916</v>
      </c>
      <c r="L53" s="69">
        <v>1897</v>
      </c>
      <c r="M53" s="69">
        <v>1925</v>
      </c>
      <c r="N53" s="69">
        <v>1873</v>
      </c>
      <c r="O53" s="70">
        <v>2023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34" t="s">
        <v>25</v>
      </c>
      <c r="C57" s="1235"/>
      <c r="D57" s="1238" t="s">
        <v>26</v>
      </c>
      <c r="E57" s="1239"/>
      <c r="F57" s="1239"/>
      <c r="G57" s="1239"/>
      <c r="H57" s="1239"/>
      <c r="I57" s="1239"/>
      <c r="J57" s="1240"/>
      <c r="K57" s="83" t="s">
        <v>590</v>
      </c>
      <c r="L57" s="84" t="s">
        <v>590</v>
      </c>
      <c r="M57" s="84" t="s">
        <v>590</v>
      </c>
      <c r="N57" s="84" t="s">
        <v>590</v>
      </c>
      <c r="O57" s="85" t="s">
        <v>590</v>
      </c>
    </row>
    <row r="58" spans="1:21" ht="31.5" customHeight="1" thickBot="1" x14ac:dyDescent="0.2">
      <c r="B58" s="1236"/>
      <c r="C58" s="1237"/>
      <c r="D58" s="1241" t="s">
        <v>27</v>
      </c>
      <c r="E58" s="1242"/>
      <c r="F58" s="1242"/>
      <c r="G58" s="1242"/>
      <c r="H58" s="1242"/>
      <c r="I58" s="1242"/>
      <c r="J58" s="1243"/>
      <c r="K58" s="86" t="s">
        <v>590</v>
      </c>
      <c r="L58" s="87" t="s">
        <v>590</v>
      </c>
      <c r="M58" s="87" t="s">
        <v>590</v>
      </c>
      <c r="N58" s="87" t="s">
        <v>590</v>
      </c>
      <c r="O58" s="88" t="s">
        <v>590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7WkDyP5aAHtVWugsE82rVaL3cCA0qgGRD1I8CmIlePAEooGwCqr3Gy55zkeHciKFtoAc7PRN6RWQsNKDuakeQ==" saltValue="Ls/aGBM9Rka3uvyDfKkS2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4" t="s">
        <v>30</v>
      </c>
      <c r="C41" s="1245"/>
      <c r="D41" s="102"/>
      <c r="E41" s="1250" t="s">
        <v>31</v>
      </c>
      <c r="F41" s="1250"/>
      <c r="G41" s="1250"/>
      <c r="H41" s="1251"/>
      <c r="I41" s="351">
        <v>63803</v>
      </c>
      <c r="J41" s="352">
        <v>62554</v>
      </c>
      <c r="K41" s="352">
        <v>61985</v>
      </c>
      <c r="L41" s="352">
        <v>63102</v>
      </c>
      <c r="M41" s="353">
        <v>59034</v>
      </c>
    </row>
    <row r="42" spans="2:13" ht="27.75" customHeight="1" x14ac:dyDescent="0.15">
      <c r="B42" s="1246"/>
      <c r="C42" s="1247"/>
      <c r="D42" s="103"/>
      <c r="E42" s="1252" t="s">
        <v>32</v>
      </c>
      <c r="F42" s="1252"/>
      <c r="G42" s="1252"/>
      <c r="H42" s="1253"/>
      <c r="I42" s="354" t="s">
        <v>516</v>
      </c>
      <c r="J42" s="355" t="s">
        <v>516</v>
      </c>
      <c r="K42" s="355" t="s">
        <v>516</v>
      </c>
      <c r="L42" s="355" t="s">
        <v>516</v>
      </c>
      <c r="M42" s="356" t="s">
        <v>516</v>
      </c>
    </row>
    <row r="43" spans="2:13" ht="27.75" customHeight="1" x14ac:dyDescent="0.15">
      <c r="B43" s="1246"/>
      <c r="C43" s="1247"/>
      <c r="D43" s="103"/>
      <c r="E43" s="1252" t="s">
        <v>33</v>
      </c>
      <c r="F43" s="1252"/>
      <c r="G43" s="1252"/>
      <c r="H43" s="1253"/>
      <c r="I43" s="354">
        <v>7366</v>
      </c>
      <c r="J43" s="355">
        <v>7361</v>
      </c>
      <c r="K43" s="355">
        <v>8033</v>
      </c>
      <c r="L43" s="355">
        <v>8684</v>
      </c>
      <c r="M43" s="356">
        <v>9845</v>
      </c>
    </row>
    <row r="44" spans="2:13" ht="27.75" customHeight="1" x14ac:dyDescent="0.15">
      <c r="B44" s="1246"/>
      <c r="C44" s="1247"/>
      <c r="D44" s="103"/>
      <c r="E44" s="1252" t="s">
        <v>34</v>
      </c>
      <c r="F44" s="1252"/>
      <c r="G44" s="1252"/>
      <c r="H44" s="1253"/>
      <c r="I44" s="354">
        <v>796</v>
      </c>
      <c r="J44" s="355">
        <v>1111</v>
      </c>
      <c r="K44" s="355">
        <v>1279</v>
      </c>
      <c r="L44" s="355">
        <v>1668</v>
      </c>
      <c r="M44" s="356">
        <v>1742</v>
      </c>
    </row>
    <row r="45" spans="2:13" ht="27.75" customHeight="1" x14ac:dyDescent="0.15">
      <c r="B45" s="1246"/>
      <c r="C45" s="1247"/>
      <c r="D45" s="103"/>
      <c r="E45" s="1252" t="s">
        <v>35</v>
      </c>
      <c r="F45" s="1252"/>
      <c r="G45" s="1252"/>
      <c r="H45" s="1253"/>
      <c r="I45" s="354">
        <v>6006</v>
      </c>
      <c r="J45" s="355">
        <v>4729</v>
      </c>
      <c r="K45" s="355">
        <v>4248</v>
      </c>
      <c r="L45" s="355">
        <v>3913</v>
      </c>
      <c r="M45" s="356">
        <v>3594</v>
      </c>
    </row>
    <row r="46" spans="2:13" ht="27.75" customHeight="1" x14ac:dyDescent="0.15">
      <c r="B46" s="1246"/>
      <c r="C46" s="1247"/>
      <c r="D46" s="104"/>
      <c r="E46" s="1252" t="s">
        <v>36</v>
      </c>
      <c r="F46" s="1252"/>
      <c r="G46" s="1252"/>
      <c r="H46" s="1253"/>
      <c r="I46" s="354" t="s">
        <v>516</v>
      </c>
      <c r="J46" s="355" t="s">
        <v>516</v>
      </c>
      <c r="K46" s="355" t="s">
        <v>516</v>
      </c>
      <c r="L46" s="355" t="s">
        <v>516</v>
      </c>
      <c r="M46" s="356" t="s">
        <v>516</v>
      </c>
    </row>
    <row r="47" spans="2:13" ht="27.75" customHeight="1" x14ac:dyDescent="0.15">
      <c r="B47" s="1246"/>
      <c r="C47" s="1247"/>
      <c r="D47" s="105"/>
      <c r="E47" s="1254" t="s">
        <v>37</v>
      </c>
      <c r="F47" s="1255"/>
      <c r="G47" s="1255"/>
      <c r="H47" s="1256"/>
      <c r="I47" s="354" t="s">
        <v>516</v>
      </c>
      <c r="J47" s="355" t="s">
        <v>516</v>
      </c>
      <c r="K47" s="355" t="s">
        <v>516</v>
      </c>
      <c r="L47" s="355" t="s">
        <v>516</v>
      </c>
      <c r="M47" s="356" t="s">
        <v>516</v>
      </c>
    </row>
    <row r="48" spans="2:13" ht="27.75" customHeight="1" x14ac:dyDescent="0.15">
      <c r="B48" s="1246"/>
      <c r="C48" s="1247"/>
      <c r="D48" s="103"/>
      <c r="E48" s="1252" t="s">
        <v>38</v>
      </c>
      <c r="F48" s="1252"/>
      <c r="G48" s="1252"/>
      <c r="H48" s="1253"/>
      <c r="I48" s="354" t="s">
        <v>516</v>
      </c>
      <c r="J48" s="355" t="s">
        <v>516</v>
      </c>
      <c r="K48" s="355" t="s">
        <v>516</v>
      </c>
      <c r="L48" s="355" t="s">
        <v>516</v>
      </c>
      <c r="M48" s="356" t="s">
        <v>516</v>
      </c>
    </row>
    <row r="49" spans="2:13" ht="27.75" customHeight="1" x14ac:dyDescent="0.15">
      <c r="B49" s="1248"/>
      <c r="C49" s="1249"/>
      <c r="D49" s="103"/>
      <c r="E49" s="1252" t="s">
        <v>39</v>
      </c>
      <c r="F49" s="1252"/>
      <c r="G49" s="1252"/>
      <c r="H49" s="1253"/>
      <c r="I49" s="354" t="s">
        <v>516</v>
      </c>
      <c r="J49" s="355" t="s">
        <v>516</v>
      </c>
      <c r="K49" s="355" t="s">
        <v>516</v>
      </c>
      <c r="L49" s="355" t="s">
        <v>516</v>
      </c>
      <c r="M49" s="356" t="s">
        <v>516</v>
      </c>
    </row>
    <row r="50" spans="2:13" ht="27.75" customHeight="1" x14ac:dyDescent="0.15">
      <c r="B50" s="1257" t="s">
        <v>40</v>
      </c>
      <c r="C50" s="1258"/>
      <c r="D50" s="106"/>
      <c r="E50" s="1252" t="s">
        <v>41</v>
      </c>
      <c r="F50" s="1252"/>
      <c r="G50" s="1252"/>
      <c r="H50" s="1253"/>
      <c r="I50" s="354">
        <v>7309</v>
      </c>
      <c r="J50" s="355">
        <v>8095</v>
      </c>
      <c r="K50" s="355">
        <v>8789</v>
      </c>
      <c r="L50" s="355">
        <v>12024</v>
      </c>
      <c r="M50" s="356">
        <v>12034</v>
      </c>
    </row>
    <row r="51" spans="2:13" ht="27.75" customHeight="1" x14ac:dyDescent="0.15">
      <c r="B51" s="1246"/>
      <c r="C51" s="1247"/>
      <c r="D51" s="103"/>
      <c r="E51" s="1252" t="s">
        <v>42</v>
      </c>
      <c r="F51" s="1252"/>
      <c r="G51" s="1252"/>
      <c r="H51" s="1253"/>
      <c r="I51" s="354">
        <v>8376</v>
      </c>
      <c r="J51" s="355">
        <v>8176</v>
      </c>
      <c r="K51" s="355">
        <v>8951</v>
      </c>
      <c r="L51" s="355">
        <v>9604</v>
      </c>
      <c r="M51" s="356">
        <v>10543</v>
      </c>
    </row>
    <row r="52" spans="2:13" ht="27.75" customHeight="1" x14ac:dyDescent="0.15">
      <c r="B52" s="1248"/>
      <c r="C52" s="1249"/>
      <c r="D52" s="103"/>
      <c r="E52" s="1252" t="s">
        <v>43</v>
      </c>
      <c r="F52" s="1252"/>
      <c r="G52" s="1252"/>
      <c r="H52" s="1253"/>
      <c r="I52" s="354">
        <v>43854</v>
      </c>
      <c r="J52" s="355">
        <v>43806</v>
      </c>
      <c r="K52" s="355">
        <v>43632</v>
      </c>
      <c r="L52" s="355">
        <v>44053</v>
      </c>
      <c r="M52" s="356">
        <v>43103</v>
      </c>
    </row>
    <row r="53" spans="2:13" ht="27.75" customHeight="1" thickBot="1" x14ac:dyDescent="0.2">
      <c r="B53" s="1259" t="s">
        <v>44</v>
      </c>
      <c r="C53" s="1260"/>
      <c r="D53" s="107"/>
      <c r="E53" s="1261" t="s">
        <v>45</v>
      </c>
      <c r="F53" s="1261"/>
      <c r="G53" s="1261"/>
      <c r="H53" s="1262"/>
      <c r="I53" s="357">
        <v>18432</v>
      </c>
      <c r="J53" s="358">
        <v>15678</v>
      </c>
      <c r="K53" s="358">
        <v>14173</v>
      </c>
      <c r="L53" s="358">
        <v>11686</v>
      </c>
      <c r="M53" s="359">
        <v>8535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QBZd9uaBBvH/V3dzx9VeMCxQ4ZSw/zUEc8Lmem10jAA2FwahoqUrQpZUyA12GpvolO17CBvVAtLljtAlv8vIuA==" saltValue="Q2SOdiATO6izBvnw312N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71" t="s">
        <v>48</v>
      </c>
      <c r="D55" s="1271"/>
      <c r="E55" s="1272"/>
      <c r="F55" s="119">
        <v>2930</v>
      </c>
      <c r="G55" s="119">
        <v>3968</v>
      </c>
      <c r="H55" s="120">
        <v>4378</v>
      </c>
    </row>
    <row r="56" spans="2:8" ht="52.5" customHeight="1" x14ac:dyDescent="0.15">
      <c r="B56" s="121"/>
      <c r="C56" s="1273" t="s">
        <v>49</v>
      </c>
      <c r="D56" s="1273"/>
      <c r="E56" s="1274"/>
      <c r="F56" s="122">
        <v>2477</v>
      </c>
      <c r="G56" s="122">
        <v>2227</v>
      </c>
      <c r="H56" s="123">
        <v>1034</v>
      </c>
    </row>
    <row r="57" spans="2:8" ht="53.25" customHeight="1" x14ac:dyDescent="0.15">
      <c r="B57" s="121"/>
      <c r="C57" s="1275" t="s">
        <v>50</v>
      </c>
      <c r="D57" s="1275"/>
      <c r="E57" s="1276"/>
      <c r="F57" s="124">
        <v>3383</v>
      </c>
      <c r="G57" s="124">
        <v>5830</v>
      </c>
      <c r="H57" s="125">
        <v>6622</v>
      </c>
    </row>
    <row r="58" spans="2:8" ht="45.75" customHeight="1" x14ac:dyDescent="0.15">
      <c r="B58" s="126"/>
      <c r="C58" s="1277" t="s">
        <v>593</v>
      </c>
      <c r="D58" s="1264"/>
      <c r="E58" s="1265"/>
      <c r="F58" s="127">
        <v>794</v>
      </c>
      <c r="G58" s="127">
        <v>2287</v>
      </c>
      <c r="H58" s="128">
        <v>3016</v>
      </c>
    </row>
    <row r="59" spans="2:8" ht="45.75" customHeight="1" x14ac:dyDescent="0.15">
      <c r="B59" s="126"/>
      <c r="C59" s="1277" t="s">
        <v>594</v>
      </c>
      <c r="D59" s="1264"/>
      <c r="E59" s="1265"/>
      <c r="F59" s="127">
        <v>695</v>
      </c>
      <c r="G59" s="127">
        <v>1072</v>
      </c>
      <c r="H59" s="128">
        <v>1110</v>
      </c>
    </row>
    <row r="60" spans="2:8" ht="45.75" customHeight="1" x14ac:dyDescent="0.15">
      <c r="B60" s="126"/>
      <c r="C60" s="1263" t="s">
        <v>591</v>
      </c>
      <c r="D60" s="1264"/>
      <c r="E60" s="1265"/>
      <c r="F60" s="127">
        <v>603</v>
      </c>
      <c r="G60" s="127">
        <v>600</v>
      </c>
      <c r="H60" s="128">
        <v>600</v>
      </c>
    </row>
    <row r="61" spans="2:8" ht="45.75" customHeight="1" x14ac:dyDescent="0.15">
      <c r="B61" s="126"/>
      <c r="C61" s="1263" t="s">
        <v>592</v>
      </c>
      <c r="D61" s="1264"/>
      <c r="E61" s="1265"/>
      <c r="F61" s="127">
        <v>548</v>
      </c>
      <c r="G61" s="127">
        <v>550</v>
      </c>
      <c r="H61" s="128">
        <v>554</v>
      </c>
    </row>
    <row r="62" spans="2:8" ht="45.75" customHeight="1" thickBot="1" x14ac:dyDescent="0.2">
      <c r="B62" s="129"/>
      <c r="C62" s="1266" t="s">
        <v>595</v>
      </c>
      <c r="D62" s="1267"/>
      <c r="E62" s="1268"/>
      <c r="F62" s="130" t="s">
        <v>596</v>
      </c>
      <c r="G62" s="130">
        <v>526</v>
      </c>
      <c r="H62" s="131">
        <v>496</v>
      </c>
    </row>
    <row r="63" spans="2:8" ht="52.5" customHeight="1" thickBot="1" x14ac:dyDescent="0.2">
      <c r="B63" s="132"/>
      <c r="C63" s="1269" t="s">
        <v>51</v>
      </c>
      <c r="D63" s="1269"/>
      <c r="E63" s="1270"/>
      <c r="F63" s="133">
        <v>8789</v>
      </c>
      <c r="G63" s="133">
        <v>12024</v>
      </c>
      <c r="H63" s="134">
        <v>12034</v>
      </c>
    </row>
    <row r="64" spans="2:8" x14ac:dyDescent="0.15"/>
  </sheetData>
  <sheetProtection algorithmName="SHA-512" hashValue="TZscZYJLuG46H3dgS+TVUi7loqBGPD0JVxNF6WQSE7zqzPHE1+C+f7ifymH8A79n6lLDfO60bx+EYAMMzWOeFg==" saltValue="XilWUQOU601kQcs7iRF3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300" t="s">
        <v>600</v>
      </c>
      <c r="AO43" s="1301"/>
      <c r="AP43" s="1301"/>
      <c r="AQ43" s="1301"/>
      <c r="AR43" s="1301"/>
      <c r="AS43" s="1301"/>
      <c r="AT43" s="1301"/>
      <c r="AU43" s="1301"/>
      <c r="AV43" s="1301"/>
      <c r="AW43" s="1301"/>
      <c r="AX43" s="1301"/>
      <c r="AY43" s="1301"/>
      <c r="AZ43" s="1301"/>
      <c r="BA43" s="1301"/>
      <c r="BB43" s="1301"/>
      <c r="BC43" s="1301"/>
      <c r="BD43" s="1301"/>
      <c r="BE43" s="1301"/>
      <c r="BF43" s="1301"/>
      <c r="BG43" s="1301"/>
      <c r="BH43" s="1301"/>
      <c r="BI43" s="1301"/>
      <c r="BJ43" s="1301"/>
      <c r="BK43" s="1301"/>
      <c r="BL43" s="1301"/>
      <c r="BM43" s="1301"/>
      <c r="BN43" s="1301"/>
      <c r="BO43" s="1301"/>
      <c r="BP43" s="1301"/>
      <c r="BQ43" s="1301"/>
      <c r="BR43" s="1301"/>
      <c r="BS43" s="1301"/>
      <c r="BT43" s="1301"/>
      <c r="BU43" s="1301"/>
      <c r="BV43" s="1301"/>
      <c r="BW43" s="1301"/>
      <c r="BX43" s="1301"/>
      <c r="BY43" s="1301"/>
      <c r="BZ43" s="1301"/>
      <c r="CA43" s="1301"/>
      <c r="CB43" s="1301"/>
      <c r="CC43" s="1301"/>
      <c r="CD43" s="1301"/>
      <c r="CE43" s="1301"/>
      <c r="CF43" s="1301"/>
      <c r="CG43" s="1301"/>
      <c r="CH43" s="1301"/>
      <c r="CI43" s="1301"/>
      <c r="CJ43" s="1301"/>
      <c r="CK43" s="1301"/>
      <c r="CL43" s="1301"/>
      <c r="CM43" s="1301"/>
      <c r="CN43" s="1301"/>
      <c r="CO43" s="1301"/>
      <c r="CP43" s="1301"/>
      <c r="CQ43" s="1301"/>
      <c r="CR43" s="1301"/>
      <c r="CS43" s="1301"/>
      <c r="CT43" s="1301"/>
      <c r="CU43" s="1301"/>
      <c r="CV43" s="1301"/>
      <c r="CW43" s="1301"/>
      <c r="CX43" s="1301"/>
      <c r="CY43" s="1301"/>
      <c r="CZ43" s="1301"/>
      <c r="DA43" s="1301"/>
      <c r="DB43" s="1301"/>
      <c r="DC43" s="1302"/>
    </row>
    <row r="44" spans="2:109" x14ac:dyDescent="0.15">
      <c r="B44" s="376"/>
      <c r="AN44" s="1303"/>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5"/>
    </row>
    <row r="45" spans="2:109" x14ac:dyDescent="0.15">
      <c r="B45" s="376"/>
      <c r="AN45" s="1303"/>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5"/>
    </row>
    <row r="46" spans="2:109" x14ac:dyDescent="0.15">
      <c r="B46" s="376"/>
      <c r="AN46" s="1303"/>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5"/>
    </row>
    <row r="47" spans="2:109" x14ac:dyDescent="0.15">
      <c r="B47" s="376"/>
      <c r="AN47" s="1306"/>
      <c r="AO47" s="1307"/>
      <c r="AP47" s="1307"/>
      <c r="AQ47" s="1307"/>
      <c r="AR47" s="1307"/>
      <c r="AS47" s="1307"/>
      <c r="AT47" s="1307"/>
      <c r="AU47" s="1307"/>
      <c r="AV47" s="1307"/>
      <c r="AW47" s="1307"/>
      <c r="AX47" s="1307"/>
      <c r="AY47" s="1307"/>
      <c r="AZ47" s="1307"/>
      <c r="BA47" s="1307"/>
      <c r="BB47" s="1307"/>
      <c r="BC47" s="1307"/>
      <c r="BD47" s="1307"/>
      <c r="BE47" s="1307"/>
      <c r="BF47" s="1307"/>
      <c r="BG47" s="1307"/>
      <c r="BH47" s="1307"/>
      <c r="BI47" s="1307"/>
      <c r="BJ47" s="1307"/>
      <c r="BK47" s="1307"/>
      <c r="BL47" s="1307"/>
      <c r="BM47" s="1307"/>
      <c r="BN47" s="1307"/>
      <c r="BO47" s="1307"/>
      <c r="BP47" s="1307"/>
      <c r="BQ47" s="1307"/>
      <c r="BR47" s="1307"/>
      <c r="BS47" s="1307"/>
      <c r="BT47" s="1307"/>
      <c r="BU47" s="1307"/>
      <c r="BV47" s="1307"/>
      <c r="BW47" s="1307"/>
      <c r="BX47" s="1307"/>
      <c r="BY47" s="1307"/>
      <c r="BZ47" s="1307"/>
      <c r="CA47" s="1307"/>
      <c r="CB47" s="1307"/>
      <c r="CC47" s="1307"/>
      <c r="CD47" s="1307"/>
      <c r="CE47" s="1307"/>
      <c r="CF47" s="1307"/>
      <c r="CG47" s="1307"/>
      <c r="CH47" s="1307"/>
      <c r="CI47" s="1307"/>
      <c r="CJ47" s="1307"/>
      <c r="CK47" s="1307"/>
      <c r="CL47" s="1307"/>
      <c r="CM47" s="1307"/>
      <c r="CN47" s="1307"/>
      <c r="CO47" s="1307"/>
      <c r="CP47" s="1307"/>
      <c r="CQ47" s="1307"/>
      <c r="CR47" s="1307"/>
      <c r="CS47" s="1307"/>
      <c r="CT47" s="1307"/>
      <c r="CU47" s="1307"/>
      <c r="CV47" s="1307"/>
      <c r="CW47" s="1307"/>
      <c r="CX47" s="1307"/>
      <c r="CY47" s="1307"/>
      <c r="CZ47" s="1307"/>
      <c r="DA47" s="1307"/>
      <c r="DB47" s="1307"/>
      <c r="DC47" s="1308"/>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601</v>
      </c>
    </row>
    <row r="50" spans="1:109" x14ac:dyDescent="0.15">
      <c r="B50" s="376"/>
      <c r="G50" s="1284"/>
      <c r="H50" s="1284"/>
      <c r="I50" s="1284"/>
      <c r="J50" s="1284"/>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557</v>
      </c>
      <c r="BQ50" s="1283"/>
      <c r="BR50" s="1283"/>
      <c r="BS50" s="1283"/>
      <c r="BT50" s="1283"/>
      <c r="BU50" s="1283"/>
      <c r="BV50" s="1283"/>
      <c r="BW50" s="1283"/>
      <c r="BX50" s="1283" t="s">
        <v>558</v>
      </c>
      <c r="BY50" s="1283"/>
      <c r="BZ50" s="1283"/>
      <c r="CA50" s="1283"/>
      <c r="CB50" s="1283"/>
      <c r="CC50" s="1283"/>
      <c r="CD50" s="1283"/>
      <c r="CE50" s="1283"/>
      <c r="CF50" s="1283" t="s">
        <v>559</v>
      </c>
      <c r="CG50" s="1283"/>
      <c r="CH50" s="1283"/>
      <c r="CI50" s="1283"/>
      <c r="CJ50" s="1283"/>
      <c r="CK50" s="1283"/>
      <c r="CL50" s="1283"/>
      <c r="CM50" s="1283"/>
      <c r="CN50" s="1283" t="s">
        <v>560</v>
      </c>
      <c r="CO50" s="1283"/>
      <c r="CP50" s="1283"/>
      <c r="CQ50" s="1283"/>
      <c r="CR50" s="1283"/>
      <c r="CS50" s="1283"/>
      <c r="CT50" s="1283"/>
      <c r="CU50" s="1283"/>
      <c r="CV50" s="1283" t="s">
        <v>561</v>
      </c>
      <c r="CW50" s="1283"/>
      <c r="CX50" s="1283"/>
      <c r="CY50" s="1283"/>
      <c r="CZ50" s="1283"/>
      <c r="DA50" s="1283"/>
      <c r="DB50" s="1283"/>
      <c r="DC50" s="1283"/>
    </row>
    <row r="51" spans="1:109" ht="13.5" customHeight="1" x14ac:dyDescent="0.15">
      <c r="B51" s="376"/>
      <c r="G51" s="1286"/>
      <c r="H51" s="1286"/>
      <c r="I51" s="1299"/>
      <c r="J51" s="1299"/>
      <c r="K51" s="1285"/>
      <c r="L51" s="1285"/>
      <c r="M51" s="1285"/>
      <c r="N51" s="1285"/>
      <c r="AM51" s="385"/>
      <c r="AN51" s="1281" t="s">
        <v>602</v>
      </c>
      <c r="AO51" s="1281"/>
      <c r="AP51" s="1281"/>
      <c r="AQ51" s="1281"/>
      <c r="AR51" s="1281"/>
      <c r="AS51" s="1281"/>
      <c r="AT51" s="1281"/>
      <c r="AU51" s="1281"/>
      <c r="AV51" s="1281"/>
      <c r="AW51" s="1281"/>
      <c r="AX51" s="1281"/>
      <c r="AY51" s="1281"/>
      <c r="AZ51" s="1281"/>
      <c r="BA51" s="1281"/>
      <c r="BB51" s="1281" t="s">
        <v>603</v>
      </c>
      <c r="BC51" s="1281"/>
      <c r="BD51" s="1281"/>
      <c r="BE51" s="1281"/>
      <c r="BF51" s="1281"/>
      <c r="BG51" s="1281"/>
      <c r="BH51" s="1281"/>
      <c r="BI51" s="1281"/>
      <c r="BJ51" s="1281"/>
      <c r="BK51" s="1281"/>
      <c r="BL51" s="1281"/>
      <c r="BM51" s="1281"/>
      <c r="BN51" s="1281"/>
      <c r="BO51" s="1281"/>
      <c r="BP51" s="1278">
        <v>66.400000000000006</v>
      </c>
      <c r="BQ51" s="1278"/>
      <c r="BR51" s="1278"/>
      <c r="BS51" s="1278"/>
      <c r="BT51" s="1278"/>
      <c r="BU51" s="1278"/>
      <c r="BV51" s="1278"/>
      <c r="BW51" s="1278"/>
      <c r="BX51" s="1278">
        <v>56.3</v>
      </c>
      <c r="BY51" s="1278"/>
      <c r="BZ51" s="1278"/>
      <c r="CA51" s="1278"/>
      <c r="CB51" s="1278"/>
      <c r="CC51" s="1278"/>
      <c r="CD51" s="1278"/>
      <c r="CE51" s="1278"/>
      <c r="CF51" s="1278">
        <v>50.9</v>
      </c>
      <c r="CG51" s="1278"/>
      <c r="CH51" s="1278"/>
      <c r="CI51" s="1278"/>
      <c r="CJ51" s="1278"/>
      <c r="CK51" s="1278"/>
      <c r="CL51" s="1278"/>
      <c r="CM51" s="1278"/>
      <c r="CN51" s="1278">
        <v>41</v>
      </c>
      <c r="CO51" s="1278"/>
      <c r="CP51" s="1278"/>
      <c r="CQ51" s="1278"/>
      <c r="CR51" s="1278"/>
      <c r="CS51" s="1278"/>
      <c r="CT51" s="1278"/>
      <c r="CU51" s="1278"/>
      <c r="CV51" s="1278">
        <v>28.5</v>
      </c>
      <c r="CW51" s="1278"/>
      <c r="CX51" s="1278"/>
      <c r="CY51" s="1278"/>
      <c r="CZ51" s="1278"/>
      <c r="DA51" s="1278"/>
      <c r="DB51" s="1278"/>
      <c r="DC51" s="1278"/>
    </row>
    <row r="52" spans="1:109" x14ac:dyDescent="0.15">
      <c r="B52" s="376"/>
      <c r="G52" s="1286"/>
      <c r="H52" s="1286"/>
      <c r="I52" s="1299"/>
      <c r="J52" s="1299"/>
      <c r="K52" s="1285"/>
      <c r="L52" s="1285"/>
      <c r="M52" s="1285"/>
      <c r="N52" s="1285"/>
      <c r="AM52" s="385"/>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4"/>
      <c r="B53" s="376"/>
      <c r="G53" s="1286"/>
      <c r="H53" s="1286"/>
      <c r="I53" s="1284"/>
      <c r="J53" s="1284"/>
      <c r="K53" s="1285"/>
      <c r="L53" s="1285"/>
      <c r="M53" s="1285"/>
      <c r="N53" s="1285"/>
      <c r="AM53" s="385"/>
      <c r="AN53" s="1281"/>
      <c r="AO53" s="1281"/>
      <c r="AP53" s="1281"/>
      <c r="AQ53" s="1281"/>
      <c r="AR53" s="1281"/>
      <c r="AS53" s="1281"/>
      <c r="AT53" s="1281"/>
      <c r="AU53" s="1281"/>
      <c r="AV53" s="1281"/>
      <c r="AW53" s="1281"/>
      <c r="AX53" s="1281"/>
      <c r="AY53" s="1281"/>
      <c r="AZ53" s="1281"/>
      <c r="BA53" s="1281"/>
      <c r="BB53" s="1281" t="s">
        <v>604</v>
      </c>
      <c r="BC53" s="1281"/>
      <c r="BD53" s="1281"/>
      <c r="BE53" s="1281"/>
      <c r="BF53" s="1281"/>
      <c r="BG53" s="1281"/>
      <c r="BH53" s="1281"/>
      <c r="BI53" s="1281"/>
      <c r="BJ53" s="1281"/>
      <c r="BK53" s="1281"/>
      <c r="BL53" s="1281"/>
      <c r="BM53" s="1281"/>
      <c r="BN53" s="1281"/>
      <c r="BO53" s="1281"/>
      <c r="BP53" s="1278">
        <v>67.400000000000006</v>
      </c>
      <c r="BQ53" s="1278"/>
      <c r="BR53" s="1278"/>
      <c r="BS53" s="1278"/>
      <c r="BT53" s="1278"/>
      <c r="BU53" s="1278"/>
      <c r="BV53" s="1278"/>
      <c r="BW53" s="1278"/>
      <c r="BX53" s="1278">
        <v>68.2</v>
      </c>
      <c r="BY53" s="1278"/>
      <c r="BZ53" s="1278"/>
      <c r="CA53" s="1278"/>
      <c r="CB53" s="1278"/>
      <c r="CC53" s="1278"/>
      <c r="CD53" s="1278"/>
      <c r="CE53" s="1278"/>
      <c r="CF53" s="1278">
        <v>69.2</v>
      </c>
      <c r="CG53" s="1278"/>
      <c r="CH53" s="1278"/>
      <c r="CI53" s="1278"/>
      <c r="CJ53" s="1278"/>
      <c r="CK53" s="1278"/>
      <c r="CL53" s="1278"/>
      <c r="CM53" s="1278"/>
      <c r="CN53" s="1278">
        <v>68.900000000000006</v>
      </c>
      <c r="CO53" s="1278"/>
      <c r="CP53" s="1278"/>
      <c r="CQ53" s="1278"/>
      <c r="CR53" s="1278"/>
      <c r="CS53" s="1278"/>
      <c r="CT53" s="1278"/>
      <c r="CU53" s="1278"/>
      <c r="CV53" s="1278">
        <v>69.5</v>
      </c>
      <c r="CW53" s="1278"/>
      <c r="CX53" s="1278"/>
      <c r="CY53" s="1278"/>
      <c r="CZ53" s="1278"/>
      <c r="DA53" s="1278"/>
      <c r="DB53" s="1278"/>
      <c r="DC53" s="1278"/>
    </row>
    <row r="54" spans="1:109" x14ac:dyDescent="0.15">
      <c r="A54" s="384"/>
      <c r="B54" s="376"/>
      <c r="G54" s="1286"/>
      <c r="H54" s="1286"/>
      <c r="I54" s="1284"/>
      <c r="J54" s="1284"/>
      <c r="K54" s="1285"/>
      <c r="L54" s="1285"/>
      <c r="M54" s="1285"/>
      <c r="N54" s="1285"/>
      <c r="AM54" s="385"/>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4"/>
      <c r="B55" s="376"/>
      <c r="G55" s="1284"/>
      <c r="H55" s="1284"/>
      <c r="I55" s="1284"/>
      <c r="J55" s="1284"/>
      <c r="K55" s="1285"/>
      <c r="L55" s="1285"/>
      <c r="M55" s="1285"/>
      <c r="N55" s="1285"/>
      <c r="AN55" s="1283" t="s">
        <v>605</v>
      </c>
      <c r="AO55" s="1283"/>
      <c r="AP55" s="1283"/>
      <c r="AQ55" s="1283"/>
      <c r="AR55" s="1283"/>
      <c r="AS55" s="1283"/>
      <c r="AT55" s="1283"/>
      <c r="AU55" s="1283"/>
      <c r="AV55" s="1283"/>
      <c r="AW55" s="1283"/>
      <c r="AX55" s="1283"/>
      <c r="AY55" s="1283"/>
      <c r="AZ55" s="1283"/>
      <c r="BA55" s="1283"/>
      <c r="BB55" s="1281" t="s">
        <v>603</v>
      </c>
      <c r="BC55" s="1281"/>
      <c r="BD55" s="1281"/>
      <c r="BE55" s="1281"/>
      <c r="BF55" s="1281"/>
      <c r="BG55" s="1281"/>
      <c r="BH55" s="1281"/>
      <c r="BI55" s="1281"/>
      <c r="BJ55" s="1281"/>
      <c r="BK55" s="1281"/>
      <c r="BL55" s="1281"/>
      <c r="BM55" s="1281"/>
      <c r="BN55" s="1281"/>
      <c r="BO55" s="1281"/>
      <c r="BP55" s="1278">
        <v>12.2</v>
      </c>
      <c r="BQ55" s="1278"/>
      <c r="BR55" s="1278"/>
      <c r="BS55" s="1278"/>
      <c r="BT55" s="1278"/>
      <c r="BU55" s="1278"/>
      <c r="BV55" s="1278"/>
      <c r="BW55" s="1278"/>
      <c r="BX55" s="1278">
        <v>5</v>
      </c>
      <c r="BY55" s="1278"/>
      <c r="BZ55" s="1278"/>
      <c r="CA55" s="1278"/>
      <c r="CB55" s="1278"/>
      <c r="CC55" s="1278"/>
      <c r="CD55" s="1278"/>
      <c r="CE55" s="1278"/>
      <c r="CF55" s="1278">
        <v>5.4</v>
      </c>
      <c r="CG55" s="1278"/>
      <c r="CH55" s="1278"/>
      <c r="CI55" s="1278"/>
      <c r="CJ55" s="1278"/>
      <c r="CK55" s="1278"/>
      <c r="CL55" s="1278"/>
      <c r="CM55" s="1278"/>
      <c r="CN55" s="1278">
        <v>3.9</v>
      </c>
      <c r="CO55" s="1278"/>
      <c r="CP55" s="1278"/>
      <c r="CQ55" s="1278"/>
      <c r="CR55" s="1278"/>
      <c r="CS55" s="1278"/>
      <c r="CT55" s="1278"/>
      <c r="CU55" s="1278"/>
      <c r="CV55" s="1278">
        <v>0</v>
      </c>
      <c r="CW55" s="1278"/>
      <c r="CX55" s="1278"/>
      <c r="CY55" s="1278"/>
      <c r="CZ55" s="1278"/>
      <c r="DA55" s="1278"/>
      <c r="DB55" s="1278"/>
      <c r="DC55" s="1278"/>
    </row>
    <row r="56" spans="1:109" x14ac:dyDescent="0.15">
      <c r="A56" s="384"/>
      <c r="B56" s="376"/>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4" customFormat="1" x14ac:dyDescent="0.15">
      <c r="B57" s="388"/>
      <c r="G57" s="1284"/>
      <c r="H57" s="1284"/>
      <c r="I57" s="1279"/>
      <c r="J57" s="1279"/>
      <c r="K57" s="1285"/>
      <c r="L57" s="1285"/>
      <c r="M57" s="1285"/>
      <c r="N57" s="1285"/>
      <c r="AM57" s="370"/>
      <c r="AN57" s="1283"/>
      <c r="AO57" s="1283"/>
      <c r="AP57" s="1283"/>
      <c r="AQ57" s="1283"/>
      <c r="AR57" s="1283"/>
      <c r="AS57" s="1283"/>
      <c r="AT57" s="1283"/>
      <c r="AU57" s="1283"/>
      <c r="AV57" s="1283"/>
      <c r="AW57" s="1283"/>
      <c r="AX57" s="1283"/>
      <c r="AY57" s="1283"/>
      <c r="AZ57" s="1283"/>
      <c r="BA57" s="1283"/>
      <c r="BB57" s="1281" t="s">
        <v>604</v>
      </c>
      <c r="BC57" s="1281"/>
      <c r="BD57" s="1281"/>
      <c r="BE57" s="1281"/>
      <c r="BF57" s="1281"/>
      <c r="BG57" s="1281"/>
      <c r="BH57" s="1281"/>
      <c r="BI57" s="1281"/>
      <c r="BJ57" s="1281"/>
      <c r="BK57" s="1281"/>
      <c r="BL57" s="1281"/>
      <c r="BM57" s="1281"/>
      <c r="BN57" s="1281"/>
      <c r="BO57" s="1281"/>
      <c r="BP57" s="1278">
        <v>61.2</v>
      </c>
      <c r="BQ57" s="1278"/>
      <c r="BR57" s="1278"/>
      <c r="BS57" s="1278"/>
      <c r="BT57" s="1278"/>
      <c r="BU57" s="1278"/>
      <c r="BV57" s="1278"/>
      <c r="BW57" s="1278"/>
      <c r="BX57" s="1278">
        <v>61.6</v>
      </c>
      <c r="BY57" s="1278"/>
      <c r="BZ57" s="1278"/>
      <c r="CA57" s="1278"/>
      <c r="CB57" s="1278"/>
      <c r="CC57" s="1278"/>
      <c r="CD57" s="1278"/>
      <c r="CE57" s="1278"/>
      <c r="CF57" s="1278">
        <v>62.5</v>
      </c>
      <c r="CG57" s="1278"/>
      <c r="CH57" s="1278"/>
      <c r="CI57" s="1278"/>
      <c r="CJ57" s="1278"/>
      <c r="CK57" s="1278"/>
      <c r="CL57" s="1278"/>
      <c r="CM57" s="1278"/>
      <c r="CN57" s="1278">
        <v>63.1</v>
      </c>
      <c r="CO57" s="1278"/>
      <c r="CP57" s="1278"/>
      <c r="CQ57" s="1278"/>
      <c r="CR57" s="1278"/>
      <c r="CS57" s="1278"/>
      <c r="CT57" s="1278"/>
      <c r="CU57" s="1278"/>
      <c r="CV57" s="1278">
        <v>63</v>
      </c>
      <c r="CW57" s="1278"/>
      <c r="CX57" s="1278"/>
      <c r="CY57" s="1278"/>
      <c r="CZ57" s="1278"/>
      <c r="DA57" s="1278"/>
      <c r="DB57" s="1278"/>
      <c r="DC57" s="1278"/>
      <c r="DD57" s="389"/>
      <c r="DE57" s="388"/>
    </row>
    <row r="58" spans="1:109" s="384" customFormat="1" x14ac:dyDescent="0.15">
      <c r="A58" s="370"/>
      <c r="B58" s="388"/>
      <c r="G58" s="1284"/>
      <c r="H58" s="1284"/>
      <c r="I58" s="1279"/>
      <c r="J58" s="1279"/>
      <c r="K58" s="1285"/>
      <c r="L58" s="1285"/>
      <c r="M58" s="1285"/>
      <c r="N58" s="1285"/>
      <c r="AM58" s="370"/>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606</v>
      </c>
    </row>
    <row r="64" spans="1:109" x14ac:dyDescent="0.15">
      <c r="B64" s="376"/>
      <c r="G64" s="383"/>
      <c r="I64" s="396"/>
      <c r="J64" s="396"/>
      <c r="K64" s="396"/>
      <c r="L64" s="396"/>
      <c r="M64" s="396"/>
      <c r="N64" s="397"/>
      <c r="AM64" s="383"/>
      <c r="AN64" s="383" t="s">
        <v>599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90" t="s">
        <v>607</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376"/>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376"/>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376"/>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376"/>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601</v>
      </c>
    </row>
    <row r="72" spans="2:107" x14ac:dyDescent="0.15">
      <c r="B72" s="376"/>
      <c r="G72" s="1284"/>
      <c r="H72" s="1284"/>
      <c r="I72" s="1284"/>
      <c r="J72" s="1284"/>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557</v>
      </c>
      <c r="BQ72" s="1283"/>
      <c r="BR72" s="1283"/>
      <c r="BS72" s="1283"/>
      <c r="BT72" s="1283"/>
      <c r="BU72" s="1283"/>
      <c r="BV72" s="1283"/>
      <c r="BW72" s="1283"/>
      <c r="BX72" s="1283" t="s">
        <v>558</v>
      </c>
      <c r="BY72" s="1283"/>
      <c r="BZ72" s="1283"/>
      <c r="CA72" s="1283"/>
      <c r="CB72" s="1283"/>
      <c r="CC72" s="1283"/>
      <c r="CD72" s="1283"/>
      <c r="CE72" s="1283"/>
      <c r="CF72" s="1283" t="s">
        <v>559</v>
      </c>
      <c r="CG72" s="1283"/>
      <c r="CH72" s="1283"/>
      <c r="CI72" s="1283"/>
      <c r="CJ72" s="1283"/>
      <c r="CK72" s="1283"/>
      <c r="CL72" s="1283"/>
      <c r="CM72" s="1283"/>
      <c r="CN72" s="1283" t="s">
        <v>560</v>
      </c>
      <c r="CO72" s="1283"/>
      <c r="CP72" s="1283"/>
      <c r="CQ72" s="1283"/>
      <c r="CR72" s="1283"/>
      <c r="CS72" s="1283"/>
      <c r="CT72" s="1283"/>
      <c r="CU72" s="1283"/>
      <c r="CV72" s="1283" t="s">
        <v>561</v>
      </c>
      <c r="CW72" s="1283"/>
      <c r="CX72" s="1283"/>
      <c r="CY72" s="1283"/>
      <c r="CZ72" s="1283"/>
      <c r="DA72" s="1283"/>
      <c r="DB72" s="1283"/>
      <c r="DC72" s="1283"/>
    </row>
    <row r="73" spans="2:107" x14ac:dyDescent="0.15">
      <c r="B73" s="376"/>
      <c r="G73" s="1286"/>
      <c r="H73" s="1286"/>
      <c r="I73" s="1286"/>
      <c r="J73" s="1286"/>
      <c r="K73" s="1282"/>
      <c r="L73" s="1282"/>
      <c r="M73" s="1282"/>
      <c r="N73" s="1282"/>
      <c r="AM73" s="385"/>
      <c r="AN73" s="1281" t="s">
        <v>602</v>
      </c>
      <c r="AO73" s="1281"/>
      <c r="AP73" s="1281"/>
      <c r="AQ73" s="1281"/>
      <c r="AR73" s="1281"/>
      <c r="AS73" s="1281"/>
      <c r="AT73" s="1281"/>
      <c r="AU73" s="1281"/>
      <c r="AV73" s="1281"/>
      <c r="AW73" s="1281"/>
      <c r="AX73" s="1281"/>
      <c r="AY73" s="1281"/>
      <c r="AZ73" s="1281"/>
      <c r="BA73" s="1281"/>
      <c r="BB73" s="1281" t="s">
        <v>603</v>
      </c>
      <c r="BC73" s="1281"/>
      <c r="BD73" s="1281"/>
      <c r="BE73" s="1281"/>
      <c r="BF73" s="1281"/>
      <c r="BG73" s="1281"/>
      <c r="BH73" s="1281"/>
      <c r="BI73" s="1281"/>
      <c r="BJ73" s="1281"/>
      <c r="BK73" s="1281"/>
      <c r="BL73" s="1281"/>
      <c r="BM73" s="1281"/>
      <c r="BN73" s="1281"/>
      <c r="BO73" s="1281"/>
      <c r="BP73" s="1278">
        <v>66.400000000000006</v>
      </c>
      <c r="BQ73" s="1278"/>
      <c r="BR73" s="1278"/>
      <c r="BS73" s="1278"/>
      <c r="BT73" s="1278"/>
      <c r="BU73" s="1278"/>
      <c r="BV73" s="1278"/>
      <c r="BW73" s="1278"/>
      <c r="BX73" s="1278">
        <v>56.3</v>
      </c>
      <c r="BY73" s="1278"/>
      <c r="BZ73" s="1278"/>
      <c r="CA73" s="1278"/>
      <c r="CB73" s="1278"/>
      <c r="CC73" s="1278"/>
      <c r="CD73" s="1278"/>
      <c r="CE73" s="1278"/>
      <c r="CF73" s="1278">
        <v>50.9</v>
      </c>
      <c r="CG73" s="1278"/>
      <c r="CH73" s="1278"/>
      <c r="CI73" s="1278"/>
      <c r="CJ73" s="1278"/>
      <c r="CK73" s="1278"/>
      <c r="CL73" s="1278"/>
      <c r="CM73" s="1278"/>
      <c r="CN73" s="1278">
        <v>41</v>
      </c>
      <c r="CO73" s="1278"/>
      <c r="CP73" s="1278"/>
      <c r="CQ73" s="1278"/>
      <c r="CR73" s="1278"/>
      <c r="CS73" s="1278"/>
      <c r="CT73" s="1278"/>
      <c r="CU73" s="1278"/>
      <c r="CV73" s="1278">
        <v>28.5</v>
      </c>
      <c r="CW73" s="1278"/>
      <c r="CX73" s="1278"/>
      <c r="CY73" s="1278"/>
      <c r="CZ73" s="1278"/>
      <c r="DA73" s="1278"/>
      <c r="DB73" s="1278"/>
      <c r="DC73" s="1278"/>
    </row>
    <row r="74" spans="2:107" x14ac:dyDescent="0.15">
      <c r="B74" s="376"/>
      <c r="G74" s="1286"/>
      <c r="H74" s="1286"/>
      <c r="I74" s="1286"/>
      <c r="J74" s="1286"/>
      <c r="K74" s="1282"/>
      <c r="L74" s="1282"/>
      <c r="M74" s="1282"/>
      <c r="N74" s="1282"/>
      <c r="AM74" s="385"/>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6"/>
      <c r="G75" s="1286"/>
      <c r="H75" s="1286"/>
      <c r="I75" s="1284"/>
      <c r="J75" s="1284"/>
      <c r="K75" s="1285"/>
      <c r="L75" s="1285"/>
      <c r="M75" s="1285"/>
      <c r="N75" s="1285"/>
      <c r="AM75" s="385"/>
      <c r="AN75" s="1281"/>
      <c r="AO75" s="1281"/>
      <c r="AP75" s="1281"/>
      <c r="AQ75" s="1281"/>
      <c r="AR75" s="1281"/>
      <c r="AS75" s="1281"/>
      <c r="AT75" s="1281"/>
      <c r="AU75" s="1281"/>
      <c r="AV75" s="1281"/>
      <c r="AW75" s="1281"/>
      <c r="AX75" s="1281"/>
      <c r="AY75" s="1281"/>
      <c r="AZ75" s="1281"/>
      <c r="BA75" s="1281"/>
      <c r="BB75" s="1281" t="s">
        <v>608</v>
      </c>
      <c r="BC75" s="1281"/>
      <c r="BD75" s="1281"/>
      <c r="BE75" s="1281"/>
      <c r="BF75" s="1281"/>
      <c r="BG75" s="1281"/>
      <c r="BH75" s="1281"/>
      <c r="BI75" s="1281"/>
      <c r="BJ75" s="1281"/>
      <c r="BK75" s="1281"/>
      <c r="BL75" s="1281"/>
      <c r="BM75" s="1281"/>
      <c r="BN75" s="1281"/>
      <c r="BO75" s="1281"/>
      <c r="BP75" s="1278">
        <v>7.2</v>
      </c>
      <c r="BQ75" s="1278"/>
      <c r="BR75" s="1278"/>
      <c r="BS75" s="1278"/>
      <c r="BT75" s="1278"/>
      <c r="BU75" s="1278"/>
      <c r="BV75" s="1278"/>
      <c r="BW75" s="1278"/>
      <c r="BX75" s="1278">
        <v>7.2</v>
      </c>
      <c r="BY75" s="1278"/>
      <c r="BZ75" s="1278"/>
      <c r="CA75" s="1278"/>
      <c r="CB75" s="1278"/>
      <c r="CC75" s="1278"/>
      <c r="CD75" s="1278"/>
      <c r="CE75" s="1278"/>
      <c r="CF75" s="1278">
        <v>6.8</v>
      </c>
      <c r="CG75" s="1278"/>
      <c r="CH75" s="1278"/>
      <c r="CI75" s="1278"/>
      <c r="CJ75" s="1278"/>
      <c r="CK75" s="1278"/>
      <c r="CL75" s="1278"/>
      <c r="CM75" s="1278"/>
      <c r="CN75" s="1278">
        <v>6.7</v>
      </c>
      <c r="CO75" s="1278"/>
      <c r="CP75" s="1278"/>
      <c r="CQ75" s="1278"/>
      <c r="CR75" s="1278"/>
      <c r="CS75" s="1278"/>
      <c r="CT75" s="1278"/>
      <c r="CU75" s="1278"/>
      <c r="CV75" s="1278">
        <v>6.7</v>
      </c>
      <c r="CW75" s="1278"/>
      <c r="CX75" s="1278"/>
      <c r="CY75" s="1278"/>
      <c r="CZ75" s="1278"/>
      <c r="DA75" s="1278"/>
      <c r="DB75" s="1278"/>
      <c r="DC75" s="1278"/>
    </row>
    <row r="76" spans="2:107" x14ac:dyDescent="0.15">
      <c r="B76" s="376"/>
      <c r="G76" s="1286"/>
      <c r="H76" s="1286"/>
      <c r="I76" s="1284"/>
      <c r="J76" s="1284"/>
      <c r="K76" s="1285"/>
      <c r="L76" s="1285"/>
      <c r="M76" s="1285"/>
      <c r="N76" s="1285"/>
      <c r="AM76" s="385"/>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6"/>
      <c r="G77" s="1284"/>
      <c r="H77" s="1284"/>
      <c r="I77" s="1284"/>
      <c r="J77" s="1284"/>
      <c r="K77" s="1282"/>
      <c r="L77" s="1282"/>
      <c r="M77" s="1282"/>
      <c r="N77" s="1282"/>
      <c r="AN77" s="1283" t="s">
        <v>605</v>
      </c>
      <c r="AO77" s="1283"/>
      <c r="AP77" s="1283"/>
      <c r="AQ77" s="1283"/>
      <c r="AR77" s="1283"/>
      <c r="AS77" s="1283"/>
      <c r="AT77" s="1283"/>
      <c r="AU77" s="1283"/>
      <c r="AV77" s="1283"/>
      <c r="AW77" s="1283"/>
      <c r="AX77" s="1283"/>
      <c r="AY77" s="1283"/>
      <c r="AZ77" s="1283"/>
      <c r="BA77" s="1283"/>
      <c r="BB77" s="1281" t="s">
        <v>603</v>
      </c>
      <c r="BC77" s="1281"/>
      <c r="BD77" s="1281"/>
      <c r="BE77" s="1281"/>
      <c r="BF77" s="1281"/>
      <c r="BG77" s="1281"/>
      <c r="BH77" s="1281"/>
      <c r="BI77" s="1281"/>
      <c r="BJ77" s="1281"/>
      <c r="BK77" s="1281"/>
      <c r="BL77" s="1281"/>
      <c r="BM77" s="1281"/>
      <c r="BN77" s="1281"/>
      <c r="BO77" s="1281"/>
      <c r="BP77" s="1278">
        <v>12.2</v>
      </c>
      <c r="BQ77" s="1278"/>
      <c r="BR77" s="1278"/>
      <c r="BS77" s="1278"/>
      <c r="BT77" s="1278"/>
      <c r="BU77" s="1278"/>
      <c r="BV77" s="1278"/>
      <c r="BW77" s="1278"/>
      <c r="BX77" s="1278">
        <v>5</v>
      </c>
      <c r="BY77" s="1278"/>
      <c r="BZ77" s="1278"/>
      <c r="CA77" s="1278"/>
      <c r="CB77" s="1278"/>
      <c r="CC77" s="1278"/>
      <c r="CD77" s="1278"/>
      <c r="CE77" s="1278"/>
      <c r="CF77" s="1278">
        <v>5.4</v>
      </c>
      <c r="CG77" s="1278"/>
      <c r="CH77" s="1278"/>
      <c r="CI77" s="1278"/>
      <c r="CJ77" s="1278"/>
      <c r="CK77" s="1278"/>
      <c r="CL77" s="1278"/>
      <c r="CM77" s="1278"/>
      <c r="CN77" s="1278">
        <v>3.9</v>
      </c>
      <c r="CO77" s="1278"/>
      <c r="CP77" s="1278"/>
      <c r="CQ77" s="1278"/>
      <c r="CR77" s="1278"/>
      <c r="CS77" s="1278"/>
      <c r="CT77" s="1278"/>
      <c r="CU77" s="1278"/>
      <c r="CV77" s="1278">
        <v>0</v>
      </c>
      <c r="CW77" s="1278"/>
      <c r="CX77" s="1278"/>
      <c r="CY77" s="1278"/>
      <c r="CZ77" s="1278"/>
      <c r="DA77" s="1278"/>
      <c r="DB77" s="1278"/>
      <c r="DC77" s="1278"/>
    </row>
    <row r="78" spans="2:107" x14ac:dyDescent="0.15">
      <c r="B78" s="376"/>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6"/>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608</v>
      </c>
      <c r="BC79" s="1281"/>
      <c r="BD79" s="1281"/>
      <c r="BE79" s="1281"/>
      <c r="BF79" s="1281"/>
      <c r="BG79" s="1281"/>
      <c r="BH79" s="1281"/>
      <c r="BI79" s="1281"/>
      <c r="BJ79" s="1281"/>
      <c r="BK79" s="1281"/>
      <c r="BL79" s="1281"/>
      <c r="BM79" s="1281"/>
      <c r="BN79" s="1281"/>
      <c r="BO79" s="1281"/>
      <c r="BP79" s="1278">
        <v>4.8</v>
      </c>
      <c r="BQ79" s="1278"/>
      <c r="BR79" s="1278"/>
      <c r="BS79" s="1278"/>
      <c r="BT79" s="1278"/>
      <c r="BU79" s="1278"/>
      <c r="BV79" s="1278"/>
      <c r="BW79" s="1278"/>
      <c r="BX79" s="1278">
        <v>4.5</v>
      </c>
      <c r="BY79" s="1278"/>
      <c r="BZ79" s="1278"/>
      <c r="CA79" s="1278"/>
      <c r="CB79" s="1278"/>
      <c r="CC79" s="1278"/>
      <c r="CD79" s="1278"/>
      <c r="CE79" s="1278"/>
      <c r="CF79" s="1278">
        <v>4.2</v>
      </c>
      <c r="CG79" s="1278"/>
      <c r="CH79" s="1278"/>
      <c r="CI79" s="1278"/>
      <c r="CJ79" s="1278"/>
      <c r="CK79" s="1278"/>
      <c r="CL79" s="1278"/>
      <c r="CM79" s="1278"/>
      <c r="CN79" s="1278">
        <v>4.2</v>
      </c>
      <c r="CO79" s="1278"/>
      <c r="CP79" s="1278"/>
      <c r="CQ79" s="1278"/>
      <c r="CR79" s="1278"/>
      <c r="CS79" s="1278"/>
      <c r="CT79" s="1278"/>
      <c r="CU79" s="1278"/>
      <c r="CV79" s="1278">
        <v>4.5</v>
      </c>
      <c r="CW79" s="1278"/>
      <c r="CX79" s="1278"/>
      <c r="CY79" s="1278"/>
      <c r="CZ79" s="1278"/>
      <c r="DA79" s="1278"/>
      <c r="DB79" s="1278"/>
      <c r="DC79" s="1278"/>
    </row>
    <row r="80" spans="2:107" x14ac:dyDescent="0.15">
      <c r="B80" s="376"/>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ZTqTz1Tb2Maqbmsrc27jU5R1lUJ5fciQ8UsKbJH916qvzIfyWZTQczvVXZKzGQ28Fb3s6YLadOAEJ8TxEvf+pg==" saltValue="TXWOX/vZshR+1/ZX7xSx/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Zfa4e0VqZIxtdHihtCQIZQHvehT2lqfumz7u09RM/WH/JvXFumtiyDKsWY/nVM2H11zdFTvg4URz5UOH7JKWaw==" saltValue="Pq8u7/oFaItVqhH6zkROj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zWm/Za9V5gg5wIFmmX6LtZmqayJID797rNY3IAvdP60Zcc4dIW0GIjqNWJx9bZ7wtCpACUfA2yvbuXtAwp37A==" saltValue="v5XDuKwSJ4wZackVMTpJb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68697</v>
      </c>
      <c r="E3" s="153"/>
      <c r="F3" s="154">
        <v>42651</v>
      </c>
      <c r="G3" s="155"/>
      <c r="H3" s="156"/>
    </row>
    <row r="4" spans="1:8" x14ac:dyDescent="0.15">
      <c r="A4" s="157"/>
      <c r="B4" s="158"/>
      <c r="C4" s="159"/>
      <c r="D4" s="160">
        <v>36341</v>
      </c>
      <c r="E4" s="161"/>
      <c r="F4" s="162">
        <v>22675</v>
      </c>
      <c r="G4" s="163"/>
      <c r="H4" s="164"/>
    </row>
    <row r="5" spans="1:8" x14ac:dyDescent="0.15">
      <c r="A5" s="145" t="s">
        <v>549</v>
      </c>
      <c r="B5" s="150"/>
      <c r="C5" s="151"/>
      <c r="D5" s="152">
        <v>27053</v>
      </c>
      <c r="E5" s="153"/>
      <c r="F5" s="154">
        <v>43226</v>
      </c>
      <c r="G5" s="155"/>
      <c r="H5" s="156"/>
    </row>
    <row r="6" spans="1:8" x14ac:dyDescent="0.15">
      <c r="A6" s="157"/>
      <c r="B6" s="158"/>
      <c r="C6" s="159"/>
      <c r="D6" s="160">
        <v>9461</v>
      </c>
      <c r="E6" s="161"/>
      <c r="F6" s="162">
        <v>22622</v>
      </c>
      <c r="G6" s="163"/>
      <c r="H6" s="164"/>
    </row>
    <row r="7" spans="1:8" x14ac:dyDescent="0.15">
      <c r="A7" s="145" t="s">
        <v>550</v>
      </c>
      <c r="B7" s="150"/>
      <c r="C7" s="151"/>
      <c r="D7" s="152">
        <v>26641</v>
      </c>
      <c r="E7" s="153"/>
      <c r="F7" s="154">
        <v>42836</v>
      </c>
      <c r="G7" s="155"/>
      <c r="H7" s="156"/>
    </row>
    <row r="8" spans="1:8" x14ac:dyDescent="0.15">
      <c r="A8" s="157"/>
      <c r="B8" s="158"/>
      <c r="C8" s="159"/>
      <c r="D8" s="160">
        <v>10794</v>
      </c>
      <c r="E8" s="161"/>
      <c r="F8" s="162">
        <v>22936</v>
      </c>
      <c r="G8" s="163"/>
      <c r="H8" s="164"/>
    </row>
    <row r="9" spans="1:8" x14ac:dyDescent="0.15">
      <c r="A9" s="145" t="s">
        <v>551</v>
      </c>
      <c r="B9" s="150"/>
      <c r="C9" s="151"/>
      <c r="D9" s="152">
        <v>46175</v>
      </c>
      <c r="E9" s="153"/>
      <c r="F9" s="154">
        <v>44161</v>
      </c>
      <c r="G9" s="155"/>
      <c r="H9" s="156"/>
    </row>
    <row r="10" spans="1:8" x14ac:dyDescent="0.15">
      <c r="A10" s="157"/>
      <c r="B10" s="158"/>
      <c r="C10" s="159"/>
      <c r="D10" s="160">
        <v>24470</v>
      </c>
      <c r="E10" s="161"/>
      <c r="F10" s="162">
        <v>23644</v>
      </c>
      <c r="G10" s="163"/>
      <c r="H10" s="164"/>
    </row>
    <row r="11" spans="1:8" x14ac:dyDescent="0.15">
      <c r="A11" s="145" t="s">
        <v>552</v>
      </c>
      <c r="B11" s="150"/>
      <c r="C11" s="151"/>
      <c r="D11" s="152">
        <v>26950</v>
      </c>
      <c r="E11" s="153"/>
      <c r="F11" s="154">
        <v>43955</v>
      </c>
      <c r="G11" s="155"/>
      <c r="H11" s="156"/>
    </row>
    <row r="12" spans="1:8" x14ac:dyDescent="0.15">
      <c r="A12" s="157"/>
      <c r="B12" s="158"/>
      <c r="C12" s="165"/>
      <c r="D12" s="160">
        <v>19039</v>
      </c>
      <c r="E12" s="161"/>
      <c r="F12" s="162">
        <v>21318</v>
      </c>
      <c r="G12" s="163"/>
      <c r="H12" s="164"/>
    </row>
    <row r="13" spans="1:8" x14ac:dyDescent="0.15">
      <c r="A13" s="145"/>
      <c r="B13" s="150"/>
      <c r="C13" s="166"/>
      <c r="D13" s="167">
        <v>39103</v>
      </c>
      <c r="E13" s="168"/>
      <c r="F13" s="169">
        <v>43366</v>
      </c>
      <c r="G13" s="170"/>
      <c r="H13" s="156"/>
    </row>
    <row r="14" spans="1:8" x14ac:dyDescent="0.15">
      <c r="A14" s="157"/>
      <c r="B14" s="158"/>
      <c r="C14" s="159"/>
      <c r="D14" s="160">
        <v>20021</v>
      </c>
      <c r="E14" s="161"/>
      <c r="F14" s="162">
        <v>22639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2.72</v>
      </c>
      <c r="C19" s="171">
        <f>ROUND(VALUE(SUBSTITUTE(実質収支比率等に係る経年分析!G$48,"▲","-")),2)</f>
        <v>2.95</v>
      </c>
      <c r="D19" s="171">
        <f>ROUND(VALUE(SUBSTITUTE(実質収支比率等に係る経年分析!H$48,"▲","-")),2)</f>
        <v>5.73</v>
      </c>
      <c r="E19" s="171">
        <f>ROUND(VALUE(SUBSTITUTE(実質収支比率等に係る経年分析!I$48,"▲","-")),2)</f>
        <v>5.93</v>
      </c>
      <c r="F19" s="171">
        <f>ROUND(VALUE(SUBSTITUTE(実質収支比率等に係る経年分析!J$48,"▲","-")),2)</f>
        <v>6.22</v>
      </c>
    </row>
    <row r="20" spans="1:11" x14ac:dyDescent="0.15">
      <c r="A20" s="171" t="s">
        <v>55</v>
      </c>
      <c r="B20" s="171">
        <f>ROUND(VALUE(SUBSTITUTE(実質収支比率等に係る経年分析!F$47,"▲","-")),2)</f>
        <v>6.66</v>
      </c>
      <c r="C20" s="171">
        <f>ROUND(VALUE(SUBSTITUTE(実質収支比率等に係る経年分析!G$47,"▲","-")),2)</f>
        <v>8.36</v>
      </c>
      <c r="D20" s="171">
        <f>ROUND(VALUE(SUBSTITUTE(実質収支比率等に係る経年分析!H$47,"▲","-")),2)</f>
        <v>9.36</v>
      </c>
      <c r="E20" s="171">
        <f>ROUND(VALUE(SUBSTITUTE(実質収支比率等に係る経年分析!I$47,"▲","-")),2)</f>
        <v>12.39</v>
      </c>
      <c r="F20" s="171">
        <f>ROUND(VALUE(SUBSTITUTE(実質収支比率等に係る経年分析!J$47,"▲","-")),2)</f>
        <v>13.07</v>
      </c>
    </row>
    <row r="21" spans="1:11" x14ac:dyDescent="0.15">
      <c r="A21" s="171" t="s">
        <v>56</v>
      </c>
      <c r="B21" s="171">
        <f>IF(ISNUMBER(VALUE(SUBSTITUTE(実質収支比率等に係る経年分析!F$49,"▲","-"))),ROUND(VALUE(SUBSTITUTE(実質収支比率等に係る経年分析!F$49,"▲","-")),2),NA())</f>
        <v>1.53</v>
      </c>
      <c r="C21" s="171">
        <f>IF(ISNUMBER(VALUE(SUBSTITUTE(実質収支比率等に係る経年分析!G$49,"▲","-"))),ROUND(VALUE(SUBSTITUTE(実質収支比率等に係る経年分析!G$49,"▲","-")),2),NA())</f>
        <v>1.71</v>
      </c>
      <c r="D21" s="171">
        <f>IF(ISNUMBER(VALUE(SUBSTITUTE(実質収支比率等に係る経年分析!H$49,"▲","-"))),ROUND(VALUE(SUBSTITUTE(実質収支比率等に係る経年分析!H$49,"▲","-")),2),NA())</f>
        <v>2.84</v>
      </c>
      <c r="E21" s="171">
        <f>IF(ISNUMBER(VALUE(SUBSTITUTE(実質収支比率等に係る経年分析!I$49,"▲","-"))),ROUND(VALUE(SUBSTITUTE(実質収支比率等に係る経年分析!I$49,"▲","-")),2),NA())</f>
        <v>0.44</v>
      </c>
      <c r="F21" s="171">
        <f>IF(ISNUMBER(VALUE(SUBSTITUTE(実質収支比率等に係る経年分析!J$49,"▲","-"))),ROUND(VALUE(SUBSTITUTE(実質収支比率等に係る経年分析!J$49,"▲","-")),2),NA())</f>
        <v>6.99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特別会計公共用地先行取得事業</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特別会計後期高齢者医療事業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0.13</v>
      </c>
    </row>
    <row r="33" spans="1:16" x14ac:dyDescent="0.15">
      <c r="A33" s="172" t="str">
        <f>IF(連結実質赤字比率に係る赤字・黒字の構成分析!C$37="",NA(),連結実質赤字比率に係る赤字・黒字の構成分析!C$37)</f>
        <v>特別会計国民健康保険事業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2.23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2.38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2.1800000000000002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1.0900000000000001</v>
      </c>
    </row>
    <row r="34" spans="1:16" x14ac:dyDescent="0.15">
      <c r="A34" s="172" t="str">
        <f>IF(連結実質赤字比率に係る赤字・黒字の構成分析!C$36="",NA(),連結実質赤字比率に係る赤字・黒字の構成分析!C$36)</f>
        <v>守口市水道事業会計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5.68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5.67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5.95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2.72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2.94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5.73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5.92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6.22</v>
      </c>
    </row>
    <row r="36" spans="1:16" x14ac:dyDescent="0.15">
      <c r="A36" s="172" t="str">
        <f>IF(連結実質赤字比率に係る赤字・黒字の構成分析!C$34="",NA(),連結実質赤字比率に係る赤字・黒字の構成分析!C$34)</f>
        <v>守口市下水道事業会計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7.59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9.27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10.87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4565</v>
      </c>
      <c r="E42" s="173"/>
      <c r="F42" s="173"/>
      <c r="G42" s="173">
        <f>'実質公債費比率（分子）の構造'!L$52</f>
        <v>4505</v>
      </c>
      <c r="H42" s="173"/>
      <c r="I42" s="173"/>
      <c r="J42" s="173">
        <f>'実質公債費比率（分子）の構造'!M$52</f>
        <v>4488</v>
      </c>
      <c r="K42" s="173"/>
      <c r="L42" s="173"/>
      <c r="M42" s="173">
        <f>'実質公債費比率（分子）の構造'!N$52</f>
        <v>4497</v>
      </c>
      <c r="N42" s="173"/>
      <c r="O42" s="173"/>
      <c r="P42" s="173">
        <f>'実質公債費比率（分子）の構造'!O$52</f>
        <v>4606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111</v>
      </c>
      <c r="C45" s="173"/>
      <c r="D45" s="173"/>
      <c r="E45" s="173">
        <f>'実質公債費比率（分子）の構造'!L$49</f>
        <v>112</v>
      </c>
      <c r="F45" s="173"/>
      <c r="G45" s="173"/>
      <c r="H45" s="173">
        <f>'実質公債費比率（分子）の構造'!M$49</f>
        <v>115</v>
      </c>
      <c r="I45" s="173"/>
      <c r="J45" s="173"/>
      <c r="K45" s="173">
        <f>'実質公債費比率（分子）の構造'!N$49</f>
        <v>179</v>
      </c>
      <c r="L45" s="173"/>
      <c r="M45" s="173"/>
      <c r="N45" s="173">
        <f>'実質公債費比率（分子）の構造'!O$49</f>
        <v>158</v>
      </c>
      <c r="O45" s="173"/>
      <c r="P45" s="173"/>
    </row>
    <row r="46" spans="1:16" x14ac:dyDescent="0.15">
      <c r="A46" s="173" t="s">
        <v>67</v>
      </c>
      <c r="B46" s="173">
        <f>'実質公債費比率（分子）の構造'!K$48</f>
        <v>941</v>
      </c>
      <c r="C46" s="173"/>
      <c r="D46" s="173"/>
      <c r="E46" s="173">
        <f>'実質公債費比率（分子）の構造'!L$48</f>
        <v>843</v>
      </c>
      <c r="F46" s="173"/>
      <c r="G46" s="173"/>
      <c r="H46" s="173">
        <f>'実質公債費比率（分子）の構造'!M$48</f>
        <v>816</v>
      </c>
      <c r="I46" s="173"/>
      <c r="J46" s="173"/>
      <c r="K46" s="173">
        <f>'実質公債費比率（分子）の構造'!N$48</f>
        <v>804</v>
      </c>
      <c r="L46" s="173"/>
      <c r="M46" s="173"/>
      <c r="N46" s="173">
        <f>'実質公債費比率（分子）の構造'!O$48</f>
        <v>805</v>
      </c>
      <c r="O46" s="173"/>
      <c r="P46" s="173"/>
    </row>
    <row r="47" spans="1:16" x14ac:dyDescent="0.15">
      <c r="A47" s="173" t="s">
        <v>68</v>
      </c>
      <c r="B47" s="173" t="str">
        <f>'実質公債費比率（分子）の構造'!K$47</f>
        <v>-</v>
      </c>
      <c r="C47" s="173"/>
      <c r="D47" s="173"/>
      <c r="E47" s="173" t="str">
        <f>'実質公債費比率（分子）の構造'!L$47</f>
        <v>-</v>
      </c>
      <c r="F47" s="173"/>
      <c r="G47" s="173"/>
      <c r="H47" s="173">
        <f>'実質公債費比率（分子）の構造'!M$47</f>
        <v>8</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5429</v>
      </c>
      <c r="C49" s="173"/>
      <c r="D49" s="173"/>
      <c r="E49" s="173">
        <f>'実質公債費比率（分子）の構造'!L$45</f>
        <v>5447</v>
      </c>
      <c r="F49" s="173"/>
      <c r="G49" s="173"/>
      <c r="H49" s="173">
        <f>'実質公債費比率（分子）の構造'!M$45</f>
        <v>5474</v>
      </c>
      <c r="I49" s="173"/>
      <c r="J49" s="173"/>
      <c r="K49" s="173">
        <f>'実質公債費比率（分子）の構造'!N$45</f>
        <v>5387</v>
      </c>
      <c r="L49" s="173"/>
      <c r="M49" s="173"/>
      <c r="N49" s="173">
        <f>'実質公債費比率（分子）の構造'!O$45</f>
        <v>5666</v>
      </c>
      <c r="O49" s="173"/>
      <c r="P49" s="173"/>
    </row>
    <row r="50" spans="1:16" x14ac:dyDescent="0.15">
      <c r="A50" s="173" t="s">
        <v>71</v>
      </c>
      <c r="B50" s="173" t="e">
        <f>NA()</f>
        <v>#N/A</v>
      </c>
      <c r="C50" s="173">
        <f>IF(ISNUMBER('実質公債費比率（分子）の構造'!K$53),'実質公債費比率（分子）の構造'!K$53,NA())</f>
        <v>1916</v>
      </c>
      <c r="D50" s="173" t="e">
        <f>NA()</f>
        <v>#N/A</v>
      </c>
      <c r="E50" s="173" t="e">
        <f>NA()</f>
        <v>#N/A</v>
      </c>
      <c r="F50" s="173">
        <f>IF(ISNUMBER('実質公債費比率（分子）の構造'!L$53),'実質公債費比率（分子）の構造'!L$53,NA())</f>
        <v>1897</v>
      </c>
      <c r="G50" s="173" t="e">
        <f>NA()</f>
        <v>#N/A</v>
      </c>
      <c r="H50" s="173" t="e">
        <f>NA()</f>
        <v>#N/A</v>
      </c>
      <c r="I50" s="173">
        <f>IF(ISNUMBER('実質公債費比率（分子）の構造'!M$53),'実質公債費比率（分子）の構造'!M$53,NA())</f>
        <v>1925</v>
      </c>
      <c r="J50" s="173" t="e">
        <f>NA()</f>
        <v>#N/A</v>
      </c>
      <c r="K50" s="173" t="e">
        <f>NA()</f>
        <v>#N/A</v>
      </c>
      <c r="L50" s="173">
        <f>IF(ISNUMBER('実質公債費比率（分子）の構造'!N$53),'実質公債費比率（分子）の構造'!N$53,NA())</f>
        <v>1873</v>
      </c>
      <c r="M50" s="173" t="e">
        <f>NA()</f>
        <v>#N/A</v>
      </c>
      <c r="N50" s="173" t="e">
        <f>NA()</f>
        <v>#N/A</v>
      </c>
      <c r="O50" s="173">
        <f>IF(ISNUMBER('実質公債費比率（分子）の構造'!O$53),'実質公債費比率（分子）の構造'!O$53,NA())</f>
        <v>2023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43854</v>
      </c>
      <c r="E56" s="172"/>
      <c r="F56" s="172"/>
      <c r="G56" s="172">
        <f>'将来負担比率（分子）の構造'!J$52</f>
        <v>43806</v>
      </c>
      <c r="H56" s="172"/>
      <c r="I56" s="172"/>
      <c r="J56" s="172">
        <f>'将来負担比率（分子）の構造'!K$52</f>
        <v>43632</v>
      </c>
      <c r="K56" s="172"/>
      <c r="L56" s="172"/>
      <c r="M56" s="172">
        <f>'将来負担比率（分子）の構造'!L$52</f>
        <v>44053</v>
      </c>
      <c r="N56" s="172"/>
      <c r="O56" s="172"/>
      <c r="P56" s="172">
        <f>'将来負担比率（分子）の構造'!M$52</f>
        <v>43103</v>
      </c>
    </row>
    <row r="57" spans="1:16" x14ac:dyDescent="0.15">
      <c r="A57" s="172" t="s">
        <v>42</v>
      </c>
      <c r="B57" s="172"/>
      <c r="C57" s="172"/>
      <c r="D57" s="172">
        <f>'将来負担比率（分子）の構造'!I$51</f>
        <v>8376</v>
      </c>
      <c r="E57" s="172"/>
      <c r="F57" s="172"/>
      <c r="G57" s="172">
        <f>'将来負担比率（分子）の構造'!J$51</f>
        <v>8176</v>
      </c>
      <c r="H57" s="172"/>
      <c r="I57" s="172"/>
      <c r="J57" s="172">
        <f>'将来負担比率（分子）の構造'!K$51</f>
        <v>8951</v>
      </c>
      <c r="K57" s="172"/>
      <c r="L57" s="172"/>
      <c r="M57" s="172">
        <f>'将来負担比率（分子）の構造'!L$51</f>
        <v>9604</v>
      </c>
      <c r="N57" s="172"/>
      <c r="O57" s="172"/>
      <c r="P57" s="172">
        <f>'将来負担比率（分子）の構造'!M$51</f>
        <v>10543</v>
      </c>
    </row>
    <row r="58" spans="1:16" x14ac:dyDescent="0.15">
      <c r="A58" s="172" t="s">
        <v>41</v>
      </c>
      <c r="B58" s="172"/>
      <c r="C58" s="172"/>
      <c r="D58" s="172">
        <f>'将来負担比率（分子）の構造'!I$50</f>
        <v>7309</v>
      </c>
      <c r="E58" s="172"/>
      <c r="F58" s="172"/>
      <c r="G58" s="172">
        <f>'将来負担比率（分子）の構造'!J$50</f>
        <v>8095</v>
      </c>
      <c r="H58" s="172"/>
      <c r="I58" s="172"/>
      <c r="J58" s="172">
        <f>'将来負担比率（分子）の構造'!K$50</f>
        <v>8789</v>
      </c>
      <c r="K58" s="172"/>
      <c r="L58" s="172"/>
      <c r="M58" s="172">
        <f>'将来負担比率（分子）の構造'!L$50</f>
        <v>12024</v>
      </c>
      <c r="N58" s="172"/>
      <c r="O58" s="172"/>
      <c r="P58" s="172">
        <f>'将来負担比率（分子）の構造'!M$50</f>
        <v>12034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6006</v>
      </c>
      <c r="C62" s="172"/>
      <c r="D62" s="172"/>
      <c r="E62" s="172">
        <f>'将来負担比率（分子）の構造'!J$45</f>
        <v>4729</v>
      </c>
      <c r="F62" s="172"/>
      <c r="G62" s="172"/>
      <c r="H62" s="172">
        <f>'将来負担比率（分子）の構造'!K$45</f>
        <v>4248</v>
      </c>
      <c r="I62" s="172"/>
      <c r="J62" s="172"/>
      <c r="K62" s="172">
        <f>'将来負担比率（分子）の構造'!L$45</f>
        <v>3913</v>
      </c>
      <c r="L62" s="172"/>
      <c r="M62" s="172"/>
      <c r="N62" s="172">
        <f>'将来負担比率（分子）の構造'!M$45</f>
        <v>3594</v>
      </c>
      <c r="O62" s="172"/>
      <c r="P62" s="172"/>
    </row>
    <row r="63" spans="1:16" x14ac:dyDescent="0.15">
      <c r="A63" s="172" t="s">
        <v>34</v>
      </c>
      <c r="B63" s="172">
        <f>'将来負担比率（分子）の構造'!I$44</f>
        <v>796</v>
      </c>
      <c r="C63" s="172"/>
      <c r="D63" s="172"/>
      <c r="E63" s="172">
        <f>'将来負担比率（分子）の構造'!J$44</f>
        <v>1111</v>
      </c>
      <c r="F63" s="172"/>
      <c r="G63" s="172"/>
      <c r="H63" s="172">
        <f>'将来負担比率（分子）の構造'!K$44</f>
        <v>1279</v>
      </c>
      <c r="I63" s="172"/>
      <c r="J63" s="172"/>
      <c r="K63" s="172">
        <f>'将来負担比率（分子）の構造'!L$44</f>
        <v>1668</v>
      </c>
      <c r="L63" s="172"/>
      <c r="M63" s="172"/>
      <c r="N63" s="172">
        <f>'将来負担比率（分子）の構造'!M$44</f>
        <v>1742</v>
      </c>
      <c r="O63" s="172"/>
      <c r="P63" s="172"/>
    </row>
    <row r="64" spans="1:16" x14ac:dyDescent="0.15">
      <c r="A64" s="172" t="s">
        <v>33</v>
      </c>
      <c r="B64" s="172">
        <f>'将来負担比率（分子）の構造'!I$43</f>
        <v>7366</v>
      </c>
      <c r="C64" s="172"/>
      <c r="D64" s="172"/>
      <c r="E64" s="172">
        <f>'将来負担比率（分子）の構造'!J$43</f>
        <v>7361</v>
      </c>
      <c r="F64" s="172"/>
      <c r="G64" s="172"/>
      <c r="H64" s="172">
        <f>'将来負担比率（分子）の構造'!K$43</f>
        <v>8033</v>
      </c>
      <c r="I64" s="172"/>
      <c r="J64" s="172"/>
      <c r="K64" s="172">
        <f>'将来負担比率（分子）の構造'!L$43</f>
        <v>8684</v>
      </c>
      <c r="L64" s="172"/>
      <c r="M64" s="172"/>
      <c r="N64" s="172">
        <f>'将来負担比率（分子）の構造'!M$43</f>
        <v>9845</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63803</v>
      </c>
      <c r="C66" s="172"/>
      <c r="D66" s="172"/>
      <c r="E66" s="172">
        <f>'将来負担比率（分子）の構造'!J$41</f>
        <v>62554</v>
      </c>
      <c r="F66" s="172"/>
      <c r="G66" s="172"/>
      <c r="H66" s="172">
        <f>'将来負担比率（分子）の構造'!K$41</f>
        <v>61985</v>
      </c>
      <c r="I66" s="172"/>
      <c r="J66" s="172"/>
      <c r="K66" s="172">
        <f>'将来負担比率（分子）の構造'!L$41</f>
        <v>63102</v>
      </c>
      <c r="L66" s="172"/>
      <c r="M66" s="172"/>
      <c r="N66" s="172">
        <f>'将来負担比率（分子）の構造'!M$41</f>
        <v>59034</v>
      </c>
      <c r="O66" s="172"/>
      <c r="P66" s="172"/>
    </row>
    <row r="67" spans="1:16" x14ac:dyDescent="0.15">
      <c r="A67" s="172" t="s">
        <v>75</v>
      </c>
      <c r="B67" s="172" t="e">
        <f>NA()</f>
        <v>#N/A</v>
      </c>
      <c r="C67" s="172">
        <f>IF(ISNUMBER('将来負担比率（分子）の構造'!I$53), IF('将来負担比率（分子）の構造'!I$53 &lt; 0, 0, '将来負担比率（分子）の構造'!I$53), NA())</f>
        <v>18432</v>
      </c>
      <c r="D67" s="172" t="e">
        <f>NA()</f>
        <v>#N/A</v>
      </c>
      <c r="E67" s="172" t="e">
        <f>NA()</f>
        <v>#N/A</v>
      </c>
      <c r="F67" s="172">
        <f>IF(ISNUMBER('将来負担比率（分子）の構造'!J$53), IF('将来負担比率（分子）の構造'!J$53 &lt; 0, 0, '将来負担比率（分子）の構造'!J$53), NA())</f>
        <v>15678</v>
      </c>
      <c r="G67" s="172" t="e">
        <f>NA()</f>
        <v>#N/A</v>
      </c>
      <c r="H67" s="172" t="e">
        <f>NA()</f>
        <v>#N/A</v>
      </c>
      <c r="I67" s="172">
        <f>IF(ISNUMBER('将来負担比率（分子）の構造'!K$53), IF('将来負担比率（分子）の構造'!K$53 &lt; 0, 0, '将来負担比率（分子）の構造'!K$53), NA())</f>
        <v>14173</v>
      </c>
      <c r="J67" s="172" t="e">
        <f>NA()</f>
        <v>#N/A</v>
      </c>
      <c r="K67" s="172" t="e">
        <f>NA()</f>
        <v>#N/A</v>
      </c>
      <c r="L67" s="172">
        <f>IF(ISNUMBER('将来負担比率（分子）の構造'!L$53), IF('将来負担比率（分子）の構造'!L$53 &lt; 0, 0, '将来負担比率（分子）の構造'!L$53), NA())</f>
        <v>11686</v>
      </c>
      <c r="M67" s="172" t="e">
        <f>NA()</f>
        <v>#N/A</v>
      </c>
      <c r="N67" s="172" t="e">
        <f>NA()</f>
        <v>#N/A</v>
      </c>
      <c r="O67" s="172">
        <f>IF(ISNUMBER('将来負担比率（分子）の構造'!M$53), IF('将来負担比率（分子）の構造'!M$53 &lt; 0, 0, '将来負担比率（分子）の構造'!M$53), NA())</f>
        <v>8535</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2930</v>
      </c>
      <c r="C72" s="176">
        <f>基金残高に係る経年分析!G55</f>
        <v>3968</v>
      </c>
      <c r="D72" s="176">
        <f>基金残高に係る経年分析!H55</f>
        <v>4378</v>
      </c>
    </row>
    <row r="73" spans="1:16" x14ac:dyDescent="0.15">
      <c r="A73" s="175" t="s">
        <v>78</v>
      </c>
      <c r="B73" s="176">
        <f>基金残高に係る経年分析!F56</f>
        <v>2477</v>
      </c>
      <c r="C73" s="176">
        <f>基金残高に係る経年分析!G56</f>
        <v>2227</v>
      </c>
      <c r="D73" s="176">
        <f>基金残高に係る経年分析!H56</f>
        <v>1034</v>
      </c>
    </row>
    <row r="74" spans="1:16" x14ac:dyDescent="0.15">
      <c r="A74" s="175" t="s">
        <v>79</v>
      </c>
      <c r="B74" s="176">
        <f>基金残高に係る経年分析!F57</f>
        <v>3383</v>
      </c>
      <c r="C74" s="176">
        <f>基金残高に係る経年分析!G57</f>
        <v>5830</v>
      </c>
      <c r="D74" s="176">
        <f>基金残高に係る経年分析!H57</f>
        <v>6622</v>
      </c>
    </row>
  </sheetData>
  <sheetProtection algorithmName="SHA-512" hashValue="Paga0q/f89YurfK9La7gNH+RaNHx8p6L1OpaloHEqeY+FhuvMTck67w2kehQiHB4z0ADLIPDPMk/q9e8D/8G/g==" saltValue="k3HPIru9EAt4OXLmDqEA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210</v>
      </c>
      <c r="DI1" s="643"/>
      <c r="DJ1" s="643"/>
      <c r="DK1" s="643"/>
      <c r="DL1" s="643"/>
      <c r="DM1" s="643"/>
      <c r="DN1" s="644"/>
      <c r="DO1" s="212"/>
      <c r="DP1" s="642" t="s">
        <v>211</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213</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214</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215</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216</v>
      </c>
      <c r="S4" s="646"/>
      <c r="T4" s="646"/>
      <c r="U4" s="646"/>
      <c r="V4" s="646"/>
      <c r="W4" s="646"/>
      <c r="X4" s="646"/>
      <c r="Y4" s="647"/>
      <c r="Z4" s="645" t="s">
        <v>217</v>
      </c>
      <c r="AA4" s="646"/>
      <c r="AB4" s="646"/>
      <c r="AC4" s="647"/>
      <c r="AD4" s="645" t="s">
        <v>218</v>
      </c>
      <c r="AE4" s="646"/>
      <c r="AF4" s="646"/>
      <c r="AG4" s="646"/>
      <c r="AH4" s="646"/>
      <c r="AI4" s="646"/>
      <c r="AJ4" s="646"/>
      <c r="AK4" s="647"/>
      <c r="AL4" s="645" t="s">
        <v>217</v>
      </c>
      <c r="AM4" s="646"/>
      <c r="AN4" s="646"/>
      <c r="AO4" s="647"/>
      <c r="AP4" s="651" t="s">
        <v>219</v>
      </c>
      <c r="AQ4" s="651"/>
      <c r="AR4" s="651"/>
      <c r="AS4" s="651"/>
      <c r="AT4" s="651"/>
      <c r="AU4" s="651"/>
      <c r="AV4" s="651"/>
      <c r="AW4" s="651"/>
      <c r="AX4" s="651"/>
      <c r="AY4" s="651"/>
      <c r="AZ4" s="651"/>
      <c r="BA4" s="651"/>
      <c r="BB4" s="651"/>
      <c r="BC4" s="651"/>
      <c r="BD4" s="651"/>
      <c r="BE4" s="651"/>
      <c r="BF4" s="651"/>
      <c r="BG4" s="651" t="s">
        <v>220</v>
      </c>
      <c r="BH4" s="651"/>
      <c r="BI4" s="651"/>
      <c r="BJ4" s="651"/>
      <c r="BK4" s="651"/>
      <c r="BL4" s="651"/>
      <c r="BM4" s="651"/>
      <c r="BN4" s="651"/>
      <c r="BO4" s="651" t="s">
        <v>217</v>
      </c>
      <c r="BP4" s="651"/>
      <c r="BQ4" s="651"/>
      <c r="BR4" s="651"/>
      <c r="BS4" s="651" t="s">
        <v>221</v>
      </c>
      <c r="BT4" s="651"/>
      <c r="BU4" s="651"/>
      <c r="BV4" s="651"/>
      <c r="BW4" s="651"/>
      <c r="BX4" s="651"/>
      <c r="BY4" s="651"/>
      <c r="BZ4" s="651"/>
      <c r="CA4" s="651"/>
      <c r="CB4" s="651"/>
      <c r="CD4" s="648" t="s">
        <v>222</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15">
      <c r="B5" s="652" t="s">
        <v>223</v>
      </c>
      <c r="C5" s="653"/>
      <c r="D5" s="653"/>
      <c r="E5" s="653"/>
      <c r="F5" s="653"/>
      <c r="G5" s="653"/>
      <c r="H5" s="653"/>
      <c r="I5" s="653"/>
      <c r="J5" s="653"/>
      <c r="K5" s="653"/>
      <c r="L5" s="653"/>
      <c r="M5" s="653"/>
      <c r="N5" s="653"/>
      <c r="O5" s="653"/>
      <c r="P5" s="653"/>
      <c r="Q5" s="654"/>
      <c r="R5" s="655">
        <v>21739500</v>
      </c>
      <c r="S5" s="656"/>
      <c r="T5" s="656"/>
      <c r="U5" s="656"/>
      <c r="V5" s="656"/>
      <c r="W5" s="656"/>
      <c r="X5" s="656"/>
      <c r="Y5" s="657"/>
      <c r="Z5" s="658">
        <v>29.5</v>
      </c>
      <c r="AA5" s="658"/>
      <c r="AB5" s="658"/>
      <c r="AC5" s="658"/>
      <c r="AD5" s="659">
        <v>19875852</v>
      </c>
      <c r="AE5" s="659"/>
      <c r="AF5" s="659"/>
      <c r="AG5" s="659"/>
      <c r="AH5" s="659"/>
      <c r="AI5" s="659"/>
      <c r="AJ5" s="659"/>
      <c r="AK5" s="659"/>
      <c r="AL5" s="660">
        <v>60.8</v>
      </c>
      <c r="AM5" s="661"/>
      <c r="AN5" s="661"/>
      <c r="AO5" s="662"/>
      <c r="AP5" s="652" t="s">
        <v>224</v>
      </c>
      <c r="AQ5" s="653"/>
      <c r="AR5" s="653"/>
      <c r="AS5" s="653"/>
      <c r="AT5" s="653"/>
      <c r="AU5" s="653"/>
      <c r="AV5" s="653"/>
      <c r="AW5" s="653"/>
      <c r="AX5" s="653"/>
      <c r="AY5" s="653"/>
      <c r="AZ5" s="653"/>
      <c r="BA5" s="653"/>
      <c r="BB5" s="653"/>
      <c r="BC5" s="653"/>
      <c r="BD5" s="653"/>
      <c r="BE5" s="653"/>
      <c r="BF5" s="654"/>
      <c r="BG5" s="666">
        <v>19130297</v>
      </c>
      <c r="BH5" s="667"/>
      <c r="BI5" s="667"/>
      <c r="BJ5" s="667"/>
      <c r="BK5" s="667"/>
      <c r="BL5" s="667"/>
      <c r="BM5" s="667"/>
      <c r="BN5" s="668"/>
      <c r="BO5" s="669">
        <v>88</v>
      </c>
      <c r="BP5" s="669"/>
      <c r="BQ5" s="669"/>
      <c r="BR5" s="669"/>
      <c r="BS5" s="670">
        <v>350230</v>
      </c>
      <c r="BT5" s="670"/>
      <c r="BU5" s="670"/>
      <c r="BV5" s="670"/>
      <c r="BW5" s="670"/>
      <c r="BX5" s="670"/>
      <c r="BY5" s="670"/>
      <c r="BZ5" s="670"/>
      <c r="CA5" s="670"/>
      <c r="CB5" s="674"/>
      <c r="CD5" s="648" t="s">
        <v>219</v>
      </c>
      <c r="CE5" s="649"/>
      <c r="CF5" s="649"/>
      <c r="CG5" s="649"/>
      <c r="CH5" s="649"/>
      <c r="CI5" s="649"/>
      <c r="CJ5" s="649"/>
      <c r="CK5" s="649"/>
      <c r="CL5" s="649"/>
      <c r="CM5" s="649"/>
      <c r="CN5" s="649"/>
      <c r="CO5" s="649"/>
      <c r="CP5" s="649"/>
      <c r="CQ5" s="650"/>
      <c r="CR5" s="648" t="s">
        <v>225</v>
      </c>
      <c r="CS5" s="649"/>
      <c r="CT5" s="649"/>
      <c r="CU5" s="649"/>
      <c r="CV5" s="649"/>
      <c r="CW5" s="649"/>
      <c r="CX5" s="649"/>
      <c r="CY5" s="650"/>
      <c r="CZ5" s="648" t="s">
        <v>217</v>
      </c>
      <c r="DA5" s="649"/>
      <c r="DB5" s="649"/>
      <c r="DC5" s="650"/>
      <c r="DD5" s="648" t="s">
        <v>226</v>
      </c>
      <c r="DE5" s="649"/>
      <c r="DF5" s="649"/>
      <c r="DG5" s="649"/>
      <c r="DH5" s="649"/>
      <c r="DI5" s="649"/>
      <c r="DJ5" s="649"/>
      <c r="DK5" s="649"/>
      <c r="DL5" s="649"/>
      <c r="DM5" s="649"/>
      <c r="DN5" s="649"/>
      <c r="DO5" s="649"/>
      <c r="DP5" s="650"/>
      <c r="DQ5" s="648" t="s">
        <v>227</v>
      </c>
      <c r="DR5" s="649"/>
      <c r="DS5" s="649"/>
      <c r="DT5" s="649"/>
      <c r="DU5" s="649"/>
      <c r="DV5" s="649"/>
      <c r="DW5" s="649"/>
      <c r="DX5" s="649"/>
      <c r="DY5" s="649"/>
      <c r="DZ5" s="649"/>
      <c r="EA5" s="649"/>
      <c r="EB5" s="649"/>
      <c r="EC5" s="650"/>
    </row>
    <row r="6" spans="2:143" ht="11.25" customHeight="1" x14ac:dyDescent="0.15">
      <c r="B6" s="663" t="s">
        <v>228</v>
      </c>
      <c r="C6" s="664"/>
      <c r="D6" s="664"/>
      <c r="E6" s="664"/>
      <c r="F6" s="664"/>
      <c r="G6" s="664"/>
      <c r="H6" s="664"/>
      <c r="I6" s="664"/>
      <c r="J6" s="664"/>
      <c r="K6" s="664"/>
      <c r="L6" s="664"/>
      <c r="M6" s="664"/>
      <c r="N6" s="664"/>
      <c r="O6" s="664"/>
      <c r="P6" s="664"/>
      <c r="Q6" s="665"/>
      <c r="R6" s="666">
        <v>219294</v>
      </c>
      <c r="S6" s="667"/>
      <c r="T6" s="667"/>
      <c r="U6" s="667"/>
      <c r="V6" s="667"/>
      <c r="W6" s="667"/>
      <c r="X6" s="667"/>
      <c r="Y6" s="668"/>
      <c r="Z6" s="669">
        <v>0.3</v>
      </c>
      <c r="AA6" s="669"/>
      <c r="AB6" s="669"/>
      <c r="AC6" s="669"/>
      <c r="AD6" s="670">
        <v>219294</v>
      </c>
      <c r="AE6" s="670"/>
      <c r="AF6" s="670"/>
      <c r="AG6" s="670"/>
      <c r="AH6" s="670"/>
      <c r="AI6" s="670"/>
      <c r="AJ6" s="670"/>
      <c r="AK6" s="670"/>
      <c r="AL6" s="671">
        <v>0.7</v>
      </c>
      <c r="AM6" s="672"/>
      <c r="AN6" s="672"/>
      <c r="AO6" s="673"/>
      <c r="AP6" s="663" t="s">
        <v>229</v>
      </c>
      <c r="AQ6" s="664"/>
      <c r="AR6" s="664"/>
      <c r="AS6" s="664"/>
      <c r="AT6" s="664"/>
      <c r="AU6" s="664"/>
      <c r="AV6" s="664"/>
      <c r="AW6" s="664"/>
      <c r="AX6" s="664"/>
      <c r="AY6" s="664"/>
      <c r="AZ6" s="664"/>
      <c r="BA6" s="664"/>
      <c r="BB6" s="664"/>
      <c r="BC6" s="664"/>
      <c r="BD6" s="664"/>
      <c r="BE6" s="664"/>
      <c r="BF6" s="665"/>
      <c r="BG6" s="666">
        <v>19130297</v>
      </c>
      <c r="BH6" s="667"/>
      <c r="BI6" s="667"/>
      <c r="BJ6" s="667"/>
      <c r="BK6" s="667"/>
      <c r="BL6" s="667"/>
      <c r="BM6" s="667"/>
      <c r="BN6" s="668"/>
      <c r="BO6" s="669">
        <v>88</v>
      </c>
      <c r="BP6" s="669"/>
      <c r="BQ6" s="669"/>
      <c r="BR6" s="669"/>
      <c r="BS6" s="670">
        <v>350230</v>
      </c>
      <c r="BT6" s="670"/>
      <c r="BU6" s="670"/>
      <c r="BV6" s="670"/>
      <c r="BW6" s="670"/>
      <c r="BX6" s="670"/>
      <c r="BY6" s="670"/>
      <c r="BZ6" s="670"/>
      <c r="CA6" s="670"/>
      <c r="CB6" s="674"/>
      <c r="CD6" s="677" t="s">
        <v>230</v>
      </c>
      <c r="CE6" s="678"/>
      <c r="CF6" s="678"/>
      <c r="CG6" s="678"/>
      <c r="CH6" s="678"/>
      <c r="CI6" s="678"/>
      <c r="CJ6" s="678"/>
      <c r="CK6" s="678"/>
      <c r="CL6" s="678"/>
      <c r="CM6" s="678"/>
      <c r="CN6" s="678"/>
      <c r="CO6" s="678"/>
      <c r="CP6" s="678"/>
      <c r="CQ6" s="679"/>
      <c r="CR6" s="666">
        <v>382491</v>
      </c>
      <c r="CS6" s="667"/>
      <c r="CT6" s="667"/>
      <c r="CU6" s="667"/>
      <c r="CV6" s="667"/>
      <c r="CW6" s="667"/>
      <c r="CX6" s="667"/>
      <c r="CY6" s="668"/>
      <c r="CZ6" s="660">
        <v>0.5</v>
      </c>
      <c r="DA6" s="661"/>
      <c r="DB6" s="661"/>
      <c r="DC6" s="680"/>
      <c r="DD6" s="675" t="s">
        <v>128</v>
      </c>
      <c r="DE6" s="667"/>
      <c r="DF6" s="667"/>
      <c r="DG6" s="667"/>
      <c r="DH6" s="667"/>
      <c r="DI6" s="667"/>
      <c r="DJ6" s="667"/>
      <c r="DK6" s="667"/>
      <c r="DL6" s="667"/>
      <c r="DM6" s="667"/>
      <c r="DN6" s="667"/>
      <c r="DO6" s="667"/>
      <c r="DP6" s="668"/>
      <c r="DQ6" s="675">
        <v>382491</v>
      </c>
      <c r="DR6" s="667"/>
      <c r="DS6" s="667"/>
      <c r="DT6" s="667"/>
      <c r="DU6" s="667"/>
      <c r="DV6" s="667"/>
      <c r="DW6" s="667"/>
      <c r="DX6" s="667"/>
      <c r="DY6" s="667"/>
      <c r="DZ6" s="667"/>
      <c r="EA6" s="667"/>
      <c r="EB6" s="667"/>
      <c r="EC6" s="676"/>
    </row>
    <row r="7" spans="2:143" ht="11.25" customHeight="1" x14ac:dyDescent="0.15">
      <c r="B7" s="663" t="s">
        <v>231</v>
      </c>
      <c r="C7" s="664"/>
      <c r="D7" s="664"/>
      <c r="E7" s="664"/>
      <c r="F7" s="664"/>
      <c r="G7" s="664"/>
      <c r="H7" s="664"/>
      <c r="I7" s="664"/>
      <c r="J7" s="664"/>
      <c r="K7" s="664"/>
      <c r="L7" s="664"/>
      <c r="M7" s="664"/>
      <c r="N7" s="664"/>
      <c r="O7" s="664"/>
      <c r="P7" s="664"/>
      <c r="Q7" s="665"/>
      <c r="R7" s="666">
        <v>20716</v>
      </c>
      <c r="S7" s="667"/>
      <c r="T7" s="667"/>
      <c r="U7" s="667"/>
      <c r="V7" s="667"/>
      <c r="W7" s="667"/>
      <c r="X7" s="667"/>
      <c r="Y7" s="668"/>
      <c r="Z7" s="669">
        <v>0</v>
      </c>
      <c r="AA7" s="669"/>
      <c r="AB7" s="669"/>
      <c r="AC7" s="669"/>
      <c r="AD7" s="670">
        <v>20716</v>
      </c>
      <c r="AE7" s="670"/>
      <c r="AF7" s="670"/>
      <c r="AG7" s="670"/>
      <c r="AH7" s="670"/>
      <c r="AI7" s="670"/>
      <c r="AJ7" s="670"/>
      <c r="AK7" s="670"/>
      <c r="AL7" s="671">
        <v>0.1</v>
      </c>
      <c r="AM7" s="672"/>
      <c r="AN7" s="672"/>
      <c r="AO7" s="673"/>
      <c r="AP7" s="663" t="s">
        <v>232</v>
      </c>
      <c r="AQ7" s="664"/>
      <c r="AR7" s="664"/>
      <c r="AS7" s="664"/>
      <c r="AT7" s="664"/>
      <c r="AU7" s="664"/>
      <c r="AV7" s="664"/>
      <c r="AW7" s="664"/>
      <c r="AX7" s="664"/>
      <c r="AY7" s="664"/>
      <c r="AZ7" s="664"/>
      <c r="BA7" s="664"/>
      <c r="BB7" s="664"/>
      <c r="BC7" s="664"/>
      <c r="BD7" s="664"/>
      <c r="BE7" s="664"/>
      <c r="BF7" s="665"/>
      <c r="BG7" s="666">
        <v>8785218</v>
      </c>
      <c r="BH7" s="667"/>
      <c r="BI7" s="667"/>
      <c r="BJ7" s="667"/>
      <c r="BK7" s="667"/>
      <c r="BL7" s="667"/>
      <c r="BM7" s="667"/>
      <c r="BN7" s="668"/>
      <c r="BO7" s="669">
        <v>40.4</v>
      </c>
      <c r="BP7" s="669"/>
      <c r="BQ7" s="669"/>
      <c r="BR7" s="669"/>
      <c r="BS7" s="670">
        <v>350230</v>
      </c>
      <c r="BT7" s="670"/>
      <c r="BU7" s="670"/>
      <c r="BV7" s="670"/>
      <c r="BW7" s="670"/>
      <c r="BX7" s="670"/>
      <c r="BY7" s="670"/>
      <c r="BZ7" s="670"/>
      <c r="CA7" s="670"/>
      <c r="CB7" s="674"/>
      <c r="CD7" s="681" t="s">
        <v>233</v>
      </c>
      <c r="CE7" s="682"/>
      <c r="CF7" s="682"/>
      <c r="CG7" s="682"/>
      <c r="CH7" s="682"/>
      <c r="CI7" s="682"/>
      <c r="CJ7" s="682"/>
      <c r="CK7" s="682"/>
      <c r="CL7" s="682"/>
      <c r="CM7" s="682"/>
      <c r="CN7" s="682"/>
      <c r="CO7" s="682"/>
      <c r="CP7" s="682"/>
      <c r="CQ7" s="683"/>
      <c r="CR7" s="666">
        <v>6820241</v>
      </c>
      <c r="CS7" s="667"/>
      <c r="CT7" s="667"/>
      <c r="CU7" s="667"/>
      <c r="CV7" s="667"/>
      <c r="CW7" s="667"/>
      <c r="CX7" s="667"/>
      <c r="CY7" s="668"/>
      <c r="CZ7" s="669">
        <v>9.5</v>
      </c>
      <c r="DA7" s="669"/>
      <c r="DB7" s="669"/>
      <c r="DC7" s="669"/>
      <c r="DD7" s="675">
        <v>1706376</v>
      </c>
      <c r="DE7" s="667"/>
      <c r="DF7" s="667"/>
      <c r="DG7" s="667"/>
      <c r="DH7" s="667"/>
      <c r="DI7" s="667"/>
      <c r="DJ7" s="667"/>
      <c r="DK7" s="667"/>
      <c r="DL7" s="667"/>
      <c r="DM7" s="667"/>
      <c r="DN7" s="667"/>
      <c r="DO7" s="667"/>
      <c r="DP7" s="668"/>
      <c r="DQ7" s="675">
        <v>4805012</v>
      </c>
      <c r="DR7" s="667"/>
      <c r="DS7" s="667"/>
      <c r="DT7" s="667"/>
      <c r="DU7" s="667"/>
      <c r="DV7" s="667"/>
      <c r="DW7" s="667"/>
      <c r="DX7" s="667"/>
      <c r="DY7" s="667"/>
      <c r="DZ7" s="667"/>
      <c r="EA7" s="667"/>
      <c r="EB7" s="667"/>
      <c r="EC7" s="676"/>
    </row>
    <row r="8" spans="2:143" ht="11.25" customHeight="1" x14ac:dyDescent="0.15">
      <c r="B8" s="663" t="s">
        <v>234</v>
      </c>
      <c r="C8" s="664"/>
      <c r="D8" s="664"/>
      <c r="E8" s="664"/>
      <c r="F8" s="664"/>
      <c r="G8" s="664"/>
      <c r="H8" s="664"/>
      <c r="I8" s="664"/>
      <c r="J8" s="664"/>
      <c r="K8" s="664"/>
      <c r="L8" s="664"/>
      <c r="M8" s="664"/>
      <c r="N8" s="664"/>
      <c r="O8" s="664"/>
      <c r="P8" s="664"/>
      <c r="Q8" s="665"/>
      <c r="R8" s="666">
        <v>163896</v>
      </c>
      <c r="S8" s="667"/>
      <c r="T8" s="667"/>
      <c r="U8" s="667"/>
      <c r="V8" s="667"/>
      <c r="W8" s="667"/>
      <c r="X8" s="667"/>
      <c r="Y8" s="668"/>
      <c r="Z8" s="669">
        <v>0.2</v>
      </c>
      <c r="AA8" s="669"/>
      <c r="AB8" s="669"/>
      <c r="AC8" s="669"/>
      <c r="AD8" s="670">
        <v>163896</v>
      </c>
      <c r="AE8" s="670"/>
      <c r="AF8" s="670"/>
      <c r="AG8" s="670"/>
      <c r="AH8" s="670"/>
      <c r="AI8" s="670"/>
      <c r="AJ8" s="670"/>
      <c r="AK8" s="670"/>
      <c r="AL8" s="671">
        <v>0.5</v>
      </c>
      <c r="AM8" s="672"/>
      <c r="AN8" s="672"/>
      <c r="AO8" s="673"/>
      <c r="AP8" s="663" t="s">
        <v>235</v>
      </c>
      <c r="AQ8" s="664"/>
      <c r="AR8" s="664"/>
      <c r="AS8" s="664"/>
      <c r="AT8" s="664"/>
      <c r="AU8" s="664"/>
      <c r="AV8" s="664"/>
      <c r="AW8" s="664"/>
      <c r="AX8" s="664"/>
      <c r="AY8" s="664"/>
      <c r="AZ8" s="664"/>
      <c r="BA8" s="664"/>
      <c r="BB8" s="664"/>
      <c r="BC8" s="664"/>
      <c r="BD8" s="664"/>
      <c r="BE8" s="664"/>
      <c r="BF8" s="665"/>
      <c r="BG8" s="666">
        <v>238014</v>
      </c>
      <c r="BH8" s="667"/>
      <c r="BI8" s="667"/>
      <c r="BJ8" s="667"/>
      <c r="BK8" s="667"/>
      <c r="BL8" s="667"/>
      <c r="BM8" s="667"/>
      <c r="BN8" s="668"/>
      <c r="BO8" s="669">
        <v>1.1000000000000001</v>
      </c>
      <c r="BP8" s="669"/>
      <c r="BQ8" s="669"/>
      <c r="BR8" s="669"/>
      <c r="BS8" s="670" t="s">
        <v>128</v>
      </c>
      <c r="BT8" s="670"/>
      <c r="BU8" s="670"/>
      <c r="BV8" s="670"/>
      <c r="BW8" s="670"/>
      <c r="BX8" s="670"/>
      <c r="BY8" s="670"/>
      <c r="BZ8" s="670"/>
      <c r="CA8" s="670"/>
      <c r="CB8" s="674"/>
      <c r="CD8" s="681" t="s">
        <v>236</v>
      </c>
      <c r="CE8" s="682"/>
      <c r="CF8" s="682"/>
      <c r="CG8" s="682"/>
      <c r="CH8" s="682"/>
      <c r="CI8" s="682"/>
      <c r="CJ8" s="682"/>
      <c r="CK8" s="682"/>
      <c r="CL8" s="682"/>
      <c r="CM8" s="682"/>
      <c r="CN8" s="682"/>
      <c r="CO8" s="682"/>
      <c r="CP8" s="682"/>
      <c r="CQ8" s="683"/>
      <c r="CR8" s="666">
        <v>38793069</v>
      </c>
      <c r="CS8" s="667"/>
      <c r="CT8" s="667"/>
      <c r="CU8" s="667"/>
      <c r="CV8" s="667"/>
      <c r="CW8" s="667"/>
      <c r="CX8" s="667"/>
      <c r="CY8" s="668"/>
      <c r="CZ8" s="669">
        <v>54.2</v>
      </c>
      <c r="DA8" s="669"/>
      <c r="DB8" s="669"/>
      <c r="DC8" s="669"/>
      <c r="DD8" s="675">
        <v>38583</v>
      </c>
      <c r="DE8" s="667"/>
      <c r="DF8" s="667"/>
      <c r="DG8" s="667"/>
      <c r="DH8" s="667"/>
      <c r="DI8" s="667"/>
      <c r="DJ8" s="667"/>
      <c r="DK8" s="667"/>
      <c r="DL8" s="667"/>
      <c r="DM8" s="667"/>
      <c r="DN8" s="667"/>
      <c r="DO8" s="667"/>
      <c r="DP8" s="668"/>
      <c r="DQ8" s="675">
        <v>15094147</v>
      </c>
      <c r="DR8" s="667"/>
      <c r="DS8" s="667"/>
      <c r="DT8" s="667"/>
      <c r="DU8" s="667"/>
      <c r="DV8" s="667"/>
      <c r="DW8" s="667"/>
      <c r="DX8" s="667"/>
      <c r="DY8" s="667"/>
      <c r="DZ8" s="667"/>
      <c r="EA8" s="667"/>
      <c r="EB8" s="667"/>
      <c r="EC8" s="676"/>
    </row>
    <row r="9" spans="2:143" ht="11.25" customHeight="1" x14ac:dyDescent="0.15">
      <c r="B9" s="663" t="s">
        <v>237</v>
      </c>
      <c r="C9" s="664"/>
      <c r="D9" s="664"/>
      <c r="E9" s="664"/>
      <c r="F9" s="664"/>
      <c r="G9" s="664"/>
      <c r="H9" s="664"/>
      <c r="I9" s="664"/>
      <c r="J9" s="664"/>
      <c r="K9" s="664"/>
      <c r="L9" s="664"/>
      <c r="M9" s="664"/>
      <c r="N9" s="664"/>
      <c r="O9" s="664"/>
      <c r="P9" s="664"/>
      <c r="Q9" s="665"/>
      <c r="R9" s="666">
        <v>184343</v>
      </c>
      <c r="S9" s="667"/>
      <c r="T9" s="667"/>
      <c r="U9" s="667"/>
      <c r="V9" s="667"/>
      <c r="W9" s="667"/>
      <c r="X9" s="667"/>
      <c r="Y9" s="668"/>
      <c r="Z9" s="669">
        <v>0.3</v>
      </c>
      <c r="AA9" s="669"/>
      <c r="AB9" s="669"/>
      <c r="AC9" s="669"/>
      <c r="AD9" s="670">
        <v>184343</v>
      </c>
      <c r="AE9" s="670"/>
      <c r="AF9" s="670"/>
      <c r="AG9" s="670"/>
      <c r="AH9" s="670"/>
      <c r="AI9" s="670"/>
      <c r="AJ9" s="670"/>
      <c r="AK9" s="670"/>
      <c r="AL9" s="671">
        <v>0.6</v>
      </c>
      <c r="AM9" s="672"/>
      <c r="AN9" s="672"/>
      <c r="AO9" s="673"/>
      <c r="AP9" s="663" t="s">
        <v>238</v>
      </c>
      <c r="AQ9" s="664"/>
      <c r="AR9" s="664"/>
      <c r="AS9" s="664"/>
      <c r="AT9" s="664"/>
      <c r="AU9" s="664"/>
      <c r="AV9" s="664"/>
      <c r="AW9" s="664"/>
      <c r="AX9" s="664"/>
      <c r="AY9" s="664"/>
      <c r="AZ9" s="664"/>
      <c r="BA9" s="664"/>
      <c r="BB9" s="664"/>
      <c r="BC9" s="664"/>
      <c r="BD9" s="664"/>
      <c r="BE9" s="664"/>
      <c r="BF9" s="665"/>
      <c r="BG9" s="666">
        <v>7109573</v>
      </c>
      <c r="BH9" s="667"/>
      <c r="BI9" s="667"/>
      <c r="BJ9" s="667"/>
      <c r="BK9" s="667"/>
      <c r="BL9" s="667"/>
      <c r="BM9" s="667"/>
      <c r="BN9" s="668"/>
      <c r="BO9" s="669">
        <v>32.700000000000003</v>
      </c>
      <c r="BP9" s="669"/>
      <c r="BQ9" s="669"/>
      <c r="BR9" s="669"/>
      <c r="BS9" s="670" t="s">
        <v>128</v>
      </c>
      <c r="BT9" s="670"/>
      <c r="BU9" s="670"/>
      <c r="BV9" s="670"/>
      <c r="BW9" s="670"/>
      <c r="BX9" s="670"/>
      <c r="BY9" s="670"/>
      <c r="BZ9" s="670"/>
      <c r="CA9" s="670"/>
      <c r="CB9" s="674"/>
      <c r="CD9" s="681" t="s">
        <v>239</v>
      </c>
      <c r="CE9" s="682"/>
      <c r="CF9" s="682"/>
      <c r="CG9" s="682"/>
      <c r="CH9" s="682"/>
      <c r="CI9" s="682"/>
      <c r="CJ9" s="682"/>
      <c r="CK9" s="682"/>
      <c r="CL9" s="682"/>
      <c r="CM9" s="682"/>
      <c r="CN9" s="682"/>
      <c r="CO9" s="682"/>
      <c r="CP9" s="682"/>
      <c r="CQ9" s="683"/>
      <c r="CR9" s="666">
        <v>6441023</v>
      </c>
      <c r="CS9" s="667"/>
      <c r="CT9" s="667"/>
      <c r="CU9" s="667"/>
      <c r="CV9" s="667"/>
      <c r="CW9" s="667"/>
      <c r="CX9" s="667"/>
      <c r="CY9" s="668"/>
      <c r="CZ9" s="669">
        <v>9</v>
      </c>
      <c r="DA9" s="669"/>
      <c r="DB9" s="669"/>
      <c r="DC9" s="669"/>
      <c r="DD9" s="675">
        <v>223363</v>
      </c>
      <c r="DE9" s="667"/>
      <c r="DF9" s="667"/>
      <c r="DG9" s="667"/>
      <c r="DH9" s="667"/>
      <c r="DI9" s="667"/>
      <c r="DJ9" s="667"/>
      <c r="DK9" s="667"/>
      <c r="DL9" s="667"/>
      <c r="DM9" s="667"/>
      <c r="DN9" s="667"/>
      <c r="DO9" s="667"/>
      <c r="DP9" s="668"/>
      <c r="DQ9" s="675">
        <v>2733703</v>
      </c>
      <c r="DR9" s="667"/>
      <c r="DS9" s="667"/>
      <c r="DT9" s="667"/>
      <c r="DU9" s="667"/>
      <c r="DV9" s="667"/>
      <c r="DW9" s="667"/>
      <c r="DX9" s="667"/>
      <c r="DY9" s="667"/>
      <c r="DZ9" s="667"/>
      <c r="EA9" s="667"/>
      <c r="EB9" s="667"/>
      <c r="EC9" s="676"/>
    </row>
    <row r="10" spans="2:143" ht="11.25" customHeight="1" x14ac:dyDescent="0.15">
      <c r="B10" s="663" t="s">
        <v>240</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128</v>
      </c>
      <c r="AA10" s="669"/>
      <c r="AB10" s="669"/>
      <c r="AC10" s="669"/>
      <c r="AD10" s="670" t="s">
        <v>128</v>
      </c>
      <c r="AE10" s="670"/>
      <c r="AF10" s="670"/>
      <c r="AG10" s="670"/>
      <c r="AH10" s="670"/>
      <c r="AI10" s="670"/>
      <c r="AJ10" s="670"/>
      <c r="AK10" s="670"/>
      <c r="AL10" s="671" t="s">
        <v>128</v>
      </c>
      <c r="AM10" s="672"/>
      <c r="AN10" s="672"/>
      <c r="AO10" s="673"/>
      <c r="AP10" s="663" t="s">
        <v>241</v>
      </c>
      <c r="AQ10" s="664"/>
      <c r="AR10" s="664"/>
      <c r="AS10" s="664"/>
      <c r="AT10" s="664"/>
      <c r="AU10" s="664"/>
      <c r="AV10" s="664"/>
      <c r="AW10" s="664"/>
      <c r="AX10" s="664"/>
      <c r="AY10" s="664"/>
      <c r="AZ10" s="664"/>
      <c r="BA10" s="664"/>
      <c r="BB10" s="664"/>
      <c r="BC10" s="664"/>
      <c r="BD10" s="664"/>
      <c r="BE10" s="664"/>
      <c r="BF10" s="665"/>
      <c r="BG10" s="666">
        <v>510985</v>
      </c>
      <c r="BH10" s="667"/>
      <c r="BI10" s="667"/>
      <c r="BJ10" s="667"/>
      <c r="BK10" s="667"/>
      <c r="BL10" s="667"/>
      <c r="BM10" s="667"/>
      <c r="BN10" s="668"/>
      <c r="BO10" s="669">
        <v>2.4</v>
      </c>
      <c r="BP10" s="669"/>
      <c r="BQ10" s="669"/>
      <c r="BR10" s="669"/>
      <c r="BS10" s="670">
        <v>85612</v>
      </c>
      <c r="BT10" s="670"/>
      <c r="BU10" s="670"/>
      <c r="BV10" s="670"/>
      <c r="BW10" s="670"/>
      <c r="BX10" s="670"/>
      <c r="BY10" s="670"/>
      <c r="BZ10" s="670"/>
      <c r="CA10" s="670"/>
      <c r="CB10" s="674"/>
      <c r="CD10" s="681" t="s">
        <v>242</v>
      </c>
      <c r="CE10" s="682"/>
      <c r="CF10" s="682"/>
      <c r="CG10" s="682"/>
      <c r="CH10" s="682"/>
      <c r="CI10" s="682"/>
      <c r="CJ10" s="682"/>
      <c r="CK10" s="682"/>
      <c r="CL10" s="682"/>
      <c r="CM10" s="682"/>
      <c r="CN10" s="682"/>
      <c r="CO10" s="682"/>
      <c r="CP10" s="682"/>
      <c r="CQ10" s="683"/>
      <c r="CR10" s="666">
        <v>19379</v>
      </c>
      <c r="CS10" s="667"/>
      <c r="CT10" s="667"/>
      <c r="CU10" s="667"/>
      <c r="CV10" s="667"/>
      <c r="CW10" s="667"/>
      <c r="CX10" s="667"/>
      <c r="CY10" s="668"/>
      <c r="CZ10" s="669">
        <v>0</v>
      </c>
      <c r="DA10" s="669"/>
      <c r="DB10" s="669"/>
      <c r="DC10" s="669"/>
      <c r="DD10" s="675" t="s">
        <v>128</v>
      </c>
      <c r="DE10" s="667"/>
      <c r="DF10" s="667"/>
      <c r="DG10" s="667"/>
      <c r="DH10" s="667"/>
      <c r="DI10" s="667"/>
      <c r="DJ10" s="667"/>
      <c r="DK10" s="667"/>
      <c r="DL10" s="667"/>
      <c r="DM10" s="667"/>
      <c r="DN10" s="667"/>
      <c r="DO10" s="667"/>
      <c r="DP10" s="668"/>
      <c r="DQ10" s="675">
        <v>19379</v>
      </c>
      <c r="DR10" s="667"/>
      <c r="DS10" s="667"/>
      <c r="DT10" s="667"/>
      <c r="DU10" s="667"/>
      <c r="DV10" s="667"/>
      <c r="DW10" s="667"/>
      <c r="DX10" s="667"/>
      <c r="DY10" s="667"/>
      <c r="DZ10" s="667"/>
      <c r="EA10" s="667"/>
      <c r="EB10" s="667"/>
      <c r="EC10" s="676"/>
    </row>
    <row r="11" spans="2:143" ht="11.25" customHeight="1" x14ac:dyDescent="0.15">
      <c r="B11" s="663" t="s">
        <v>243</v>
      </c>
      <c r="C11" s="664"/>
      <c r="D11" s="664"/>
      <c r="E11" s="664"/>
      <c r="F11" s="664"/>
      <c r="G11" s="664"/>
      <c r="H11" s="664"/>
      <c r="I11" s="664"/>
      <c r="J11" s="664"/>
      <c r="K11" s="664"/>
      <c r="L11" s="664"/>
      <c r="M11" s="664"/>
      <c r="N11" s="664"/>
      <c r="O11" s="664"/>
      <c r="P11" s="664"/>
      <c r="Q11" s="665"/>
      <c r="R11" s="666">
        <v>3204550</v>
      </c>
      <c r="S11" s="667"/>
      <c r="T11" s="667"/>
      <c r="U11" s="667"/>
      <c r="V11" s="667"/>
      <c r="W11" s="667"/>
      <c r="X11" s="667"/>
      <c r="Y11" s="668"/>
      <c r="Z11" s="671">
        <v>4.4000000000000004</v>
      </c>
      <c r="AA11" s="672"/>
      <c r="AB11" s="672"/>
      <c r="AC11" s="684"/>
      <c r="AD11" s="675">
        <v>3204550</v>
      </c>
      <c r="AE11" s="667"/>
      <c r="AF11" s="667"/>
      <c r="AG11" s="667"/>
      <c r="AH11" s="667"/>
      <c r="AI11" s="667"/>
      <c r="AJ11" s="667"/>
      <c r="AK11" s="668"/>
      <c r="AL11" s="671">
        <v>9.8000000000000007</v>
      </c>
      <c r="AM11" s="672"/>
      <c r="AN11" s="672"/>
      <c r="AO11" s="673"/>
      <c r="AP11" s="663" t="s">
        <v>244</v>
      </c>
      <c r="AQ11" s="664"/>
      <c r="AR11" s="664"/>
      <c r="AS11" s="664"/>
      <c r="AT11" s="664"/>
      <c r="AU11" s="664"/>
      <c r="AV11" s="664"/>
      <c r="AW11" s="664"/>
      <c r="AX11" s="664"/>
      <c r="AY11" s="664"/>
      <c r="AZ11" s="664"/>
      <c r="BA11" s="664"/>
      <c r="BB11" s="664"/>
      <c r="BC11" s="664"/>
      <c r="BD11" s="664"/>
      <c r="BE11" s="664"/>
      <c r="BF11" s="665"/>
      <c r="BG11" s="666">
        <v>926646</v>
      </c>
      <c r="BH11" s="667"/>
      <c r="BI11" s="667"/>
      <c r="BJ11" s="667"/>
      <c r="BK11" s="667"/>
      <c r="BL11" s="667"/>
      <c r="BM11" s="667"/>
      <c r="BN11" s="668"/>
      <c r="BO11" s="669">
        <v>4.3</v>
      </c>
      <c r="BP11" s="669"/>
      <c r="BQ11" s="669"/>
      <c r="BR11" s="669"/>
      <c r="BS11" s="670">
        <v>264618</v>
      </c>
      <c r="BT11" s="670"/>
      <c r="BU11" s="670"/>
      <c r="BV11" s="670"/>
      <c r="BW11" s="670"/>
      <c r="BX11" s="670"/>
      <c r="BY11" s="670"/>
      <c r="BZ11" s="670"/>
      <c r="CA11" s="670"/>
      <c r="CB11" s="674"/>
      <c r="CD11" s="681" t="s">
        <v>245</v>
      </c>
      <c r="CE11" s="682"/>
      <c r="CF11" s="682"/>
      <c r="CG11" s="682"/>
      <c r="CH11" s="682"/>
      <c r="CI11" s="682"/>
      <c r="CJ11" s="682"/>
      <c r="CK11" s="682"/>
      <c r="CL11" s="682"/>
      <c r="CM11" s="682"/>
      <c r="CN11" s="682"/>
      <c r="CO11" s="682"/>
      <c r="CP11" s="682"/>
      <c r="CQ11" s="683"/>
      <c r="CR11" s="666">
        <v>38494</v>
      </c>
      <c r="CS11" s="667"/>
      <c r="CT11" s="667"/>
      <c r="CU11" s="667"/>
      <c r="CV11" s="667"/>
      <c r="CW11" s="667"/>
      <c r="CX11" s="667"/>
      <c r="CY11" s="668"/>
      <c r="CZ11" s="669">
        <v>0.1</v>
      </c>
      <c r="DA11" s="669"/>
      <c r="DB11" s="669"/>
      <c r="DC11" s="669"/>
      <c r="DD11" s="675" t="s">
        <v>128</v>
      </c>
      <c r="DE11" s="667"/>
      <c r="DF11" s="667"/>
      <c r="DG11" s="667"/>
      <c r="DH11" s="667"/>
      <c r="DI11" s="667"/>
      <c r="DJ11" s="667"/>
      <c r="DK11" s="667"/>
      <c r="DL11" s="667"/>
      <c r="DM11" s="667"/>
      <c r="DN11" s="667"/>
      <c r="DO11" s="667"/>
      <c r="DP11" s="668"/>
      <c r="DQ11" s="675">
        <v>37643</v>
      </c>
      <c r="DR11" s="667"/>
      <c r="DS11" s="667"/>
      <c r="DT11" s="667"/>
      <c r="DU11" s="667"/>
      <c r="DV11" s="667"/>
      <c r="DW11" s="667"/>
      <c r="DX11" s="667"/>
      <c r="DY11" s="667"/>
      <c r="DZ11" s="667"/>
      <c r="EA11" s="667"/>
      <c r="EB11" s="667"/>
      <c r="EC11" s="676"/>
    </row>
    <row r="12" spans="2:143" ht="11.25" customHeight="1" x14ac:dyDescent="0.15">
      <c r="B12" s="663" t="s">
        <v>246</v>
      </c>
      <c r="C12" s="664"/>
      <c r="D12" s="664"/>
      <c r="E12" s="664"/>
      <c r="F12" s="664"/>
      <c r="G12" s="664"/>
      <c r="H12" s="664"/>
      <c r="I12" s="664"/>
      <c r="J12" s="664"/>
      <c r="K12" s="664"/>
      <c r="L12" s="664"/>
      <c r="M12" s="664"/>
      <c r="N12" s="664"/>
      <c r="O12" s="664"/>
      <c r="P12" s="664"/>
      <c r="Q12" s="665"/>
      <c r="R12" s="666" t="s">
        <v>128</v>
      </c>
      <c r="S12" s="667"/>
      <c r="T12" s="667"/>
      <c r="U12" s="667"/>
      <c r="V12" s="667"/>
      <c r="W12" s="667"/>
      <c r="X12" s="667"/>
      <c r="Y12" s="668"/>
      <c r="Z12" s="669" t="s">
        <v>128</v>
      </c>
      <c r="AA12" s="669"/>
      <c r="AB12" s="669"/>
      <c r="AC12" s="669"/>
      <c r="AD12" s="670" t="s">
        <v>128</v>
      </c>
      <c r="AE12" s="670"/>
      <c r="AF12" s="670"/>
      <c r="AG12" s="670"/>
      <c r="AH12" s="670"/>
      <c r="AI12" s="670"/>
      <c r="AJ12" s="670"/>
      <c r="AK12" s="670"/>
      <c r="AL12" s="671" t="s">
        <v>128</v>
      </c>
      <c r="AM12" s="672"/>
      <c r="AN12" s="672"/>
      <c r="AO12" s="673"/>
      <c r="AP12" s="663" t="s">
        <v>247</v>
      </c>
      <c r="AQ12" s="664"/>
      <c r="AR12" s="664"/>
      <c r="AS12" s="664"/>
      <c r="AT12" s="664"/>
      <c r="AU12" s="664"/>
      <c r="AV12" s="664"/>
      <c r="AW12" s="664"/>
      <c r="AX12" s="664"/>
      <c r="AY12" s="664"/>
      <c r="AZ12" s="664"/>
      <c r="BA12" s="664"/>
      <c r="BB12" s="664"/>
      <c r="BC12" s="664"/>
      <c r="BD12" s="664"/>
      <c r="BE12" s="664"/>
      <c r="BF12" s="665"/>
      <c r="BG12" s="666">
        <v>9123761</v>
      </c>
      <c r="BH12" s="667"/>
      <c r="BI12" s="667"/>
      <c r="BJ12" s="667"/>
      <c r="BK12" s="667"/>
      <c r="BL12" s="667"/>
      <c r="BM12" s="667"/>
      <c r="BN12" s="668"/>
      <c r="BO12" s="669">
        <v>42</v>
      </c>
      <c r="BP12" s="669"/>
      <c r="BQ12" s="669"/>
      <c r="BR12" s="669"/>
      <c r="BS12" s="670" t="s">
        <v>128</v>
      </c>
      <c r="BT12" s="670"/>
      <c r="BU12" s="670"/>
      <c r="BV12" s="670"/>
      <c r="BW12" s="670"/>
      <c r="BX12" s="670"/>
      <c r="BY12" s="670"/>
      <c r="BZ12" s="670"/>
      <c r="CA12" s="670"/>
      <c r="CB12" s="674"/>
      <c r="CD12" s="681" t="s">
        <v>248</v>
      </c>
      <c r="CE12" s="682"/>
      <c r="CF12" s="682"/>
      <c r="CG12" s="682"/>
      <c r="CH12" s="682"/>
      <c r="CI12" s="682"/>
      <c r="CJ12" s="682"/>
      <c r="CK12" s="682"/>
      <c r="CL12" s="682"/>
      <c r="CM12" s="682"/>
      <c r="CN12" s="682"/>
      <c r="CO12" s="682"/>
      <c r="CP12" s="682"/>
      <c r="CQ12" s="683"/>
      <c r="CR12" s="666">
        <v>1082997</v>
      </c>
      <c r="CS12" s="667"/>
      <c r="CT12" s="667"/>
      <c r="CU12" s="667"/>
      <c r="CV12" s="667"/>
      <c r="CW12" s="667"/>
      <c r="CX12" s="667"/>
      <c r="CY12" s="668"/>
      <c r="CZ12" s="669">
        <v>1.5</v>
      </c>
      <c r="DA12" s="669"/>
      <c r="DB12" s="669"/>
      <c r="DC12" s="669"/>
      <c r="DD12" s="675">
        <v>893</v>
      </c>
      <c r="DE12" s="667"/>
      <c r="DF12" s="667"/>
      <c r="DG12" s="667"/>
      <c r="DH12" s="667"/>
      <c r="DI12" s="667"/>
      <c r="DJ12" s="667"/>
      <c r="DK12" s="667"/>
      <c r="DL12" s="667"/>
      <c r="DM12" s="667"/>
      <c r="DN12" s="667"/>
      <c r="DO12" s="667"/>
      <c r="DP12" s="668"/>
      <c r="DQ12" s="675">
        <v>1081662</v>
      </c>
      <c r="DR12" s="667"/>
      <c r="DS12" s="667"/>
      <c r="DT12" s="667"/>
      <c r="DU12" s="667"/>
      <c r="DV12" s="667"/>
      <c r="DW12" s="667"/>
      <c r="DX12" s="667"/>
      <c r="DY12" s="667"/>
      <c r="DZ12" s="667"/>
      <c r="EA12" s="667"/>
      <c r="EB12" s="667"/>
      <c r="EC12" s="676"/>
    </row>
    <row r="13" spans="2:143" ht="11.25" customHeight="1" x14ac:dyDescent="0.15">
      <c r="B13" s="663" t="s">
        <v>249</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128</v>
      </c>
      <c r="AA13" s="669"/>
      <c r="AB13" s="669"/>
      <c r="AC13" s="669"/>
      <c r="AD13" s="670" t="s">
        <v>128</v>
      </c>
      <c r="AE13" s="670"/>
      <c r="AF13" s="670"/>
      <c r="AG13" s="670"/>
      <c r="AH13" s="670"/>
      <c r="AI13" s="670"/>
      <c r="AJ13" s="670"/>
      <c r="AK13" s="670"/>
      <c r="AL13" s="671" t="s">
        <v>128</v>
      </c>
      <c r="AM13" s="672"/>
      <c r="AN13" s="672"/>
      <c r="AO13" s="673"/>
      <c r="AP13" s="663" t="s">
        <v>250</v>
      </c>
      <c r="AQ13" s="664"/>
      <c r="AR13" s="664"/>
      <c r="AS13" s="664"/>
      <c r="AT13" s="664"/>
      <c r="AU13" s="664"/>
      <c r="AV13" s="664"/>
      <c r="AW13" s="664"/>
      <c r="AX13" s="664"/>
      <c r="AY13" s="664"/>
      <c r="AZ13" s="664"/>
      <c r="BA13" s="664"/>
      <c r="BB13" s="664"/>
      <c r="BC13" s="664"/>
      <c r="BD13" s="664"/>
      <c r="BE13" s="664"/>
      <c r="BF13" s="665"/>
      <c r="BG13" s="666">
        <v>8925940</v>
      </c>
      <c r="BH13" s="667"/>
      <c r="BI13" s="667"/>
      <c r="BJ13" s="667"/>
      <c r="BK13" s="667"/>
      <c r="BL13" s="667"/>
      <c r="BM13" s="667"/>
      <c r="BN13" s="668"/>
      <c r="BO13" s="669">
        <v>41.1</v>
      </c>
      <c r="BP13" s="669"/>
      <c r="BQ13" s="669"/>
      <c r="BR13" s="669"/>
      <c r="BS13" s="670" t="s">
        <v>128</v>
      </c>
      <c r="BT13" s="670"/>
      <c r="BU13" s="670"/>
      <c r="BV13" s="670"/>
      <c r="BW13" s="670"/>
      <c r="BX13" s="670"/>
      <c r="BY13" s="670"/>
      <c r="BZ13" s="670"/>
      <c r="CA13" s="670"/>
      <c r="CB13" s="674"/>
      <c r="CD13" s="681" t="s">
        <v>251</v>
      </c>
      <c r="CE13" s="682"/>
      <c r="CF13" s="682"/>
      <c r="CG13" s="682"/>
      <c r="CH13" s="682"/>
      <c r="CI13" s="682"/>
      <c r="CJ13" s="682"/>
      <c r="CK13" s="682"/>
      <c r="CL13" s="682"/>
      <c r="CM13" s="682"/>
      <c r="CN13" s="682"/>
      <c r="CO13" s="682"/>
      <c r="CP13" s="682"/>
      <c r="CQ13" s="683"/>
      <c r="CR13" s="666">
        <v>4034222</v>
      </c>
      <c r="CS13" s="667"/>
      <c r="CT13" s="667"/>
      <c r="CU13" s="667"/>
      <c r="CV13" s="667"/>
      <c r="CW13" s="667"/>
      <c r="CX13" s="667"/>
      <c r="CY13" s="668"/>
      <c r="CZ13" s="669">
        <v>5.6</v>
      </c>
      <c r="DA13" s="669"/>
      <c r="DB13" s="669"/>
      <c r="DC13" s="669"/>
      <c r="DD13" s="675">
        <v>1434201</v>
      </c>
      <c r="DE13" s="667"/>
      <c r="DF13" s="667"/>
      <c r="DG13" s="667"/>
      <c r="DH13" s="667"/>
      <c r="DI13" s="667"/>
      <c r="DJ13" s="667"/>
      <c r="DK13" s="667"/>
      <c r="DL13" s="667"/>
      <c r="DM13" s="667"/>
      <c r="DN13" s="667"/>
      <c r="DO13" s="667"/>
      <c r="DP13" s="668"/>
      <c r="DQ13" s="675">
        <v>2809311</v>
      </c>
      <c r="DR13" s="667"/>
      <c r="DS13" s="667"/>
      <c r="DT13" s="667"/>
      <c r="DU13" s="667"/>
      <c r="DV13" s="667"/>
      <c r="DW13" s="667"/>
      <c r="DX13" s="667"/>
      <c r="DY13" s="667"/>
      <c r="DZ13" s="667"/>
      <c r="EA13" s="667"/>
      <c r="EB13" s="667"/>
      <c r="EC13" s="676"/>
    </row>
    <row r="14" spans="2:143" ht="11.25" customHeight="1" x14ac:dyDescent="0.15">
      <c r="B14" s="663" t="s">
        <v>252</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69" t="s">
        <v>128</v>
      </c>
      <c r="AA14" s="669"/>
      <c r="AB14" s="669"/>
      <c r="AC14" s="669"/>
      <c r="AD14" s="670" t="s">
        <v>128</v>
      </c>
      <c r="AE14" s="670"/>
      <c r="AF14" s="670"/>
      <c r="AG14" s="670"/>
      <c r="AH14" s="670"/>
      <c r="AI14" s="670"/>
      <c r="AJ14" s="670"/>
      <c r="AK14" s="670"/>
      <c r="AL14" s="671" t="s">
        <v>128</v>
      </c>
      <c r="AM14" s="672"/>
      <c r="AN14" s="672"/>
      <c r="AO14" s="673"/>
      <c r="AP14" s="663" t="s">
        <v>253</v>
      </c>
      <c r="AQ14" s="664"/>
      <c r="AR14" s="664"/>
      <c r="AS14" s="664"/>
      <c r="AT14" s="664"/>
      <c r="AU14" s="664"/>
      <c r="AV14" s="664"/>
      <c r="AW14" s="664"/>
      <c r="AX14" s="664"/>
      <c r="AY14" s="664"/>
      <c r="AZ14" s="664"/>
      <c r="BA14" s="664"/>
      <c r="BB14" s="664"/>
      <c r="BC14" s="664"/>
      <c r="BD14" s="664"/>
      <c r="BE14" s="664"/>
      <c r="BF14" s="665"/>
      <c r="BG14" s="666">
        <v>167250</v>
      </c>
      <c r="BH14" s="667"/>
      <c r="BI14" s="667"/>
      <c r="BJ14" s="667"/>
      <c r="BK14" s="667"/>
      <c r="BL14" s="667"/>
      <c r="BM14" s="667"/>
      <c r="BN14" s="668"/>
      <c r="BO14" s="669">
        <v>0.8</v>
      </c>
      <c r="BP14" s="669"/>
      <c r="BQ14" s="669"/>
      <c r="BR14" s="669"/>
      <c r="BS14" s="670" t="s">
        <v>128</v>
      </c>
      <c r="BT14" s="670"/>
      <c r="BU14" s="670"/>
      <c r="BV14" s="670"/>
      <c r="BW14" s="670"/>
      <c r="BX14" s="670"/>
      <c r="BY14" s="670"/>
      <c r="BZ14" s="670"/>
      <c r="CA14" s="670"/>
      <c r="CB14" s="674"/>
      <c r="CD14" s="681" t="s">
        <v>254</v>
      </c>
      <c r="CE14" s="682"/>
      <c r="CF14" s="682"/>
      <c r="CG14" s="682"/>
      <c r="CH14" s="682"/>
      <c r="CI14" s="682"/>
      <c r="CJ14" s="682"/>
      <c r="CK14" s="682"/>
      <c r="CL14" s="682"/>
      <c r="CM14" s="682"/>
      <c r="CN14" s="682"/>
      <c r="CO14" s="682"/>
      <c r="CP14" s="682"/>
      <c r="CQ14" s="683"/>
      <c r="CR14" s="666">
        <v>2046398</v>
      </c>
      <c r="CS14" s="667"/>
      <c r="CT14" s="667"/>
      <c r="CU14" s="667"/>
      <c r="CV14" s="667"/>
      <c r="CW14" s="667"/>
      <c r="CX14" s="667"/>
      <c r="CY14" s="668"/>
      <c r="CZ14" s="669">
        <v>2.9</v>
      </c>
      <c r="DA14" s="669"/>
      <c r="DB14" s="669"/>
      <c r="DC14" s="669"/>
      <c r="DD14" s="675">
        <v>7856</v>
      </c>
      <c r="DE14" s="667"/>
      <c r="DF14" s="667"/>
      <c r="DG14" s="667"/>
      <c r="DH14" s="667"/>
      <c r="DI14" s="667"/>
      <c r="DJ14" s="667"/>
      <c r="DK14" s="667"/>
      <c r="DL14" s="667"/>
      <c r="DM14" s="667"/>
      <c r="DN14" s="667"/>
      <c r="DO14" s="667"/>
      <c r="DP14" s="668"/>
      <c r="DQ14" s="675">
        <v>2012368</v>
      </c>
      <c r="DR14" s="667"/>
      <c r="DS14" s="667"/>
      <c r="DT14" s="667"/>
      <c r="DU14" s="667"/>
      <c r="DV14" s="667"/>
      <c r="DW14" s="667"/>
      <c r="DX14" s="667"/>
      <c r="DY14" s="667"/>
      <c r="DZ14" s="667"/>
      <c r="EA14" s="667"/>
      <c r="EB14" s="667"/>
      <c r="EC14" s="676"/>
    </row>
    <row r="15" spans="2:143" ht="11.25" customHeight="1" x14ac:dyDescent="0.15">
      <c r="B15" s="663" t="s">
        <v>255</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128</v>
      </c>
      <c r="AE15" s="670"/>
      <c r="AF15" s="670"/>
      <c r="AG15" s="670"/>
      <c r="AH15" s="670"/>
      <c r="AI15" s="670"/>
      <c r="AJ15" s="670"/>
      <c r="AK15" s="670"/>
      <c r="AL15" s="671" t="s">
        <v>128</v>
      </c>
      <c r="AM15" s="672"/>
      <c r="AN15" s="672"/>
      <c r="AO15" s="673"/>
      <c r="AP15" s="663" t="s">
        <v>256</v>
      </c>
      <c r="AQ15" s="664"/>
      <c r="AR15" s="664"/>
      <c r="AS15" s="664"/>
      <c r="AT15" s="664"/>
      <c r="AU15" s="664"/>
      <c r="AV15" s="664"/>
      <c r="AW15" s="664"/>
      <c r="AX15" s="664"/>
      <c r="AY15" s="664"/>
      <c r="AZ15" s="664"/>
      <c r="BA15" s="664"/>
      <c r="BB15" s="664"/>
      <c r="BC15" s="664"/>
      <c r="BD15" s="664"/>
      <c r="BE15" s="664"/>
      <c r="BF15" s="665"/>
      <c r="BG15" s="666">
        <v>1054068</v>
      </c>
      <c r="BH15" s="667"/>
      <c r="BI15" s="667"/>
      <c r="BJ15" s="667"/>
      <c r="BK15" s="667"/>
      <c r="BL15" s="667"/>
      <c r="BM15" s="667"/>
      <c r="BN15" s="668"/>
      <c r="BO15" s="669">
        <v>4.8</v>
      </c>
      <c r="BP15" s="669"/>
      <c r="BQ15" s="669"/>
      <c r="BR15" s="669"/>
      <c r="BS15" s="670" t="s">
        <v>128</v>
      </c>
      <c r="BT15" s="670"/>
      <c r="BU15" s="670"/>
      <c r="BV15" s="670"/>
      <c r="BW15" s="670"/>
      <c r="BX15" s="670"/>
      <c r="BY15" s="670"/>
      <c r="BZ15" s="670"/>
      <c r="CA15" s="670"/>
      <c r="CB15" s="674"/>
      <c r="CD15" s="681" t="s">
        <v>257</v>
      </c>
      <c r="CE15" s="682"/>
      <c r="CF15" s="682"/>
      <c r="CG15" s="682"/>
      <c r="CH15" s="682"/>
      <c r="CI15" s="682"/>
      <c r="CJ15" s="682"/>
      <c r="CK15" s="682"/>
      <c r="CL15" s="682"/>
      <c r="CM15" s="682"/>
      <c r="CN15" s="682"/>
      <c r="CO15" s="682"/>
      <c r="CP15" s="682"/>
      <c r="CQ15" s="683"/>
      <c r="CR15" s="666">
        <v>4163899</v>
      </c>
      <c r="CS15" s="667"/>
      <c r="CT15" s="667"/>
      <c r="CU15" s="667"/>
      <c r="CV15" s="667"/>
      <c r="CW15" s="667"/>
      <c r="CX15" s="667"/>
      <c r="CY15" s="668"/>
      <c r="CZ15" s="669">
        <v>5.8</v>
      </c>
      <c r="DA15" s="669"/>
      <c r="DB15" s="669"/>
      <c r="DC15" s="669"/>
      <c r="DD15" s="675">
        <v>433298</v>
      </c>
      <c r="DE15" s="667"/>
      <c r="DF15" s="667"/>
      <c r="DG15" s="667"/>
      <c r="DH15" s="667"/>
      <c r="DI15" s="667"/>
      <c r="DJ15" s="667"/>
      <c r="DK15" s="667"/>
      <c r="DL15" s="667"/>
      <c r="DM15" s="667"/>
      <c r="DN15" s="667"/>
      <c r="DO15" s="667"/>
      <c r="DP15" s="668"/>
      <c r="DQ15" s="675">
        <v>3352788</v>
      </c>
      <c r="DR15" s="667"/>
      <c r="DS15" s="667"/>
      <c r="DT15" s="667"/>
      <c r="DU15" s="667"/>
      <c r="DV15" s="667"/>
      <c r="DW15" s="667"/>
      <c r="DX15" s="667"/>
      <c r="DY15" s="667"/>
      <c r="DZ15" s="667"/>
      <c r="EA15" s="667"/>
      <c r="EB15" s="667"/>
      <c r="EC15" s="676"/>
    </row>
    <row r="16" spans="2:143" ht="11.25" customHeight="1" x14ac:dyDescent="0.15">
      <c r="B16" s="663" t="s">
        <v>258</v>
      </c>
      <c r="C16" s="664"/>
      <c r="D16" s="664"/>
      <c r="E16" s="664"/>
      <c r="F16" s="664"/>
      <c r="G16" s="664"/>
      <c r="H16" s="664"/>
      <c r="I16" s="664"/>
      <c r="J16" s="664"/>
      <c r="K16" s="664"/>
      <c r="L16" s="664"/>
      <c r="M16" s="664"/>
      <c r="N16" s="664"/>
      <c r="O16" s="664"/>
      <c r="P16" s="664"/>
      <c r="Q16" s="665"/>
      <c r="R16" s="666">
        <v>42931</v>
      </c>
      <c r="S16" s="667"/>
      <c r="T16" s="667"/>
      <c r="U16" s="667"/>
      <c r="V16" s="667"/>
      <c r="W16" s="667"/>
      <c r="X16" s="667"/>
      <c r="Y16" s="668"/>
      <c r="Z16" s="669">
        <v>0.1</v>
      </c>
      <c r="AA16" s="669"/>
      <c r="AB16" s="669"/>
      <c r="AC16" s="669"/>
      <c r="AD16" s="670">
        <v>42931</v>
      </c>
      <c r="AE16" s="670"/>
      <c r="AF16" s="670"/>
      <c r="AG16" s="670"/>
      <c r="AH16" s="670"/>
      <c r="AI16" s="670"/>
      <c r="AJ16" s="670"/>
      <c r="AK16" s="670"/>
      <c r="AL16" s="671">
        <v>0.1</v>
      </c>
      <c r="AM16" s="672"/>
      <c r="AN16" s="672"/>
      <c r="AO16" s="673"/>
      <c r="AP16" s="663" t="s">
        <v>259</v>
      </c>
      <c r="AQ16" s="664"/>
      <c r="AR16" s="664"/>
      <c r="AS16" s="664"/>
      <c r="AT16" s="664"/>
      <c r="AU16" s="664"/>
      <c r="AV16" s="664"/>
      <c r="AW16" s="664"/>
      <c r="AX16" s="664"/>
      <c r="AY16" s="664"/>
      <c r="AZ16" s="664"/>
      <c r="BA16" s="664"/>
      <c r="BB16" s="664"/>
      <c r="BC16" s="664"/>
      <c r="BD16" s="664"/>
      <c r="BE16" s="664"/>
      <c r="BF16" s="665"/>
      <c r="BG16" s="666" t="s">
        <v>128</v>
      </c>
      <c r="BH16" s="667"/>
      <c r="BI16" s="667"/>
      <c r="BJ16" s="667"/>
      <c r="BK16" s="667"/>
      <c r="BL16" s="667"/>
      <c r="BM16" s="667"/>
      <c r="BN16" s="668"/>
      <c r="BO16" s="669" t="s">
        <v>128</v>
      </c>
      <c r="BP16" s="669"/>
      <c r="BQ16" s="669"/>
      <c r="BR16" s="669"/>
      <c r="BS16" s="670" t="s">
        <v>128</v>
      </c>
      <c r="BT16" s="670"/>
      <c r="BU16" s="670"/>
      <c r="BV16" s="670"/>
      <c r="BW16" s="670"/>
      <c r="BX16" s="670"/>
      <c r="BY16" s="670"/>
      <c r="BZ16" s="670"/>
      <c r="CA16" s="670"/>
      <c r="CB16" s="674"/>
      <c r="CD16" s="681" t="s">
        <v>260</v>
      </c>
      <c r="CE16" s="682"/>
      <c r="CF16" s="682"/>
      <c r="CG16" s="682"/>
      <c r="CH16" s="682"/>
      <c r="CI16" s="682"/>
      <c r="CJ16" s="682"/>
      <c r="CK16" s="682"/>
      <c r="CL16" s="682"/>
      <c r="CM16" s="682"/>
      <c r="CN16" s="682"/>
      <c r="CO16" s="682"/>
      <c r="CP16" s="682"/>
      <c r="CQ16" s="683"/>
      <c r="CR16" s="666" t="s">
        <v>128</v>
      </c>
      <c r="CS16" s="667"/>
      <c r="CT16" s="667"/>
      <c r="CU16" s="667"/>
      <c r="CV16" s="667"/>
      <c r="CW16" s="667"/>
      <c r="CX16" s="667"/>
      <c r="CY16" s="668"/>
      <c r="CZ16" s="669" t="s">
        <v>128</v>
      </c>
      <c r="DA16" s="669"/>
      <c r="DB16" s="669"/>
      <c r="DC16" s="669"/>
      <c r="DD16" s="675" t="s">
        <v>128</v>
      </c>
      <c r="DE16" s="667"/>
      <c r="DF16" s="667"/>
      <c r="DG16" s="667"/>
      <c r="DH16" s="667"/>
      <c r="DI16" s="667"/>
      <c r="DJ16" s="667"/>
      <c r="DK16" s="667"/>
      <c r="DL16" s="667"/>
      <c r="DM16" s="667"/>
      <c r="DN16" s="667"/>
      <c r="DO16" s="667"/>
      <c r="DP16" s="668"/>
      <c r="DQ16" s="675" t="s">
        <v>128</v>
      </c>
      <c r="DR16" s="667"/>
      <c r="DS16" s="667"/>
      <c r="DT16" s="667"/>
      <c r="DU16" s="667"/>
      <c r="DV16" s="667"/>
      <c r="DW16" s="667"/>
      <c r="DX16" s="667"/>
      <c r="DY16" s="667"/>
      <c r="DZ16" s="667"/>
      <c r="EA16" s="667"/>
      <c r="EB16" s="667"/>
      <c r="EC16" s="676"/>
    </row>
    <row r="17" spans="2:133" ht="11.25" customHeight="1" x14ac:dyDescent="0.15">
      <c r="B17" s="663" t="s">
        <v>261</v>
      </c>
      <c r="C17" s="664"/>
      <c r="D17" s="664"/>
      <c r="E17" s="664"/>
      <c r="F17" s="664"/>
      <c r="G17" s="664"/>
      <c r="H17" s="664"/>
      <c r="I17" s="664"/>
      <c r="J17" s="664"/>
      <c r="K17" s="664"/>
      <c r="L17" s="664"/>
      <c r="M17" s="664"/>
      <c r="N17" s="664"/>
      <c r="O17" s="664"/>
      <c r="P17" s="664"/>
      <c r="Q17" s="665"/>
      <c r="R17" s="666">
        <v>249378</v>
      </c>
      <c r="S17" s="667"/>
      <c r="T17" s="667"/>
      <c r="U17" s="667"/>
      <c r="V17" s="667"/>
      <c r="W17" s="667"/>
      <c r="X17" s="667"/>
      <c r="Y17" s="668"/>
      <c r="Z17" s="669">
        <v>0.3</v>
      </c>
      <c r="AA17" s="669"/>
      <c r="AB17" s="669"/>
      <c r="AC17" s="669"/>
      <c r="AD17" s="670">
        <v>249378</v>
      </c>
      <c r="AE17" s="670"/>
      <c r="AF17" s="670"/>
      <c r="AG17" s="670"/>
      <c r="AH17" s="670"/>
      <c r="AI17" s="670"/>
      <c r="AJ17" s="670"/>
      <c r="AK17" s="670"/>
      <c r="AL17" s="671">
        <v>0.8</v>
      </c>
      <c r="AM17" s="672"/>
      <c r="AN17" s="672"/>
      <c r="AO17" s="673"/>
      <c r="AP17" s="663" t="s">
        <v>262</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263</v>
      </c>
      <c r="CE17" s="682"/>
      <c r="CF17" s="682"/>
      <c r="CG17" s="682"/>
      <c r="CH17" s="682"/>
      <c r="CI17" s="682"/>
      <c r="CJ17" s="682"/>
      <c r="CK17" s="682"/>
      <c r="CL17" s="682"/>
      <c r="CM17" s="682"/>
      <c r="CN17" s="682"/>
      <c r="CO17" s="682"/>
      <c r="CP17" s="682"/>
      <c r="CQ17" s="683"/>
      <c r="CR17" s="666">
        <v>7711914</v>
      </c>
      <c r="CS17" s="667"/>
      <c r="CT17" s="667"/>
      <c r="CU17" s="667"/>
      <c r="CV17" s="667"/>
      <c r="CW17" s="667"/>
      <c r="CX17" s="667"/>
      <c r="CY17" s="668"/>
      <c r="CZ17" s="669">
        <v>10.8</v>
      </c>
      <c r="DA17" s="669"/>
      <c r="DB17" s="669"/>
      <c r="DC17" s="669"/>
      <c r="DD17" s="675" t="s">
        <v>128</v>
      </c>
      <c r="DE17" s="667"/>
      <c r="DF17" s="667"/>
      <c r="DG17" s="667"/>
      <c r="DH17" s="667"/>
      <c r="DI17" s="667"/>
      <c r="DJ17" s="667"/>
      <c r="DK17" s="667"/>
      <c r="DL17" s="667"/>
      <c r="DM17" s="667"/>
      <c r="DN17" s="667"/>
      <c r="DO17" s="667"/>
      <c r="DP17" s="668"/>
      <c r="DQ17" s="675">
        <v>7692060</v>
      </c>
      <c r="DR17" s="667"/>
      <c r="DS17" s="667"/>
      <c r="DT17" s="667"/>
      <c r="DU17" s="667"/>
      <c r="DV17" s="667"/>
      <c r="DW17" s="667"/>
      <c r="DX17" s="667"/>
      <c r="DY17" s="667"/>
      <c r="DZ17" s="667"/>
      <c r="EA17" s="667"/>
      <c r="EB17" s="667"/>
      <c r="EC17" s="676"/>
    </row>
    <row r="18" spans="2:133" ht="11.25" customHeight="1" x14ac:dyDescent="0.15">
      <c r="B18" s="663" t="s">
        <v>264</v>
      </c>
      <c r="C18" s="664"/>
      <c r="D18" s="664"/>
      <c r="E18" s="664"/>
      <c r="F18" s="664"/>
      <c r="G18" s="664"/>
      <c r="H18" s="664"/>
      <c r="I18" s="664"/>
      <c r="J18" s="664"/>
      <c r="K18" s="664"/>
      <c r="L18" s="664"/>
      <c r="M18" s="664"/>
      <c r="N18" s="664"/>
      <c r="O18" s="664"/>
      <c r="P18" s="664"/>
      <c r="Q18" s="665"/>
      <c r="R18" s="666">
        <v>312402</v>
      </c>
      <c r="S18" s="667"/>
      <c r="T18" s="667"/>
      <c r="U18" s="667"/>
      <c r="V18" s="667"/>
      <c r="W18" s="667"/>
      <c r="X18" s="667"/>
      <c r="Y18" s="668"/>
      <c r="Z18" s="669">
        <v>0.4</v>
      </c>
      <c r="AA18" s="669"/>
      <c r="AB18" s="669"/>
      <c r="AC18" s="669"/>
      <c r="AD18" s="670">
        <v>287420</v>
      </c>
      <c r="AE18" s="670"/>
      <c r="AF18" s="670"/>
      <c r="AG18" s="670"/>
      <c r="AH18" s="670"/>
      <c r="AI18" s="670"/>
      <c r="AJ18" s="670"/>
      <c r="AK18" s="670"/>
      <c r="AL18" s="671">
        <v>0.89999997615814209</v>
      </c>
      <c r="AM18" s="672"/>
      <c r="AN18" s="672"/>
      <c r="AO18" s="673"/>
      <c r="AP18" s="663" t="s">
        <v>265</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128</v>
      </c>
      <c r="BP18" s="669"/>
      <c r="BQ18" s="669"/>
      <c r="BR18" s="669"/>
      <c r="BS18" s="670" t="s">
        <v>128</v>
      </c>
      <c r="BT18" s="670"/>
      <c r="BU18" s="670"/>
      <c r="BV18" s="670"/>
      <c r="BW18" s="670"/>
      <c r="BX18" s="670"/>
      <c r="BY18" s="670"/>
      <c r="BZ18" s="670"/>
      <c r="CA18" s="670"/>
      <c r="CB18" s="674"/>
      <c r="CD18" s="681" t="s">
        <v>266</v>
      </c>
      <c r="CE18" s="682"/>
      <c r="CF18" s="682"/>
      <c r="CG18" s="682"/>
      <c r="CH18" s="682"/>
      <c r="CI18" s="682"/>
      <c r="CJ18" s="682"/>
      <c r="CK18" s="682"/>
      <c r="CL18" s="682"/>
      <c r="CM18" s="682"/>
      <c r="CN18" s="682"/>
      <c r="CO18" s="682"/>
      <c r="CP18" s="682"/>
      <c r="CQ18" s="683"/>
      <c r="CR18" s="666" t="s">
        <v>128</v>
      </c>
      <c r="CS18" s="667"/>
      <c r="CT18" s="667"/>
      <c r="CU18" s="667"/>
      <c r="CV18" s="667"/>
      <c r="CW18" s="667"/>
      <c r="CX18" s="667"/>
      <c r="CY18" s="668"/>
      <c r="CZ18" s="669" t="s">
        <v>128</v>
      </c>
      <c r="DA18" s="669"/>
      <c r="DB18" s="669"/>
      <c r="DC18" s="669"/>
      <c r="DD18" s="675" t="s">
        <v>128</v>
      </c>
      <c r="DE18" s="667"/>
      <c r="DF18" s="667"/>
      <c r="DG18" s="667"/>
      <c r="DH18" s="667"/>
      <c r="DI18" s="667"/>
      <c r="DJ18" s="667"/>
      <c r="DK18" s="667"/>
      <c r="DL18" s="667"/>
      <c r="DM18" s="667"/>
      <c r="DN18" s="667"/>
      <c r="DO18" s="667"/>
      <c r="DP18" s="668"/>
      <c r="DQ18" s="675" t="s">
        <v>128</v>
      </c>
      <c r="DR18" s="667"/>
      <c r="DS18" s="667"/>
      <c r="DT18" s="667"/>
      <c r="DU18" s="667"/>
      <c r="DV18" s="667"/>
      <c r="DW18" s="667"/>
      <c r="DX18" s="667"/>
      <c r="DY18" s="667"/>
      <c r="DZ18" s="667"/>
      <c r="EA18" s="667"/>
      <c r="EB18" s="667"/>
      <c r="EC18" s="676"/>
    </row>
    <row r="19" spans="2:133" ht="11.25" customHeight="1" x14ac:dyDescent="0.15">
      <c r="B19" s="663" t="s">
        <v>267</v>
      </c>
      <c r="C19" s="664"/>
      <c r="D19" s="664"/>
      <c r="E19" s="664"/>
      <c r="F19" s="664"/>
      <c r="G19" s="664"/>
      <c r="H19" s="664"/>
      <c r="I19" s="664"/>
      <c r="J19" s="664"/>
      <c r="K19" s="664"/>
      <c r="L19" s="664"/>
      <c r="M19" s="664"/>
      <c r="N19" s="664"/>
      <c r="O19" s="664"/>
      <c r="P19" s="664"/>
      <c r="Q19" s="665"/>
      <c r="R19" s="666">
        <v>133909</v>
      </c>
      <c r="S19" s="667"/>
      <c r="T19" s="667"/>
      <c r="U19" s="667"/>
      <c r="V19" s="667"/>
      <c r="W19" s="667"/>
      <c r="X19" s="667"/>
      <c r="Y19" s="668"/>
      <c r="Z19" s="669">
        <v>0.2</v>
      </c>
      <c r="AA19" s="669"/>
      <c r="AB19" s="669"/>
      <c r="AC19" s="669"/>
      <c r="AD19" s="670">
        <v>133909</v>
      </c>
      <c r="AE19" s="670"/>
      <c r="AF19" s="670"/>
      <c r="AG19" s="670"/>
      <c r="AH19" s="670"/>
      <c r="AI19" s="670"/>
      <c r="AJ19" s="670"/>
      <c r="AK19" s="670"/>
      <c r="AL19" s="671">
        <v>0.4</v>
      </c>
      <c r="AM19" s="672"/>
      <c r="AN19" s="672"/>
      <c r="AO19" s="673"/>
      <c r="AP19" s="663" t="s">
        <v>268</v>
      </c>
      <c r="AQ19" s="664"/>
      <c r="AR19" s="664"/>
      <c r="AS19" s="664"/>
      <c r="AT19" s="664"/>
      <c r="AU19" s="664"/>
      <c r="AV19" s="664"/>
      <c r="AW19" s="664"/>
      <c r="AX19" s="664"/>
      <c r="AY19" s="664"/>
      <c r="AZ19" s="664"/>
      <c r="BA19" s="664"/>
      <c r="BB19" s="664"/>
      <c r="BC19" s="664"/>
      <c r="BD19" s="664"/>
      <c r="BE19" s="664"/>
      <c r="BF19" s="665"/>
      <c r="BG19" s="666">
        <v>2609203</v>
      </c>
      <c r="BH19" s="667"/>
      <c r="BI19" s="667"/>
      <c r="BJ19" s="667"/>
      <c r="BK19" s="667"/>
      <c r="BL19" s="667"/>
      <c r="BM19" s="667"/>
      <c r="BN19" s="668"/>
      <c r="BO19" s="669">
        <v>12</v>
      </c>
      <c r="BP19" s="669"/>
      <c r="BQ19" s="669"/>
      <c r="BR19" s="669"/>
      <c r="BS19" s="670" t="s">
        <v>128</v>
      </c>
      <c r="BT19" s="670"/>
      <c r="BU19" s="670"/>
      <c r="BV19" s="670"/>
      <c r="BW19" s="670"/>
      <c r="BX19" s="670"/>
      <c r="BY19" s="670"/>
      <c r="BZ19" s="670"/>
      <c r="CA19" s="670"/>
      <c r="CB19" s="674"/>
      <c r="CD19" s="681" t="s">
        <v>269</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15">
      <c r="B20" s="663" t="s">
        <v>270</v>
      </c>
      <c r="C20" s="664"/>
      <c r="D20" s="664"/>
      <c r="E20" s="664"/>
      <c r="F20" s="664"/>
      <c r="G20" s="664"/>
      <c r="H20" s="664"/>
      <c r="I20" s="664"/>
      <c r="J20" s="664"/>
      <c r="K20" s="664"/>
      <c r="L20" s="664"/>
      <c r="M20" s="664"/>
      <c r="N20" s="664"/>
      <c r="O20" s="664"/>
      <c r="P20" s="664"/>
      <c r="Q20" s="665"/>
      <c r="R20" s="666">
        <v>12678</v>
      </c>
      <c r="S20" s="667"/>
      <c r="T20" s="667"/>
      <c r="U20" s="667"/>
      <c r="V20" s="667"/>
      <c r="W20" s="667"/>
      <c r="X20" s="667"/>
      <c r="Y20" s="668"/>
      <c r="Z20" s="669">
        <v>0</v>
      </c>
      <c r="AA20" s="669"/>
      <c r="AB20" s="669"/>
      <c r="AC20" s="669"/>
      <c r="AD20" s="670">
        <v>12678</v>
      </c>
      <c r="AE20" s="670"/>
      <c r="AF20" s="670"/>
      <c r="AG20" s="670"/>
      <c r="AH20" s="670"/>
      <c r="AI20" s="670"/>
      <c r="AJ20" s="670"/>
      <c r="AK20" s="670"/>
      <c r="AL20" s="671">
        <v>0</v>
      </c>
      <c r="AM20" s="672"/>
      <c r="AN20" s="672"/>
      <c r="AO20" s="673"/>
      <c r="AP20" s="663" t="s">
        <v>271</v>
      </c>
      <c r="AQ20" s="664"/>
      <c r="AR20" s="664"/>
      <c r="AS20" s="664"/>
      <c r="AT20" s="664"/>
      <c r="AU20" s="664"/>
      <c r="AV20" s="664"/>
      <c r="AW20" s="664"/>
      <c r="AX20" s="664"/>
      <c r="AY20" s="664"/>
      <c r="AZ20" s="664"/>
      <c r="BA20" s="664"/>
      <c r="BB20" s="664"/>
      <c r="BC20" s="664"/>
      <c r="BD20" s="664"/>
      <c r="BE20" s="664"/>
      <c r="BF20" s="665"/>
      <c r="BG20" s="666">
        <v>2609203</v>
      </c>
      <c r="BH20" s="667"/>
      <c r="BI20" s="667"/>
      <c r="BJ20" s="667"/>
      <c r="BK20" s="667"/>
      <c r="BL20" s="667"/>
      <c r="BM20" s="667"/>
      <c r="BN20" s="668"/>
      <c r="BO20" s="669">
        <v>12</v>
      </c>
      <c r="BP20" s="669"/>
      <c r="BQ20" s="669"/>
      <c r="BR20" s="669"/>
      <c r="BS20" s="670" t="s">
        <v>128</v>
      </c>
      <c r="BT20" s="670"/>
      <c r="BU20" s="670"/>
      <c r="BV20" s="670"/>
      <c r="BW20" s="670"/>
      <c r="BX20" s="670"/>
      <c r="BY20" s="670"/>
      <c r="BZ20" s="670"/>
      <c r="CA20" s="670"/>
      <c r="CB20" s="674"/>
      <c r="CD20" s="681" t="s">
        <v>272</v>
      </c>
      <c r="CE20" s="682"/>
      <c r="CF20" s="682"/>
      <c r="CG20" s="682"/>
      <c r="CH20" s="682"/>
      <c r="CI20" s="682"/>
      <c r="CJ20" s="682"/>
      <c r="CK20" s="682"/>
      <c r="CL20" s="682"/>
      <c r="CM20" s="682"/>
      <c r="CN20" s="682"/>
      <c r="CO20" s="682"/>
      <c r="CP20" s="682"/>
      <c r="CQ20" s="683"/>
      <c r="CR20" s="666">
        <v>71534127</v>
      </c>
      <c r="CS20" s="667"/>
      <c r="CT20" s="667"/>
      <c r="CU20" s="667"/>
      <c r="CV20" s="667"/>
      <c r="CW20" s="667"/>
      <c r="CX20" s="667"/>
      <c r="CY20" s="668"/>
      <c r="CZ20" s="669">
        <v>100</v>
      </c>
      <c r="DA20" s="669"/>
      <c r="DB20" s="669"/>
      <c r="DC20" s="669"/>
      <c r="DD20" s="675">
        <v>3844570</v>
      </c>
      <c r="DE20" s="667"/>
      <c r="DF20" s="667"/>
      <c r="DG20" s="667"/>
      <c r="DH20" s="667"/>
      <c r="DI20" s="667"/>
      <c r="DJ20" s="667"/>
      <c r="DK20" s="667"/>
      <c r="DL20" s="667"/>
      <c r="DM20" s="667"/>
      <c r="DN20" s="667"/>
      <c r="DO20" s="667"/>
      <c r="DP20" s="668"/>
      <c r="DQ20" s="675">
        <v>40020564</v>
      </c>
      <c r="DR20" s="667"/>
      <c r="DS20" s="667"/>
      <c r="DT20" s="667"/>
      <c r="DU20" s="667"/>
      <c r="DV20" s="667"/>
      <c r="DW20" s="667"/>
      <c r="DX20" s="667"/>
      <c r="DY20" s="667"/>
      <c r="DZ20" s="667"/>
      <c r="EA20" s="667"/>
      <c r="EB20" s="667"/>
      <c r="EC20" s="676"/>
    </row>
    <row r="21" spans="2:133" ht="11.25" customHeight="1" x14ac:dyDescent="0.15">
      <c r="B21" s="663" t="s">
        <v>273</v>
      </c>
      <c r="C21" s="664"/>
      <c r="D21" s="664"/>
      <c r="E21" s="664"/>
      <c r="F21" s="664"/>
      <c r="G21" s="664"/>
      <c r="H21" s="664"/>
      <c r="I21" s="664"/>
      <c r="J21" s="664"/>
      <c r="K21" s="664"/>
      <c r="L21" s="664"/>
      <c r="M21" s="664"/>
      <c r="N21" s="664"/>
      <c r="O21" s="664"/>
      <c r="P21" s="664"/>
      <c r="Q21" s="665"/>
      <c r="R21" s="666">
        <v>3290</v>
      </c>
      <c r="S21" s="667"/>
      <c r="T21" s="667"/>
      <c r="U21" s="667"/>
      <c r="V21" s="667"/>
      <c r="W21" s="667"/>
      <c r="X21" s="667"/>
      <c r="Y21" s="668"/>
      <c r="Z21" s="669">
        <v>0</v>
      </c>
      <c r="AA21" s="669"/>
      <c r="AB21" s="669"/>
      <c r="AC21" s="669"/>
      <c r="AD21" s="670">
        <v>3290</v>
      </c>
      <c r="AE21" s="670"/>
      <c r="AF21" s="670"/>
      <c r="AG21" s="670"/>
      <c r="AH21" s="670"/>
      <c r="AI21" s="670"/>
      <c r="AJ21" s="670"/>
      <c r="AK21" s="670"/>
      <c r="AL21" s="671">
        <v>0</v>
      </c>
      <c r="AM21" s="672"/>
      <c r="AN21" s="672"/>
      <c r="AO21" s="673"/>
      <c r="AP21" s="685" t="s">
        <v>274</v>
      </c>
      <c r="AQ21" s="686"/>
      <c r="AR21" s="686"/>
      <c r="AS21" s="686"/>
      <c r="AT21" s="686"/>
      <c r="AU21" s="686"/>
      <c r="AV21" s="686"/>
      <c r="AW21" s="686"/>
      <c r="AX21" s="686"/>
      <c r="AY21" s="686"/>
      <c r="AZ21" s="686"/>
      <c r="BA21" s="686"/>
      <c r="BB21" s="686"/>
      <c r="BC21" s="686"/>
      <c r="BD21" s="686"/>
      <c r="BE21" s="686"/>
      <c r="BF21" s="687"/>
      <c r="BG21" s="666" t="s">
        <v>128</v>
      </c>
      <c r="BH21" s="667"/>
      <c r="BI21" s="667"/>
      <c r="BJ21" s="667"/>
      <c r="BK21" s="667"/>
      <c r="BL21" s="667"/>
      <c r="BM21" s="667"/>
      <c r="BN21" s="668"/>
      <c r="BO21" s="669" t="s">
        <v>128</v>
      </c>
      <c r="BP21" s="669"/>
      <c r="BQ21" s="669"/>
      <c r="BR21" s="669"/>
      <c r="BS21" s="670" t="s">
        <v>128</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4" t="s">
        <v>275</v>
      </c>
      <c r="C22" s="705"/>
      <c r="D22" s="705"/>
      <c r="E22" s="705"/>
      <c r="F22" s="705"/>
      <c r="G22" s="705"/>
      <c r="H22" s="705"/>
      <c r="I22" s="705"/>
      <c r="J22" s="705"/>
      <c r="K22" s="705"/>
      <c r="L22" s="705"/>
      <c r="M22" s="705"/>
      <c r="N22" s="705"/>
      <c r="O22" s="705"/>
      <c r="P22" s="705"/>
      <c r="Q22" s="706"/>
      <c r="R22" s="666">
        <v>162525</v>
      </c>
      <c r="S22" s="667"/>
      <c r="T22" s="667"/>
      <c r="U22" s="667"/>
      <c r="V22" s="667"/>
      <c r="W22" s="667"/>
      <c r="X22" s="667"/>
      <c r="Y22" s="668"/>
      <c r="Z22" s="669">
        <v>0.2</v>
      </c>
      <c r="AA22" s="669"/>
      <c r="AB22" s="669"/>
      <c r="AC22" s="669"/>
      <c r="AD22" s="670">
        <v>137543</v>
      </c>
      <c r="AE22" s="670"/>
      <c r="AF22" s="670"/>
      <c r="AG22" s="670"/>
      <c r="AH22" s="670"/>
      <c r="AI22" s="670"/>
      <c r="AJ22" s="670"/>
      <c r="AK22" s="670"/>
      <c r="AL22" s="671">
        <v>0.40000000596046448</v>
      </c>
      <c r="AM22" s="672"/>
      <c r="AN22" s="672"/>
      <c r="AO22" s="673"/>
      <c r="AP22" s="685" t="s">
        <v>276</v>
      </c>
      <c r="AQ22" s="686"/>
      <c r="AR22" s="686"/>
      <c r="AS22" s="686"/>
      <c r="AT22" s="686"/>
      <c r="AU22" s="686"/>
      <c r="AV22" s="686"/>
      <c r="AW22" s="686"/>
      <c r="AX22" s="686"/>
      <c r="AY22" s="686"/>
      <c r="AZ22" s="686"/>
      <c r="BA22" s="686"/>
      <c r="BB22" s="686"/>
      <c r="BC22" s="686"/>
      <c r="BD22" s="686"/>
      <c r="BE22" s="686"/>
      <c r="BF22" s="687"/>
      <c r="BG22" s="666">
        <v>745555</v>
      </c>
      <c r="BH22" s="667"/>
      <c r="BI22" s="667"/>
      <c r="BJ22" s="667"/>
      <c r="BK22" s="667"/>
      <c r="BL22" s="667"/>
      <c r="BM22" s="667"/>
      <c r="BN22" s="668"/>
      <c r="BO22" s="669">
        <v>3.4</v>
      </c>
      <c r="BP22" s="669"/>
      <c r="BQ22" s="669"/>
      <c r="BR22" s="669"/>
      <c r="BS22" s="670" t="s">
        <v>128</v>
      </c>
      <c r="BT22" s="670"/>
      <c r="BU22" s="670"/>
      <c r="BV22" s="670"/>
      <c r="BW22" s="670"/>
      <c r="BX22" s="670"/>
      <c r="BY22" s="670"/>
      <c r="BZ22" s="670"/>
      <c r="CA22" s="670"/>
      <c r="CB22" s="674"/>
      <c r="CD22" s="648" t="s">
        <v>277</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278</v>
      </c>
      <c r="C23" s="664"/>
      <c r="D23" s="664"/>
      <c r="E23" s="664"/>
      <c r="F23" s="664"/>
      <c r="G23" s="664"/>
      <c r="H23" s="664"/>
      <c r="I23" s="664"/>
      <c r="J23" s="664"/>
      <c r="K23" s="664"/>
      <c r="L23" s="664"/>
      <c r="M23" s="664"/>
      <c r="N23" s="664"/>
      <c r="O23" s="664"/>
      <c r="P23" s="664"/>
      <c r="Q23" s="665"/>
      <c r="R23" s="666">
        <v>8854632</v>
      </c>
      <c r="S23" s="667"/>
      <c r="T23" s="667"/>
      <c r="U23" s="667"/>
      <c r="V23" s="667"/>
      <c r="W23" s="667"/>
      <c r="X23" s="667"/>
      <c r="Y23" s="668"/>
      <c r="Z23" s="669">
        <v>12</v>
      </c>
      <c r="AA23" s="669"/>
      <c r="AB23" s="669"/>
      <c r="AC23" s="669"/>
      <c r="AD23" s="670">
        <v>8143735</v>
      </c>
      <c r="AE23" s="670"/>
      <c r="AF23" s="670"/>
      <c r="AG23" s="670"/>
      <c r="AH23" s="670"/>
      <c r="AI23" s="670"/>
      <c r="AJ23" s="670"/>
      <c r="AK23" s="670"/>
      <c r="AL23" s="671">
        <v>24.9</v>
      </c>
      <c r="AM23" s="672"/>
      <c r="AN23" s="672"/>
      <c r="AO23" s="673"/>
      <c r="AP23" s="685" t="s">
        <v>279</v>
      </c>
      <c r="AQ23" s="686"/>
      <c r="AR23" s="686"/>
      <c r="AS23" s="686"/>
      <c r="AT23" s="686"/>
      <c r="AU23" s="686"/>
      <c r="AV23" s="686"/>
      <c r="AW23" s="686"/>
      <c r="AX23" s="686"/>
      <c r="AY23" s="686"/>
      <c r="AZ23" s="686"/>
      <c r="BA23" s="686"/>
      <c r="BB23" s="686"/>
      <c r="BC23" s="686"/>
      <c r="BD23" s="686"/>
      <c r="BE23" s="686"/>
      <c r="BF23" s="687"/>
      <c r="BG23" s="666">
        <v>1863648</v>
      </c>
      <c r="BH23" s="667"/>
      <c r="BI23" s="667"/>
      <c r="BJ23" s="667"/>
      <c r="BK23" s="667"/>
      <c r="BL23" s="667"/>
      <c r="BM23" s="667"/>
      <c r="BN23" s="668"/>
      <c r="BO23" s="669">
        <v>8.6</v>
      </c>
      <c r="BP23" s="669"/>
      <c r="BQ23" s="669"/>
      <c r="BR23" s="669"/>
      <c r="BS23" s="670" t="s">
        <v>128</v>
      </c>
      <c r="BT23" s="670"/>
      <c r="BU23" s="670"/>
      <c r="BV23" s="670"/>
      <c r="BW23" s="670"/>
      <c r="BX23" s="670"/>
      <c r="BY23" s="670"/>
      <c r="BZ23" s="670"/>
      <c r="CA23" s="670"/>
      <c r="CB23" s="674"/>
      <c r="CD23" s="648" t="s">
        <v>219</v>
      </c>
      <c r="CE23" s="649"/>
      <c r="CF23" s="649"/>
      <c r="CG23" s="649"/>
      <c r="CH23" s="649"/>
      <c r="CI23" s="649"/>
      <c r="CJ23" s="649"/>
      <c r="CK23" s="649"/>
      <c r="CL23" s="649"/>
      <c r="CM23" s="649"/>
      <c r="CN23" s="649"/>
      <c r="CO23" s="649"/>
      <c r="CP23" s="649"/>
      <c r="CQ23" s="650"/>
      <c r="CR23" s="648" t="s">
        <v>280</v>
      </c>
      <c r="CS23" s="649"/>
      <c r="CT23" s="649"/>
      <c r="CU23" s="649"/>
      <c r="CV23" s="649"/>
      <c r="CW23" s="649"/>
      <c r="CX23" s="649"/>
      <c r="CY23" s="650"/>
      <c r="CZ23" s="648" t="s">
        <v>281</v>
      </c>
      <c r="DA23" s="649"/>
      <c r="DB23" s="649"/>
      <c r="DC23" s="650"/>
      <c r="DD23" s="648" t="s">
        <v>282</v>
      </c>
      <c r="DE23" s="649"/>
      <c r="DF23" s="649"/>
      <c r="DG23" s="649"/>
      <c r="DH23" s="649"/>
      <c r="DI23" s="649"/>
      <c r="DJ23" s="649"/>
      <c r="DK23" s="650"/>
      <c r="DL23" s="697" t="s">
        <v>283</v>
      </c>
      <c r="DM23" s="698"/>
      <c r="DN23" s="698"/>
      <c r="DO23" s="698"/>
      <c r="DP23" s="698"/>
      <c r="DQ23" s="698"/>
      <c r="DR23" s="698"/>
      <c r="DS23" s="698"/>
      <c r="DT23" s="698"/>
      <c r="DU23" s="698"/>
      <c r="DV23" s="699"/>
      <c r="DW23" s="648" t="s">
        <v>284</v>
      </c>
      <c r="DX23" s="649"/>
      <c r="DY23" s="649"/>
      <c r="DZ23" s="649"/>
      <c r="EA23" s="649"/>
      <c r="EB23" s="649"/>
      <c r="EC23" s="650"/>
    </row>
    <row r="24" spans="2:133" ht="11.25" customHeight="1" x14ac:dyDescent="0.15">
      <c r="B24" s="663" t="s">
        <v>285</v>
      </c>
      <c r="C24" s="664"/>
      <c r="D24" s="664"/>
      <c r="E24" s="664"/>
      <c r="F24" s="664"/>
      <c r="G24" s="664"/>
      <c r="H24" s="664"/>
      <c r="I24" s="664"/>
      <c r="J24" s="664"/>
      <c r="K24" s="664"/>
      <c r="L24" s="664"/>
      <c r="M24" s="664"/>
      <c r="N24" s="664"/>
      <c r="O24" s="664"/>
      <c r="P24" s="664"/>
      <c r="Q24" s="665"/>
      <c r="R24" s="666">
        <v>8143735</v>
      </c>
      <c r="S24" s="667"/>
      <c r="T24" s="667"/>
      <c r="U24" s="667"/>
      <c r="V24" s="667"/>
      <c r="W24" s="667"/>
      <c r="X24" s="667"/>
      <c r="Y24" s="668"/>
      <c r="Z24" s="669">
        <v>11.1</v>
      </c>
      <c r="AA24" s="669"/>
      <c r="AB24" s="669"/>
      <c r="AC24" s="669"/>
      <c r="AD24" s="670">
        <v>8143735</v>
      </c>
      <c r="AE24" s="670"/>
      <c r="AF24" s="670"/>
      <c r="AG24" s="670"/>
      <c r="AH24" s="670"/>
      <c r="AI24" s="670"/>
      <c r="AJ24" s="670"/>
      <c r="AK24" s="670"/>
      <c r="AL24" s="671">
        <v>24.9</v>
      </c>
      <c r="AM24" s="672"/>
      <c r="AN24" s="672"/>
      <c r="AO24" s="673"/>
      <c r="AP24" s="685" t="s">
        <v>286</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128</v>
      </c>
      <c r="BP24" s="669"/>
      <c r="BQ24" s="669"/>
      <c r="BR24" s="669"/>
      <c r="BS24" s="670" t="s">
        <v>128</v>
      </c>
      <c r="BT24" s="670"/>
      <c r="BU24" s="670"/>
      <c r="BV24" s="670"/>
      <c r="BW24" s="670"/>
      <c r="BX24" s="670"/>
      <c r="BY24" s="670"/>
      <c r="BZ24" s="670"/>
      <c r="CA24" s="670"/>
      <c r="CB24" s="674"/>
      <c r="CD24" s="677" t="s">
        <v>287</v>
      </c>
      <c r="CE24" s="678"/>
      <c r="CF24" s="678"/>
      <c r="CG24" s="678"/>
      <c r="CH24" s="678"/>
      <c r="CI24" s="678"/>
      <c r="CJ24" s="678"/>
      <c r="CK24" s="678"/>
      <c r="CL24" s="678"/>
      <c r="CM24" s="678"/>
      <c r="CN24" s="678"/>
      <c r="CO24" s="678"/>
      <c r="CP24" s="678"/>
      <c r="CQ24" s="679"/>
      <c r="CR24" s="655">
        <v>43475586</v>
      </c>
      <c r="CS24" s="656"/>
      <c r="CT24" s="656"/>
      <c r="CU24" s="656"/>
      <c r="CV24" s="656"/>
      <c r="CW24" s="656"/>
      <c r="CX24" s="656"/>
      <c r="CY24" s="657"/>
      <c r="CZ24" s="660">
        <v>60.8</v>
      </c>
      <c r="DA24" s="661"/>
      <c r="DB24" s="661"/>
      <c r="DC24" s="680"/>
      <c r="DD24" s="707">
        <v>20410689</v>
      </c>
      <c r="DE24" s="656"/>
      <c r="DF24" s="656"/>
      <c r="DG24" s="656"/>
      <c r="DH24" s="656"/>
      <c r="DI24" s="656"/>
      <c r="DJ24" s="656"/>
      <c r="DK24" s="657"/>
      <c r="DL24" s="707">
        <v>18230016</v>
      </c>
      <c r="DM24" s="656"/>
      <c r="DN24" s="656"/>
      <c r="DO24" s="656"/>
      <c r="DP24" s="656"/>
      <c r="DQ24" s="656"/>
      <c r="DR24" s="656"/>
      <c r="DS24" s="656"/>
      <c r="DT24" s="656"/>
      <c r="DU24" s="656"/>
      <c r="DV24" s="657"/>
      <c r="DW24" s="660">
        <v>52.8</v>
      </c>
      <c r="DX24" s="661"/>
      <c r="DY24" s="661"/>
      <c r="DZ24" s="661"/>
      <c r="EA24" s="661"/>
      <c r="EB24" s="661"/>
      <c r="EC24" s="662"/>
    </row>
    <row r="25" spans="2:133" ht="11.25" customHeight="1" x14ac:dyDescent="0.15">
      <c r="B25" s="663" t="s">
        <v>288</v>
      </c>
      <c r="C25" s="664"/>
      <c r="D25" s="664"/>
      <c r="E25" s="664"/>
      <c r="F25" s="664"/>
      <c r="G25" s="664"/>
      <c r="H25" s="664"/>
      <c r="I25" s="664"/>
      <c r="J25" s="664"/>
      <c r="K25" s="664"/>
      <c r="L25" s="664"/>
      <c r="M25" s="664"/>
      <c r="N25" s="664"/>
      <c r="O25" s="664"/>
      <c r="P25" s="664"/>
      <c r="Q25" s="665"/>
      <c r="R25" s="666">
        <v>710897</v>
      </c>
      <c r="S25" s="667"/>
      <c r="T25" s="667"/>
      <c r="U25" s="667"/>
      <c r="V25" s="667"/>
      <c r="W25" s="667"/>
      <c r="X25" s="667"/>
      <c r="Y25" s="668"/>
      <c r="Z25" s="669">
        <v>1</v>
      </c>
      <c r="AA25" s="669"/>
      <c r="AB25" s="669"/>
      <c r="AC25" s="669"/>
      <c r="AD25" s="670" t="s">
        <v>128</v>
      </c>
      <c r="AE25" s="670"/>
      <c r="AF25" s="670"/>
      <c r="AG25" s="670"/>
      <c r="AH25" s="670"/>
      <c r="AI25" s="670"/>
      <c r="AJ25" s="670"/>
      <c r="AK25" s="670"/>
      <c r="AL25" s="671" t="s">
        <v>128</v>
      </c>
      <c r="AM25" s="672"/>
      <c r="AN25" s="672"/>
      <c r="AO25" s="673"/>
      <c r="AP25" s="685" t="s">
        <v>289</v>
      </c>
      <c r="AQ25" s="686"/>
      <c r="AR25" s="686"/>
      <c r="AS25" s="686"/>
      <c r="AT25" s="686"/>
      <c r="AU25" s="686"/>
      <c r="AV25" s="686"/>
      <c r="AW25" s="686"/>
      <c r="AX25" s="686"/>
      <c r="AY25" s="686"/>
      <c r="AZ25" s="686"/>
      <c r="BA25" s="686"/>
      <c r="BB25" s="686"/>
      <c r="BC25" s="686"/>
      <c r="BD25" s="686"/>
      <c r="BE25" s="686"/>
      <c r="BF25" s="687"/>
      <c r="BG25" s="666" t="s">
        <v>128</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290</v>
      </c>
      <c r="CE25" s="682"/>
      <c r="CF25" s="682"/>
      <c r="CG25" s="682"/>
      <c r="CH25" s="682"/>
      <c r="CI25" s="682"/>
      <c r="CJ25" s="682"/>
      <c r="CK25" s="682"/>
      <c r="CL25" s="682"/>
      <c r="CM25" s="682"/>
      <c r="CN25" s="682"/>
      <c r="CO25" s="682"/>
      <c r="CP25" s="682"/>
      <c r="CQ25" s="683"/>
      <c r="CR25" s="666">
        <v>5981881</v>
      </c>
      <c r="CS25" s="700"/>
      <c r="CT25" s="700"/>
      <c r="CU25" s="700"/>
      <c r="CV25" s="700"/>
      <c r="CW25" s="700"/>
      <c r="CX25" s="700"/>
      <c r="CY25" s="701"/>
      <c r="CZ25" s="671">
        <v>8.4</v>
      </c>
      <c r="DA25" s="702"/>
      <c r="DB25" s="702"/>
      <c r="DC25" s="708"/>
      <c r="DD25" s="675">
        <v>5471435</v>
      </c>
      <c r="DE25" s="700"/>
      <c r="DF25" s="700"/>
      <c r="DG25" s="700"/>
      <c r="DH25" s="700"/>
      <c r="DI25" s="700"/>
      <c r="DJ25" s="700"/>
      <c r="DK25" s="701"/>
      <c r="DL25" s="675">
        <v>5338279</v>
      </c>
      <c r="DM25" s="700"/>
      <c r="DN25" s="700"/>
      <c r="DO25" s="700"/>
      <c r="DP25" s="700"/>
      <c r="DQ25" s="700"/>
      <c r="DR25" s="700"/>
      <c r="DS25" s="700"/>
      <c r="DT25" s="700"/>
      <c r="DU25" s="700"/>
      <c r="DV25" s="701"/>
      <c r="DW25" s="671">
        <v>15.5</v>
      </c>
      <c r="DX25" s="702"/>
      <c r="DY25" s="702"/>
      <c r="DZ25" s="702"/>
      <c r="EA25" s="702"/>
      <c r="EB25" s="702"/>
      <c r="EC25" s="703"/>
    </row>
    <row r="26" spans="2:133" ht="11.25" customHeight="1" x14ac:dyDescent="0.15">
      <c r="B26" s="663" t="s">
        <v>291</v>
      </c>
      <c r="C26" s="664"/>
      <c r="D26" s="664"/>
      <c r="E26" s="664"/>
      <c r="F26" s="664"/>
      <c r="G26" s="664"/>
      <c r="H26" s="664"/>
      <c r="I26" s="664"/>
      <c r="J26" s="664"/>
      <c r="K26" s="664"/>
      <c r="L26" s="664"/>
      <c r="M26" s="664"/>
      <c r="N26" s="664"/>
      <c r="O26" s="664"/>
      <c r="P26" s="664"/>
      <c r="Q26" s="665"/>
      <c r="R26" s="666" t="s">
        <v>128</v>
      </c>
      <c r="S26" s="667"/>
      <c r="T26" s="667"/>
      <c r="U26" s="667"/>
      <c r="V26" s="667"/>
      <c r="W26" s="667"/>
      <c r="X26" s="667"/>
      <c r="Y26" s="668"/>
      <c r="Z26" s="669" t="s">
        <v>128</v>
      </c>
      <c r="AA26" s="669"/>
      <c r="AB26" s="669"/>
      <c r="AC26" s="669"/>
      <c r="AD26" s="670" t="s">
        <v>128</v>
      </c>
      <c r="AE26" s="670"/>
      <c r="AF26" s="670"/>
      <c r="AG26" s="670"/>
      <c r="AH26" s="670"/>
      <c r="AI26" s="670"/>
      <c r="AJ26" s="670"/>
      <c r="AK26" s="670"/>
      <c r="AL26" s="671" t="s">
        <v>128</v>
      </c>
      <c r="AM26" s="672"/>
      <c r="AN26" s="672"/>
      <c r="AO26" s="673"/>
      <c r="AP26" s="685" t="s">
        <v>292</v>
      </c>
      <c r="AQ26" s="709"/>
      <c r="AR26" s="709"/>
      <c r="AS26" s="709"/>
      <c r="AT26" s="709"/>
      <c r="AU26" s="709"/>
      <c r="AV26" s="709"/>
      <c r="AW26" s="709"/>
      <c r="AX26" s="709"/>
      <c r="AY26" s="709"/>
      <c r="AZ26" s="709"/>
      <c r="BA26" s="709"/>
      <c r="BB26" s="709"/>
      <c r="BC26" s="709"/>
      <c r="BD26" s="709"/>
      <c r="BE26" s="709"/>
      <c r="BF26" s="687"/>
      <c r="BG26" s="666" t="s">
        <v>128</v>
      </c>
      <c r="BH26" s="667"/>
      <c r="BI26" s="667"/>
      <c r="BJ26" s="667"/>
      <c r="BK26" s="667"/>
      <c r="BL26" s="667"/>
      <c r="BM26" s="667"/>
      <c r="BN26" s="668"/>
      <c r="BO26" s="669" t="s">
        <v>128</v>
      </c>
      <c r="BP26" s="669"/>
      <c r="BQ26" s="669"/>
      <c r="BR26" s="669"/>
      <c r="BS26" s="670" t="s">
        <v>128</v>
      </c>
      <c r="BT26" s="670"/>
      <c r="BU26" s="670"/>
      <c r="BV26" s="670"/>
      <c r="BW26" s="670"/>
      <c r="BX26" s="670"/>
      <c r="BY26" s="670"/>
      <c r="BZ26" s="670"/>
      <c r="CA26" s="670"/>
      <c r="CB26" s="674"/>
      <c r="CD26" s="681" t="s">
        <v>293</v>
      </c>
      <c r="CE26" s="682"/>
      <c r="CF26" s="682"/>
      <c r="CG26" s="682"/>
      <c r="CH26" s="682"/>
      <c r="CI26" s="682"/>
      <c r="CJ26" s="682"/>
      <c r="CK26" s="682"/>
      <c r="CL26" s="682"/>
      <c r="CM26" s="682"/>
      <c r="CN26" s="682"/>
      <c r="CO26" s="682"/>
      <c r="CP26" s="682"/>
      <c r="CQ26" s="683"/>
      <c r="CR26" s="666">
        <v>3839906</v>
      </c>
      <c r="CS26" s="667"/>
      <c r="CT26" s="667"/>
      <c r="CU26" s="667"/>
      <c r="CV26" s="667"/>
      <c r="CW26" s="667"/>
      <c r="CX26" s="667"/>
      <c r="CY26" s="668"/>
      <c r="CZ26" s="671">
        <v>5.4</v>
      </c>
      <c r="DA26" s="702"/>
      <c r="DB26" s="702"/>
      <c r="DC26" s="708"/>
      <c r="DD26" s="675">
        <v>3421598</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2"/>
      <c r="DY26" s="702"/>
      <c r="DZ26" s="702"/>
      <c r="EA26" s="702"/>
      <c r="EB26" s="702"/>
      <c r="EC26" s="703"/>
    </row>
    <row r="27" spans="2:133" ht="11.25" customHeight="1" x14ac:dyDescent="0.15">
      <c r="B27" s="663" t="s">
        <v>294</v>
      </c>
      <c r="C27" s="664"/>
      <c r="D27" s="664"/>
      <c r="E27" s="664"/>
      <c r="F27" s="664"/>
      <c r="G27" s="664"/>
      <c r="H27" s="664"/>
      <c r="I27" s="664"/>
      <c r="J27" s="664"/>
      <c r="K27" s="664"/>
      <c r="L27" s="664"/>
      <c r="M27" s="664"/>
      <c r="N27" s="664"/>
      <c r="O27" s="664"/>
      <c r="P27" s="664"/>
      <c r="Q27" s="665"/>
      <c r="R27" s="666">
        <v>34991642</v>
      </c>
      <c r="S27" s="667"/>
      <c r="T27" s="667"/>
      <c r="U27" s="667"/>
      <c r="V27" s="667"/>
      <c r="W27" s="667"/>
      <c r="X27" s="667"/>
      <c r="Y27" s="668"/>
      <c r="Z27" s="669">
        <v>47.5</v>
      </c>
      <c r="AA27" s="669"/>
      <c r="AB27" s="669"/>
      <c r="AC27" s="669"/>
      <c r="AD27" s="670">
        <v>32392115</v>
      </c>
      <c r="AE27" s="670"/>
      <c r="AF27" s="670"/>
      <c r="AG27" s="670"/>
      <c r="AH27" s="670"/>
      <c r="AI27" s="670"/>
      <c r="AJ27" s="670"/>
      <c r="AK27" s="670"/>
      <c r="AL27" s="671">
        <v>99.099998474121094</v>
      </c>
      <c r="AM27" s="672"/>
      <c r="AN27" s="672"/>
      <c r="AO27" s="673"/>
      <c r="AP27" s="663" t="s">
        <v>295</v>
      </c>
      <c r="AQ27" s="664"/>
      <c r="AR27" s="664"/>
      <c r="AS27" s="664"/>
      <c r="AT27" s="664"/>
      <c r="AU27" s="664"/>
      <c r="AV27" s="664"/>
      <c r="AW27" s="664"/>
      <c r="AX27" s="664"/>
      <c r="AY27" s="664"/>
      <c r="AZ27" s="664"/>
      <c r="BA27" s="664"/>
      <c r="BB27" s="664"/>
      <c r="BC27" s="664"/>
      <c r="BD27" s="664"/>
      <c r="BE27" s="664"/>
      <c r="BF27" s="665"/>
      <c r="BG27" s="666">
        <v>21739500</v>
      </c>
      <c r="BH27" s="667"/>
      <c r="BI27" s="667"/>
      <c r="BJ27" s="667"/>
      <c r="BK27" s="667"/>
      <c r="BL27" s="667"/>
      <c r="BM27" s="667"/>
      <c r="BN27" s="668"/>
      <c r="BO27" s="669">
        <v>100</v>
      </c>
      <c r="BP27" s="669"/>
      <c r="BQ27" s="669"/>
      <c r="BR27" s="669"/>
      <c r="BS27" s="670">
        <v>350230</v>
      </c>
      <c r="BT27" s="670"/>
      <c r="BU27" s="670"/>
      <c r="BV27" s="670"/>
      <c r="BW27" s="670"/>
      <c r="BX27" s="670"/>
      <c r="BY27" s="670"/>
      <c r="BZ27" s="670"/>
      <c r="CA27" s="670"/>
      <c r="CB27" s="674"/>
      <c r="CD27" s="681" t="s">
        <v>296</v>
      </c>
      <c r="CE27" s="682"/>
      <c r="CF27" s="682"/>
      <c r="CG27" s="682"/>
      <c r="CH27" s="682"/>
      <c r="CI27" s="682"/>
      <c r="CJ27" s="682"/>
      <c r="CK27" s="682"/>
      <c r="CL27" s="682"/>
      <c r="CM27" s="682"/>
      <c r="CN27" s="682"/>
      <c r="CO27" s="682"/>
      <c r="CP27" s="682"/>
      <c r="CQ27" s="683"/>
      <c r="CR27" s="666">
        <v>29781791</v>
      </c>
      <c r="CS27" s="700"/>
      <c r="CT27" s="700"/>
      <c r="CU27" s="700"/>
      <c r="CV27" s="700"/>
      <c r="CW27" s="700"/>
      <c r="CX27" s="700"/>
      <c r="CY27" s="701"/>
      <c r="CZ27" s="671">
        <v>41.6</v>
      </c>
      <c r="DA27" s="702"/>
      <c r="DB27" s="702"/>
      <c r="DC27" s="708"/>
      <c r="DD27" s="675">
        <v>7247194</v>
      </c>
      <c r="DE27" s="700"/>
      <c r="DF27" s="700"/>
      <c r="DG27" s="700"/>
      <c r="DH27" s="700"/>
      <c r="DI27" s="700"/>
      <c r="DJ27" s="700"/>
      <c r="DK27" s="701"/>
      <c r="DL27" s="675">
        <v>7244602</v>
      </c>
      <c r="DM27" s="700"/>
      <c r="DN27" s="700"/>
      <c r="DO27" s="700"/>
      <c r="DP27" s="700"/>
      <c r="DQ27" s="700"/>
      <c r="DR27" s="700"/>
      <c r="DS27" s="700"/>
      <c r="DT27" s="700"/>
      <c r="DU27" s="700"/>
      <c r="DV27" s="701"/>
      <c r="DW27" s="671">
        <v>21</v>
      </c>
      <c r="DX27" s="702"/>
      <c r="DY27" s="702"/>
      <c r="DZ27" s="702"/>
      <c r="EA27" s="702"/>
      <c r="EB27" s="702"/>
      <c r="EC27" s="703"/>
    </row>
    <row r="28" spans="2:133" ht="11.25" customHeight="1" x14ac:dyDescent="0.15">
      <c r="B28" s="663" t="s">
        <v>297</v>
      </c>
      <c r="C28" s="664"/>
      <c r="D28" s="664"/>
      <c r="E28" s="664"/>
      <c r="F28" s="664"/>
      <c r="G28" s="664"/>
      <c r="H28" s="664"/>
      <c r="I28" s="664"/>
      <c r="J28" s="664"/>
      <c r="K28" s="664"/>
      <c r="L28" s="664"/>
      <c r="M28" s="664"/>
      <c r="N28" s="664"/>
      <c r="O28" s="664"/>
      <c r="P28" s="664"/>
      <c r="Q28" s="665"/>
      <c r="R28" s="666">
        <v>19919</v>
      </c>
      <c r="S28" s="667"/>
      <c r="T28" s="667"/>
      <c r="U28" s="667"/>
      <c r="V28" s="667"/>
      <c r="W28" s="667"/>
      <c r="X28" s="667"/>
      <c r="Y28" s="668"/>
      <c r="Z28" s="669">
        <v>0</v>
      </c>
      <c r="AA28" s="669"/>
      <c r="AB28" s="669"/>
      <c r="AC28" s="669"/>
      <c r="AD28" s="670">
        <v>19919</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298</v>
      </c>
      <c r="CE28" s="682"/>
      <c r="CF28" s="682"/>
      <c r="CG28" s="682"/>
      <c r="CH28" s="682"/>
      <c r="CI28" s="682"/>
      <c r="CJ28" s="682"/>
      <c r="CK28" s="682"/>
      <c r="CL28" s="682"/>
      <c r="CM28" s="682"/>
      <c r="CN28" s="682"/>
      <c r="CO28" s="682"/>
      <c r="CP28" s="682"/>
      <c r="CQ28" s="683"/>
      <c r="CR28" s="666">
        <v>7711914</v>
      </c>
      <c r="CS28" s="667"/>
      <c r="CT28" s="667"/>
      <c r="CU28" s="667"/>
      <c r="CV28" s="667"/>
      <c r="CW28" s="667"/>
      <c r="CX28" s="667"/>
      <c r="CY28" s="668"/>
      <c r="CZ28" s="671">
        <v>10.8</v>
      </c>
      <c r="DA28" s="702"/>
      <c r="DB28" s="702"/>
      <c r="DC28" s="708"/>
      <c r="DD28" s="675">
        <v>7692060</v>
      </c>
      <c r="DE28" s="667"/>
      <c r="DF28" s="667"/>
      <c r="DG28" s="667"/>
      <c r="DH28" s="667"/>
      <c r="DI28" s="667"/>
      <c r="DJ28" s="667"/>
      <c r="DK28" s="668"/>
      <c r="DL28" s="675">
        <v>5647135</v>
      </c>
      <c r="DM28" s="667"/>
      <c r="DN28" s="667"/>
      <c r="DO28" s="667"/>
      <c r="DP28" s="667"/>
      <c r="DQ28" s="667"/>
      <c r="DR28" s="667"/>
      <c r="DS28" s="667"/>
      <c r="DT28" s="667"/>
      <c r="DU28" s="667"/>
      <c r="DV28" s="668"/>
      <c r="DW28" s="671">
        <v>16.399999999999999</v>
      </c>
      <c r="DX28" s="702"/>
      <c r="DY28" s="702"/>
      <c r="DZ28" s="702"/>
      <c r="EA28" s="702"/>
      <c r="EB28" s="702"/>
      <c r="EC28" s="703"/>
    </row>
    <row r="29" spans="2:133" ht="11.25" customHeight="1" x14ac:dyDescent="0.15">
      <c r="B29" s="663" t="s">
        <v>299</v>
      </c>
      <c r="C29" s="664"/>
      <c r="D29" s="664"/>
      <c r="E29" s="664"/>
      <c r="F29" s="664"/>
      <c r="G29" s="664"/>
      <c r="H29" s="664"/>
      <c r="I29" s="664"/>
      <c r="J29" s="664"/>
      <c r="K29" s="664"/>
      <c r="L29" s="664"/>
      <c r="M29" s="664"/>
      <c r="N29" s="664"/>
      <c r="O29" s="664"/>
      <c r="P29" s="664"/>
      <c r="Q29" s="665"/>
      <c r="R29" s="666">
        <v>901594</v>
      </c>
      <c r="S29" s="667"/>
      <c r="T29" s="667"/>
      <c r="U29" s="667"/>
      <c r="V29" s="667"/>
      <c r="W29" s="667"/>
      <c r="X29" s="667"/>
      <c r="Y29" s="668"/>
      <c r="Z29" s="669">
        <v>1.2</v>
      </c>
      <c r="AA29" s="669"/>
      <c r="AB29" s="669"/>
      <c r="AC29" s="669"/>
      <c r="AD29" s="670">
        <v>3828</v>
      </c>
      <c r="AE29" s="670"/>
      <c r="AF29" s="670"/>
      <c r="AG29" s="670"/>
      <c r="AH29" s="670"/>
      <c r="AI29" s="670"/>
      <c r="AJ29" s="670"/>
      <c r="AK29" s="670"/>
      <c r="AL29" s="671">
        <v>0</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300</v>
      </c>
      <c r="CE29" s="716"/>
      <c r="CF29" s="681" t="s">
        <v>70</v>
      </c>
      <c r="CG29" s="682"/>
      <c r="CH29" s="682"/>
      <c r="CI29" s="682"/>
      <c r="CJ29" s="682"/>
      <c r="CK29" s="682"/>
      <c r="CL29" s="682"/>
      <c r="CM29" s="682"/>
      <c r="CN29" s="682"/>
      <c r="CO29" s="682"/>
      <c r="CP29" s="682"/>
      <c r="CQ29" s="683"/>
      <c r="CR29" s="666">
        <v>7710497</v>
      </c>
      <c r="CS29" s="700"/>
      <c r="CT29" s="700"/>
      <c r="CU29" s="700"/>
      <c r="CV29" s="700"/>
      <c r="CW29" s="700"/>
      <c r="CX29" s="700"/>
      <c r="CY29" s="701"/>
      <c r="CZ29" s="671">
        <v>10.8</v>
      </c>
      <c r="DA29" s="702"/>
      <c r="DB29" s="702"/>
      <c r="DC29" s="708"/>
      <c r="DD29" s="675">
        <v>7690643</v>
      </c>
      <c r="DE29" s="700"/>
      <c r="DF29" s="700"/>
      <c r="DG29" s="700"/>
      <c r="DH29" s="700"/>
      <c r="DI29" s="700"/>
      <c r="DJ29" s="700"/>
      <c r="DK29" s="701"/>
      <c r="DL29" s="675">
        <v>5645718</v>
      </c>
      <c r="DM29" s="700"/>
      <c r="DN29" s="700"/>
      <c r="DO29" s="700"/>
      <c r="DP29" s="700"/>
      <c r="DQ29" s="700"/>
      <c r="DR29" s="700"/>
      <c r="DS29" s="700"/>
      <c r="DT29" s="700"/>
      <c r="DU29" s="700"/>
      <c r="DV29" s="701"/>
      <c r="DW29" s="671">
        <v>16.399999999999999</v>
      </c>
      <c r="DX29" s="702"/>
      <c r="DY29" s="702"/>
      <c r="DZ29" s="702"/>
      <c r="EA29" s="702"/>
      <c r="EB29" s="702"/>
      <c r="EC29" s="703"/>
    </row>
    <row r="30" spans="2:133" ht="11.25" customHeight="1" x14ac:dyDescent="0.15">
      <c r="B30" s="663" t="s">
        <v>301</v>
      </c>
      <c r="C30" s="664"/>
      <c r="D30" s="664"/>
      <c r="E30" s="664"/>
      <c r="F30" s="664"/>
      <c r="G30" s="664"/>
      <c r="H30" s="664"/>
      <c r="I30" s="664"/>
      <c r="J30" s="664"/>
      <c r="K30" s="664"/>
      <c r="L30" s="664"/>
      <c r="M30" s="664"/>
      <c r="N30" s="664"/>
      <c r="O30" s="664"/>
      <c r="P30" s="664"/>
      <c r="Q30" s="665"/>
      <c r="R30" s="666">
        <v>539541</v>
      </c>
      <c r="S30" s="667"/>
      <c r="T30" s="667"/>
      <c r="U30" s="667"/>
      <c r="V30" s="667"/>
      <c r="W30" s="667"/>
      <c r="X30" s="667"/>
      <c r="Y30" s="668"/>
      <c r="Z30" s="669">
        <v>0.7</v>
      </c>
      <c r="AA30" s="669"/>
      <c r="AB30" s="669"/>
      <c r="AC30" s="669"/>
      <c r="AD30" s="670">
        <v>173955</v>
      </c>
      <c r="AE30" s="670"/>
      <c r="AF30" s="670"/>
      <c r="AG30" s="670"/>
      <c r="AH30" s="670"/>
      <c r="AI30" s="670"/>
      <c r="AJ30" s="670"/>
      <c r="AK30" s="670"/>
      <c r="AL30" s="671">
        <v>0.5</v>
      </c>
      <c r="AM30" s="672"/>
      <c r="AN30" s="672"/>
      <c r="AO30" s="673"/>
      <c r="AP30" s="645" t="s">
        <v>219</v>
      </c>
      <c r="AQ30" s="646"/>
      <c r="AR30" s="646"/>
      <c r="AS30" s="646"/>
      <c r="AT30" s="646"/>
      <c r="AU30" s="646"/>
      <c r="AV30" s="646"/>
      <c r="AW30" s="646"/>
      <c r="AX30" s="646"/>
      <c r="AY30" s="646"/>
      <c r="AZ30" s="646"/>
      <c r="BA30" s="646"/>
      <c r="BB30" s="646"/>
      <c r="BC30" s="646"/>
      <c r="BD30" s="646"/>
      <c r="BE30" s="646"/>
      <c r="BF30" s="647"/>
      <c r="BG30" s="645" t="s">
        <v>302</v>
      </c>
      <c r="BH30" s="713"/>
      <c r="BI30" s="713"/>
      <c r="BJ30" s="713"/>
      <c r="BK30" s="713"/>
      <c r="BL30" s="713"/>
      <c r="BM30" s="713"/>
      <c r="BN30" s="713"/>
      <c r="BO30" s="713"/>
      <c r="BP30" s="713"/>
      <c r="BQ30" s="714"/>
      <c r="BR30" s="645" t="s">
        <v>303</v>
      </c>
      <c r="BS30" s="713"/>
      <c r="BT30" s="713"/>
      <c r="BU30" s="713"/>
      <c r="BV30" s="713"/>
      <c r="BW30" s="713"/>
      <c r="BX30" s="713"/>
      <c r="BY30" s="713"/>
      <c r="BZ30" s="713"/>
      <c r="CA30" s="713"/>
      <c r="CB30" s="714"/>
      <c r="CD30" s="717"/>
      <c r="CE30" s="718"/>
      <c r="CF30" s="681" t="s">
        <v>304</v>
      </c>
      <c r="CG30" s="682"/>
      <c r="CH30" s="682"/>
      <c r="CI30" s="682"/>
      <c r="CJ30" s="682"/>
      <c r="CK30" s="682"/>
      <c r="CL30" s="682"/>
      <c r="CM30" s="682"/>
      <c r="CN30" s="682"/>
      <c r="CO30" s="682"/>
      <c r="CP30" s="682"/>
      <c r="CQ30" s="683"/>
      <c r="CR30" s="666">
        <v>7370528</v>
      </c>
      <c r="CS30" s="667"/>
      <c r="CT30" s="667"/>
      <c r="CU30" s="667"/>
      <c r="CV30" s="667"/>
      <c r="CW30" s="667"/>
      <c r="CX30" s="667"/>
      <c r="CY30" s="668"/>
      <c r="CZ30" s="671">
        <v>10.3</v>
      </c>
      <c r="DA30" s="702"/>
      <c r="DB30" s="702"/>
      <c r="DC30" s="708"/>
      <c r="DD30" s="675">
        <v>7353088</v>
      </c>
      <c r="DE30" s="667"/>
      <c r="DF30" s="667"/>
      <c r="DG30" s="667"/>
      <c r="DH30" s="667"/>
      <c r="DI30" s="667"/>
      <c r="DJ30" s="667"/>
      <c r="DK30" s="668"/>
      <c r="DL30" s="675">
        <v>5308898</v>
      </c>
      <c r="DM30" s="667"/>
      <c r="DN30" s="667"/>
      <c r="DO30" s="667"/>
      <c r="DP30" s="667"/>
      <c r="DQ30" s="667"/>
      <c r="DR30" s="667"/>
      <c r="DS30" s="667"/>
      <c r="DT30" s="667"/>
      <c r="DU30" s="667"/>
      <c r="DV30" s="668"/>
      <c r="DW30" s="671">
        <v>15.4</v>
      </c>
      <c r="DX30" s="702"/>
      <c r="DY30" s="702"/>
      <c r="DZ30" s="702"/>
      <c r="EA30" s="702"/>
      <c r="EB30" s="702"/>
      <c r="EC30" s="703"/>
    </row>
    <row r="31" spans="2:133" ht="11.25" customHeight="1" x14ac:dyDescent="0.15">
      <c r="B31" s="663" t="s">
        <v>305</v>
      </c>
      <c r="C31" s="664"/>
      <c r="D31" s="664"/>
      <c r="E31" s="664"/>
      <c r="F31" s="664"/>
      <c r="G31" s="664"/>
      <c r="H31" s="664"/>
      <c r="I31" s="664"/>
      <c r="J31" s="664"/>
      <c r="K31" s="664"/>
      <c r="L31" s="664"/>
      <c r="M31" s="664"/>
      <c r="N31" s="664"/>
      <c r="O31" s="664"/>
      <c r="P31" s="664"/>
      <c r="Q31" s="665"/>
      <c r="R31" s="666">
        <v>250799</v>
      </c>
      <c r="S31" s="667"/>
      <c r="T31" s="667"/>
      <c r="U31" s="667"/>
      <c r="V31" s="667"/>
      <c r="W31" s="667"/>
      <c r="X31" s="667"/>
      <c r="Y31" s="668"/>
      <c r="Z31" s="669">
        <v>0.3</v>
      </c>
      <c r="AA31" s="669"/>
      <c r="AB31" s="669"/>
      <c r="AC31" s="669"/>
      <c r="AD31" s="670" t="s">
        <v>128</v>
      </c>
      <c r="AE31" s="670"/>
      <c r="AF31" s="670"/>
      <c r="AG31" s="670"/>
      <c r="AH31" s="670"/>
      <c r="AI31" s="670"/>
      <c r="AJ31" s="670"/>
      <c r="AK31" s="670"/>
      <c r="AL31" s="671" t="s">
        <v>128</v>
      </c>
      <c r="AM31" s="672"/>
      <c r="AN31" s="672"/>
      <c r="AO31" s="673"/>
      <c r="AP31" s="726" t="s">
        <v>306</v>
      </c>
      <c r="AQ31" s="727"/>
      <c r="AR31" s="727"/>
      <c r="AS31" s="727"/>
      <c r="AT31" s="732" t="s">
        <v>307</v>
      </c>
      <c r="AU31" s="366"/>
      <c r="AV31" s="366"/>
      <c r="AW31" s="366"/>
      <c r="AX31" s="652" t="s">
        <v>186</v>
      </c>
      <c r="AY31" s="653"/>
      <c r="AZ31" s="653"/>
      <c r="BA31" s="653"/>
      <c r="BB31" s="653"/>
      <c r="BC31" s="653"/>
      <c r="BD31" s="653"/>
      <c r="BE31" s="653"/>
      <c r="BF31" s="654"/>
      <c r="BG31" s="725">
        <v>99.4</v>
      </c>
      <c r="BH31" s="721"/>
      <c r="BI31" s="721"/>
      <c r="BJ31" s="721"/>
      <c r="BK31" s="721"/>
      <c r="BL31" s="721"/>
      <c r="BM31" s="661">
        <v>98.1</v>
      </c>
      <c r="BN31" s="721"/>
      <c r="BO31" s="721"/>
      <c r="BP31" s="721"/>
      <c r="BQ31" s="722"/>
      <c r="BR31" s="725">
        <v>99</v>
      </c>
      <c r="BS31" s="721"/>
      <c r="BT31" s="721"/>
      <c r="BU31" s="721"/>
      <c r="BV31" s="721"/>
      <c r="BW31" s="721"/>
      <c r="BX31" s="661">
        <v>97.6</v>
      </c>
      <c r="BY31" s="721"/>
      <c r="BZ31" s="721"/>
      <c r="CA31" s="721"/>
      <c r="CB31" s="722"/>
      <c r="CD31" s="717"/>
      <c r="CE31" s="718"/>
      <c r="CF31" s="681" t="s">
        <v>308</v>
      </c>
      <c r="CG31" s="682"/>
      <c r="CH31" s="682"/>
      <c r="CI31" s="682"/>
      <c r="CJ31" s="682"/>
      <c r="CK31" s="682"/>
      <c r="CL31" s="682"/>
      <c r="CM31" s="682"/>
      <c r="CN31" s="682"/>
      <c r="CO31" s="682"/>
      <c r="CP31" s="682"/>
      <c r="CQ31" s="683"/>
      <c r="CR31" s="666">
        <v>339969</v>
      </c>
      <c r="CS31" s="700"/>
      <c r="CT31" s="700"/>
      <c r="CU31" s="700"/>
      <c r="CV31" s="700"/>
      <c r="CW31" s="700"/>
      <c r="CX31" s="700"/>
      <c r="CY31" s="701"/>
      <c r="CZ31" s="671">
        <v>0.5</v>
      </c>
      <c r="DA31" s="702"/>
      <c r="DB31" s="702"/>
      <c r="DC31" s="708"/>
      <c r="DD31" s="675">
        <v>337555</v>
      </c>
      <c r="DE31" s="700"/>
      <c r="DF31" s="700"/>
      <c r="DG31" s="700"/>
      <c r="DH31" s="700"/>
      <c r="DI31" s="700"/>
      <c r="DJ31" s="700"/>
      <c r="DK31" s="701"/>
      <c r="DL31" s="675">
        <v>336820</v>
      </c>
      <c r="DM31" s="700"/>
      <c r="DN31" s="700"/>
      <c r="DO31" s="700"/>
      <c r="DP31" s="700"/>
      <c r="DQ31" s="700"/>
      <c r="DR31" s="700"/>
      <c r="DS31" s="700"/>
      <c r="DT31" s="700"/>
      <c r="DU31" s="700"/>
      <c r="DV31" s="701"/>
      <c r="DW31" s="671">
        <v>1</v>
      </c>
      <c r="DX31" s="702"/>
      <c r="DY31" s="702"/>
      <c r="DZ31" s="702"/>
      <c r="EA31" s="702"/>
      <c r="EB31" s="702"/>
      <c r="EC31" s="703"/>
    </row>
    <row r="32" spans="2:133" ht="11.25" customHeight="1" x14ac:dyDescent="0.15">
      <c r="B32" s="663" t="s">
        <v>309</v>
      </c>
      <c r="C32" s="664"/>
      <c r="D32" s="664"/>
      <c r="E32" s="664"/>
      <c r="F32" s="664"/>
      <c r="G32" s="664"/>
      <c r="H32" s="664"/>
      <c r="I32" s="664"/>
      <c r="J32" s="664"/>
      <c r="K32" s="664"/>
      <c r="L32" s="664"/>
      <c r="M32" s="664"/>
      <c r="N32" s="664"/>
      <c r="O32" s="664"/>
      <c r="P32" s="664"/>
      <c r="Q32" s="665"/>
      <c r="R32" s="666">
        <v>23809984</v>
      </c>
      <c r="S32" s="667"/>
      <c r="T32" s="667"/>
      <c r="U32" s="667"/>
      <c r="V32" s="667"/>
      <c r="W32" s="667"/>
      <c r="X32" s="667"/>
      <c r="Y32" s="668"/>
      <c r="Z32" s="669">
        <v>32.299999999999997</v>
      </c>
      <c r="AA32" s="669"/>
      <c r="AB32" s="669"/>
      <c r="AC32" s="669"/>
      <c r="AD32" s="670" t="s">
        <v>128</v>
      </c>
      <c r="AE32" s="670"/>
      <c r="AF32" s="670"/>
      <c r="AG32" s="670"/>
      <c r="AH32" s="670"/>
      <c r="AI32" s="670"/>
      <c r="AJ32" s="670"/>
      <c r="AK32" s="670"/>
      <c r="AL32" s="671" t="s">
        <v>128</v>
      </c>
      <c r="AM32" s="672"/>
      <c r="AN32" s="672"/>
      <c r="AO32" s="673"/>
      <c r="AP32" s="728"/>
      <c r="AQ32" s="729"/>
      <c r="AR32" s="729"/>
      <c r="AS32" s="729"/>
      <c r="AT32" s="733"/>
      <c r="AU32" s="362" t="s">
        <v>310</v>
      </c>
      <c r="AV32" s="362"/>
      <c r="AW32" s="362"/>
      <c r="AX32" s="663" t="s">
        <v>311</v>
      </c>
      <c r="AY32" s="664"/>
      <c r="AZ32" s="664"/>
      <c r="BA32" s="664"/>
      <c r="BB32" s="664"/>
      <c r="BC32" s="664"/>
      <c r="BD32" s="664"/>
      <c r="BE32" s="664"/>
      <c r="BF32" s="665"/>
      <c r="BG32" s="735">
        <v>99.2</v>
      </c>
      <c r="BH32" s="700"/>
      <c r="BI32" s="700"/>
      <c r="BJ32" s="700"/>
      <c r="BK32" s="700"/>
      <c r="BL32" s="700"/>
      <c r="BM32" s="672">
        <v>96.9</v>
      </c>
      <c r="BN32" s="723"/>
      <c r="BO32" s="723"/>
      <c r="BP32" s="723"/>
      <c r="BQ32" s="724"/>
      <c r="BR32" s="735">
        <v>98.6</v>
      </c>
      <c r="BS32" s="700"/>
      <c r="BT32" s="700"/>
      <c r="BU32" s="700"/>
      <c r="BV32" s="700"/>
      <c r="BW32" s="700"/>
      <c r="BX32" s="672">
        <v>96.3</v>
      </c>
      <c r="BY32" s="723"/>
      <c r="BZ32" s="723"/>
      <c r="CA32" s="723"/>
      <c r="CB32" s="724"/>
      <c r="CD32" s="719"/>
      <c r="CE32" s="720"/>
      <c r="CF32" s="681" t="s">
        <v>312</v>
      </c>
      <c r="CG32" s="682"/>
      <c r="CH32" s="682"/>
      <c r="CI32" s="682"/>
      <c r="CJ32" s="682"/>
      <c r="CK32" s="682"/>
      <c r="CL32" s="682"/>
      <c r="CM32" s="682"/>
      <c r="CN32" s="682"/>
      <c r="CO32" s="682"/>
      <c r="CP32" s="682"/>
      <c r="CQ32" s="683"/>
      <c r="CR32" s="666">
        <v>1417</v>
      </c>
      <c r="CS32" s="667"/>
      <c r="CT32" s="667"/>
      <c r="CU32" s="667"/>
      <c r="CV32" s="667"/>
      <c r="CW32" s="667"/>
      <c r="CX32" s="667"/>
      <c r="CY32" s="668"/>
      <c r="CZ32" s="671">
        <v>0</v>
      </c>
      <c r="DA32" s="702"/>
      <c r="DB32" s="702"/>
      <c r="DC32" s="708"/>
      <c r="DD32" s="675">
        <v>1417</v>
      </c>
      <c r="DE32" s="667"/>
      <c r="DF32" s="667"/>
      <c r="DG32" s="667"/>
      <c r="DH32" s="667"/>
      <c r="DI32" s="667"/>
      <c r="DJ32" s="667"/>
      <c r="DK32" s="668"/>
      <c r="DL32" s="675">
        <v>1417</v>
      </c>
      <c r="DM32" s="667"/>
      <c r="DN32" s="667"/>
      <c r="DO32" s="667"/>
      <c r="DP32" s="667"/>
      <c r="DQ32" s="667"/>
      <c r="DR32" s="667"/>
      <c r="DS32" s="667"/>
      <c r="DT32" s="667"/>
      <c r="DU32" s="667"/>
      <c r="DV32" s="668"/>
      <c r="DW32" s="671">
        <v>0</v>
      </c>
      <c r="DX32" s="702"/>
      <c r="DY32" s="702"/>
      <c r="DZ32" s="702"/>
      <c r="EA32" s="702"/>
      <c r="EB32" s="702"/>
      <c r="EC32" s="703"/>
    </row>
    <row r="33" spans="2:133" ht="11.25" customHeight="1" x14ac:dyDescent="0.15">
      <c r="B33" s="704" t="s">
        <v>313</v>
      </c>
      <c r="C33" s="705"/>
      <c r="D33" s="705"/>
      <c r="E33" s="705"/>
      <c r="F33" s="705"/>
      <c r="G33" s="705"/>
      <c r="H33" s="705"/>
      <c r="I33" s="705"/>
      <c r="J33" s="705"/>
      <c r="K33" s="705"/>
      <c r="L33" s="705"/>
      <c r="M33" s="705"/>
      <c r="N33" s="705"/>
      <c r="O33" s="705"/>
      <c r="P33" s="705"/>
      <c r="Q33" s="706"/>
      <c r="R33" s="666" t="s">
        <v>128</v>
      </c>
      <c r="S33" s="667"/>
      <c r="T33" s="667"/>
      <c r="U33" s="667"/>
      <c r="V33" s="667"/>
      <c r="W33" s="667"/>
      <c r="X33" s="667"/>
      <c r="Y33" s="668"/>
      <c r="Z33" s="669" t="s">
        <v>128</v>
      </c>
      <c r="AA33" s="669"/>
      <c r="AB33" s="669"/>
      <c r="AC33" s="669"/>
      <c r="AD33" s="670" t="s">
        <v>128</v>
      </c>
      <c r="AE33" s="670"/>
      <c r="AF33" s="670"/>
      <c r="AG33" s="670"/>
      <c r="AH33" s="670"/>
      <c r="AI33" s="670"/>
      <c r="AJ33" s="670"/>
      <c r="AK33" s="670"/>
      <c r="AL33" s="671" t="s">
        <v>128</v>
      </c>
      <c r="AM33" s="672"/>
      <c r="AN33" s="672"/>
      <c r="AO33" s="673"/>
      <c r="AP33" s="730"/>
      <c r="AQ33" s="731"/>
      <c r="AR33" s="731"/>
      <c r="AS33" s="731"/>
      <c r="AT33" s="734"/>
      <c r="AU33" s="360"/>
      <c r="AV33" s="360"/>
      <c r="AW33" s="360"/>
      <c r="AX33" s="710" t="s">
        <v>314</v>
      </c>
      <c r="AY33" s="711"/>
      <c r="AZ33" s="711"/>
      <c r="BA33" s="711"/>
      <c r="BB33" s="711"/>
      <c r="BC33" s="711"/>
      <c r="BD33" s="711"/>
      <c r="BE33" s="711"/>
      <c r="BF33" s="712"/>
      <c r="BG33" s="736">
        <v>99.6</v>
      </c>
      <c r="BH33" s="737"/>
      <c r="BI33" s="737"/>
      <c r="BJ33" s="737"/>
      <c r="BK33" s="737"/>
      <c r="BL33" s="737"/>
      <c r="BM33" s="738">
        <v>99</v>
      </c>
      <c r="BN33" s="737"/>
      <c r="BO33" s="737"/>
      <c r="BP33" s="737"/>
      <c r="BQ33" s="739"/>
      <c r="BR33" s="736">
        <v>99.3</v>
      </c>
      <c r="BS33" s="737"/>
      <c r="BT33" s="737"/>
      <c r="BU33" s="737"/>
      <c r="BV33" s="737"/>
      <c r="BW33" s="737"/>
      <c r="BX33" s="738">
        <v>98.4</v>
      </c>
      <c r="BY33" s="737"/>
      <c r="BZ33" s="737"/>
      <c r="CA33" s="737"/>
      <c r="CB33" s="739"/>
      <c r="CD33" s="681" t="s">
        <v>315</v>
      </c>
      <c r="CE33" s="682"/>
      <c r="CF33" s="682"/>
      <c r="CG33" s="682"/>
      <c r="CH33" s="682"/>
      <c r="CI33" s="682"/>
      <c r="CJ33" s="682"/>
      <c r="CK33" s="682"/>
      <c r="CL33" s="682"/>
      <c r="CM33" s="682"/>
      <c r="CN33" s="682"/>
      <c r="CO33" s="682"/>
      <c r="CP33" s="682"/>
      <c r="CQ33" s="683"/>
      <c r="CR33" s="666">
        <v>24213971</v>
      </c>
      <c r="CS33" s="700"/>
      <c r="CT33" s="700"/>
      <c r="CU33" s="700"/>
      <c r="CV33" s="700"/>
      <c r="CW33" s="700"/>
      <c r="CX33" s="700"/>
      <c r="CY33" s="701"/>
      <c r="CZ33" s="671">
        <v>33.799999999999997</v>
      </c>
      <c r="DA33" s="702"/>
      <c r="DB33" s="702"/>
      <c r="DC33" s="708"/>
      <c r="DD33" s="675">
        <v>17814763</v>
      </c>
      <c r="DE33" s="700"/>
      <c r="DF33" s="700"/>
      <c r="DG33" s="700"/>
      <c r="DH33" s="700"/>
      <c r="DI33" s="700"/>
      <c r="DJ33" s="700"/>
      <c r="DK33" s="701"/>
      <c r="DL33" s="675">
        <v>14420562</v>
      </c>
      <c r="DM33" s="700"/>
      <c r="DN33" s="700"/>
      <c r="DO33" s="700"/>
      <c r="DP33" s="700"/>
      <c r="DQ33" s="700"/>
      <c r="DR33" s="700"/>
      <c r="DS33" s="700"/>
      <c r="DT33" s="700"/>
      <c r="DU33" s="700"/>
      <c r="DV33" s="701"/>
      <c r="DW33" s="671">
        <v>41.8</v>
      </c>
      <c r="DX33" s="702"/>
      <c r="DY33" s="702"/>
      <c r="DZ33" s="702"/>
      <c r="EA33" s="702"/>
      <c r="EB33" s="702"/>
      <c r="EC33" s="703"/>
    </row>
    <row r="34" spans="2:133" ht="11.25" customHeight="1" x14ac:dyDescent="0.15">
      <c r="B34" s="663" t="s">
        <v>316</v>
      </c>
      <c r="C34" s="664"/>
      <c r="D34" s="664"/>
      <c r="E34" s="664"/>
      <c r="F34" s="664"/>
      <c r="G34" s="664"/>
      <c r="H34" s="664"/>
      <c r="I34" s="664"/>
      <c r="J34" s="664"/>
      <c r="K34" s="664"/>
      <c r="L34" s="664"/>
      <c r="M34" s="664"/>
      <c r="N34" s="664"/>
      <c r="O34" s="664"/>
      <c r="P34" s="664"/>
      <c r="Q34" s="665"/>
      <c r="R34" s="666">
        <v>5064480</v>
      </c>
      <c r="S34" s="667"/>
      <c r="T34" s="667"/>
      <c r="U34" s="667"/>
      <c r="V34" s="667"/>
      <c r="W34" s="667"/>
      <c r="X34" s="667"/>
      <c r="Y34" s="668"/>
      <c r="Z34" s="669">
        <v>6.9</v>
      </c>
      <c r="AA34" s="669"/>
      <c r="AB34" s="669"/>
      <c r="AC34" s="669"/>
      <c r="AD34" s="670" t="s">
        <v>128</v>
      </c>
      <c r="AE34" s="670"/>
      <c r="AF34" s="670"/>
      <c r="AG34" s="670"/>
      <c r="AH34" s="670"/>
      <c r="AI34" s="670"/>
      <c r="AJ34" s="670"/>
      <c r="AK34" s="670"/>
      <c r="AL34" s="671" t="s">
        <v>128</v>
      </c>
      <c r="AM34" s="672"/>
      <c r="AN34" s="672"/>
      <c r="AO34" s="67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317</v>
      </c>
      <c r="CE34" s="682"/>
      <c r="CF34" s="682"/>
      <c r="CG34" s="682"/>
      <c r="CH34" s="682"/>
      <c r="CI34" s="682"/>
      <c r="CJ34" s="682"/>
      <c r="CK34" s="682"/>
      <c r="CL34" s="682"/>
      <c r="CM34" s="682"/>
      <c r="CN34" s="682"/>
      <c r="CO34" s="682"/>
      <c r="CP34" s="682"/>
      <c r="CQ34" s="683"/>
      <c r="CR34" s="666">
        <v>9829621</v>
      </c>
      <c r="CS34" s="667"/>
      <c r="CT34" s="667"/>
      <c r="CU34" s="667"/>
      <c r="CV34" s="667"/>
      <c r="CW34" s="667"/>
      <c r="CX34" s="667"/>
      <c r="CY34" s="668"/>
      <c r="CZ34" s="671">
        <v>13.7</v>
      </c>
      <c r="DA34" s="702"/>
      <c r="DB34" s="702"/>
      <c r="DC34" s="708"/>
      <c r="DD34" s="675">
        <v>6725803</v>
      </c>
      <c r="DE34" s="667"/>
      <c r="DF34" s="667"/>
      <c r="DG34" s="667"/>
      <c r="DH34" s="667"/>
      <c r="DI34" s="667"/>
      <c r="DJ34" s="667"/>
      <c r="DK34" s="668"/>
      <c r="DL34" s="675">
        <v>5264340</v>
      </c>
      <c r="DM34" s="667"/>
      <c r="DN34" s="667"/>
      <c r="DO34" s="667"/>
      <c r="DP34" s="667"/>
      <c r="DQ34" s="667"/>
      <c r="DR34" s="667"/>
      <c r="DS34" s="667"/>
      <c r="DT34" s="667"/>
      <c r="DU34" s="667"/>
      <c r="DV34" s="668"/>
      <c r="DW34" s="671">
        <v>15.3</v>
      </c>
      <c r="DX34" s="702"/>
      <c r="DY34" s="702"/>
      <c r="DZ34" s="702"/>
      <c r="EA34" s="702"/>
      <c r="EB34" s="702"/>
      <c r="EC34" s="703"/>
    </row>
    <row r="35" spans="2:133" ht="11.25" customHeight="1" x14ac:dyDescent="0.15">
      <c r="B35" s="663" t="s">
        <v>318</v>
      </c>
      <c r="C35" s="664"/>
      <c r="D35" s="664"/>
      <c r="E35" s="664"/>
      <c r="F35" s="664"/>
      <c r="G35" s="664"/>
      <c r="H35" s="664"/>
      <c r="I35" s="664"/>
      <c r="J35" s="664"/>
      <c r="K35" s="664"/>
      <c r="L35" s="664"/>
      <c r="M35" s="664"/>
      <c r="N35" s="664"/>
      <c r="O35" s="664"/>
      <c r="P35" s="664"/>
      <c r="Q35" s="665"/>
      <c r="R35" s="666">
        <v>563790</v>
      </c>
      <c r="S35" s="667"/>
      <c r="T35" s="667"/>
      <c r="U35" s="667"/>
      <c r="V35" s="667"/>
      <c r="W35" s="667"/>
      <c r="X35" s="667"/>
      <c r="Y35" s="668"/>
      <c r="Z35" s="669">
        <v>0.8</v>
      </c>
      <c r="AA35" s="669"/>
      <c r="AB35" s="669"/>
      <c r="AC35" s="669"/>
      <c r="AD35" s="670">
        <v>39011</v>
      </c>
      <c r="AE35" s="670"/>
      <c r="AF35" s="670"/>
      <c r="AG35" s="670"/>
      <c r="AH35" s="670"/>
      <c r="AI35" s="670"/>
      <c r="AJ35" s="670"/>
      <c r="AK35" s="670"/>
      <c r="AL35" s="671">
        <v>0.1</v>
      </c>
      <c r="AM35" s="672"/>
      <c r="AN35" s="672"/>
      <c r="AO35" s="673"/>
      <c r="AP35" s="218"/>
      <c r="AQ35" s="645" t="s">
        <v>319</v>
      </c>
      <c r="AR35" s="646"/>
      <c r="AS35" s="646"/>
      <c r="AT35" s="646"/>
      <c r="AU35" s="646"/>
      <c r="AV35" s="646"/>
      <c r="AW35" s="646"/>
      <c r="AX35" s="646"/>
      <c r="AY35" s="646"/>
      <c r="AZ35" s="646"/>
      <c r="BA35" s="646"/>
      <c r="BB35" s="646"/>
      <c r="BC35" s="646"/>
      <c r="BD35" s="646"/>
      <c r="BE35" s="646"/>
      <c r="BF35" s="647"/>
      <c r="BG35" s="645" t="s">
        <v>320</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321</v>
      </c>
      <c r="CE35" s="682"/>
      <c r="CF35" s="682"/>
      <c r="CG35" s="682"/>
      <c r="CH35" s="682"/>
      <c r="CI35" s="682"/>
      <c r="CJ35" s="682"/>
      <c r="CK35" s="682"/>
      <c r="CL35" s="682"/>
      <c r="CM35" s="682"/>
      <c r="CN35" s="682"/>
      <c r="CO35" s="682"/>
      <c r="CP35" s="682"/>
      <c r="CQ35" s="683"/>
      <c r="CR35" s="666">
        <v>146153</v>
      </c>
      <c r="CS35" s="700"/>
      <c r="CT35" s="700"/>
      <c r="CU35" s="700"/>
      <c r="CV35" s="700"/>
      <c r="CW35" s="700"/>
      <c r="CX35" s="700"/>
      <c r="CY35" s="701"/>
      <c r="CZ35" s="671">
        <v>0.2</v>
      </c>
      <c r="DA35" s="702"/>
      <c r="DB35" s="702"/>
      <c r="DC35" s="708"/>
      <c r="DD35" s="675">
        <v>144081</v>
      </c>
      <c r="DE35" s="700"/>
      <c r="DF35" s="700"/>
      <c r="DG35" s="700"/>
      <c r="DH35" s="700"/>
      <c r="DI35" s="700"/>
      <c r="DJ35" s="700"/>
      <c r="DK35" s="701"/>
      <c r="DL35" s="675">
        <v>144081</v>
      </c>
      <c r="DM35" s="700"/>
      <c r="DN35" s="700"/>
      <c r="DO35" s="700"/>
      <c r="DP35" s="700"/>
      <c r="DQ35" s="700"/>
      <c r="DR35" s="700"/>
      <c r="DS35" s="700"/>
      <c r="DT35" s="700"/>
      <c r="DU35" s="700"/>
      <c r="DV35" s="701"/>
      <c r="DW35" s="671">
        <v>0.4</v>
      </c>
      <c r="DX35" s="702"/>
      <c r="DY35" s="702"/>
      <c r="DZ35" s="702"/>
      <c r="EA35" s="702"/>
      <c r="EB35" s="702"/>
      <c r="EC35" s="703"/>
    </row>
    <row r="36" spans="2:133" ht="11.25" customHeight="1" x14ac:dyDescent="0.15">
      <c r="B36" s="663" t="s">
        <v>322</v>
      </c>
      <c r="C36" s="664"/>
      <c r="D36" s="664"/>
      <c r="E36" s="664"/>
      <c r="F36" s="664"/>
      <c r="G36" s="664"/>
      <c r="H36" s="664"/>
      <c r="I36" s="664"/>
      <c r="J36" s="664"/>
      <c r="K36" s="664"/>
      <c r="L36" s="664"/>
      <c r="M36" s="664"/>
      <c r="N36" s="664"/>
      <c r="O36" s="664"/>
      <c r="P36" s="664"/>
      <c r="Q36" s="665"/>
      <c r="R36" s="666">
        <v>191346</v>
      </c>
      <c r="S36" s="667"/>
      <c r="T36" s="667"/>
      <c r="U36" s="667"/>
      <c r="V36" s="667"/>
      <c r="W36" s="667"/>
      <c r="X36" s="667"/>
      <c r="Y36" s="668"/>
      <c r="Z36" s="669">
        <v>0.3</v>
      </c>
      <c r="AA36" s="669"/>
      <c r="AB36" s="669"/>
      <c r="AC36" s="669"/>
      <c r="AD36" s="670" t="s">
        <v>128</v>
      </c>
      <c r="AE36" s="670"/>
      <c r="AF36" s="670"/>
      <c r="AG36" s="670"/>
      <c r="AH36" s="670"/>
      <c r="AI36" s="670"/>
      <c r="AJ36" s="670"/>
      <c r="AK36" s="670"/>
      <c r="AL36" s="671" t="s">
        <v>128</v>
      </c>
      <c r="AM36" s="672"/>
      <c r="AN36" s="672"/>
      <c r="AO36" s="673"/>
      <c r="AP36" s="218"/>
      <c r="AQ36" s="740" t="s">
        <v>323</v>
      </c>
      <c r="AR36" s="741"/>
      <c r="AS36" s="741"/>
      <c r="AT36" s="741"/>
      <c r="AU36" s="741"/>
      <c r="AV36" s="741"/>
      <c r="AW36" s="741"/>
      <c r="AX36" s="741"/>
      <c r="AY36" s="742"/>
      <c r="AZ36" s="655">
        <v>7917131</v>
      </c>
      <c r="BA36" s="656"/>
      <c r="BB36" s="656"/>
      <c r="BC36" s="656"/>
      <c r="BD36" s="656"/>
      <c r="BE36" s="656"/>
      <c r="BF36" s="743"/>
      <c r="BG36" s="677" t="s">
        <v>324</v>
      </c>
      <c r="BH36" s="678"/>
      <c r="BI36" s="678"/>
      <c r="BJ36" s="678"/>
      <c r="BK36" s="678"/>
      <c r="BL36" s="678"/>
      <c r="BM36" s="678"/>
      <c r="BN36" s="678"/>
      <c r="BO36" s="678"/>
      <c r="BP36" s="678"/>
      <c r="BQ36" s="678"/>
      <c r="BR36" s="678"/>
      <c r="BS36" s="678"/>
      <c r="BT36" s="678"/>
      <c r="BU36" s="679"/>
      <c r="BV36" s="655">
        <v>367702</v>
      </c>
      <c r="BW36" s="656"/>
      <c r="BX36" s="656"/>
      <c r="BY36" s="656"/>
      <c r="BZ36" s="656"/>
      <c r="CA36" s="656"/>
      <c r="CB36" s="743"/>
      <c r="CD36" s="681" t="s">
        <v>325</v>
      </c>
      <c r="CE36" s="682"/>
      <c r="CF36" s="682"/>
      <c r="CG36" s="682"/>
      <c r="CH36" s="682"/>
      <c r="CI36" s="682"/>
      <c r="CJ36" s="682"/>
      <c r="CK36" s="682"/>
      <c r="CL36" s="682"/>
      <c r="CM36" s="682"/>
      <c r="CN36" s="682"/>
      <c r="CO36" s="682"/>
      <c r="CP36" s="682"/>
      <c r="CQ36" s="683"/>
      <c r="CR36" s="666">
        <v>6699061</v>
      </c>
      <c r="CS36" s="667"/>
      <c r="CT36" s="667"/>
      <c r="CU36" s="667"/>
      <c r="CV36" s="667"/>
      <c r="CW36" s="667"/>
      <c r="CX36" s="667"/>
      <c r="CY36" s="668"/>
      <c r="CZ36" s="671">
        <v>9.4</v>
      </c>
      <c r="DA36" s="702"/>
      <c r="DB36" s="702"/>
      <c r="DC36" s="708"/>
      <c r="DD36" s="675">
        <v>5702122</v>
      </c>
      <c r="DE36" s="667"/>
      <c r="DF36" s="667"/>
      <c r="DG36" s="667"/>
      <c r="DH36" s="667"/>
      <c r="DI36" s="667"/>
      <c r="DJ36" s="667"/>
      <c r="DK36" s="668"/>
      <c r="DL36" s="675">
        <v>4339936</v>
      </c>
      <c r="DM36" s="667"/>
      <c r="DN36" s="667"/>
      <c r="DO36" s="667"/>
      <c r="DP36" s="667"/>
      <c r="DQ36" s="667"/>
      <c r="DR36" s="667"/>
      <c r="DS36" s="667"/>
      <c r="DT36" s="667"/>
      <c r="DU36" s="667"/>
      <c r="DV36" s="668"/>
      <c r="DW36" s="671">
        <v>12.6</v>
      </c>
      <c r="DX36" s="702"/>
      <c r="DY36" s="702"/>
      <c r="DZ36" s="702"/>
      <c r="EA36" s="702"/>
      <c r="EB36" s="702"/>
      <c r="EC36" s="703"/>
    </row>
    <row r="37" spans="2:133" ht="11.25" customHeight="1" x14ac:dyDescent="0.15">
      <c r="B37" s="663" t="s">
        <v>326</v>
      </c>
      <c r="C37" s="664"/>
      <c r="D37" s="664"/>
      <c r="E37" s="664"/>
      <c r="F37" s="664"/>
      <c r="G37" s="664"/>
      <c r="H37" s="664"/>
      <c r="I37" s="664"/>
      <c r="J37" s="664"/>
      <c r="K37" s="664"/>
      <c r="L37" s="664"/>
      <c r="M37" s="664"/>
      <c r="N37" s="664"/>
      <c r="O37" s="664"/>
      <c r="P37" s="664"/>
      <c r="Q37" s="665"/>
      <c r="R37" s="666">
        <v>2364203</v>
      </c>
      <c r="S37" s="667"/>
      <c r="T37" s="667"/>
      <c r="U37" s="667"/>
      <c r="V37" s="667"/>
      <c r="W37" s="667"/>
      <c r="X37" s="667"/>
      <c r="Y37" s="668"/>
      <c r="Z37" s="669">
        <v>3.2</v>
      </c>
      <c r="AA37" s="669"/>
      <c r="AB37" s="669"/>
      <c r="AC37" s="669"/>
      <c r="AD37" s="670" t="s">
        <v>128</v>
      </c>
      <c r="AE37" s="670"/>
      <c r="AF37" s="670"/>
      <c r="AG37" s="670"/>
      <c r="AH37" s="670"/>
      <c r="AI37" s="670"/>
      <c r="AJ37" s="670"/>
      <c r="AK37" s="670"/>
      <c r="AL37" s="671" t="s">
        <v>128</v>
      </c>
      <c r="AM37" s="672"/>
      <c r="AN37" s="672"/>
      <c r="AO37" s="673"/>
      <c r="AQ37" s="744" t="s">
        <v>327</v>
      </c>
      <c r="AR37" s="745"/>
      <c r="AS37" s="745"/>
      <c r="AT37" s="745"/>
      <c r="AU37" s="745"/>
      <c r="AV37" s="745"/>
      <c r="AW37" s="745"/>
      <c r="AX37" s="745"/>
      <c r="AY37" s="746"/>
      <c r="AZ37" s="666">
        <v>1328100</v>
      </c>
      <c r="BA37" s="667"/>
      <c r="BB37" s="667"/>
      <c r="BC37" s="667"/>
      <c r="BD37" s="700"/>
      <c r="BE37" s="700"/>
      <c r="BF37" s="724"/>
      <c r="BG37" s="681" t="s">
        <v>328</v>
      </c>
      <c r="BH37" s="682"/>
      <c r="BI37" s="682"/>
      <c r="BJ37" s="682"/>
      <c r="BK37" s="682"/>
      <c r="BL37" s="682"/>
      <c r="BM37" s="682"/>
      <c r="BN37" s="682"/>
      <c r="BO37" s="682"/>
      <c r="BP37" s="682"/>
      <c r="BQ37" s="682"/>
      <c r="BR37" s="682"/>
      <c r="BS37" s="682"/>
      <c r="BT37" s="682"/>
      <c r="BU37" s="683"/>
      <c r="BV37" s="666">
        <v>135858</v>
      </c>
      <c r="BW37" s="667"/>
      <c r="BX37" s="667"/>
      <c r="BY37" s="667"/>
      <c r="BZ37" s="667"/>
      <c r="CA37" s="667"/>
      <c r="CB37" s="676"/>
      <c r="CD37" s="681" t="s">
        <v>329</v>
      </c>
      <c r="CE37" s="682"/>
      <c r="CF37" s="682"/>
      <c r="CG37" s="682"/>
      <c r="CH37" s="682"/>
      <c r="CI37" s="682"/>
      <c r="CJ37" s="682"/>
      <c r="CK37" s="682"/>
      <c r="CL37" s="682"/>
      <c r="CM37" s="682"/>
      <c r="CN37" s="682"/>
      <c r="CO37" s="682"/>
      <c r="CP37" s="682"/>
      <c r="CQ37" s="683"/>
      <c r="CR37" s="666">
        <v>2580396</v>
      </c>
      <c r="CS37" s="700"/>
      <c r="CT37" s="700"/>
      <c r="CU37" s="700"/>
      <c r="CV37" s="700"/>
      <c r="CW37" s="700"/>
      <c r="CX37" s="700"/>
      <c r="CY37" s="701"/>
      <c r="CZ37" s="671">
        <v>3.6</v>
      </c>
      <c r="DA37" s="702"/>
      <c r="DB37" s="702"/>
      <c r="DC37" s="708"/>
      <c r="DD37" s="675">
        <v>2399437</v>
      </c>
      <c r="DE37" s="700"/>
      <c r="DF37" s="700"/>
      <c r="DG37" s="700"/>
      <c r="DH37" s="700"/>
      <c r="DI37" s="700"/>
      <c r="DJ37" s="700"/>
      <c r="DK37" s="701"/>
      <c r="DL37" s="675">
        <v>2292321</v>
      </c>
      <c r="DM37" s="700"/>
      <c r="DN37" s="700"/>
      <c r="DO37" s="700"/>
      <c r="DP37" s="700"/>
      <c r="DQ37" s="700"/>
      <c r="DR37" s="700"/>
      <c r="DS37" s="700"/>
      <c r="DT37" s="700"/>
      <c r="DU37" s="700"/>
      <c r="DV37" s="701"/>
      <c r="DW37" s="671">
        <v>6.6</v>
      </c>
      <c r="DX37" s="702"/>
      <c r="DY37" s="702"/>
      <c r="DZ37" s="702"/>
      <c r="EA37" s="702"/>
      <c r="EB37" s="702"/>
      <c r="EC37" s="703"/>
    </row>
    <row r="38" spans="2:133" ht="11.25" customHeight="1" x14ac:dyDescent="0.15">
      <c r="B38" s="663" t="s">
        <v>330</v>
      </c>
      <c r="C38" s="664"/>
      <c r="D38" s="664"/>
      <c r="E38" s="664"/>
      <c r="F38" s="664"/>
      <c r="G38" s="664"/>
      <c r="H38" s="664"/>
      <c r="I38" s="664"/>
      <c r="J38" s="664"/>
      <c r="K38" s="664"/>
      <c r="L38" s="664"/>
      <c r="M38" s="664"/>
      <c r="N38" s="664"/>
      <c r="O38" s="664"/>
      <c r="P38" s="664"/>
      <c r="Q38" s="665"/>
      <c r="R38" s="666">
        <v>549882</v>
      </c>
      <c r="S38" s="667"/>
      <c r="T38" s="667"/>
      <c r="U38" s="667"/>
      <c r="V38" s="667"/>
      <c r="W38" s="667"/>
      <c r="X38" s="667"/>
      <c r="Y38" s="668"/>
      <c r="Z38" s="669">
        <v>0.7</v>
      </c>
      <c r="AA38" s="669"/>
      <c r="AB38" s="669"/>
      <c r="AC38" s="669"/>
      <c r="AD38" s="670" t="s">
        <v>128</v>
      </c>
      <c r="AE38" s="670"/>
      <c r="AF38" s="670"/>
      <c r="AG38" s="670"/>
      <c r="AH38" s="670"/>
      <c r="AI38" s="670"/>
      <c r="AJ38" s="670"/>
      <c r="AK38" s="670"/>
      <c r="AL38" s="671" t="s">
        <v>128</v>
      </c>
      <c r="AM38" s="672"/>
      <c r="AN38" s="672"/>
      <c r="AO38" s="673"/>
      <c r="AQ38" s="744" t="s">
        <v>331</v>
      </c>
      <c r="AR38" s="745"/>
      <c r="AS38" s="745"/>
      <c r="AT38" s="745"/>
      <c r="AU38" s="745"/>
      <c r="AV38" s="745"/>
      <c r="AW38" s="745"/>
      <c r="AX38" s="745"/>
      <c r="AY38" s="746"/>
      <c r="AZ38" s="666">
        <v>47852</v>
      </c>
      <c r="BA38" s="667"/>
      <c r="BB38" s="667"/>
      <c r="BC38" s="667"/>
      <c r="BD38" s="700"/>
      <c r="BE38" s="700"/>
      <c r="BF38" s="724"/>
      <c r="BG38" s="681" t="s">
        <v>332</v>
      </c>
      <c r="BH38" s="682"/>
      <c r="BI38" s="682"/>
      <c r="BJ38" s="682"/>
      <c r="BK38" s="682"/>
      <c r="BL38" s="682"/>
      <c r="BM38" s="682"/>
      <c r="BN38" s="682"/>
      <c r="BO38" s="682"/>
      <c r="BP38" s="682"/>
      <c r="BQ38" s="682"/>
      <c r="BR38" s="682"/>
      <c r="BS38" s="682"/>
      <c r="BT38" s="682"/>
      <c r="BU38" s="683"/>
      <c r="BV38" s="666">
        <v>19855</v>
      </c>
      <c r="BW38" s="667"/>
      <c r="BX38" s="667"/>
      <c r="BY38" s="667"/>
      <c r="BZ38" s="667"/>
      <c r="CA38" s="667"/>
      <c r="CB38" s="676"/>
      <c r="CD38" s="681" t="s">
        <v>333</v>
      </c>
      <c r="CE38" s="682"/>
      <c r="CF38" s="682"/>
      <c r="CG38" s="682"/>
      <c r="CH38" s="682"/>
      <c r="CI38" s="682"/>
      <c r="CJ38" s="682"/>
      <c r="CK38" s="682"/>
      <c r="CL38" s="682"/>
      <c r="CM38" s="682"/>
      <c r="CN38" s="682"/>
      <c r="CO38" s="682"/>
      <c r="CP38" s="682"/>
      <c r="CQ38" s="683"/>
      <c r="CR38" s="666">
        <v>6541179</v>
      </c>
      <c r="CS38" s="667"/>
      <c r="CT38" s="667"/>
      <c r="CU38" s="667"/>
      <c r="CV38" s="667"/>
      <c r="CW38" s="667"/>
      <c r="CX38" s="667"/>
      <c r="CY38" s="668"/>
      <c r="CZ38" s="671">
        <v>9.1</v>
      </c>
      <c r="DA38" s="702"/>
      <c r="DB38" s="702"/>
      <c r="DC38" s="708"/>
      <c r="DD38" s="675">
        <v>4936209</v>
      </c>
      <c r="DE38" s="667"/>
      <c r="DF38" s="667"/>
      <c r="DG38" s="667"/>
      <c r="DH38" s="667"/>
      <c r="DI38" s="667"/>
      <c r="DJ38" s="667"/>
      <c r="DK38" s="668"/>
      <c r="DL38" s="675">
        <v>4672205</v>
      </c>
      <c r="DM38" s="667"/>
      <c r="DN38" s="667"/>
      <c r="DO38" s="667"/>
      <c r="DP38" s="667"/>
      <c r="DQ38" s="667"/>
      <c r="DR38" s="667"/>
      <c r="DS38" s="667"/>
      <c r="DT38" s="667"/>
      <c r="DU38" s="667"/>
      <c r="DV38" s="668"/>
      <c r="DW38" s="671">
        <v>13.5</v>
      </c>
      <c r="DX38" s="702"/>
      <c r="DY38" s="702"/>
      <c r="DZ38" s="702"/>
      <c r="EA38" s="702"/>
      <c r="EB38" s="702"/>
      <c r="EC38" s="703"/>
    </row>
    <row r="39" spans="2:133" ht="11.25" customHeight="1" x14ac:dyDescent="0.15">
      <c r="B39" s="663" t="s">
        <v>334</v>
      </c>
      <c r="C39" s="664"/>
      <c r="D39" s="664"/>
      <c r="E39" s="664"/>
      <c r="F39" s="664"/>
      <c r="G39" s="664"/>
      <c r="H39" s="664"/>
      <c r="I39" s="664"/>
      <c r="J39" s="664"/>
      <c r="K39" s="664"/>
      <c r="L39" s="664"/>
      <c r="M39" s="664"/>
      <c r="N39" s="664"/>
      <c r="O39" s="664"/>
      <c r="P39" s="664"/>
      <c r="Q39" s="665"/>
      <c r="R39" s="666">
        <v>1090903</v>
      </c>
      <c r="S39" s="667"/>
      <c r="T39" s="667"/>
      <c r="U39" s="667"/>
      <c r="V39" s="667"/>
      <c r="W39" s="667"/>
      <c r="X39" s="667"/>
      <c r="Y39" s="668"/>
      <c r="Z39" s="669">
        <v>1.5</v>
      </c>
      <c r="AA39" s="669"/>
      <c r="AB39" s="669"/>
      <c r="AC39" s="669"/>
      <c r="AD39" s="670">
        <v>58282</v>
      </c>
      <c r="AE39" s="670"/>
      <c r="AF39" s="670"/>
      <c r="AG39" s="670"/>
      <c r="AH39" s="670"/>
      <c r="AI39" s="670"/>
      <c r="AJ39" s="670"/>
      <c r="AK39" s="670"/>
      <c r="AL39" s="671">
        <v>0.2</v>
      </c>
      <c r="AM39" s="672"/>
      <c r="AN39" s="672"/>
      <c r="AO39" s="673"/>
      <c r="AQ39" s="744" t="s">
        <v>335</v>
      </c>
      <c r="AR39" s="745"/>
      <c r="AS39" s="745"/>
      <c r="AT39" s="745"/>
      <c r="AU39" s="745"/>
      <c r="AV39" s="745"/>
      <c r="AW39" s="745"/>
      <c r="AX39" s="745"/>
      <c r="AY39" s="746"/>
      <c r="AZ39" s="666" t="s">
        <v>128</v>
      </c>
      <c r="BA39" s="667"/>
      <c r="BB39" s="667"/>
      <c r="BC39" s="667"/>
      <c r="BD39" s="700"/>
      <c r="BE39" s="700"/>
      <c r="BF39" s="724"/>
      <c r="BG39" s="681" t="s">
        <v>336</v>
      </c>
      <c r="BH39" s="682"/>
      <c r="BI39" s="682"/>
      <c r="BJ39" s="682"/>
      <c r="BK39" s="682"/>
      <c r="BL39" s="682"/>
      <c r="BM39" s="682"/>
      <c r="BN39" s="682"/>
      <c r="BO39" s="682"/>
      <c r="BP39" s="682"/>
      <c r="BQ39" s="682"/>
      <c r="BR39" s="682"/>
      <c r="BS39" s="682"/>
      <c r="BT39" s="682"/>
      <c r="BU39" s="683"/>
      <c r="BV39" s="666">
        <v>29044</v>
      </c>
      <c r="BW39" s="667"/>
      <c r="BX39" s="667"/>
      <c r="BY39" s="667"/>
      <c r="BZ39" s="667"/>
      <c r="CA39" s="667"/>
      <c r="CB39" s="676"/>
      <c r="CD39" s="681" t="s">
        <v>337</v>
      </c>
      <c r="CE39" s="682"/>
      <c r="CF39" s="682"/>
      <c r="CG39" s="682"/>
      <c r="CH39" s="682"/>
      <c r="CI39" s="682"/>
      <c r="CJ39" s="682"/>
      <c r="CK39" s="682"/>
      <c r="CL39" s="682"/>
      <c r="CM39" s="682"/>
      <c r="CN39" s="682"/>
      <c r="CO39" s="682"/>
      <c r="CP39" s="682"/>
      <c r="CQ39" s="683"/>
      <c r="CR39" s="666">
        <v>973913</v>
      </c>
      <c r="CS39" s="700"/>
      <c r="CT39" s="700"/>
      <c r="CU39" s="700"/>
      <c r="CV39" s="700"/>
      <c r="CW39" s="700"/>
      <c r="CX39" s="700"/>
      <c r="CY39" s="701"/>
      <c r="CZ39" s="671">
        <v>1.4</v>
      </c>
      <c r="DA39" s="702"/>
      <c r="DB39" s="702"/>
      <c r="DC39" s="708"/>
      <c r="DD39" s="675">
        <v>304304</v>
      </c>
      <c r="DE39" s="700"/>
      <c r="DF39" s="700"/>
      <c r="DG39" s="700"/>
      <c r="DH39" s="700"/>
      <c r="DI39" s="700"/>
      <c r="DJ39" s="700"/>
      <c r="DK39" s="701"/>
      <c r="DL39" s="675" t="s">
        <v>128</v>
      </c>
      <c r="DM39" s="700"/>
      <c r="DN39" s="700"/>
      <c r="DO39" s="700"/>
      <c r="DP39" s="700"/>
      <c r="DQ39" s="700"/>
      <c r="DR39" s="700"/>
      <c r="DS39" s="700"/>
      <c r="DT39" s="700"/>
      <c r="DU39" s="700"/>
      <c r="DV39" s="701"/>
      <c r="DW39" s="671" t="s">
        <v>128</v>
      </c>
      <c r="DX39" s="702"/>
      <c r="DY39" s="702"/>
      <c r="DZ39" s="702"/>
      <c r="EA39" s="702"/>
      <c r="EB39" s="702"/>
      <c r="EC39" s="703"/>
    </row>
    <row r="40" spans="2:133" ht="11.25" customHeight="1" x14ac:dyDescent="0.15">
      <c r="B40" s="663" t="s">
        <v>338</v>
      </c>
      <c r="C40" s="664"/>
      <c r="D40" s="664"/>
      <c r="E40" s="664"/>
      <c r="F40" s="664"/>
      <c r="G40" s="664"/>
      <c r="H40" s="664"/>
      <c r="I40" s="664"/>
      <c r="J40" s="664"/>
      <c r="K40" s="664"/>
      <c r="L40" s="664"/>
      <c r="M40" s="664"/>
      <c r="N40" s="664"/>
      <c r="O40" s="664"/>
      <c r="P40" s="664"/>
      <c r="Q40" s="665"/>
      <c r="R40" s="666">
        <v>3303097</v>
      </c>
      <c r="S40" s="667"/>
      <c r="T40" s="667"/>
      <c r="U40" s="667"/>
      <c r="V40" s="667"/>
      <c r="W40" s="667"/>
      <c r="X40" s="667"/>
      <c r="Y40" s="668"/>
      <c r="Z40" s="669">
        <v>4.5</v>
      </c>
      <c r="AA40" s="669"/>
      <c r="AB40" s="669"/>
      <c r="AC40" s="669"/>
      <c r="AD40" s="670" t="s">
        <v>128</v>
      </c>
      <c r="AE40" s="670"/>
      <c r="AF40" s="670"/>
      <c r="AG40" s="670"/>
      <c r="AH40" s="670"/>
      <c r="AI40" s="670"/>
      <c r="AJ40" s="670"/>
      <c r="AK40" s="670"/>
      <c r="AL40" s="671" t="s">
        <v>128</v>
      </c>
      <c r="AM40" s="672"/>
      <c r="AN40" s="672"/>
      <c r="AO40" s="673"/>
      <c r="AQ40" s="744" t="s">
        <v>339</v>
      </c>
      <c r="AR40" s="745"/>
      <c r="AS40" s="745"/>
      <c r="AT40" s="745"/>
      <c r="AU40" s="745"/>
      <c r="AV40" s="745"/>
      <c r="AW40" s="745"/>
      <c r="AX40" s="745"/>
      <c r="AY40" s="746"/>
      <c r="AZ40" s="666" t="s">
        <v>128</v>
      </c>
      <c r="BA40" s="667"/>
      <c r="BB40" s="667"/>
      <c r="BC40" s="667"/>
      <c r="BD40" s="700"/>
      <c r="BE40" s="700"/>
      <c r="BF40" s="724"/>
      <c r="BG40" s="747" t="s">
        <v>340</v>
      </c>
      <c r="BH40" s="748"/>
      <c r="BI40" s="748"/>
      <c r="BJ40" s="748"/>
      <c r="BK40" s="748"/>
      <c r="BL40" s="364"/>
      <c r="BM40" s="682" t="s">
        <v>341</v>
      </c>
      <c r="BN40" s="682"/>
      <c r="BO40" s="682"/>
      <c r="BP40" s="682"/>
      <c r="BQ40" s="682"/>
      <c r="BR40" s="682"/>
      <c r="BS40" s="682"/>
      <c r="BT40" s="682"/>
      <c r="BU40" s="683"/>
      <c r="BV40" s="666">
        <v>98</v>
      </c>
      <c r="BW40" s="667"/>
      <c r="BX40" s="667"/>
      <c r="BY40" s="667"/>
      <c r="BZ40" s="667"/>
      <c r="CA40" s="667"/>
      <c r="CB40" s="676"/>
      <c r="CD40" s="681" t="s">
        <v>342</v>
      </c>
      <c r="CE40" s="682"/>
      <c r="CF40" s="682"/>
      <c r="CG40" s="682"/>
      <c r="CH40" s="682"/>
      <c r="CI40" s="682"/>
      <c r="CJ40" s="682"/>
      <c r="CK40" s="682"/>
      <c r="CL40" s="682"/>
      <c r="CM40" s="682"/>
      <c r="CN40" s="682"/>
      <c r="CO40" s="682"/>
      <c r="CP40" s="682"/>
      <c r="CQ40" s="683"/>
      <c r="CR40" s="666">
        <v>24044</v>
      </c>
      <c r="CS40" s="667"/>
      <c r="CT40" s="667"/>
      <c r="CU40" s="667"/>
      <c r="CV40" s="667"/>
      <c r="CW40" s="667"/>
      <c r="CX40" s="667"/>
      <c r="CY40" s="668"/>
      <c r="CZ40" s="671">
        <v>0</v>
      </c>
      <c r="DA40" s="702"/>
      <c r="DB40" s="702"/>
      <c r="DC40" s="708"/>
      <c r="DD40" s="675">
        <v>2244</v>
      </c>
      <c r="DE40" s="667"/>
      <c r="DF40" s="667"/>
      <c r="DG40" s="667"/>
      <c r="DH40" s="667"/>
      <c r="DI40" s="667"/>
      <c r="DJ40" s="667"/>
      <c r="DK40" s="668"/>
      <c r="DL40" s="675" t="s">
        <v>128</v>
      </c>
      <c r="DM40" s="667"/>
      <c r="DN40" s="667"/>
      <c r="DO40" s="667"/>
      <c r="DP40" s="667"/>
      <c r="DQ40" s="667"/>
      <c r="DR40" s="667"/>
      <c r="DS40" s="667"/>
      <c r="DT40" s="667"/>
      <c r="DU40" s="667"/>
      <c r="DV40" s="668"/>
      <c r="DW40" s="671" t="s">
        <v>128</v>
      </c>
      <c r="DX40" s="702"/>
      <c r="DY40" s="702"/>
      <c r="DZ40" s="702"/>
      <c r="EA40" s="702"/>
      <c r="EB40" s="702"/>
      <c r="EC40" s="703"/>
    </row>
    <row r="41" spans="2:133" ht="11.25" customHeight="1" x14ac:dyDescent="0.15">
      <c r="B41" s="663" t="s">
        <v>343</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69" t="s">
        <v>128</v>
      </c>
      <c r="AA41" s="669"/>
      <c r="AB41" s="669"/>
      <c r="AC41" s="669"/>
      <c r="AD41" s="670" t="s">
        <v>128</v>
      </c>
      <c r="AE41" s="670"/>
      <c r="AF41" s="670"/>
      <c r="AG41" s="670"/>
      <c r="AH41" s="670"/>
      <c r="AI41" s="670"/>
      <c r="AJ41" s="670"/>
      <c r="AK41" s="670"/>
      <c r="AL41" s="671" t="s">
        <v>128</v>
      </c>
      <c r="AM41" s="672"/>
      <c r="AN41" s="672"/>
      <c r="AO41" s="673"/>
      <c r="AQ41" s="744" t="s">
        <v>344</v>
      </c>
      <c r="AR41" s="745"/>
      <c r="AS41" s="745"/>
      <c r="AT41" s="745"/>
      <c r="AU41" s="745"/>
      <c r="AV41" s="745"/>
      <c r="AW41" s="745"/>
      <c r="AX41" s="745"/>
      <c r="AY41" s="746"/>
      <c r="AZ41" s="666">
        <v>1637170</v>
      </c>
      <c r="BA41" s="667"/>
      <c r="BB41" s="667"/>
      <c r="BC41" s="667"/>
      <c r="BD41" s="700"/>
      <c r="BE41" s="700"/>
      <c r="BF41" s="724"/>
      <c r="BG41" s="747"/>
      <c r="BH41" s="748"/>
      <c r="BI41" s="748"/>
      <c r="BJ41" s="748"/>
      <c r="BK41" s="748"/>
      <c r="BL41" s="364"/>
      <c r="BM41" s="682" t="s">
        <v>345</v>
      </c>
      <c r="BN41" s="682"/>
      <c r="BO41" s="682"/>
      <c r="BP41" s="682"/>
      <c r="BQ41" s="682"/>
      <c r="BR41" s="682"/>
      <c r="BS41" s="682"/>
      <c r="BT41" s="682"/>
      <c r="BU41" s="683"/>
      <c r="BV41" s="666">
        <v>2</v>
      </c>
      <c r="BW41" s="667"/>
      <c r="BX41" s="667"/>
      <c r="BY41" s="667"/>
      <c r="BZ41" s="667"/>
      <c r="CA41" s="667"/>
      <c r="CB41" s="676"/>
      <c r="CD41" s="681" t="s">
        <v>346</v>
      </c>
      <c r="CE41" s="682"/>
      <c r="CF41" s="682"/>
      <c r="CG41" s="682"/>
      <c r="CH41" s="682"/>
      <c r="CI41" s="682"/>
      <c r="CJ41" s="682"/>
      <c r="CK41" s="682"/>
      <c r="CL41" s="682"/>
      <c r="CM41" s="682"/>
      <c r="CN41" s="682"/>
      <c r="CO41" s="682"/>
      <c r="CP41" s="682"/>
      <c r="CQ41" s="683"/>
      <c r="CR41" s="666" t="s">
        <v>128</v>
      </c>
      <c r="CS41" s="700"/>
      <c r="CT41" s="700"/>
      <c r="CU41" s="700"/>
      <c r="CV41" s="700"/>
      <c r="CW41" s="700"/>
      <c r="CX41" s="700"/>
      <c r="CY41" s="701"/>
      <c r="CZ41" s="671" t="s">
        <v>128</v>
      </c>
      <c r="DA41" s="702"/>
      <c r="DB41" s="702"/>
      <c r="DC41" s="708"/>
      <c r="DD41" s="675" t="s">
        <v>128</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347</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128</v>
      </c>
      <c r="AA42" s="669"/>
      <c r="AB42" s="669"/>
      <c r="AC42" s="669"/>
      <c r="AD42" s="670" t="s">
        <v>128</v>
      </c>
      <c r="AE42" s="670"/>
      <c r="AF42" s="670"/>
      <c r="AG42" s="670"/>
      <c r="AH42" s="670"/>
      <c r="AI42" s="670"/>
      <c r="AJ42" s="670"/>
      <c r="AK42" s="670"/>
      <c r="AL42" s="671" t="s">
        <v>128</v>
      </c>
      <c r="AM42" s="672"/>
      <c r="AN42" s="672"/>
      <c r="AO42" s="673"/>
      <c r="AQ42" s="754" t="s">
        <v>348</v>
      </c>
      <c r="AR42" s="755"/>
      <c r="AS42" s="755"/>
      <c r="AT42" s="755"/>
      <c r="AU42" s="755"/>
      <c r="AV42" s="755"/>
      <c r="AW42" s="755"/>
      <c r="AX42" s="755"/>
      <c r="AY42" s="756"/>
      <c r="AZ42" s="760">
        <v>4904009</v>
      </c>
      <c r="BA42" s="761"/>
      <c r="BB42" s="761"/>
      <c r="BC42" s="761"/>
      <c r="BD42" s="737"/>
      <c r="BE42" s="737"/>
      <c r="BF42" s="739"/>
      <c r="BG42" s="749"/>
      <c r="BH42" s="750"/>
      <c r="BI42" s="750"/>
      <c r="BJ42" s="750"/>
      <c r="BK42" s="750"/>
      <c r="BL42" s="365"/>
      <c r="BM42" s="692" t="s">
        <v>349</v>
      </c>
      <c r="BN42" s="692"/>
      <c r="BO42" s="692"/>
      <c r="BP42" s="692"/>
      <c r="BQ42" s="692"/>
      <c r="BR42" s="692"/>
      <c r="BS42" s="692"/>
      <c r="BT42" s="692"/>
      <c r="BU42" s="693"/>
      <c r="BV42" s="760">
        <v>359</v>
      </c>
      <c r="BW42" s="761"/>
      <c r="BX42" s="761"/>
      <c r="BY42" s="761"/>
      <c r="BZ42" s="761"/>
      <c r="CA42" s="761"/>
      <c r="CB42" s="773"/>
      <c r="CD42" s="663" t="s">
        <v>350</v>
      </c>
      <c r="CE42" s="664"/>
      <c r="CF42" s="664"/>
      <c r="CG42" s="664"/>
      <c r="CH42" s="664"/>
      <c r="CI42" s="664"/>
      <c r="CJ42" s="664"/>
      <c r="CK42" s="664"/>
      <c r="CL42" s="664"/>
      <c r="CM42" s="664"/>
      <c r="CN42" s="664"/>
      <c r="CO42" s="664"/>
      <c r="CP42" s="664"/>
      <c r="CQ42" s="665"/>
      <c r="CR42" s="666">
        <v>3844570</v>
      </c>
      <c r="CS42" s="700"/>
      <c r="CT42" s="700"/>
      <c r="CU42" s="700"/>
      <c r="CV42" s="700"/>
      <c r="CW42" s="700"/>
      <c r="CX42" s="700"/>
      <c r="CY42" s="701"/>
      <c r="CZ42" s="671">
        <v>5.4</v>
      </c>
      <c r="DA42" s="702"/>
      <c r="DB42" s="702"/>
      <c r="DC42" s="708"/>
      <c r="DD42" s="675">
        <v>1795112</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351</v>
      </c>
      <c r="C43" s="664"/>
      <c r="D43" s="664"/>
      <c r="E43" s="664"/>
      <c r="F43" s="664"/>
      <c r="G43" s="664"/>
      <c r="H43" s="664"/>
      <c r="I43" s="664"/>
      <c r="J43" s="664"/>
      <c r="K43" s="664"/>
      <c r="L43" s="664"/>
      <c r="M43" s="664"/>
      <c r="N43" s="664"/>
      <c r="O43" s="664"/>
      <c r="P43" s="664"/>
      <c r="Q43" s="665"/>
      <c r="R43" s="666">
        <v>1816497</v>
      </c>
      <c r="S43" s="667"/>
      <c r="T43" s="667"/>
      <c r="U43" s="667"/>
      <c r="V43" s="667"/>
      <c r="W43" s="667"/>
      <c r="X43" s="667"/>
      <c r="Y43" s="668"/>
      <c r="Z43" s="669">
        <v>2.5</v>
      </c>
      <c r="AA43" s="669"/>
      <c r="AB43" s="669"/>
      <c r="AC43" s="669"/>
      <c r="AD43" s="670" t="s">
        <v>128</v>
      </c>
      <c r="AE43" s="670"/>
      <c r="AF43" s="670"/>
      <c r="AG43" s="670"/>
      <c r="AH43" s="670"/>
      <c r="AI43" s="670"/>
      <c r="AJ43" s="670"/>
      <c r="AK43" s="670"/>
      <c r="AL43" s="671" t="s">
        <v>128</v>
      </c>
      <c r="AM43" s="672"/>
      <c r="AN43" s="672"/>
      <c r="AO43" s="673"/>
      <c r="BV43" s="219"/>
      <c r="BW43" s="219"/>
      <c r="BX43" s="219"/>
      <c r="BY43" s="219"/>
      <c r="BZ43" s="219"/>
      <c r="CA43" s="219"/>
      <c r="CB43" s="219"/>
      <c r="CD43" s="663" t="s">
        <v>352</v>
      </c>
      <c r="CE43" s="664"/>
      <c r="CF43" s="664"/>
      <c r="CG43" s="664"/>
      <c r="CH43" s="664"/>
      <c r="CI43" s="664"/>
      <c r="CJ43" s="664"/>
      <c r="CK43" s="664"/>
      <c r="CL43" s="664"/>
      <c r="CM43" s="664"/>
      <c r="CN43" s="664"/>
      <c r="CO43" s="664"/>
      <c r="CP43" s="664"/>
      <c r="CQ43" s="665"/>
      <c r="CR43" s="666">
        <v>105282</v>
      </c>
      <c r="CS43" s="700"/>
      <c r="CT43" s="700"/>
      <c r="CU43" s="700"/>
      <c r="CV43" s="700"/>
      <c r="CW43" s="700"/>
      <c r="CX43" s="700"/>
      <c r="CY43" s="701"/>
      <c r="CZ43" s="671">
        <v>0.1</v>
      </c>
      <c r="DA43" s="702"/>
      <c r="DB43" s="702"/>
      <c r="DC43" s="708"/>
      <c r="DD43" s="675">
        <v>105282</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353</v>
      </c>
      <c r="C44" s="711"/>
      <c r="D44" s="711"/>
      <c r="E44" s="711"/>
      <c r="F44" s="711"/>
      <c r="G44" s="711"/>
      <c r="H44" s="711"/>
      <c r="I44" s="711"/>
      <c r="J44" s="711"/>
      <c r="K44" s="711"/>
      <c r="L44" s="711"/>
      <c r="M44" s="711"/>
      <c r="N44" s="711"/>
      <c r="O44" s="711"/>
      <c r="P44" s="711"/>
      <c r="Q44" s="712"/>
      <c r="R44" s="760">
        <v>73641180</v>
      </c>
      <c r="S44" s="761"/>
      <c r="T44" s="761"/>
      <c r="U44" s="761"/>
      <c r="V44" s="761"/>
      <c r="W44" s="761"/>
      <c r="X44" s="761"/>
      <c r="Y44" s="762"/>
      <c r="Z44" s="763">
        <v>100</v>
      </c>
      <c r="AA44" s="763"/>
      <c r="AB44" s="763"/>
      <c r="AC44" s="763"/>
      <c r="AD44" s="764">
        <v>32687110</v>
      </c>
      <c r="AE44" s="764"/>
      <c r="AF44" s="764"/>
      <c r="AG44" s="764"/>
      <c r="AH44" s="764"/>
      <c r="AI44" s="764"/>
      <c r="AJ44" s="764"/>
      <c r="AK44" s="764"/>
      <c r="AL44" s="765">
        <v>100</v>
      </c>
      <c r="AM44" s="738"/>
      <c r="AN44" s="738"/>
      <c r="AO44" s="766"/>
      <c r="CD44" s="767" t="s">
        <v>300</v>
      </c>
      <c r="CE44" s="768"/>
      <c r="CF44" s="663" t="s">
        <v>354</v>
      </c>
      <c r="CG44" s="664"/>
      <c r="CH44" s="664"/>
      <c r="CI44" s="664"/>
      <c r="CJ44" s="664"/>
      <c r="CK44" s="664"/>
      <c r="CL44" s="664"/>
      <c r="CM44" s="664"/>
      <c r="CN44" s="664"/>
      <c r="CO44" s="664"/>
      <c r="CP44" s="664"/>
      <c r="CQ44" s="665"/>
      <c r="CR44" s="666">
        <v>3844570</v>
      </c>
      <c r="CS44" s="667"/>
      <c r="CT44" s="667"/>
      <c r="CU44" s="667"/>
      <c r="CV44" s="667"/>
      <c r="CW44" s="667"/>
      <c r="CX44" s="667"/>
      <c r="CY44" s="668"/>
      <c r="CZ44" s="671">
        <v>5.4</v>
      </c>
      <c r="DA44" s="672"/>
      <c r="DB44" s="672"/>
      <c r="DC44" s="684"/>
      <c r="DD44" s="675">
        <v>1795112</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355</v>
      </c>
      <c r="CG45" s="664"/>
      <c r="CH45" s="664"/>
      <c r="CI45" s="664"/>
      <c r="CJ45" s="664"/>
      <c r="CK45" s="664"/>
      <c r="CL45" s="664"/>
      <c r="CM45" s="664"/>
      <c r="CN45" s="664"/>
      <c r="CO45" s="664"/>
      <c r="CP45" s="664"/>
      <c r="CQ45" s="665"/>
      <c r="CR45" s="666">
        <v>1128541</v>
      </c>
      <c r="CS45" s="700"/>
      <c r="CT45" s="700"/>
      <c r="CU45" s="700"/>
      <c r="CV45" s="700"/>
      <c r="CW45" s="700"/>
      <c r="CX45" s="700"/>
      <c r="CY45" s="701"/>
      <c r="CZ45" s="671">
        <v>1.6</v>
      </c>
      <c r="DA45" s="702"/>
      <c r="DB45" s="702"/>
      <c r="DC45" s="708"/>
      <c r="DD45" s="675">
        <v>104604</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357</v>
      </c>
      <c r="CG46" s="664"/>
      <c r="CH46" s="664"/>
      <c r="CI46" s="664"/>
      <c r="CJ46" s="664"/>
      <c r="CK46" s="664"/>
      <c r="CL46" s="664"/>
      <c r="CM46" s="664"/>
      <c r="CN46" s="664"/>
      <c r="CO46" s="664"/>
      <c r="CP46" s="664"/>
      <c r="CQ46" s="665"/>
      <c r="CR46" s="666">
        <v>2716029</v>
      </c>
      <c r="CS46" s="667"/>
      <c r="CT46" s="667"/>
      <c r="CU46" s="667"/>
      <c r="CV46" s="667"/>
      <c r="CW46" s="667"/>
      <c r="CX46" s="667"/>
      <c r="CY46" s="668"/>
      <c r="CZ46" s="671">
        <v>3.8</v>
      </c>
      <c r="DA46" s="672"/>
      <c r="DB46" s="672"/>
      <c r="DC46" s="684"/>
      <c r="DD46" s="675">
        <v>1690508</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358</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359</v>
      </c>
      <c r="CG47" s="664"/>
      <c r="CH47" s="664"/>
      <c r="CI47" s="664"/>
      <c r="CJ47" s="664"/>
      <c r="CK47" s="664"/>
      <c r="CL47" s="664"/>
      <c r="CM47" s="664"/>
      <c r="CN47" s="664"/>
      <c r="CO47" s="664"/>
      <c r="CP47" s="664"/>
      <c r="CQ47" s="665"/>
      <c r="CR47" s="666" t="s">
        <v>128</v>
      </c>
      <c r="CS47" s="700"/>
      <c r="CT47" s="700"/>
      <c r="CU47" s="700"/>
      <c r="CV47" s="700"/>
      <c r="CW47" s="700"/>
      <c r="CX47" s="700"/>
      <c r="CY47" s="701"/>
      <c r="CZ47" s="671" t="s">
        <v>128</v>
      </c>
      <c r="DA47" s="702"/>
      <c r="DB47" s="702"/>
      <c r="DC47" s="708"/>
      <c r="DD47" s="675" t="s">
        <v>128</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360</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361</v>
      </c>
      <c r="CG48" s="664"/>
      <c r="CH48" s="664"/>
      <c r="CI48" s="664"/>
      <c r="CJ48" s="664"/>
      <c r="CK48" s="664"/>
      <c r="CL48" s="664"/>
      <c r="CM48" s="664"/>
      <c r="CN48" s="664"/>
      <c r="CO48" s="664"/>
      <c r="CP48" s="664"/>
      <c r="CQ48" s="665"/>
      <c r="CR48" s="666" t="s">
        <v>128</v>
      </c>
      <c r="CS48" s="667"/>
      <c r="CT48" s="667"/>
      <c r="CU48" s="667"/>
      <c r="CV48" s="667"/>
      <c r="CW48" s="667"/>
      <c r="CX48" s="667"/>
      <c r="CY48" s="668"/>
      <c r="CZ48" s="671" t="s">
        <v>128</v>
      </c>
      <c r="DA48" s="672"/>
      <c r="DB48" s="672"/>
      <c r="DC48" s="684"/>
      <c r="DD48" s="675" t="s">
        <v>128</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362</v>
      </c>
      <c r="CE49" s="711"/>
      <c r="CF49" s="711"/>
      <c r="CG49" s="711"/>
      <c r="CH49" s="711"/>
      <c r="CI49" s="711"/>
      <c r="CJ49" s="711"/>
      <c r="CK49" s="711"/>
      <c r="CL49" s="711"/>
      <c r="CM49" s="711"/>
      <c r="CN49" s="711"/>
      <c r="CO49" s="711"/>
      <c r="CP49" s="711"/>
      <c r="CQ49" s="712"/>
      <c r="CR49" s="760">
        <v>71534127</v>
      </c>
      <c r="CS49" s="737"/>
      <c r="CT49" s="737"/>
      <c r="CU49" s="737"/>
      <c r="CV49" s="737"/>
      <c r="CW49" s="737"/>
      <c r="CX49" s="737"/>
      <c r="CY49" s="774"/>
      <c r="CZ49" s="765">
        <v>100</v>
      </c>
      <c r="DA49" s="775"/>
      <c r="DB49" s="775"/>
      <c r="DC49" s="776"/>
      <c r="DD49" s="777">
        <v>40020564</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363</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364</v>
      </c>
      <c r="DK2" s="788"/>
      <c r="DL2" s="788"/>
      <c r="DM2" s="788"/>
      <c r="DN2" s="788"/>
      <c r="DO2" s="789"/>
      <c r="DP2" s="224"/>
      <c r="DQ2" s="787" t="s">
        <v>365</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366</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367</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368</v>
      </c>
      <c r="B5" s="793"/>
      <c r="C5" s="793"/>
      <c r="D5" s="793"/>
      <c r="E5" s="793"/>
      <c r="F5" s="793"/>
      <c r="G5" s="793"/>
      <c r="H5" s="793"/>
      <c r="I5" s="793"/>
      <c r="J5" s="793"/>
      <c r="K5" s="793"/>
      <c r="L5" s="793"/>
      <c r="M5" s="793"/>
      <c r="N5" s="793"/>
      <c r="O5" s="793"/>
      <c r="P5" s="794"/>
      <c r="Q5" s="798" t="s">
        <v>369</v>
      </c>
      <c r="R5" s="799"/>
      <c r="S5" s="799"/>
      <c r="T5" s="799"/>
      <c r="U5" s="800"/>
      <c r="V5" s="798" t="s">
        <v>370</v>
      </c>
      <c r="W5" s="799"/>
      <c r="X5" s="799"/>
      <c r="Y5" s="799"/>
      <c r="Z5" s="800"/>
      <c r="AA5" s="798" t="s">
        <v>371</v>
      </c>
      <c r="AB5" s="799"/>
      <c r="AC5" s="799"/>
      <c r="AD5" s="799"/>
      <c r="AE5" s="799"/>
      <c r="AF5" s="804" t="s">
        <v>372</v>
      </c>
      <c r="AG5" s="799"/>
      <c r="AH5" s="799"/>
      <c r="AI5" s="799"/>
      <c r="AJ5" s="805"/>
      <c r="AK5" s="799" t="s">
        <v>373</v>
      </c>
      <c r="AL5" s="799"/>
      <c r="AM5" s="799"/>
      <c r="AN5" s="799"/>
      <c r="AO5" s="800"/>
      <c r="AP5" s="798" t="s">
        <v>374</v>
      </c>
      <c r="AQ5" s="799"/>
      <c r="AR5" s="799"/>
      <c r="AS5" s="799"/>
      <c r="AT5" s="800"/>
      <c r="AU5" s="798" t="s">
        <v>375</v>
      </c>
      <c r="AV5" s="799"/>
      <c r="AW5" s="799"/>
      <c r="AX5" s="799"/>
      <c r="AY5" s="805"/>
      <c r="AZ5" s="228"/>
      <c r="BA5" s="228"/>
      <c r="BB5" s="228"/>
      <c r="BC5" s="228"/>
      <c r="BD5" s="228"/>
      <c r="BE5" s="229"/>
      <c r="BF5" s="229"/>
      <c r="BG5" s="229"/>
      <c r="BH5" s="229"/>
      <c r="BI5" s="229"/>
      <c r="BJ5" s="229"/>
      <c r="BK5" s="229"/>
      <c r="BL5" s="229"/>
      <c r="BM5" s="229"/>
      <c r="BN5" s="229"/>
      <c r="BO5" s="229"/>
      <c r="BP5" s="229"/>
      <c r="BQ5" s="792" t="s">
        <v>376</v>
      </c>
      <c r="BR5" s="793"/>
      <c r="BS5" s="793"/>
      <c r="BT5" s="793"/>
      <c r="BU5" s="793"/>
      <c r="BV5" s="793"/>
      <c r="BW5" s="793"/>
      <c r="BX5" s="793"/>
      <c r="BY5" s="793"/>
      <c r="BZ5" s="793"/>
      <c r="CA5" s="793"/>
      <c r="CB5" s="793"/>
      <c r="CC5" s="793"/>
      <c r="CD5" s="793"/>
      <c r="CE5" s="793"/>
      <c r="CF5" s="793"/>
      <c r="CG5" s="794"/>
      <c r="CH5" s="798" t="s">
        <v>377</v>
      </c>
      <c r="CI5" s="799"/>
      <c r="CJ5" s="799"/>
      <c r="CK5" s="799"/>
      <c r="CL5" s="800"/>
      <c r="CM5" s="798" t="s">
        <v>378</v>
      </c>
      <c r="CN5" s="799"/>
      <c r="CO5" s="799"/>
      <c r="CP5" s="799"/>
      <c r="CQ5" s="800"/>
      <c r="CR5" s="798" t="s">
        <v>379</v>
      </c>
      <c r="CS5" s="799"/>
      <c r="CT5" s="799"/>
      <c r="CU5" s="799"/>
      <c r="CV5" s="800"/>
      <c r="CW5" s="798" t="s">
        <v>380</v>
      </c>
      <c r="CX5" s="799"/>
      <c r="CY5" s="799"/>
      <c r="CZ5" s="799"/>
      <c r="DA5" s="800"/>
      <c r="DB5" s="798" t="s">
        <v>381</v>
      </c>
      <c r="DC5" s="799"/>
      <c r="DD5" s="799"/>
      <c r="DE5" s="799"/>
      <c r="DF5" s="800"/>
      <c r="DG5" s="828" t="s">
        <v>382</v>
      </c>
      <c r="DH5" s="829"/>
      <c r="DI5" s="829"/>
      <c r="DJ5" s="829"/>
      <c r="DK5" s="830"/>
      <c r="DL5" s="828" t="s">
        <v>383</v>
      </c>
      <c r="DM5" s="829"/>
      <c r="DN5" s="829"/>
      <c r="DO5" s="829"/>
      <c r="DP5" s="830"/>
      <c r="DQ5" s="798" t="s">
        <v>384</v>
      </c>
      <c r="DR5" s="799"/>
      <c r="DS5" s="799"/>
      <c r="DT5" s="799"/>
      <c r="DU5" s="800"/>
      <c r="DV5" s="798" t="s">
        <v>375</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385</v>
      </c>
      <c r="C7" s="815"/>
      <c r="D7" s="815"/>
      <c r="E7" s="815"/>
      <c r="F7" s="815"/>
      <c r="G7" s="815"/>
      <c r="H7" s="815"/>
      <c r="I7" s="815"/>
      <c r="J7" s="815"/>
      <c r="K7" s="815"/>
      <c r="L7" s="815"/>
      <c r="M7" s="815"/>
      <c r="N7" s="815"/>
      <c r="O7" s="815"/>
      <c r="P7" s="816"/>
      <c r="Q7" s="817">
        <v>73542</v>
      </c>
      <c r="R7" s="818"/>
      <c r="S7" s="818"/>
      <c r="T7" s="818"/>
      <c r="U7" s="818"/>
      <c r="V7" s="818">
        <v>71435</v>
      </c>
      <c r="W7" s="818"/>
      <c r="X7" s="818"/>
      <c r="Y7" s="818"/>
      <c r="Z7" s="818"/>
      <c r="AA7" s="818">
        <v>2107</v>
      </c>
      <c r="AB7" s="818"/>
      <c r="AC7" s="818"/>
      <c r="AD7" s="818"/>
      <c r="AE7" s="819"/>
      <c r="AF7" s="820">
        <v>2085</v>
      </c>
      <c r="AG7" s="821"/>
      <c r="AH7" s="821"/>
      <c r="AI7" s="821"/>
      <c r="AJ7" s="822"/>
      <c r="AK7" s="823" t="s">
        <v>576</v>
      </c>
      <c r="AL7" s="824"/>
      <c r="AM7" s="824"/>
      <c r="AN7" s="824"/>
      <c r="AO7" s="824"/>
      <c r="AP7" s="824">
        <v>58935</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577</v>
      </c>
      <c r="BT7" s="812"/>
      <c r="BU7" s="812"/>
      <c r="BV7" s="812"/>
      <c r="BW7" s="812"/>
      <c r="BX7" s="812"/>
      <c r="BY7" s="812"/>
      <c r="BZ7" s="812"/>
      <c r="CA7" s="812"/>
      <c r="CB7" s="812"/>
      <c r="CC7" s="812"/>
      <c r="CD7" s="812"/>
      <c r="CE7" s="812"/>
      <c r="CF7" s="812"/>
      <c r="CG7" s="827"/>
      <c r="CH7" s="808">
        <v>1</v>
      </c>
      <c r="CI7" s="809"/>
      <c r="CJ7" s="809"/>
      <c r="CK7" s="809"/>
      <c r="CL7" s="810"/>
      <c r="CM7" s="808">
        <v>168</v>
      </c>
      <c r="CN7" s="809"/>
      <c r="CO7" s="809"/>
      <c r="CP7" s="809"/>
      <c r="CQ7" s="810"/>
      <c r="CR7" s="808">
        <v>32</v>
      </c>
      <c r="CS7" s="809"/>
      <c r="CT7" s="809"/>
      <c r="CU7" s="809"/>
      <c r="CV7" s="810"/>
      <c r="CW7" s="808">
        <v>3</v>
      </c>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0"/>
    </row>
    <row r="8" spans="1:131" s="231" customFormat="1" ht="26.25" customHeight="1" x14ac:dyDescent="0.15">
      <c r="A8" s="234">
        <v>2</v>
      </c>
      <c r="B8" s="845" t="s">
        <v>386</v>
      </c>
      <c r="C8" s="846"/>
      <c r="D8" s="846"/>
      <c r="E8" s="846"/>
      <c r="F8" s="846"/>
      <c r="G8" s="846"/>
      <c r="H8" s="846"/>
      <c r="I8" s="846"/>
      <c r="J8" s="846"/>
      <c r="K8" s="846"/>
      <c r="L8" s="846"/>
      <c r="M8" s="846"/>
      <c r="N8" s="846"/>
      <c r="O8" s="846"/>
      <c r="P8" s="847"/>
      <c r="Q8" s="848">
        <v>318</v>
      </c>
      <c r="R8" s="849"/>
      <c r="S8" s="849"/>
      <c r="T8" s="849"/>
      <c r="U8" s="849"/>
      <c r="V8" s="849">
        <v>318</v>
      </c>
      <c r="W8" s="849"/>
      <c r="X8" s="849"/>
      <c r="Y8" s="849"/>
      <c r="Z8" s="849"/>
      <c r="AA8" s="849" t="s">
        <v>516</v>
      </c>
      <c r="AB8" s="849"/>
      <c r="AC8" s="849"/>
      <c r="AD8" s="849"/>
      <c r="AE8" s="850"/>
      <c r="AF8" s="851" t="s">
        <v>128</v>
      </c>
      <c r="AG8" s="852"/>
      <c r="AH8" s="852"/>
      <c r="AI8" s="852"/>
      <c r="AJ8" s="853"/>
      <c r="AK8" s="834">
        <v>0</v>
      </c>
      <c r="AL8" s="835"/>
      <c r="AM8" s="835"/>
      <c r="AN8" s="835"/>
      <c r="AO8" s="835"/>
      <c r="AP8" s="835">
        <v>99</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387</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388</v>
      </c>
      <c r="B23" s="854" t="s">
        <v>389</v>
      </c>
      <c r="C23" s="855"/>
      <c r="D23" s="855"/>
      <c r="E23" s="855"/>
      <c r="F23" s="855"/>
      <c r="G23" s="855"/>
      <c r="H23" s="855"/>
      <c r="I23" s="855"/>
      <c r="J23" s="855"/>
      <c r="K23" s="855"/>
      <c r="L23" s="855"/>
      <c r="M23" s="855"/>
      <c r="N23" s="855"/>
      <c r="O23" s="855"/>
      <c r="P23" s="856"/>
      <c r="Q23" s="857">
        <v>73641</v>
      </c>
      <c r="R23" s="858"/>
      <c r="S23" s="858"/>
      <c r="T23" s="858"/>
      <c r="U23" s="858"/>
      <c r="V23" s="858">
        <v>71534</v>
      </c>
      <c r="W23" s="858"/>
      <c r="X23" s="858"/>
      <c r="Y23" s="858"/>
      <c r="Z23" s="858"/>
      <c r="AA23" s="858">
        <v>2107</v>
      </c>
      <c r="AB23" s="858"/>
      <c r="AC23" s="858"/>
      <c r="AD23" s="858"/>
      <c r="AE23" s="859"/>
      <c r="AF23" s="860">
        <v>2085</v>
      </c>
      <c r="AG23" s="858"/>
      <c r="AH23" s="858"/>
      <c r="AI23" s="858"/>
      <c r="AJ23" s="861"/>
      <c r="AK23" s="862"/>
      <c r="AL23" s="863"/>
      <c r="AM23" s="863"/>
      <c r="AN23" s="863"/>
      <c r="AO23" s="863"/>
      <c r="AP23" s="858">
        <v>59034</v>
      </c>
      <c r="AQ23" s="858"/>
      <c r="AR23" s="858"/>
      <c r="AS23" s="858"/>
      <c r="AT23" s="858"/>
      <c r="AU23" s="874"/>
      <c r="AV23" s="874"/>
      <c r="AW23" s="874"/>
      <c r="AX23" s="874"/>
      <c r="AY23" s="875"/>
      <c r="AZ23" s="876" t="s">
        <v>128</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390</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391</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368</v>
      </c>
      <c r="B26" s="793"/>
      <c r="C26" s="793"/>
      <c r="D26" s="793"/>
      <c r="E26" s="793"/>
      <c r="F26" s="793"/>
      <c r="G26" s="793"/>
      <c r="H26" s="793"/>
      <c r="I26" s="793"/>
      <c r="J26" s="793"/>
      <c r="K26" s="793"/>
      <c r="L26" s="793"/>
      <c r="M26" s="793"/>
      <c r="N26" s="793"/>
      <c r="O26" s="793"/>
      <c r="P26" s="794"/>
      <c r="Q26" s="798" t="s">
        <v>392</v>
      </c>
      <c r="R26" s="799"/>
      <c r="S26" s="799"/>
      <c r="T26" s="799"/>
      <c r="U26" s="800"/>
      <c r="V26" s="798" t="s">
        <v>393</v>
      </c>
      <c r="W26" s="799"/>
      <c r="X26" s="799"/>
      <c r="Y26" s="799"/>
      <c r="Z26" s="800"/>
      <c r="AA26" s="798" t="s">
        <v>394</v>
      </c>
      <c r="AB26" s="799"/>
      <c r="AC26" s="799"/>
      <c r="AD26" s="799"/>
      <c r="AE26" s="799"/>
      <c r="AF26" s="879" t="s">
        <v>395</v>
      </c>
      <c r="AG26" s="880"/>
      <c r="AH26" s="880"/>
      <c r="AI26" s="880"/>
      <c r="AJ26" s="881"/>
      <c r="AK26" s="799" t="s">
        <v>396</v>
      </c>
      <c r="AL26" s="799"/>
      <c r="AM26" s="799"/>
      <c r="AN26" s="799"/>
      <c r="AO26" s="800"/>
      <c r="AP26" s="798" t="s">
        <v>397</v>
      </c>
      <c r="AQ26" s="799"/>
      <c r="AR26" s="799"/>
      <c r="AS26" s="799"/>
      <c r="AT26" s="800"/>
      <c r="AU26" s="798" t="s">
        <v>398</v>
      </c>
      <c r="AV26" s="799"/>
      <c r="AW26" s="799"/>
      <c r="AX26" s="799"/>
      <c r="AY26" s="800"/>
      <c r="AZ26" s="798" t="s">
        <v>399</v>
      </c>
      <c r="BA26" s="799"/>
      <c r="BB26" s="799"/>
      <c r="BC26" s="799"/>
      <c r="BD26" s="800"/>
      <c r="BE26" s="798" t="s">
        <v>375</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400</v>
      </c>
      <c r="C28" s="815"/>
      <c r="D28" s="815"/>
      <c r="E28" s="815"/>
      <c r="F28" s="815"/>
      <c r="G28" s="815"/>
      <c r="H28" s="815"/>
      <c r="I28" s="815"/>
      <c r="J28" s="815"/>
      <c r="K28" s="815"/>
      <c r="L28" s="815"/>
      <c r="M28" s="815"/>
      <c r="N28" s="815"/>
      <c r="O28" s="815"/>
      <c r="P28" s="816"/>
      <c r="Q28" s="888">
        <v>16001</v>
      </c>
      <c r="R28" s="889"/>
      <c r="S28" s="889"/>
      <c r="T28" s="889"/>
      <c r="U28" s="889"/>
      <c r="V28" s="889">
        <v>15633</v>
      </c>
      <c r="W28" s="889"/>
      <c r="X28" s="889"/>
      <c r="Y28" s="889"/>
      <c r="Z28" s="889"/>
      <c r="AA28" s="889">
        <v>368</v>
      </c>
      <c r="AB28" s="889"/>
      <c r="AC28" s="889"/>
      <c r="AD28" s="889"/>
      <c r="AE28" s="890"/>
      <c r="AF28" s="891">
        <v>368</v>
      </c>
      <c r="AG28" s="889"/>
      <c r="AH28" s="889"/>
      <c r="AI28" s="889"/>
      <c r="AJ28" s="892"/>
      <c r="AK28" s="893">
        <v>1637</v>
      </c>
      <c r="AL28" s="894"/>
      <c r="AM28" s="894"/>
      <c r="AN28" s="894"/>
      <c r="AO28" s="894"/>
      <c r="AP28" s="894" t="s">
        <v>576</v>
      </c>
      <c r="AQ28" s="894"/>
      <c r="AR28" s="894"/>
      <c r="AS28" s="894"/>
      <c r="AT28" s="894"/>
      <c r="AU28" s="894" t="s">
        <v>576</v>
      </c>
      <c r="AV28" s="894"/>
      <c r="AW28" s="894"/>
      <c r="AX28" s="894"/>
      <c r="AY28" s="894"/>
      <c r="AZ28" s="894" t="s">
        <v>576</v>
      </c>
      <c r="BA28" s="894"/>
      <c r="BB28" s="894"/>
      <c r="BC28" s="894"/>
      <c r="BD28" s="894"/>
      <c r="BE28" s="885"/>
      <c r="BF28" s="886"/>
      <c r="BG28" s="886"/>
      <c r="BH28" s="886"/>
      <c r="BI28" s="887"/>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401</v>
      </c>
      <c r="C29" s="846"/>
      <c r="D29" s="846"/>
      <c r="E29" s="846"/>
      <c r="F29" s="846"/>
      <c r="G29" s="846"/>
      <c r="H29" s="846"/>
      <c r="I29" s="846"/>
      <c r="J29" s="846"/>
      <c r="K29" s="846"/>
      <c r="L29" s="846"/>
      <c r="M29" s="846"/>
      <c r="N29" s="846"/>
      <c r="O29" s="846"/>
      <c r="P29" s="847"/>
      <c r="Q29" s="848">
        <v>2232</v>
      </c>
      <c r="R29" s="849"/>
      <c r="S29" s="849"/>
      <c r="T29" s="849"/>
      <c r="U29" s="849"/>
      <c r="V29" s="849">
        <v>2187</v>
      </c>
      <c r="W29" s="849"/>
      <c r="X29" s="849"/>
      <c r="Y29" s="849"/>
      <c r="Z29" s="849"/>
      <c r="AA29" s="849">
        <v>45</v>
      </c>
      <c r="AB29" s="849"/>
      <c r="AC29" s="849"/>
      <c r="AD29" s="849"/>
      <c r="AE29" s="850"/>
      <c r="AF29" s="851">
        <v>45</v>
      </c>
      <c r="AG29" s="852"/>
      <c r="AH29" s="852"/>
      <c r="AI29" s="852"/>
      <c r="AJ29" s="853"/>
      <c r="AK29" s="898">
        <v>631</v>
      </c>
      <c r="AL29" s="895"/>
      <c r="AM29" s="895"/>
      <c r="AN29" s="895"/>
      <c r="AO29" s="895"/>
      <c r="AP29" s="895" t="s">
        <v>576</v>
      </c>
      <c r="AQ29" s="895"/>
      <c r="AR29" s="895"/>
      <c r="AS29" s="895"/>
      <c r="AT29" s="895"/>
      <c r="AU29" s="895" t="s">
        <v>576</v>
      </c>
      <c r="AV29" s="895"/>
      <c r="AW29" s="895"/>
      <c r="AX29" s="895"/>
      <c r="AY29" s="895"/>
      <c r="AZ29" s="895" t="s">
        <v>576</v>
      </c>
      <c r="BA29" s="895"/>
      <c r="BB29" s="895"/>
      <c r="BC29" s="895"/>
      <c r="BD29" s="895"/>
      <c r="BE29" s="896"/>
      <c r="BF29" s="896"/>
      <c r="BG29" s="896"/>
      <c r="BH29" s="896"/>
      <c r="BI29" s="897"/>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402</v>
      </c>
      <c r="C30" s="846"/>
      <c r="D30" s="846"/>
      <c r="E30" s="846"/>
      <c r="F30" s="846"/>
      <c r="G30" s="846"/>
      <c r="H30" s="846"/>
      <c r="I30" s="846"/>
      <c r="J30" s="846"/>
      <c r="K30" s="846"/>
      <c r="L30" s="846"/>
      <c r="M30" s="846"/>
      <c r="N30" s="846"/>
      <c r="O30" s="846"/>
      <c r="P30" s="847"/>
      <c r="Q30" s="848">
        <v>2487</v>
      </c>
      <c r="R30" s="849"/>
      <c r="S30" s="849"/>
      <c r="T30" s="849"/>
      <c r="U30" s="849"/>
      <c r="V30" s="849">
        <v>2283</v>
      </c>
      <c r="W30" s="849"/>
      <c r="X30" s="849"/>
      <c r="Y30" s="849"/>
      <c r="Z30" s="849"/>
      <c r="AA30" s="849">
        <f>Q30-V30</f>
        <v>204</v>
      </c>
      <c r="AB30" s="849"/>
      <c r="AC30" s="849"/>
      <c r="AD30" s="849"/>
      <c r="AE30" s="850"/>
      <c r="AF30" s="851">
        <v>1995</v>
      </c>
      <c r="AG30" s="852"/>
      <c r="AH30" s="852"/>
      <c r="AI30" s="852"/>
      <c r="AJ30" s="853"/>
      <c r="AK30" s="898">
        <v>48</v>
      </c>
      <c r="AL30" s="895"/>
      <c r="AM30" s="895"/>
      <c r="AN30" s="895"/>
      <c r="AO30" s="895"/>
      <c r="AP30" s="895">
        <v>10151</v>
      </c>
      <c r="AQ30" s="895"/>
      <c r="AR30" s="895"/>
      <c r="AS30" s="895"/>
      <c r="AT30" s="895"/>
      <c r="AU30" s="895" t="s">
        <v>576</v>
      </c>
      <c r="AV30" s="895"/>
      <c r="AW30" s="895"/>
      <c r="AX30" s="895"/>
      <c r="AY30" s="895"/>
      <c r="AZ30" s="895" t="s">
        <v>576</v>
      </c>
      <c r="BA30" s="895"/>
      <c r="BB30" s="895"/>
      <c r="BC30" s="895"/>
      <c r="BD30" s="895"/>
      <c r="BE30" s="896" t="s">
        <v>403</v>
      </c>
      <c r="BF30" s="896"/>
      <c r="BG30" s="896"/>
      <c r="BH30" s="896"/>
      <c r="BI30" s="897"/>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404</v>
      </c>
      <c r="C31" s="846"/>
      <c r="D31" s="846"/>
      <c r="E31" s="846"/>
      <c r="F31" s="846"/>
      <c r="G31" s="846"/>
      <c r="H31" s="846"/>
      <c r="I31" s="846"/>
      <c r="J31" s="846"/>
      <c r="K31" s="846"/>
      <c r="L31" s="846"/>
      <c r="M31" s="846"/>
      <c r="N31" s="846"/>
      <c r="O31" s="846"/>
      <c r="P31" s="847"/>
      <c r="Q31" s="848">
        <v>4184</v>
      </c>
      <c r="R31" s="849"/>
      <c r="S31" s="849"/>
      <c r="T31" s="849"/>
      <c r="U31" s="849"/>
      <c r="V31" s="849">
        <v>3459</v>
      </c>
      <c r="W31" s="849"/>
      <c r="X31" s="849"/>
      <c r="Y31" s="849"/>
      <c r="Z31" s="849"/>
      <c r="AA31" s="849">
        <f>Q31-V31</f>
        <v>725</v>
      </c>
      <c r="AB31" s="849"/>
      <c r="AC31" s="849"/>
      <c r="AD31" s="849"/>
      <c r="AE31" s="850"/>
      <c r="AF31" s="851">
        <v>4156</v>
      </c>
      <c r="AG31" s="852"/>
      <c r="AH31" s="852"/>
      <c r="AI31" s="852"/>
      <c r="AJ31" s="853"/>
      <c r="AK31" s="898">
        <v>1328</v>
      </c>
      <c r="AL31" s="895"/>
      <c r="AM31" s="895"/>
      <c r="AN31" s="895"/>
      <c r="AO31" s="895"/>
      <c r="AP31" s="895">
        <v>14850</v>
      </c>
      <c r="AQ31" s="895"/>
      <c r="AR31" s="895"/>
      <c r="AS31" s="895"/>
      <c r="AT31" s="895"/>
      <c r="AU31" s="895">
        <v>9845</v>
      </c>
      <c r="AV31" s="895"/>
      <c r="AW31" s="895"/>
      <c r="AX31" s="895"/>
      <c r="AY31" s="895"/>
      <c r="AZ31" s="895" t="s">
        <v>576</v>
      </c>
      <c r="BA31" s="895"/>
      <c r="BB31" s="895"/>
      <c r="BC31" s="895"/>
      <c r="BD31" s="895"/>
      <c r="BE31" s="896" t="s">
        <v>403</v>
      </c>
      <c r="BF31" s="896"/>
      <c r="BG31" s="896"/>
      <c r="BH31" s="896"/>
      <c r="BI31" s="897"/>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c r="C32" s="846"/>
      <c r="D32" s="846"/>
      <c r="E32" s="846"/>
      <c r="F32" s="846"/>
      <c r="G32" s="846"/>
      <c r="H32" s="846"/>
      <c r="I32" s="846"/>
      <c r="J32" s="846"/>
      <c r="K32" s="846"/>
      <c r="L32" s="846"/>
      <c r="M32" s="846"/>
      <c r="N32" s="846"/>
      <c r="O32" s="846"/>
      <c r="P32" s="847"/>
      <c r="Q32" s="848"/>
      <c r="R32" s="849"/>
      <c r="S32" s="849"/>
      <c r="T32" s="849"/>
      <c r="U32" s="849"/>
      <c r="V32" s="849"/>
      <c r="W32" s="849"/>
      <c r="X32" s="849"/>
      <c r="Y32" s="849"/>
      <c r="Z32" s="849"/>
      <c r="AA32" s="849"/>
      <c r="AB32" s="849"/>
      <c r="AC32" s="849"/>
      <c r="AD32" s="849"/>
      <c r="AE32" s="850"/>
      <c r="AF32" s="851"/>
      <c r="AG32" s="852"/>
      <c r="AH32" s="852"/>
      <c r="AI32" s="852"/>
      <c r="AJ32" s="853"/>
      <c r="AK32" s="898"/>
      <c r="AL32" s="895"/>
      <c r="AM32" s="895"/>
      <c r="AN32" s="895"/>
      <c r="AO32" s="895"/>
      <c r="AP32" s="895"/>
      <c r="AQ32" s="895"/>
      <c r="AR32" s="895"/>
      <c r="AS32" s="895"/>
      <c r="AT32" s="895"/>
      <c r="AU32" s="895"/>
      <c r="AV32" s="895"/>
      <c r="AW32" s="895"/>
      <c r="AX32" s="895"/>
      <c r="AY32" s="895"/>
      <c r="AZ32" s="899"/>
      <c r="BA32" s="899"/>
      <c r="BB32" s="899"/>
      <c r="BC32" s="899"/>
      <c r="BD32" s="899"/>
      <c r="BE32" s="896"/>
      <c r="BF32" s="896"/>
      <c r="BG32" s="896"/>
      <c r="BH32" s="896"/>
      <c r="BI32" s="897"/>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8"/>
      <c r="AL33" s="895"/>
      <c r="AM33" s="895"/>
      <c r="AN33" s="895"/>
      <c r="AO33" s="895"/>
      <c r="AP33" s="895"/>
      <c r="AQ33" s="895"/>
      <c r="AR33" s="895"/>
      <c r="AS33" s="895"/>
      <c r="AT33" s="895"/>
      <c r="AU33" s="895"/>
      <c r="AV33" s="895"/>
      <c r="AW33" s="895"/>
      <c r="AX33" s="895"/>
      <c r="AY33" s="895"/>
      <c r="AZ33" s="899"/>
      <c r="BA33" s="899"/>
      <c r="BB33" s="899"/>
      <c r="BC33" s="899"/>
      <c r="BD33" s="899"/>
      <c r="BE33" s="896"/>
      <c r="BF33" s="896"/>
      <c r="BG33" s="896"/>
      <c r="BH33" s="896"/>
      <c r="BI33" s="897"/>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8"/>
      <c r="AL34" s="895"/>
      <c r="AM34" s="895"/>
      <c r="AN34" s="895"/>
      <c r="AO34" s="895"/>
      <c r="AP34" s="895"/>
      <c r="AQ34" s="895"/>
      <c r="AR34" s="895"/>
      <c r="AS34" s="895"/>
      <c r="AT34" s="895"/>
      <c r="AU34" s="895"/>
      <c r="AV34" s="895"/>
      <c r="AW34" s="895"/>
      <c r="AX34" s="895"/>
      <c r="AY34" s="895"/>
      <c r="AZ34" s="899"/>
      <c r="BA34" s="899"/>
      <c r="BB34" s="899"/>
      <c r="BC34" s="899"/>
      <c r="BD34" s="899"/>
      <c r="BE34" s="896"/>
      <c r="BF34" s="896"/>
      <c r="BG34" s="896"/>
      <c r="BH34" s="896"/>
      <c r="BI34" s="897"/>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8"/>
      <c r="AL35" s="895"/>
      <c r="AM35" s="895"/>
      <c r="AN35" s="895"/>
      <c r="AO35" s="895"/>
      <c r="AP35" s="895"/>
      <c r="AQ35" s="895"/>
      <c r="AR35" s="895"/>
      <c r="AS35" s="895"/>
      <c r="AT35" s="895"/>
      <c r="AU35" s="895"/>
      <c r="AV35" s="895"/>
      <c r="AW35" s="895"/>
      <c r="AX35" s="895"/>
      <c r="AY35" s="895"/>
      <c r="AZ35" s="899"/>
      <c r="BA35" s="899"/>
      <c r="BB35" s="899"/>
      <c r="BC35" s="899"/>
      <c r="BD35" s="899"/>
      <c r="BE35" s="896"/>
      <c r="BF35" s="896"/>
      <c r="BG35" s="896"/>
      <c r="BH35" s="896"/>
      <c r="BI35" s="897"/>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8"/>
      <c r="AL36" s="895"/>
      <c r="AM36" s="895"/>
      <c r="AN36" s="895"/>
      <c r="AO36" s="895"/>
      <c r="AP36" s="895"/>
      <c r="AQ36" s="895"/>
      <c r="AR36" s="895"/>
      <c r="AS36" s="895"/>
      <c r="AT36" s="895"/>
      <c r="AU36" s="895"/>
      <c r="AV36" s="895"/>
      <c r="AW36" s="895"/>
      <c r="AX36" s="895"/>
      <c r="AY36" s="895"/>
      <c r="AZ36" s="899"/>
      <c r="BA36" s="899"/>
      <c r="BB36" s="899"/>
      <c r="BC36" s="899"/>
      <c r="BD36" s="899"/>
      <c r="BE36" s="896"/>
      <c r="BF36" s="896"/>
      <c r="BG36" s="896"/>
      <c r="BH36" s="896"/>
      <c r="BI36" s="897"/>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8"/>
      <c r="AL37" s="895"/>
      <c r="AM37" s="895"/>
      <c r="AN37" s="895"/>
      <c r="AO37" s="895"/>
      <c r="AP37" s="895"/>
      <c r="AQ37" s="895"/>
      <c r="AR37" s="895"/>
      <c r="AS37" s="895"/>
      <c r="AT37" s="895"/>
      <c r="AU37" s="895"/>
      <c r="AV37" s="895"/>
      <c r="AW37" s="895"/>
      <c r="AX37" s="895"/>
      <c r="AY37" s="895"/>
      <c r="AZ37" s="899"/>
      <c r="BA37" s="899"/>
      <c r="BB37" s="899"/>
      <c r="BC37" s="899"/>
      <c r="BD37" s="899"/>
      <c r="BE37" s="896"/>
      <c r="BF37" s="896"/>
      <c r="BG37" s="896"/>
      <c r="BH37" s="896"/>
      <c r="BI37" s="897"/>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8"/>
      <c r="AL38" s="895"/>
      <c r="AM38" s="895"/>
      <c r="AN38" s="895"/>
      <c r="AO38" s="895"/>
      <c r="AP38" s="895"/>
      <c r="AQ38" s="895"/>
      <c r="AR38" s="895"/>
      <c r="AS38" s="895"/>
      <c r="AT38" s="895"/>
      <c r="AU38" s="895"/>
      <c r="AV38" s="895"/>
      <c r="AW38" s="895"/>
      <c r="AX38" s="895"/>
      <c r="AY38" s="895"/>
      <c r="AZ38" s="899"/>
      <c r="BA38" s="899"/>
      <c r="BB38" s="899"/>
      <c r="BC38" s="899"/>
      <c r="BD38" s="899"/>
      <c r="BE38" s="896"/>
      <c r="BF38" s="896"/>
      <c r="BG38" s="896"/>
      <c r="BH38" s="896"/>
      <c r="BI38" s="897"/>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8"/>
      <c r="AL39" s="895"/>
      <c r="AM39" s="895"/>
      <c r="AN39" s="895"/>
      <c r="AO39" s="895"/>
      <c r="AP39" s="895"/>
      <c r="AQ39" s="895"/>
      <c r="AR39" s="895"/>
      <c r="AS39" s="895"/>
      <c r="AT39" s="895"/>
      <c r="AU39" s="895"/>
      <c r="AV39" s="895"/>
      <c r="AW39" s="895"/>
      <c r="AX39" s="895"/>
      <c r="AY39" s="895"/>
      <c r="AZ39" s="899"/>
      <c r="BA39" s="899"/>
      <c r="BB39" s="899"/>
      <c r="BC39" s="899"/>
      <c r="BD39" s="899"/>
      <c r="BE39" s="896"/>
      <c r="BF39" s="896"/>
      <c r="BG39" s="896"/>
      <c r="BH39" s="896"/>
      <c r="BI39" s="897"/>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8"/>
      <c r="AL40" s="895"/>
      <c r="AM40" s="895"/>
      <c r="AN40" s="895"/>
      <c r="AO40" s="895"/>
      <c r="AP40" s="895"/>
      <c r="AQ40" s="895"/>
      <c r="AR40" s="895"/>
      <c r="AS40" s="895"/>
      <c r="AT40" s="895"/>
      <c r="AU40" s="895"/>
      <c r="AV40" s="895"/>
      <c r="AW40" s="895"/>
      <c r="AX40" s="895"/>
      <c r="AY40" s="895"/>
      <c r="AZ40" s="899"/>
      <c r="BA40" s="899"/>
      <c r="BB40" s="899"/>
      <c r="BC40" s="899"/>
      <c r="BD40" s="899"/>
      <c r="BE40" s="896"/>
      <c r="BF40" s="896"/>
      <c r="BG40" s="896"/>
      <c r="BH40" s="896"/>
      <c r="BI40" s="897"/>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8"/>
      <c r="AL41" s="895"/>
      <c r="AM41" s="895"/>
      <c r="AN41" s="895"/>
      <c r="AO41" s="895"/>
      <c r="AP41" s="895"/>
      <c r="AQ41" s="895"/>
      <c r="AR41" s="895"/>
      <c r="AS41" s="895"/>
      <c r="AT41" s="895"/>
      <c r="AU41" s="895"/>
      <c r="AV41" s="895"/>
      <c r="AW41" s="895"/>
      <c r="AX41" s="895"/>
      <c r="AY41" s="895"/>
      <c r="AZ41" s="899"/>
      <c r="BA41" s="899"/>
      <c r="BB41" s="899"/>
      <c r="BC41" s="899"/>
      <c r="BD41" s="899"/>
      <c r="BE41" s="896"/>
      <c r="BF41" s="896"/>
      <c r="BG41" s="896"/>
      <c r="BH41" s="896"/>
      <c r="BI41" s="897"/>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8"/>
      <c r="AL42" s="895"/>
      <c r="AM42" s="895"/>
      <c r="AN42" s="895"/>
      <c r="AO42" s="895"/>
      <c r="AP42" s="895"/>
      <c r="AQ42" s="895"/>
      <c r="AR42" s="895"/>
      <c r="AS42" s="895"/>
      <c r="AT42" s="895"/>
      <c r="AU42" s="895"/>
      <c r="AV42" s="895"/>
      <c r="AW42" s="895"/>
      <c r="AX42" s="895"/>
      <c r="AY42" s="895"/>
      <c r="AZ42" s="899"/>
      <c r="BA42" s="899"/>
      <c r="BB42" s="899"/>
      <c r="BC42" s="899"/>
      <c r="BD42" s="899"/>
      <c r="BE42" s="896"/>
      <c r="BF42" s="896"/>
      <c r="BG42" s="896"/>
      <c r="BH42" s="896"/>
      <c r="BI42" s="897"/>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8"/>
      <c r="AL43" s="895"/>
      <c r="AM43" s="895"/>
      <c r="AN43" s="895"/>
      <c r="AO43" s="895"/>
      <c r="AP43" s="895"/>
      <c r="AQ43" s="895"/>
      <c r="AR43" s="895"/>
      <c r="AS43" s="895"/>
      <c r="AT43" s="895"/>
      <c r="AU43" s="895"/>
      <c r="AV43" s="895"/>
      <c r="AW43" s="895"/>
      <c r="AX43" s="895"/>
      <c r="AY43" s="895"/>
      <c r="AZ43" s="899"/>
      <c r="BA43" s="899"/>
      <c r="BB43" s="899"/>
      <c r="BC43" s="899"/>
      <c r="BD43" s="899"/>
      <c r="BE43" s="896"/>
      <c r="BF43" s="896"/>
      <c r="BG43" s="896"/>
      <c r="BH43" s="896"/>
      <c r="BI43" s="897"/>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8"/>
      <c r="AL44" s="895"/>
      <c r="AM44" s="895"/>
      <c r="AN44" s="895"/>
      <c r="AO44" s="895"/>
      <c r="AP44" s="895"/>
      <c r="AQ44" s="895"/>
      <c r="AR44" s="895"/>
      <c r="AS44" s="895"/>
      <c r="AT44" s="895"/>
      <c r="AU44" s="895"/>
      <c r="AV44" s="895"/>
      <c r="AW44" s="895"/>
      <c r="AX44" s="895"/>
      <c r="AY44" s="895"/>
      <c r="AZ44" s="899"/>
      <c r="BA44" s="899"/>
      <c r="BB44" s="899"/>
      <c r="BC44" s="899"/>
      <c r="BD44" s="899"/>
      <c r="BE44" s="896"/>
      <c r="BF44" s="896"/>
      <c r="BG44" s="896"/>
      <c r="BH44" s="896"/>
      <c r="BI44" s="897"/>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8"/>
      <c r="AL45" s="895"/>
      <c r="AM45" s="895"/>
      <c r="AN45" s="895"/>
      <c r="AO45" s="895"/>
      <c r="AP45" s="895"/>
      <c r="AQ45" s="895"/>
      <c r="AR45" s="895"/>
      <c r="AS45" s="895"/>
      <c r="AT45" s="895"/>
      <c r="AU45" s="895"/>
      <c r="AV45" s="895"/>
      <c r="AW45" s="895"/>
      <c r="AX45" s="895"/>
      <c r="AY45" s="895"/>
      <c r="AZ45" s="899"/>
      <c r="BA45" s="899"/>
      <c r="BB45" s="899"/>
      <c r="BC45" s="899"/>
      <c r="BD45" s="899"/>
      <c r="BE45" s="896"/>
      <c r="BF45" s="896"/>
      <c r="BG45" s="896"/>
      <c r="BH45" s="896"/>
      <c r="BI45" s="897"/>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8"/>
      <c r="AL46" s="895"/>
      <c r="AM46" s="895"/>
      <c r="AN46" s="895"/>
      <c r="AO46" s="895"/>
      <c r="AP46" s="895"/>
      <c r="AQ46" s="895"/>
      <c r="AR46" s="895"/>
      <c r="AS46" s="895"/>
      <c r="AT46" s="895"/>
      <c r="AU46" s="895"/>
      <c r="AV46" s="895"/>
      <c r="AW46" s="895"/>
      <c r="AX46" s="895"/>
      <c r="AY46" s="895"/>
      <c r="AZ46" s="899"/>
      <c r="BA46" s="899"/>
      <c r="BB46" s="899"/>
      <c r="BC46" s="899"/>
      <c r="BD46" s="899"/>
      <c r="BE46" s="896"/>
      <c r="BF46" s="896"/>
      <c r="BG46" s="896"/>
      <c r="BH46" s="896"/>
      <c r="BI46" s="897"/>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8"/>
      <c r="AL47" s="895"/>
      <c r="AM47" s="895"/>
      <c r="AN47" s="895"/>
      <c r="AO47" s="895"/>
      <c r="AP47" s="895"/>
      <c r="AQ47" s="895"/>
      <c r="AR47" s="895"/>
      <c r="AS47" s="895"/>
      <c r="AT47" s="895"/>
      <c r="AU47" s="895"/>
      <c r="AV47" s="895"/>
      <c r="AW47" s="895"/>
      <c r="AX47" s="895"/>
      <c r="AY47" s="895"/>
      <c r="AZ47" s="899"/>
      <c r="BA47" s="899"/>
      <c r="BB47" s="899"/>
      <c r="BC47" s="899"/>
      <c r="BD47" s="899"/>
      <c r="BE47" s="896"/>
      <c r="BF47" s="896"/>
      <c r="BG47" s="896"/>
      <c r="BH47" s="896"/>
      <c r="BI47" s="897"/>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8"/>
      <c r="AL48" s="895"/>
      <c r="AM48" s="895"/>
      <c r="AN48" s="895"/>
      <c r="AO48" s="895"/>
      <c r="AP48" s="895"/>
      <c r="AQ48" s="895"/>
      <c r="AR48" s="895"/>
      <c r="AS48" s="895"/>
      <c r="AT48" s="895"/>
      <c r="AU48" s="895"/>
      <c r="AV48" s="895"/>
      <c r="AW48" s="895"/>
      <c r="AX48" s="895"/>
      <c r="AY48" s="895"/>
      <c r="AZ48" s="899"/>
      <c r="BA48" s="899"/>
      <c r="BB48" s="899"/>
      <c r="BC48" s="899"/>
      <c r="BD48" s="899"/>
      <c r="BE48" s="896"/>
      <c r="BF48" s="896"/>
      <c r="BG48" s="896"/>
      <c r="BH48" s="896"/>
      <c r="BI48" s="897"/>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8"/>
      <c r="AL49" s="895"/>
      <c r="AM49" s="895"/>
      <c r="AN49" s="895"/>
      <c r="AO49" s="895"/>
      <c r="AP49" s="895"/>
      <c r="AQ49" s="895"/>
      <c r="AR49" s="895"/>
      <c r="AS49" s="895"/>
      <c r="AT49" s="895"/>
      <c r="AU49" s="895"/>
      <c r="AV49" s="895"/>
      <c r="AW49" s="895"/>
      <c r="AX49" s="895"/>
      <c r="AY49" s="895"/>
      <c r="AZ49" s="899"/>
      <c r="BA49" s="899"/>
      <c r="BB49" s="899"/>
      <c r="BC49" s="899"/>
      <c r="BD49" s="899"/>
      <c r="BE49" s="896"/>
      <c r="BF49" s="896"/>
      <c r="BG49" s="896"/>
      <c r="BH49" s="896"/>
      <c r="BI49" s="897"/>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6"/>
      <c r="BF50" s="896"/>
      <c r="BG50" s="896"/>
      <c r="BH50" s="896"/>
      <c r="BI50" s="897"/>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6"/>
      <c r="BF51" s="896"/>
      <c r="BG51" s="896"/>
      <c r="BH51" s="896"/>
      <c r="BI51" s="897"/>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6"/>
      <c r="BF52" s="896"/>
      <c r="BG52" s="896"/>
      <c r="BH52" s="896"/>
      <c r="BI52" s="897"/>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6"/>
      <c r="BF53" s="896"/>
      <c r="BG53" s="896"/>
      <c r="BH53" s="896"/>
      <c r="BI53" s="897"/>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6"/>
      <c r="BF54" s="896"/>
      <c r="BG54" s="896"/>
      <c r="BH54" s="896"/>
      <c r="BI54" s="897"/>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6"/>
      <c r="BF55" s="896"/>
      <c r="BG55" s="896"/>
      <c r="BH55" s="896"/>
      <c r="BI55" s="897"/>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6"/>
      <c r="BF56" s="896"/>
      <c r="BG56" s="896"/>
      <c r="BH56" s="896"/>
      <c r="BI56" s="897"/>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6"/>
      <c r="BF57" s="896"/>
      <c r="BG57" s="896"/>
      <c r="BH57" s="896"/>
      <c r="BI57" s="897"/>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6"/>
      <c r="BF58" s="896"/>
      <c r="BG58" s="896"/>
      <c r="BH58" s="896"/>
      <c r="BI58" s="897"/>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6"/>
      <c r="BF59" s="896"/>
      <c r="BG59" s="896"/>
      <c r="BH59" s="896"/>
      <c r="BI59" s="897"/>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6"/>
      <c r="BF60" s="896"/>
      <c r="BG60" s="896"/>
      <c r="BH60" s="896"/>
      <c r="BI60" s="897"/>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6"/>
      <c r="BF61" s="896"/>
      <c r="BG61" s="896"/>
      <c r="BH61" s="896"/>
      <c r="BI61" s="897"/>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6"/>
      <c r="BF62" s="896"/>
      <c r="BG62" s="896"/>
      <c r="BH62" s="896"/>
      <c r="BI62" s="897"/>
      <c r="BJ62" s="912" t="s">
        <v>405</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388</v>
      </c>
      <c r="B63" s="854" t="s">
        <v>406</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6563</v>
      </c>
      <c r="AG63" s="909"/>
      <c r="AH63" s="909"/>
      <c r="AI63" s="909"/>
      <c r="AJ63" s="910"/>
      <c r="AK63" s="911"/>
      <c r="AL63" s="906"/>
      <c r="AM63" s="906"/>
      <c r="AN63" s="906"/>
      <c r="AO63" s="906"/>
      <c r="AP63" s="909">
        <f>AP30+AP31</f>
        <v>25001</v>
      </c>
      <c r="AQ63" s="909"/>
      <c r="AR63" s="909"/>
      <c r="AS63" s="909"/>
      <c r="AT63" s="909"/>
      <c r="AU63" s="909">
        <v>9845</v>
      </c>
      <c r="AV63" s="909"/>
      <c r="AW63" s="909"/>
      <c r="AX63" s="909"/>
      <c r="AY63" s="909"/>
      <c r="AZ63" s="913"/>
      <c r="BA63" s="913"/>
      <c r="BB63" s="913"/>
      <c r="BC63" s="913"/>
      <c r="BD63" s="913"/>
      <c r="BE63" s="914"/>
      <c r="BF63" s="914"/>
      <c r="BG63" s="914"/>
      <c r="BH63" s="914"/>
      <c r="BI63" s="915"/>
      <c r="BJ63" s="916" t="s">
        <v>407</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409</v>
      </c>
      <c r="B66" s="793"/>
      <c r="C66" s="793"/>
      <c r="D66" s="793"/>
      <c r="E66" s="793"/>
      <c r="F66" s="793"/>
      <c r="G66" s="793"/>
      <c r="H66" s="793"/>
      <c r="I66" s="793"/>
      <c r="J66" s="793"/>
      <c r="K66" s="793"/>
      <c r="L66" s="793"/>
      <c r="M66" s="793"/>
      <c r="N66" s="793"/>
      <c r="O66" s="793"/>
      <c r="P66" s="794"/>
      <c r="Q66" s="798" t="s">
        <v>410</v>
      </c>
      <c r="R66" s="799"/>
      <c r="S66" s="799"/>
      <c r="T66" s="799"/>
      <c r="U66" s="800"/>
      <c r="V66" s="798" t="s">
        <v>411</v>
      </c>
      <c r="W66" s="799"/>
      <c r="X66" s="799"/>
      <c r="Y66" s="799"/>
      <c r="Z66" s="800"/>
      <c r="AA66" s="798" t="s">
        <v>412</v>
      </c>
      <c r="AB66" s="799"/>
      <c r="AC66" s="799"/>
      <c r="AD66" s="799"/>
      <c r="AE66" s="800"/>
      <c r="AF66" s="919" t="s">
        <v>413</v>
      </c>
      <c r="AG66" s="880"/>
      <c r="AH66" s="880"/>
      <c r="AI66" s="880"/>
      <c r="AJ66" s="920"/>
      <c r="AK66" s="798" t="s">
        <v>414</v>
      </c>
      <c r="AL66" s="793"/>
      <c r="AM66" s="793"/>
      <c r="AN66" s="793"/>
      <c r="AO66" s="794"/>
      <c r="AP66" s="798" t="s">
        <v>415</v>
      </c>
      <c r="AQ66" s="799"/>
      <c r="AR66" s="799"/>
      <c r="AS66" s="799"/>
      <c r="AT66" s="800"/>
      <c r="AU66" s="798" t="s">
        <v>416</v>
      </c>
      <c r="AV66" s="799"/>
      <c r="AW66" s="799"/>
      <c r="AX66" s="799"/>
      <c r="AY66" s="800"/>
      <c r="AZ66" s="798" t="s">
        <v>375</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44.25" customHeight="1" thickTop="1" x14ac:dyDescent="0.15">
      <c r="A68" s="232">
        <v>1</v>
      </c>
      <c r="B68" s="934" t="s">
        <v>578</v>
      </c>
      <c r="C68" s="886"/>
      <c r="D68" s="886"/>
      <c r="E68" s="886"/>
      <c r="F68" s="886"/>
      <c r="G68" s="886"/>
      <c r="H68" s="886"/>
      <c r="I68" s="886"/>
      <c r="J68" s="886"/>
      <c r="K68" s="886"/>
      <c r="L68" s="886"/>
      <c r="M68" s="886"/>
      <c r="N68" s="886"/>
      <c r="O68" s="886"/>
      <c r="P68" s="935"/>
      <c r="Q68" s="936">
        <v>3957</v>
      </c>
      <c r="R68" s="931"/>
      <c r="S68" s="931"/>
      <c r="T68" s="931"/>
      <c r="U68" s="931"/>
      <c r="V68" s="931">
        <v>3938</v>
      </c>
      <c r="W68" s="931"/>
      <c r="X68" s="931"/>
      <c r="Y68" s="931"/>
      <c r="Z68" s="931"/>
      <c r="AA68" s="931">
        <v>19</v>
      </c>
      <c r="AB68" s="931"/>
      <c r="AC68" s="931"/>
      <c r="AD68" s="931"/>
      <c r="AE68" s="931"/>
      <c r="AF68" s="931">
        <v>13</v>
      </c>
      <c r="AG68" s="931"/>
      <c r="AH68" s="931"/>
      <c r="AI68" s="931"/>
      <c r="AJ68" s="931"/>
      <c r="AK68" s="931" t="s">
        <v>589</v>
      </c>
      <c r="AL68" s="931"/>
      <c r="AM68" s="931"/>
      <c r="AN68" s="931"/>
      <c r="AO68" s="931"/>
      <c r="AP68" s="931">
        <v>3217</v>
      </c>
      <c r="AQ68" s="931"/>
      <c r="AR68" s="931"/>
      <c r="AS68" s="931"/>
      <c r="AT68" s="931"/>
      <c r="AU68" s="931">
        <v>1742</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36.75" customHeight="1" x14ac:dyDescent="0.15">
      <c r="A69" s="234">
        <v>2</v>
      </c>
      <c r="B69" s="937" t="s">
        <v>579</v>
      </c>
      <c r="C69" s="938"/>
      <c r="D69" s="938"/>
      <c r="E69" s="938"/>
      <c r="F69" s="938"/>
      <c r="G69" s="938"/>
      <c r="H69" s="938"/>
      <c r="I69" s="938"/>
      <c r="J69" s="938"/>
      <c r="K69" s="938"/>
      <c r="L69" s="938"/>
      <c r="M69" s="938"/>
      <c r="N69" s="938"/>
      <c r="O69" s="938"/>
      <c r="P69" s="939"/>
      <c r="Q69" s="940">
        <v>80119</v>
      </c>
      <c r="R69" s="895"/>
      <c r="S69" s="895"/>
      <c r="T69" s="895"/>
      <c r="U69" s="895"/>
      <c r="V69" s="895">
        <v>74068</v>
      </c>
      <c r="W69" s="895"/>
      <c r="X69" s="895"/>
      <c r="Y69" s="895"/>
      <c r="Z69" s="895"/>
      <c r="AA69" s="895">
        <f>Q69-V69</f>
        <v>6051</v>
      </c>
      <c r="AB69" s="895"/>
      <c r="AC69" s="895"/>
      <c r="AD69" s="895"/>
      <c r="AE69" s="895"/>
      <c r="AF69" s="895">
        <v>14309</v>
      </c>
      <c r="AG69" s="895"/>
      <c r="AH69" s="895"/>
      <c r="AI69" s="895"/>
      <c r="AJ69" s="895"/>
      <c r="AK69" s="895" t="s">
        <v>589</v>
      </c>
      <c r="AL69" s="895"/>
      <c r="AM69" s="895"/>
      <c r="AN69" s="895"/>
      <c r="AO69" s="895"/>
      <c r="AP69" s="895" t="s">
        <v>589</v>
      </c>
      <c r="AQ69" s="895"/>
      <c r="AR69" s="895"/>
      <c r="AS69" s="895"/>
      <c r="AT69" s="895"/>
      <c r="AU69" s="895" t="s">
        <v>589</v>
      </c>
      <c r="AV69" s="895"/>
      <c r="AW69" s="895"/>
      <c r="AX69" s="895"/>
      <c r="AY69" s="895"/>
      <c r="AZ69" s="896"/>
      <c r="BA69" s="896"/>
      <c r="BB69" s="896"/>
      <c r="BC69" s="896"/>
      <c r="BD69" s="897"/>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36.75" customHeight="1" x14ac:dyDescent="0.15">
      <c r="A70" s="234">
        <v>3</v>
      </c>
      <c r="B70" s="937" t="s">
        <v>580</v>
      </c>
      <c r="C70" s="938"/>
      <c r="D70" s="938"/>
      <c r="E70" s="938"/>
      <c r="F70" s="938"/>
      <c r="G70" s="938"/>
      <c r="H70" s="938"/>
      <c r="I70" s="938"/>
      <c r="J70" s="938"/>
      <c r="K70" s="938"/>
      <c r="L70" s="938"/>
      <c r="M70" s="938"/>
      <c r="N70" s="938"/>
      <c r="O70" s="938"/>
      <c r="P70" s="939"/>
      <c r="Q70" s="940">
        <v>34751</v>
      </c>
      <c r="R70" s="895"/>
      <c r="S70" s="895"/>
      <c r="T70" s="895"/>
      <c r="U70" s="895"/>
      <c r="V70" s="895">
        <v>33959</v>
      </c>
      <c r="W70" s="895"/>
      <c r="X70" s="895"/>
      <c r="Y70" s="895"/>
      <c r="Z70" s="895"/>
      <c r="AA70" s="895">
        <v>792</v>
      </c>
      <c r="AB70" s="895"/>
      <c r="AC70" s="895"/>
      <c r="AD70" s="895"/>
      <c r="AE70" s="895"/>
      <c r="AF70" s="895">
        <v>792</v>
      </c>
      <c r="AG70" s="895"/>
      <c r="AH70" s="895"/>
      <c r="AI70" s="895"/>
      <c r="AJ70" s="895"/>
      <c r="AK70" s="895">
        <v>537</v>
      </c>
      <c r="AL70" s="895"/>
      <c r="AM70" s="895"/>
      <c r="AN70" s="895"/>
      <c r="AO70" s="895"/>
      <c r="AP70" s="895" t="s">
        <v>589</v>
      </c>
      <c r="AQ70" s="895"/>
      <c r="AR70" s="895"/>
      <c r="AS70" s="895"/>
      <c r="AT70" s="895"/>
      <c r="AU70" s="895" t="s">
        <v>589</v>
      </c>
      <c r="AV70" s="895"/>
      <c r="AW70" s="895"/>
      <c r="AX70" s="895"/>
      <c r="AY70" s="895"/>
      <c r="AZ70" s="896"/>
      <c r="BA70" s="896"/>
      <c r="BB70" s="896"/>
      <c r="BC70" s="896"/>
      <c r="BD70" s="897"/>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36.75" customHeight="1" x14ac:dyDescent="0.15">
      <c r="A71" s="234">
        <v>4</v>
      </c>
      <c r="B71" s="937" t="s">
        <v>581</v>
      </c>
      <c r="C71" s="938"/>
      <c r="D71" s="938"/>
      <c r="E71" s="938"/>
      <c r="F71" s="938"/>
      <c r="G71" s="938"/>
      <c r="H71" s="938"/>
      <c r="I71" s="938"/>
      <c r="J71" s="938"/>
      <c r="K71" s="938"/>
      <c r="L71" s="938"/>
      <c r="M71" s="938"/>
      <c r="N71" s="938"/>
      <c r="O71" s="938"/>
      <c r="P71" s="939"/>
      <c r="Q71" s="940">
        <v>354</v>
      </c>
      <c r="R71" s="895"/>
      <c r="S71" s="895"/>
      <c r="T71" s="895"/>
      <c r="U71" s="895"/>
      <c r="V71" s="895">
        <v>320</v>
      </c>
      <c r="W71" s="895"/>
      <c r="X71" s="895"/>
      <c r="Y71" s="895"/>
      <c r="Z71" s="895"/>
      <c r="AA71" s="895">
        <v>34</v>
      </c>
      <c r="AB71" s="895"/>
      <c r="AC71" s="895"/>
      <c r="AD71" s="895"/>
      <c r="AE71" s="895"/>
      <c r="AF71" s="895">
        <v>34</v>
      </c>
      <c r="AG71" s="895"/>
      <c r="AH71" s="895"/>
      <c r="AI71" s="895"/>
      <c r="AJ71" s="895"/>
      <c r="AK71" s="895" t="s">
        <v>589</v>
      </c>
      <c r="AL71" s="895"/>
      <c r="AM71" s="895"/>
      <c r="AN71" s="895"/>
      <c r="AO71" s="895"/>
      <c r="AP71" s="895" t="s">
        <v>589</v>
      </c>
      <c r="AQ71" s="895"/>
      <c r="AR71" s="895"/>
      <c r="AS71" s="895"/>
      <c r="AT71" s="895"/>
      <c r="AU71" s="895" t="s">
        <v>589</v>
      </c>
      <c r="AV71" s="895"/>
      <c r="AW71" s="895"/>
      <c r="AX71" s="895"/>
      <c r="AY71" s="895"/>
      <c r="AZ71" s="896"/>
      <c r="BA71" s="896"/>
      <c r="BB71" s="896"/>
      <c r="BC71" s="896"/>
      <c r="BD71" s="897"/>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36.75" customHeight="1" x14ac:dyDescent="0.15">
      <c r="A72" s="234">
        <v>5</v>
      </c>
      <c r="B72" s="937" t="s">
        <v>582</v>
      </c>
      <c r="C72" s="938"/>
      <c r="D72" s="938"/>
      <c r="E72" s="938"/>
      <c r="F72" s="938"/>
      <c r="G72" s="938"/>
      <c r="H72" s="938"/>
      <c r="I72" s="938"/>
      <c r="J72" s="938"/>
      <c r="K72" s="938"/>
      <c r="L72" s="938"/>
      <c r="M72" s="938"/>
      <c r="N72" s="938"/>
      <c r="O72" s="938"/>
      <c r="P72" s="939"/>
      <c r="Q72" s="940">
        <v>690</v>
      </c>
      <c r="R72" s="895"/>
      <c r="S72" s="895"/>
      <c r="T72" s="895"/>
      <c r="U72" s="895"/>
      <c r="V72" s="895">
        <v>591</v>
      </c>
      <c r="W72" s="895"/>
      <c r="X72" s="895"/>
      <c r="Y72" s="895"/>
      <c r="Z72" s="895"/>
      <c r="AA72" s="895">
        <v>99</v>
      </c>
      <c r="AB72" s="895"/>
      <c r="AC72" s="895"/>
      <c r="AD72" s="895"/>
      <c r="AE72" s="895"/>
      <c r="AF72" s="895">
        <v>94</v>
      </c>
      <c r="AG72" s="895"/>
      <c r="AH72" s="895"/>
      <c r="AI72" s="895"/>
      <c r="AJ72" s="895"/>
      <c r="AK72" s="895" t="s">
        <v>589</v>
      </c>
      <c r="AL72" s="895"/>
      <c r="AM72" s="895"/>
      <c r="AN72" s="895"/>
      <c r="AO72" s="895"/>
      <c r="AP72" s="895" t="s">
        <v>589</v>
      </c>
      <c r="AQ72" s="895"/>
      <c r="AR72" s="895"/>
      <c r="AS72" s="895"/>
      <c r="AT72" s="895"/>
      <c r="AU72" s="895" t="s">
        <v>589</v>
      </c>
      <c r="AV72" s="895"/>
      <c r="AW72" s="895"/>
      <c r="AX72" s="895"/>
      <c r="AY72" s="895"/>
      <c r="AZ72" s="896"/>
      <c r="BA72" s="896"/>
      <c r="BB72" s="896"/>
      <c r="BC72" s="896"/>
      <c r="BD72" s="897"/>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36.75" customHeight="1" x14ac:dyDescent="0.15">
      <c r="A73" s="234">
        <v>6</v>
      </c>
      <c r="B73" s="937" t="s">
        <v>583</v>
      </c>
      <c r="C73" s="938"/>
      <c r="D73" s="938"/>
      <c r="E73" s="938"/>
      <c r="F73" s="938"/>
      <c r="G73" s="938"/>
      <c r="H73" s="938"/>
      <c r="I73" s="938"/>
      <c r="J73" s="938"/>
      <c r="K73" s="938"/>
      <c r="L73" s="938"/>
      <c r="M73" s="938"/>
      <c r="N73" s="938"/>
      <c r="O73" s="938"/>
      <c r="P73" s="939"/>
      <c r="Q73" s="940">
        <v>219</v>
      </c>
      <c r="R73" s="895"/>
      <c r="S73" s="895"/>
      <c r="T73" s="895"/>
      <c r="U73" s="895"/>
      <c r="V73" s="895">
        <v>195</v>
      </c>
      <c r="W73" s="895"/>
      <c r="X73" s="895"/>
      <c r="Y73" s="895"/>
      <c r="Z73" s="895"/>
      <c r="AA73" s="895">
        <v>24</v>
      </c>
      <c r="AB73" s="895"/>
      <c r="AC73" s="895"/>
      <c r="AD73" s="895"/>
      <c r="AE73" s="895"/>
      <c r="AF73" s="895">
        <v>24</v>
      </c>
      <c r="AG73" s="895"/>
      <c r="AH73" s="895"/>
      <c r="AI73" s="895"/>
      <c r="AJ73" s="895"/>
      <c r="AK73" s="895" t="s">
        <v>589</v>
      </c>
      <c r="AL73" s="895"/>
      <c r="AM73" s="895"/>
      <c r="AN73" s="895"/>
      <c r="AO73" s="895"/>
      <c r="AP73" s="895" t="s">
        <v>589</v>
      </c>
      <c r="AQ73" s="895"/>
      <c r="AR73" s="895"/>
      <c r="AS73" s="895"/>
      <c r="AT73" s="895"/>
      <c r="AU73" s="895" t="s">
        <v>589</v>
      </c>
      <c r="AV73" s="895"/>
      <c r="AW73" s="895"/>
      <c r="AX73" s="895"/>
      <c r="AY73" s="895"/>
      <c r="AZ73" s="896"/>
      <c r="BA73" s="896"/>
      <c r="BB73" s="896"/>
      <c r="BC73" s="896"/>
      <c r="BD73" s="897"/>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36.75" customHeight="1" x14ac:dyDescent="0.15">
      <c r="A74" s="234">
        <v>7</v>
      </c>
      <c r="B74" s="937" t="s">
        <v>584</v>
      </c>
      <c r="C74" s="938"/>
      <c r="D74" s="938"/>
      <c r="E74" s="938"/>
      <c r="F74" s="938"/>
      <c r="G74" s="938"/>
      <c r="H74" s="938"/>
      <c r="I74" s="938"/>
      <c r="J74" s="938"/>
      <c r="K74" s="938"/>
      <c r="L74" s="938"/>
      <c r="M74" s="938"/>
      <c r="N74" s="938"/>
      <c r="O74" s="938"/>
      <c r="P74" s="939"/>
      <c r="Q74" s="940">
        <v>1282575</v>
      </c>
      <c r="R74" s="895"/>
      <c r="S74" s="895"/>
      <c r="T74" s="895"/>
      <c r="U74" s="895"/>
      <c r="V74" s="895">
        <v>1237829</v>
      </c>
      <c r="W74" s="895"/>
      <c r="X74" s="895"/>
      <c r="Y74" s="895"/>
      <c r="Z74" s="895"/>
      <c r="AA74" s="895">
        <v>44746</v>
      </c>
      <c r="AB74" s="895"/>
      <c r="AC74" s="895"/>
      <c r="AD74" s="895"/>
      <c r="AE74" s="895"/>
      <c r="AF74" s="895">
        <v>44746</v>
      </c>
      <c r="AG74" s="895"/>
      <c r="AH74" s="895"/>
      <c r="AI74" s="895"/>
      <c r="AJ74" s="895"/>
      <c r="AK74" s="895">
        <v>8500</v>
      </c>
      <c r="AL74" s="895"/>
      <c r="AM74" s="895"/>
      <c r="AN74" s="895"/>
      <c r="AO74" s="895"/>
      <c r="AP74" s="895" t="s">
        <v>589</v>
      </c>
      <c r="AQ74" s="895"/>
      <c r="AR74" s="895"/>
      <c r="AS74" s="895"/>
      <c r="AT74" s="895"/>
      <c r="AU74" s="895" t="s">
        <v>589</v>
      </c>
      <c r="AV74" s="895"/>
      <c r="AW74" s="895"/>
      <c r="AX74" s="895"/>
      <c r="AY74" s="895"/>
      <c r="AZ74" s="896"/>
      <c r="BA74" s="896"/>
      <c r="BB74" s="896"/>
      <c r="BC74" s="896"/>
      <c r="BD74" s="897"/>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36.75" customHeight="1" x14ac:dyDescent="0.15">
      <c r="A75" s="234">
        <v>8</v>
      </c>
      <c r="B75" s="937" t="s">
        <v>585</v>
      </c>
      <c r="C75" s="938"/>
      <c r="D75" s="938"/>
      <c r="E75" s="938"/>
      <c r="F75" s="938"/>
      <c r="G75" s="938"/>
      <c r="H75" s="938"/>
      <c r="I75" s="938"/>
      <c r="J75" s="938"/>
      <c r="K75" s="938"/>
      <c r="L75" s="938"/>
      <c r="M75" s="938"/>
      <c r="N75" s="938"/>
      <c r="O75" s="938"/>
      <c r="P75" s="939"/>
      <c r="Q75" s="941">
        <v>162</v>
      </c>
      <c r="R75" s="942"/>
      <c r="S75" s="942"/>
      <c r="T75" s="942"/>
      <c r="U75" s="898"/>
      <c r="V75" s="943">
        <v>159</v>
      </c>
      <c r="W75" s="942"/>
      <c r="X75" s="942"/>
      <c r="Y75" s="942"/>
      <c r="Z75" s="898"/>
      <c r="AA75" s="943">
        <v>3</v>
      </c>
      <c r="AB75" s="942"/>
      <c r="AC75" s="942"/>
      <c r="AD75" s="942"/>
      <c r="AE75" s="898"/>
      <c r="AF75" s="943">
        <v>3</v>
      </c>
      <c r="AG75" s="942"/>
      <c r="AH75" s="942"/>
      <c r="AI75" s="942"/>
      <c r="AJ75" s="898"/>
      <c r="AK75" s="943" t="s">
        <v>589</v>
      </c>
      <c r="AL75" s="942"/>
      <c r="AM75" s="942"/>
      <c r="AN75" s="942"/>
      <c r="AO75" s="898"/>
      <c r="AP75" s="895" t="s">
        <v>589</v>
      </c>
      <c r="AQ75" s="895"/>
      <c r="AR75" s="895"/>
      <c r="AS75" s="895"/>
      <c r="AT75" s="895"/>
      <c r="AU75" s="895" t="s">
        <v>589</v>
      </c>
      <c r="AV75" s="895"/>
      <c r="AW75" s="895"/>
      <c r="AX75" s="895"/>
      <c r="AY75" s="895"/>
      <c r="AZ75" s="896"/>
      <c r="BA75" s="896"/>
      <c r="BB75" s="896"/>
      <c r="BC75" s="896"/>
      <c r="BD75" s="897"/>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36.75" customHeight="1" x14ac:dyDescent="0.15">
      <c r="A76" s="234">
        <v>9</v>
      </c>
      <c r="B76" s="937" t="s">
        <v>586</v>
      </c>
      <c r="C76" s="938"/>
      <c r="D76" s="938"/>
      <c r="E76" s="938"/>
      <c r="F76" s="938"/>
      <c r="G76" s="938"/>
      <c r="H76" s="938"/>
      <c r="I76" s="938"/>
      <c r="J76" s="938"/>
      <c r="K76" s="938"/>
      <c r="L76" s="938"/>
      <c r="M76" s="938"/>
      <c r="N76" s="938"/>
      <c r="O76" s="938"/>
      <c r="P76" s="939"/>
      <c r="Q76" s="941">
        <v>39340</v>
      </c>
      <c r="R76" s="942"/>
      <c r="S76" s="942"/>
      <c r="T76" s="942"/>
      <c r="U76" s="898"/>
      <c r="V76" s="943">
        <v>34648</v>
      </c>
      <c r="W76" s="942"/>
      <c r="X76" s="942"/>
      <c r="Y76" s="942"/>
      <c r="Z76" s="898"/>
      <c r="AA76" s="943">
        <v>4692</v>
      </c>
      <c r="AB76" s="942"/>
      <c r="AC76" s="942"/>
      <c r="AD76" s="942"/>
      <c r="AE76" s="898"/>
      <c r="AF76" s="943">
        <v>22986</v>
      </c>
      <c r="AG76" s="942"/>
      <c r="AH76" s="942"/>
      <c r="AI76" s="942"/>
      <c r="AJ76" s="898"/>
      <c r="AK76" s="943" t="s">
        <v>589</v>
      </c>
      <c r="AL76" s="942"/>
      <c r="AM76" s="942"/>
      <c r="AN76" s="942"/>
      <c r="AO76" s="898"/>
      <c r="AP76" s="943">
        <v>103547</v>
      </c>
      <c r="AQ76" s="942"/>
      <c r="AR76" s="942"/>
      <c r="AS76" s="942"/>
      <c r="AT76" s="898"/>
      <c r="AU76" s="895" t="s">
        <v>589</v>
      </c>
      <c r="AV76" s="895"/>
      <c r="AW76" s="895"/>
      <c r="AX76" s="895"/>
      <c r="AY76" s="895"/>
      <c r="AZ76" s="896"/>
      <c r="BA76" s="896"/>
      <c r="BB76" s="896"/>
      <c r="BC76" s="896"/>
      <c r="BD76" s="897"/>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36.75" customHeight="1" x14ac:dyDescent="0.15">
      <c r="A77" s="234">
        <v>10</v>
      </c>
      <c r="B77" s="937" t="s">
        <v>587</v>
      </c>
      <c r="C77" s="938"/>
      <c r="D77" s="938"/>
      <c r="E77" s="938"/>
      <c r="F77" s="938"/>
      <c r="G77" s="938"/>
      <c r="H77" s="938"/>
      <c r="I77" s="938"/>
      <c r="J77" s="938"/>
      <c r="K77" s="938"/>
      <c r="L77" s="938"/>
      <c r="M77" s="938"/>
      <c r="N77" s="938"/>
      <c r="O77" s="938"/>
      <c r="P77" s="939"/>
      <c r="Q77" s="941">
        <v>8419</v>
      </c>
      <c r="R77" s="942"/>
      <c r="S77" s="942"/>
      <c r="T77" s="942"/>
      <c r="U77" s="898"/>
      <c r="V77" s="943">
        <v>5771</v>
      </c>
      <c r="W77" s="942"/>
      <c r="X77" s="942"/>
      <c r="Y77" s="942"/>
      <c r="Z77" s="898"/>
      <c r="AA77" s="943">
        <v>2648</v>
      </c>
      <c r="AB77" s="942"/>
      <c r="AC77" s="942"/>
      <c r="AD77" s="942"/>
      <c r="AE77" s="898"/>
      <c r="AF77" s="943">
        <v>21829</v>
      </c>
      <c r="AG77" s="942"/>
      <c r="AH77" s="942"/>
      <c r="AI77" s="942"/>
      <c r="AJ77" s="898"/>
      <c r="AK77" s="943" t="s">
        <v>589</v>
      </c>
      <c r="AL77" s="942"/>
      <c r="AM77" s="942"/>
      <c r="AN77" s="942"/>
      <c r="AO77" s="898"/>
      <c r="AP77" s="943">
        <v>18228</v>
      </c>
      <c r="AQ77" s="942"/>
      <c r="AR77" s="942"/>
      <c r="AS77" s="942"/>
      <c r="AT77" s="898"/>
      <c r="AU77" s="895" t="s">
        <v>589</v>
      </c>
      <c r="AV77" s="895"/>
      <c r="AW77" s="895"/>
      <c r="AX77" s="895"/>
      <c r="AY77" s="895"/>
      <c r="AZ77" s="896"/>
      <c r="BA77" s="896"/>
      <c r="BB77" s="896"/>
      <c r="BC77" s="896"/>
      <c r="BD77" s="897"/>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36.75" customHeight="1" x14ac:dyDescent="0.15">
      <c r="A78" s="234">
        <v>11</v>
      </c>
      <c r="B78" s="937" t="s">
        <v>588</v>
      </c>
      <c r="C78" s="938"/>
      <c r="D78" s="938"/>
      <c r="E78" s="938"/>
      <c r="F78" s="938"/>
      <c r="G78" s="938"/>
      <c r="H78" s="938"/>
      <c r="I78" s="938"/>
      <c r="J78" s="938"/>
      <c r="K78" s="938"/>
      <c r="L78" s="938"/>
      <c r="M78" s="938"/>
      <c r="N78" s="938"/>
      <c r="O78" s="938"/>
      <c r="P78" s="939"/>
      <c r="Q78" s="940">
        <v>19240</v>
      </c>
      <c r="R78" s="895"/>
      <c r="S78" s="895"/>
      <c r="T78" s="895"/>
      <c r="U78" s="895"/>
      <c r="V78" s="895">
        <v>19240</v>
      </c>
      <c r="W78" s="895"/>
      <c r="X78" s="895"/>
      <c r="Y78" s="895"/>
      <c r="Z78" s="895"/>
      <c r="AA78" s="895" t="s">
        <v>589</v>
      </c>
      <c r="AB78" s="895"/>
      <c r="AC78" s="895"/>
      <c r="AD78" s="895"/>
      <c r="AE78" s="895"/>
      <c r="AF78" s="895" t="s">
        <v>589</v>
      </c>
      <c r="AG78" s="895"/>
      <c r="AH78" s="895"/>
      <c r="AI78" s="895"/>
      <c r="AJ78" s="895"/>
      <c r="AK78" s="943" t="s">
        <v>589</v>
      </c>
      <c r="AL78" s="942"/>
      <c r="AM78" s="942"/>
      <c r="AN78" s="942"/>
      <c r="AO78" s="898"/>
      <c r="AP78" s="895">
        <v>16546</v>
      </c>
      <c r="AQ78" s="895"/>
      <c r="AR78" s="895"/>
      <c r="AS78" s="895"/>
      <c r="AT78" s="895"/>
      <c r="AU78" s="895" t="s">
        <v>589</v>
      </c>
      <c r="AV78" s="895"/>
      <c r="AW78" s="895"/>
      <c r="AX78" s="895"/>
      <c r="AY78" s="895"/>
      <c r="AZ78" s="896"/>
      <c r="BA78" s="896"/>
      <c r="BB78" s="896"/>
      <c r="BC78" s="896"/>
      <c r="BD78" s="897"/>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44"/>
      <c r="C79" s="938"/>
      <c r="D79" s="938"/>
      <c r="E79" s="938"/>
      <c r="F79" s="938"/>
      <c r="G79" s="938"/>
      <c r="H79" s="938"/>
      <c r="I79" s="938"/>
      <c r="J79" s="938"/>
      <c r="K79" s="938"/>
      <c r="L79" s="938"/>
      <c r="M79" s="938"/>
      <c r="N79" s="938"/>
      <c r="O79" s="938"/>
      <c r="P79" s="939"/>
      <c r="Q79" s="940"/>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6"/>
      <c r="BA79" s="896"/>
      <c r="BB79" s="896"/>
      <c r="BC79" s="896"/>
      <c r="BD79" s="897"/>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44"/>
      <c r="C80" s="938"/>
      <c r="D80" s="938"/>
      <c r="E80" s="938"/>
      <c r="F80" s="938"/>
      <c r="G80" s="938"/>
      <c r="H80" s="938"/>
      <c r="I80" s="938"/>
      <c r="J80" s="938"/>
      <c r="K80" s="938"/>
      <c r="L80" s="938"/>
      <c r="M80" s="938"/>
      <c r="N80" s="938"/>
      <c r="O80" s="938"/>
      <c r="P80" s="939"/>
      <c r="Q80" s="940"/>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6"/>
      <c r="BA80" s="896"/>
      <c r="BB80" s="896"/>
      <c r="BC80" s="896"/>
      <c r="BD80" s="897"/>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44"/>
      <c r="C81" s="938"/>
      <c r="D81" s="938"/>
      <c r="E81" s="938"/>
      <c r="F81" s="938"/>
      <c r="G81" s="938"/>
      <c r="H81" s="938"/>
      <c r="I81" s="938"/>
      <c r="J81" s="938"/>
      <c r="K81" s="938"/>
      <c r="L81" s="938"/>
      <c r="M81" s="938"/>
      <c r="N81" s="938"/>
      <c r="O81" s="938"/>
      <c r="P81" s="939"/>
      <c r="Q81" s="940"/>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6"/>
      <c r="BA81" s="896"/>
      <c r="BB81" s="896"/>
      <c r="BC81" s="896"/>
      <c r="BD81" s="897"/>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44"/>
      <c r="C82" s="938"/>
      <c r="D82" s="938"/>
      <c r="E82" s="938"/>
      <c r="F82" s="938"/>
      <c r="G82" s="938"/>
      <c r="H82" s="938"/>
      <c r="I82" s="938"/>
      <c r="J82" s="938"/>
      <c r="K82" s="938"/>
      <c r="L82" s="938"/>
      <c r="M82" s="938"/>
      <c r="N82" s="938"/>
      <c r="O82" s="938"/>
      <c r="P82" s="939"/>
      <c r="Q82" s="940"/>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6"/>
      <c r="BA82" s="896"/>
      <c r="BB82" s="896"/>
      <c r="BC82" s="896"/>
      <c r="BD82" s="897"/>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44"/>
      <c r="C83" s="938"/>
      <c r="D83" s="938"/>
      <c r="E83" s="938"/>
      <c r="F83" s="938"/>
      <c r="G83" s="938"/>
      <c r="H83" s="938"/>
      <c r="I83" s="938"/>
      <c r="J83" s="938"/>
      <c r="K83" s="938"/>
      <c r="L83" s="938"/>
      <c r="M83" s="938"/>
      <c r="N83" s="938"/>
      <c r="O83" s="938"/>
      <c r="P83" s="939"/>
      <c r="Q83" s="940"/>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6"/>
      <c r="BA83" s="896"/>
      <c r="BB83" s="896"/>
      <c r="BC83" s="896"/>
      <c r="BD83" s="897"/>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44"/>
      <c r="C84" s="938"/>
      <c r="D84" s="938"/>
      <c r="E84" s="938"/>
      <c r="F84" s="938"/>
      <c r="G84" s="938"/>
      <c r="H84" s="938"/>
      <c r="I84" s="938"/>
      <c r="J84" s="938"/>
      <c r="K84" s="938"/>
      <c r="L84" s="938"/>
      <c r="M84" s="938"/>
      <c r="N84" s="938"/>
      <c r="O84" s="938"/>
      <c r="P84" s="939"/>
      <c r="Q84" s="940"/>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6"/>
      <c r="BA84" s="896"/>
      <c r="BB84" s="896"/>
      <c r="BC84" s="896"/>
      <c r="BD84" s="897"/>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44"/>
      <c r="C85" s="938"/>
      <c r="D85" s="938"/>
      <c r="E85" s="938"/>
      <c r="F85" s="938"/>
      <c r="G85" s="938"/>
      <c r="H85" s="938"/>
      <c r="I85" s="938"/>
      <c r="J85" s="938"/>
      <c r="K85" s="938"/>
      <c r="L85" s="938"/>
      <c r="M85" s="938"/>
      <c r="N85" s="938"/>
      <c r="O85" s="938"/>
      <c r="P85" s="939"/>
      <c r="Q85" s="940"/>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6"/>
      <c r="BA85" s="896"/>
      <c r="BB85" s="896"/>
      <c r="BC85" s="896"/>
      <c r="BD85" s="897"/>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44"/>
      <c r="C86" s="938"/>
      <c r="D86" s="938"/>
      <c r="E86" s="938"/>
      <c r="F86" s="938"/>
      <c r="G86" s="938"/>
      <c r="H86" s="938"/>
      <c r="I86" s="938"/>
      <c r="J86" s="938"/>
      <c r="K86" s="938"/>
      <c r="L86" s="938"/>
      <c r="M86" s="938"/>
      <c r="N86" s="938"/>
      <c r="O86" s="938"/>
      <c r="P86" s="939"/>
      <c r="Q86" s="940"/>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6"/>
      <c r="BA86" s="896"/>
      <c r="BB86" s="896"/>
      <c r="BC86" s="896"/>
      <c r="BD86" s="897"/>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388</v>
      </c>
      <c r="B88" s="854" t="s">
        <v>417</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f>SUM(AF68:AJ77)</f>
        <v>104830</v>
      </c>
      <c r="AG88" s="909"/>
      <c r="AH88" s="909"/>
      <c r="AI88" s="909"/>
      <c r="AJ88" s="909"/>
      <c r="AK88" s="906"/>
      <c r="AL88" s="906"/>
      <c r="AM88" s="906"/>
      <c r="AN88" s="906"/>
      <c r="AO88" s="906"/>
      <c r="AP88" s="909">
        <f>AP68+AP76+AP77+AP78</f>
        <v>141538</v>
      </c>
      <c r="AQ88" s="909"/>
      <c r="AR88" s="909"/>
      <c r="AS88" s="909"/>
      <c r="AT88" s="909"/>
      <c r="AU88" s="909">
        <v>1742</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854" t="s">
        <v>418</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32</v>
      </c>
      <c r="CS102" s="917"/>
      <c r="CT102" s="917"/>
      <c r="CU102" s="917"/>
      <c r="CV102" s="956"/>
      <c r="CW102" s="955">
        <v>3</v>
      </c>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419</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420</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423</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424</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425</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426</v>
      </c>
      <c r="AB109" s="958"/>
      <c r="AC109" s="958"/>
      <c r="AD109" s="958"/>
      <c r="AE109" s="959"/>
      <c r="AF109" s="957" t="s">
        <v>427</v>
      </c>
      <c r="AG109" s="958"/>
      <c r="AH109" s="958"/>
      <c r="AI109" s="958"/>
      <c r="AJ109" s="959"/>
      <c r="AK109" s="957" t="s">
        <v>302</v>
      </c>
      <c r="AL109" s="958"/>
      <c r="AM109" s="958"/>
      <c r="AN109" s="958"/>
      <c r="AO109" s="959"/>
      <c r="AP109" s="957" t="s">
        <v>428</v>
      </c>
      <c r="AQ109" s="958"/>
      <c r="AR109" s="958"/>
      <c r="AS109" s="958"/>
      <c r="AT109" s="960"/>
      <c r="AU109" s="977" t="s">
        <v>425</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426</v>
      </c>
      <c r="BR109" s="958"/>
      <c r="BS109" s="958"/>
      <c r="BT109" s="958"/>
      <c r="BU109" s="959"/>
      <c r="BV109" s="957" t="s">
        <v>427</v>
      </c>
      <c r="BW109" s="958"/>
      <c r="BX109" s="958"/>
      <c r="BY109" s="958"/>
      <c r="BZ109" s="959"/>
      <c r="CA109" s="957" t="s">
        <v>302</v>
      </c>
      <c r="CB109" s="958"/>
      <c r="CC109" s="958"/>
      <c r="CD109" s="958"/>
      <c r="CE109" s="959"/>
      <c r="CF109" s="978" t="s">
        <v>428</v>
      </c>
      <c r="CG109" s="978"/>
      <c r="CH109" s="978"/>
      <c r="CI109" s="978"/>
      <c r="CJ109" s="978"/>
      <c r="CK109" s="957" t="s">
        <v>429</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426</v>
      </c>
      <c r="DH109" s="958"/>
      <c r="DI109" s="958"/>
      <c r="DJ109" s="958"/>
      <c r="DK109" s="959"/>
      <c r="DL109" s="957" t="s">
        <v>427</v>
      </c>
      <c r="DM109" s="958"/>
      <c r="DN109" s="958"/>
      <c r="DO109" s="958"/>
      <c r="DP109" s="959"/>
      <c r="DQ109" s="957" t="s">
        <v>302</v>
      </c>
      <c r="DR109" s="958"/>
      <c r="DS109" s="958"/>
      <c r="DT109" s="958"/>
      <c r="DU109" s="959"/>
      <c r="DV109" s="957" t="s">
        <v>428</v>
      </c>
      <c r="DW109" s="958"/>
      <c r="DX109" s="958"/>
      <c r="DY109" s="958"/>
      <c r="DZ109" s="960"/>
    </row>
    <row r="110" spans="1:131" s="226" customFormat="1" ht="26.25" customHeight="1" x14ac:dyDescent="0.15">
      <c r="A110" s="961" t="s">
        <v>430</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5474130</v>
      </c>
      <c r="AB110" s="965"/>
      <c r="AC110" s="965"/>
      <c r="AD110" s="965"/>
      <c r="AE110" s="966"/>
      <c r="AF110" s="967">
        <v>5386702</v>
      </c>
      <c r="AG110" s="965"/>
      <c r="AH110" s="965"/>
      <c r="AI110" s="965"/>
      <c r="AJ110" s="966"/>
      <c r="AK110" s="967">
        <v>5666307</v>
      </c>
      <c r="AL110" s="965"/>
      <c r="AM110" s="965"/>
      <c r="AN110" s="965"/>
      <c r="AO110" s="966"/>
      <c r="AP110" s="968">
        <v>19</v>
      </c>
      <c r="AQ110" s="969"/>
      <c r="AR110" s="969"/>
      <c r="AS110" s="969"/>
      <c r="AT110" s="970"/>
      <c r="AU110" s="971" t="s">
        <v>73</v>
      </c>
      <c r="AV110" s="972"/>
      <c r="AW110" s="972"/>
      <c r="AX110" s="972"/>
      <c r="AY110" s="972"/>
      <c r="AZ110" s="994" t="s">
        <v>431</v>
      </c>
      <c r="BA110" s="962"/>
      <c r="BB110" s="962"/>
      <c r="BC110" s="962"/>
      <c r="BD110" s="962"/>
      <c r="BE110" s="962"/>
      <c r="BF110" s="962"/>
      <c r="BG110" s="962"/>
      <c r="BH110" s="962"/>
      <c r="BI110" s="962"/>
      <c r="BJ110" s="962"/>
      <c r="BK110" s="962"/>
      <c r="BL110" s="962"/>
      <c r="BM110" s="962"/>
      <c r="BN110" s="962"/>
      <c r="BO110" s="962"/>
      <c r="BP110" s="963"/>
      <c r="BQ110" s="995">
        <v>61984877</v>
      </c>
      <c r="BR110" s="996"/>
      <c r="BS110" s="996"/>
      <c r="BT110" s="996"/>
      <c r="BU110" s="996"/>
      <c r="BV110" s="996">
        <v>63101515</v>
      </c>
      <c r="BW110" s="996"/>
      <c r="BX110" s="996"/>
      <c r="BY110" s="996"/>
      <c r="BZ110" s="996"/>
      <c r="CA110" s="996">
        <v>59034084</v>
      </c>
      <c r="CB110" s="996"/>
      <c r="CC110" s="996"/>
      <c r="CD110" s="996"/>
      <c r="CE110" s="996"/>
      <c r="CF110" s="1009">
        <v>197.7</v>
      </c>
      <c r="CG110" s="1010"/>
      <c r="CH110" s="1010"/>
      <c r="CI110" s="1010"/>
      <c r="CJ110" s="1010"/>
      <c r="CK110" s="1011" t="s">
        <v>432</v>
      </c>
      <c r="CL110" s="1012"/>
      <c r="CM110" s="994" t="s">
        <v>433</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434</v>
      </c>
      <c r="DH110" s="996"/>
      <c r="DI110" s="996"/>
      <c r="DJ110" s="996"/>
      <c r="DK110" s="996"/>
      <c r="DL110" s="996" t="s">
        <v>435</v>
      </c>
      <c r="DM110" s="996"/>
      <c r="DN110" s="996"/>
      <c r="DO110" s="996"/>
      <c r="DP110" s="996"/>
      <c r="DQ110" s="996" t="s">
        <v>435</v>
      </c>
      <c r="DR110" s="996"/>
      <c r="DS110" s="996"/>
      <c r="DT110" s="996"/>
      <c r="DU110" s="996"/>
      <c r="DV110" s="997" t="s">
        <v>436</v>
      </c>
      <c r="DW110" s="997"/>
      <c r="DX110" s="997"/>
      <c r="DY110" s="997"/>
      <c r="DZ110" s="998"/>
    </row>
    <row r="111" spans="1:131" s="226" customFormat="1" ht="26.25" customHeight="1" x14ac:dyDescent="0.15">
      <c r="A111" s="999" t="s">
        <v>437</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438</v>
      </c>
      <c r="AB111" s="1003"/>
      <c r="AC111" s="1003"/>
      <c r="AD111" s="1003"/>
      <c r="AE111" s="1004"/>
      <c r="AF111" s="1005" t="s">
        <v>435</v>
      </c>
      <c r="AG111" s="1003"/>
      <c r="AH111" s="1003"/>
      <c r="AI111" s="1003"/>
      <c r="AJ111" s="1004"/>
      <c r="AK111" s="1005" t="s">
        <v>439</v>
      </c>
      <c r="AL111" s="1003"/>
      <c r="AM111" s="1003"/>
      <c r="AN111" s="1003"/>
      <c r="AO111" s="1004"/>
      <c r="AP111" s="1006" t="s">
        <v>435</v>
      </c>
      <c r="AQ111" s="1007"/>
      <c r="AR111" s="1007"/>
      <c r="AS111" s="1007"/>
      <c r="AT111" s="1008"/>
      <c r="AU111" s="973"/>
      <c r="AV111" s="974"/>
      <c r="AW111" s="974"/>
      <c r="AX111" s="974"/>
      <c r="AY111" s="974"/>
      <c r="AZ111" s="987" t="s">
        <v>440</v>
      </c>
      <c r="BA111" s="988"/>
      <c r="BB111" s="988"/>
      <c r="BC111" s="988"/>
      <c r="BD111" s="988"/>
      <c r="BE111" s="988"/>
      <c r="BF111" s="988"/>
      <c r="BG111" s="988"/>
      <c r="BH111" s="988"/>
      <c r="BI111" s="988"/>
      <c r="BJ111" s="988"/>
      <c r="BK111" s="988"/>
      <c r="BL111" s="988"/>
      <c r="BM111" s="988"/>
      <c r="BN111" s="988"/>
      <c r="BO111" s="988"/>
      <c r="BP111" s="989"/>
      <c r="BQ111" s="990" t="s">
        <v>439</v>
      </c>
      <c r="BR111" s="991"/>
      <c r="BS111" s="991"/>
      <c r="BT111" s="991"/>
      <c r="BU111" s="991"/>
      <c r="BV111" s="991" t="s">
        <v>407</v>
      </c>
      <c r="BW111" s="991"/>
      <c r="BX111" s="991"/>
      <c r="BY111" s="991"/>
      <c r="BZ111" s="991"/>
      <c r="CA111" s="991" t="s">
        <v>435</v>
      </c>
      <c r="CB111" s="991"/>
      <c r="CC111" s="991"/>
      <c r="CD111" s="991"/>
      <c r="CE111" s="991"/>
      <c r="CF111" s="985" t="s">
        <v>435</v>
      </c>
      <c r="CG111" s="986"/>
      <c r="CH111" s="986"/>
      <c r="CI111" s="986"/>
      <c r="CJ111" s="986"/>
      <c r="CK111" s="1013"/>
      <c r="CL111" s="1014"/>
      <c r="CM111" s="987" t="s">
        <v>441</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435</v>
      </c>
      <c r="DH111" s="991"/>
      <c r="DI111" s="991"/>
      <c r="DJ111" s="991"/>
      <c r="DK111" s="991"/>
      <c r="DL111" s="991" t="s">
        <v>439</v>
      </c>
      <c r="DM111" s="991"/>
      <c r="DN111" s="991"/>
      <c r="DO111" s="991"/>
      <c r="DP111" s="991"/>
      <c r="DQ111" s="991" t="s">
        <v>439</v>
      </c>
      <c r="DR111" s="991"/>
      <c r="DS111" s="991"/>
      <c r="DT111" s="991"/>
      <c r="DU111" s="991"/>
      <c r="DV111" s="992" t="s">
        <v>435</v>
      </c>
      <c r="DW111" s="992"/>
      <c r="DX111" s="992"/>
      <c r="DY111" s="992"/>
      <c r="DZ111" s="993"/>
    </row>
    <row r="112" spans="1:131" s="226" customFormat="1" ht="26.25" customHeight="1" x14ac:dyDescent="0.15">
      <c r="A112" s="1017" t="s">
        <v>442</v>
      </c>
      <c r="B112" s="1018"/>
      <c r="C112" s="988" t="s">
        <v>443</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439</v>
      </c>
      <c r="AB112" s="1024"/>
      <c r="AC112" s="1024"/>
      <c r="AD112" s="1024"/>
      <c r="AE112" s="1025"/>
      <c r="AF112" s="1026" t="s">
        <v>435</v>
      </c>
      <c r="AG112" s="1024"/>
      <c r="AH112" s="1024"/>
      <c r="AI112" s="1024"/>
      <c r="AJ112" s="1025"/>
      <c r="AK112" s="1026" t="s">
        <v>435</v>
      </c>
      <c r="AL112" s="1024"/>
      <c r="AM112" s="1024"/>
      <c r="AN112" s="1024"/>
      <c r="AO112" s="1025"/>
      <c r="AP112" s="1027" t="s">
        <v>435</v>
      </c>
      <c r="AQ112" s="1028"/>
      <c r="AR112" s="1028"/>
      <c r="AS112" s="1028"/>
      <c r="AT112" s="1029"/>
      <c r="AU112" s="973"/>
      <c r="AV112" s="974"/>
      <c r="AW112" s="974"/>
      <c r="AX112" s="974"/>
      <c r="AY112" s="974"/>
      <c r="AZ112" s="987" t="s">
        <v>444</v>
      </c>
      <c r="BA112" s="988"/>
      <c r="BB112" s="988"/>
      <c r="BC112" s="988"/>
      <c r="BD112" s="988"/>
      <c r="BE112" s="988"/>
      <c r="BF112" s="988"/>
      <c r="BG112" s="988"/>
      <c r="BH112" s="988"/>
      <c r="BI112" s="988"/>
      <c r="BJ112" s="988"/>
      <c r="BK112" s="988"/>
      <c r="BL112" s="988"/>
      <c r="BM112" s="988"/>
      <c r="BN112" s="988"/>
      <c r="BO112" s="988"/>
      <c r="BP112" s="989"/>
      <c r="BQ112" s="990">
        <v>8032873</v>
      </c>
      <c r="BR112" s="991"/>
      <c r="BS112" s="991"/>
      <c r="BT112" s="991"/>
      <c r="BU112" s="991"/>
      <c r="BV112" s="991">
        <v>8683627</v>
      </c>
      <c r="BW112" s="991"/>
      <c r="BX112" s="991"/>
      <c r="BY112" s="991"/>
      <c r="BZ112" s="991"/>
      <c r="CA112" s="991">
        <v>9845353</v>
      </c>
      <c r="CB112" s="991"/>
      <c r="CC112" s="991"/>
      <c r="CD112" s="991"/>
      <c r="CE112" s="991"/>
      <c r="CF112" s="985">
        <v>33</v>
      </c>
      <c r="CG112" s="986"/>
      <c r="CH112" s="986"/>
      <c r="CI112" s="986"/>
      <c r="CJ112" s="986"/>
      <c r="CK112" s="1013"/>
      <c r="CL112" s="1014"/>
      <c r="CM112" s="987" t="s">
        <v>445</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439</v>
      </c>
      <c r="DH112" s="991"/>
      <c r="DI112" s="991"/>
      <c r="DJ112" s="991"/>
      <c r="DK112" s="991"/>
      <c r="DL112" s="991" t="s">
        <v>407</v>
      </c>
      <c r="DM112" s="991"/>
      <c r="DN112" s="991"/>
      <c r="DO112" s="991"/>
      <c r="DP112" s="991"/>
      <c r="DQ112" s="991" t="s">
        <v>439</v>
      </c>
      <c r="DR112" s="991"/>
      <c r="DS112" s="991"/>
      <c r="DT112" s="991"/>
      <c r="DU112" s="991"/>
      <c r="DV112" s="992" t="s">
        <v>407</v>
      </c>
      <c r="DW112" s="992"/>
      <c r="DX112" s="992"/>
      <c r="DY112" s="992"/>
      <c r="DZ112" s="993"/>
    </row>
    <row r="113" spans="1:130" s="226" customFormat="1" ht="26.25" customHeight="1" x14ac:dyDescent="0.15">
      <c r="A113" s="1019"/>
      <c r="B113" s="1020"/>
      <c r="C113" s="988" t="s">
        <v>446</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815878</v>
      </c>
      <c r="AB113" s="1003"/>
      <c r="AC113" s="1003"/>
      <c r="AD113" s="1003"/>
      <c r="AE113" s="1004"/>
      <c r="AF113" s="1005">
        <v>803656</v>
      </c>
      <c r="AG113" s="1003"/>
      <c r="AH113" s="1003"/>
      <c r="AI113" s="1003"/>
      <c r="AJ113" s="1004"/>
      <c r="AK113" s="1005">
        <v>805284</v>
      </c>
      <c r="AL113" s="1003"/>
      <c r="AM113" s="1003"/>
      <c r="AN113" s="1003"/>
      <c r="AO113" s="1004"/>
      <c r="AP113" s="1006">
        <v>2.7</v>
      </c>
      <c r="AQ113" s="1007"/>
      <c r="AR113" s="1007"/>
      <c r="AS113" s="1007"/>
      <c r="AT113" s="1008"/>
      <c r="AU113" s="973"/>
      <c r="AV113" s="974"/>
      <c r="AW113" s="974"/>
      <c r="AX113" s="974"/>
      <c r="AY113" s="974"/>
      <c r="AZ113" s="987" t="s">
        <v>447</v>
      </c>
      <c r="BA113" s="988"/>
      <c r="BB113" s="988"/>
      <c r="BC113" s="988"/>
      <c r="BD113" s="988"/>
      <c r="BE113" s="988"/>
      <c r="BF113" s="988"/>
      <c r="BG113" s="988"/>
      <c r="BH113" s="988"/>
      <c r="BI113" s="988"/>
      <c r="BJ113" s="988"/>
      <c r="BK113" s="988"/>
      <c r="BL113" s="988"/>
      <c r="BM113" s="988"/>
      <c r="BN113" s="988"/>
      <c r="BO113" s="988"/>
      <c r="BP113" s="989"/>
      <c r="BQ113" s="990">
        <v>1278689</v>
      </c>
      <c r="BR113" s="991"/>
      <c r="BS113" s="991"/>
      <c r="BT113" s="991"/>
      <c r="BU113" s="991"/>
      <c r="BV113" s="991">
        <v>1668195</v>
      </c>
      <c r="BW113" s="991"/>
      <c r="BX113" s="991"/>
      <c r="BY113" s="991"/>
      <c r="BZ113" s="991"/>
      <c r="CA113" s="991">
        <v>1741531</v>
      </c>
      <c r="CB113" s="991"/>
      <c r="CC113" s="991"/>
      <c r="CD113" s="991"/>
      <c r="CE113" s="991"/>
      <c r="CF113" s="985">
        <v>5.8</v>
      </c>
      <c r="CG113" s="986"/>
      <c r="CH113" s="986"/>
      <c r="CI113" s="986"/>
      <c r="CJ113" s="986"/>
      <c r="CK113" s="1013"/>
      <c r="CL113" s="1014"/>
      <c r="CM113" s="987" t="s">
        <v>448</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407</v>
      </c>
      <c r="DH113" s="1024"/>
      <c r="DI113" s="1024"/>
      <c r="DJ113" s="1024"/>
      <c r="DK113" s="1025"/>
      <c r="DL113" s="1026" t="s">
        <v>435</v>
      </c>
      <c r="DM113" s="1024"/>
      <c r="DN113" s="1024"/>
      <c r="DO113" s="1024"/>
      <c r="DP113" s="1025"/>
      <c r="DQ113" s="1026" t="s">
        <v>439</v>
      </c>
      <c r="DR113" s="1024"/>
      <c r="DS113" s="1024"/>
      <c r="DT113" s="1024"/>
      <c r="DU113" s="1025"/>
      <c r="DV113" s="1027" t="s">
        <v>436</v>
      </c>
      <c r="DW113" s="1028"/>
      <c r="DX113" s="1028"/>
      <c r="DY113" s="1028"/>
      <c r="DZ113" s="1029"/>
    </row>
    <row r="114" spans="1:130" s="226" customFormat="1" ht="26.25" customHeight="1" x14ac:dyDescent="0.15">
      <c r="A114" s="1019"/>
      <c r="B114" s="1020"/>
      <c r="C114" s="988" t="s">
        <v>449</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115307</v>
      </c>
      <c r="AB114" s="1024"/>
      <c r="AC114" s="1024"/>
      <c r="AD114" s="1024"/>
      <c r="AE114" s="1025"/>
      <c r="AF114" s="1026">
        <v>178557</v>
      </c>
      <c r="AG114" s="1024"/>
      <c r="AH114" s="1024"/>
      <c r="AI114" s="1024"/>
      <c r="AJ114" s="1025"/>
      <c r="AK114" s="1026">
        <v>157834</v>
      </c>
      <c r="AL114" s="1024"/>
      <c r="AM114" s="1024"/>
      <c r="AN114" s="1024"/>
      <c r="AO114" s="1025"/>
      <c r="AP114" s="1027">
        <v>0.5</v>
      </c>
      <c r="AQ114" s="1028"/>
      <c r="AR114" s="1028"/>
      <c r="AS114" s="1028"/>
      <c r="AT114" s="1029"/>
      <c r="AU114" s="973"/>
      <c r="AV114" s="974"/>
      <c r="AW114" s="974"/>
      <c r="AX114" s="974"/>
      <c r="AY114" s="974"/>
      <c r="AZ114" s="987" t="s">
        <v>450</v>
      </c>
      <c r="BA114" s="988"/>
      <c r="BB114" s="988"/>
      <c r="BC114" s="988"/>
      <c r="BD114" s="988"/>
      <c r="BE114" s="988"/>
      <c r="BF114" s="988"/>
      <c r="BG114" s="988"/>
      <c r="BH114" s="988"/>
      <c r="BI114" s="988"/>
      <c r="BJ114" s="988"/>
      <c r="BK114" s="988"/>
      <c r="BL114" s="988"/>
      <c r="BM114" s="988"/>
      <c r="BN114" s="988"/>
      <c r="BO114" s="988"/>
      <c r="BP114" s="989"/>
      <c r="BQ114" s="990">
        <v>4247710</v>
      </c>
      <c r="BR114" s="991"/>
      <c r="BS114" s="991"/>
      <c r="BT114" s="991"/>
      <c r="BU114" s="991"/>
      <c r="BV114" s="991">
        <v>3913033</v>
      </c>
      <c r="BW114" s="991"/>
      <c r="BX114" s="991"/>
      <c r="BY114" s="991"/>
      <c r="BZ114" s="991"/>
      <c r="CA114" s="991">
        <v>3593591</v>
      </c>
      <c r="CB114" s="991"/>
      <c r="CC114" s="991"/>
      <c r="CD114" s="991"/>
      <c r="CE114" s="991"/>
      <c r="CF114" s="985">
        <v>12</v>
      </c>
      <c r="CG114" s="986"/>
      <c r="CH114" s="986"/>
      <c r="CI114" s="986"/>
      <c r="CJ114" s="986"/>
      <c r="CK114" s="1013"/>
      <c r="CL114" s="1014"/>
      <c r="CM114" s="987" t="s">
        <v>451</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438</v>
      </c>
      <c r="DH114" s="1024"/>
      <c r="DI114" s="1024"/>
      <c r="DJ114" s="1024"/>
      <c r="DK114" s="1025"/>
      <c r="DL114" s="1026" t="s">
        <v>439</v>
      </c>
      <c r="DM114" s="1024"/>
      <c r="DN114" s="1024"/>
      <c r="DO114" s="1024"/>
      <c r="DP114" s="1025"/>
      <c r="DQ114" s="1026" t="s">
        <v>439</v>
      </c>
      <c r="DR114" s="1024"/>
      <c r="DS114" s="1024"/>
      <c r="DT114" s="1024"/>
      <c r="DU114" s="1025"/>
      <c r="DV114" s="1027" t="s">
        <v>439</v>
      </c>
      <c r="DW114" s="1028"/>
      <c r="DX114" s="1028"/>
      <c r="DY114" s="1028"/>
      <c r="DZ114" s="1029"/>
    </row>
    <row r="115" spans="1:130" s="226" customFormat="1" ht="26.25" customHeight="1" x14ac:dyDescent="0.15">
      <c r="A115" s="1019"/>
      <c r="B115" s="1020"/>
      <c r="C115" s="988" t="s">
        <v>452</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407</v>
      </c>
      <c r="AB115" s="1003"/>
      <c r="AC115" s="1003"/>
      <c r="AD115" s="1003"/>
      <c r="AE115" s="1004"/>
      <c r="AF115" s="1005" t="s">
        <v>439</v>
      </c>
      <c r="AG115" s="1003"/>
      <c r="AH115" s="1003"/>
      <c r="AI115" s="1003"/>
      <c r="AJ115" s="1004"/>
      <c r="AK115" s="1005" t="s">
        <v>435</v>
      </c>
      <c r="AL115" s="1003"/>
      <c r="AM115" s="1003"/>
      <c r="AN115" s="1003"/>
      <c r="AO115" s="1004"/>
      <c r="AP115" s="1006" t="s">
        <v>439</v>
      </c>
      <c r="AQ115" s="1007"/>
      <c r="AR115" s="1007"/>
      <c r="AS115" s="1007"/>
      <c r="AT115" s="1008"/>
      <c r="AU115" s="973"/>
      <c r="AV115" s="974"/>
      <c r="AW115" s="974"/>
      <c r="AX115" s="974"/>
      <c r="AY115" s="974"/>
      <c r="AZ115" s="987" t="s">
        <v>453</v>
      </c>
      <c r="BA115" s="988"/>
      <c r="BB115" s="988"/>
      <c r="BC115" s="988"/>
      <c r="BD115" s="988"/>
      <c r="BE115" s="988"/>
      <c r="BF115" s="988"/>
      <c r="BG115" s="988"/>
      <c r="BH115" s="988"/>
      <c r="BI115" s="988"/>
      <c r="BJ115" s="988"/>
      <c r="BK115" s="988"/>
      <c r="BL115" s="988"/>
      <c r="BM115" s="988"/>
      <c r="BN115" s="988"/>
      <c r="BO115" s="988"/>
      <c r="BP115" s="989"/>
      <c r="BQ115" s="990" t="s">
        <v>407</v>
      </c>
      <c r="BR115" s="991"/>
      <c r="BS115" s="991"/>
      <c r="BT115" s="991"/>
      <c r="BU115" s="991"/>
      <c r="BV115" s="991" t="s">
        <v>407</v>
      </c>
      <c r="BW115" s="991"/>
      <c r="BX115" s="991"/>
      <c r="BY115" s="991"/>
      <c r="BZ115" s="991"/>
      <c r="CA115" s="991" t="s">
        <v>439</v>
      </c>
      <c r="CB115" s="991"/>
      <c r="CC115" s="991"/>
      <c r="CD115" s="991"/>
      <c r="CE115" s="991"/>
      <c r="CF115" s="985" t="s">
        <v>435</v>
      </c>
      <c r="CG115" s="986"/>
      <c r="CH115" s="986"/>
      <c r="CI115" s="986"/>
      <c r="CJ115" s="986"/>
      <c r="CK115" s="1013"/>
      <c r="CL115" s="1014"/>
      <c r="CM115" s="987" t="s">
        <v>454</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439</v>
      </c>
      <c r="DH115" s="1024"/>
      <c r="DI115" s="1024"/>
      <c r="DJ115" s="1024"/>
      <c r="DK115" s="1025"/>
      <c r="DL115" s="1026" t="s">
        <v>438</v>
      </c>
      <c r="DM115" s="1024"/>
      <c r="DN115" s="1024"/>
      <c r="DO115" s="1024"/>
      <c r="DP115" s="1025"/>
      <c r="DQ115" s="1026" t="s">
        <v>435</v>
      </c>
      <c r="DR115" s="1024"/>
      <c r="DS115" s="1024"/>
      <c r="DT115" s="1024"/>
      <c r="DU115" s="1025"/>
      <c r="DV115" s="1027" t="s">
        <v>435</v>
      </c>
      <c r="DW115" s="1028"/>
      <c r="DX115" s="1028"/>
      <c r="DY115" s="1028"/>
      <c r="DZ115" s="1029"/>
    </row>
    <row r="116" spans="1:130" s="226" customFormat="1" ht="26.25" customHeight="1" x14ac:dyDescent="0.15">
      <c r="A116" s="1021"/>
      <c r="B116" s="1022"/>
      <c r="C116" s="1030" t="s">
        <v>455</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407</v>
      </c>
      <c r="AB116" s="1024"/>
      <c r="AC116" s="1024"/>
      <c r="AD116" s="1024"/>
      <c r="AE116" s="1025"/>
      <c r="AF116" s="1026">
        <v>121</v>
      </c>
      <c r="AG116" s="1024"/>
      <c r="AH116" s="1024"/>
      <c r="AI116" s="1024"/>
      <c r="AJ116" s="1025"/>
      <c r="AK116" s="1026">
        <v>303</v>
      </c>
      <c r="AL116" s="1024"/>
      <c r="AM116" s="1024"/>
      <c r="AN116" s="1024"/>
      <c r="AO116" s="1025"/>
      <c r="AP116" s="1027">
        <v>0</v>
      </c>
      <c r="AQ116" s="1028"/>
      <c r="AR116" s="1028"/>
      <c r="AS116" s="1028"/>
      <c r="AT116" s="1029"/>
      <c r="AU116" s="973"/>
      <c r="AV116" s="974"/>
      <c r="AW116" s="974"/>
      <c r="AX116" s="974"/>
      <c r="AY116" s="974"/>
      <c r="AZ116" s="1032" t="s">
        <v>456</v>
      </c>
      <c r="BA116" s="1033"/>
      <c r="BB116" s="1033"/>
      <c r="BC116" s="1033"/>
      <c r="BD116" s="1033"/>
      <c r="BE116" s="1033"/>
      <c r="BF116" s="1033"/>
      <c r="BG116" s="1033"/>
      <c r="BH116" s="1033"/>
      <c r="BI116" s="1033"/>
      <c r="BJ116" s="1033"/>
      <c r="BK116" s="1033"/>
      <c r="BL116" s="1033"/>
      <c r="BM116" s="1033"/>
      <c r="BN116" s="1033"/>
      <c r="BO116" s="1033"/>
      <c r="BP116" s="1034"/>
      <c r="BQ116" s="990" t="s">
        <v>435</v>
      </c>
      <c r="BR116" s="991"/>
      <c r="BS116" s="991"/>
      <c r="BT116" s="991"/>
      <c r="BU116" s="991"/>
      <c r="BV116" s="991" t="s">
        <v>435</v>
      </c>
      <c r="BW116" s="991"/>
      <c r="BX116" s="991"/>
      <c r="BY116" s="991"/>
      <c r="BZ116" s="991"/>
      <c r="CA116" s="991" t="s">
        <v>435</v>
      </c>
      <c r="CB116" s="991"/>
      <c r="CC116" s="991"/>
      <c r="CD116" s="991"/>
      <c r="CE116" s="991"/>
      <c r="CF116" s="985" t="s">
        <v>436</v>
      </c>
      <c r="CG116" s="986"/>
      <c r="CH116" s="986"/>
      <c r="CI116" s="986"/>
      <c r="CJ116" s="986"/>
      <c r="CK116" s="1013"/>
      <c r="CL116" s="1014"/>
      <c r="CM116" s="987" t="s">
        <v>457</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407</v>
      </c>
      <c r="DH116" s="1024"/>
      <c r="DI116" s="1024"/>
      <c r="DJ116" s="1024"/>
      <c r="DK116" s="1025"/>
      <c r="DL116" s="1026" t="s">
        <v>407</v>
      </c>
      <c r="DM116" s="1024"/>
      <c r="DN116" s="1024"/>
      <c r="DO116" s="1024"/>
      <c r="DP116" s="1025"/>
      <c r="DQ116" s="1026" t="s">
        <v>435</v>
      </c>
      <c r="DR116" s="1024"/>
      <c r="DS116" s="1024"/>
      <c r="DT116" s="1024"/>
      <c r="DU116" s="1025"/>
      <c r="DV116" s="1027" t="s">
        <v>407</v>
      </c>
      <c r="DW116" s="1028"/>
      <c r="DX116" s="1028"/>
      <c r="DY116" s="1028"/>
      <c r="DZ116" s="1029"/>
    </row>
    <row r="117" spans="1:130" s="226" customFormat="1" ht="26.25" customHeight="1" x14ac:dyDescent="0.15">
      <c r="A117" s="977" t="s">
        <v>186</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458</v>
      </c>
      <c r="Z117" s="959"/>
      <c r="AA117" s="1043">
        <v>6405315</v>
      </c>
      <c r="AB117" s="1044"/>
      <c r="AC117" s="1044"/>
      <c r="AD117" s="1044"/>
      <c r="AE117" s="1045"/>
      <c r="AF117" s="1046">
        <v>6369036</v>
      </c>
      <c r="AG117" s="1044"/>
      <c r="AH117" s="1044"/>
      <c r="AI117" s="1044"/>
      <c r="AJ117" s="1045"/>
      <c r="AK117" s="1046">
        <v>6629728</v>
      </c>
      <c r="AL117" s="1044"/>
      <c r="AM117" s="1044"/>
      <c r="AN117" s="1044"/>
      <c r="AO117" s="1045"/>
      <c r="AP117" s="1047"/>
      <c r="AQ117" s="1048"/>
      <c r="AR117" s="1048"/>
      <c r="AS117" s="1048"/>
      <c r="AT117" s="1049"/>
      <c r="AU117" s="973"/>
      <c r="AV117" s="974"/>
      <c r="AW117" s="974"/>
      <c r="AX117" s="974"/>
      <c r="AY117" s="974"/>
      <c r="AZ117" s="1039" t="s">
        <v>459</v>
      </c>
      <c r="BA117" s="1040"/>
      <c r="BB117" s="1040"/>
      <c r="BC117" s="1040"/>
      <c r="BD117" s="1040"/>
      <c r="BE117" s="1040"/>
      <c r="BF117" s="1040"/>
      <c r="BG117" s="1040"/>
      <c r="BH117" s="1040"/>
      <c r="BI117" s="1040"/>
      <c r="BJ117" s="1040"/>
      <c r="BK117" s="1040"/>
      <c r="BL117" s="1040"/>
      <c r="BM117" s="1040"/>
      <c r="BN117" s="1040"/>
      <c r="BO117" s="1040"/>
      <c r="BP117" s="1041"/>
      <c r="BQ117" s="990" t="s">
        <v>407</v>
      </c>
      <c r="BR117" s="991"/>
      <c r="BS117" s="991"/>
      <c r="BT117" s="991"/>
      <c r="BU117" s="991"/>
      <c r="BV117" s="991" t="s">
        <v>439</v>
      </c>
      <c r="BW117" s="991"/>
      <c r="BX117" s="991"/>
      <c r="BY117" s="991"/>
      <c r="BZ117" s="991"/>
      <c r="CA117" s="991" t="s">
        <v>407</v>
      </c>
      <c r="CB117" s="991"/>
      <c r="CC117" s="991"/>
      <c r="CD117" s="991"/>
      <c r="CE117" s="991"/>
      <c r="CF117" s="985" t="s">
        <v>435</v>
      </c>
      <c r="CG117" s="986"/>
      <c r="CH117" s="986"/>
      <c r="CI117" s="986"/>
      <c r="CJ117" s="986"/>
      <c r="CK117" s="1013"/>
      <c r="CL117" s="1014"/>
      <c r="CM117" s="987" t="s">
        <v>460</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461</v>
      </c>
      <c r="DH117" s="1024"/>
      <c r="DI117" s="1024"/>
      <c r="DJ117" s="1024"/>
      <c r="DK117" s="1025"/>
      <c r="DL117" s="1026" t="s">
        <v>435</v>
      </c>
      <c r="DM117" s="1024"/>
      <c r="DN117" s="1024"/>
      <c r="DO117" s="1024"/>
      <c r="DP117" s="1025"/>
      <c r="DQ117" s="1026" t="s">
        <v>407</v>
      </c>
      <c r="DR117" s="1024"/>
      <c r="DS117" s="1024"/>
      <c r="DT117" s="1024"/>
      <c r="DU117" s="1025"/>
      <c r="DV117" s="1027" t="s">
        <v>439</v>
      </c>
      <c r="DW117" s="1028"/>
      <c r="DX117" s="1028"/>
      <c r="DY117" s="1028"/>
      <c r="DZ117" s="1029"/>
    </row>
    <row r="118" spans="1:130" s="226" customFormat="1" ht="26.25" customHeight="1" x14ac:dyDescent="0.15">
      <c r="A118" s="977" t="s">
        <v>429</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426</v>
      </c>
      <c r="AB118" s="958"/>
      <c r="AC118" s="958"/>
      <c r="AD118" s="958"/>
      <c r="AE118" s="959"/>
      <c r="AF118" s="957" t="s">
        <v>427</v>
      </c>
      <c r="AG118" s="958"/>
      <c r="AH118" s="958"/>
      <c r="AI118" s="958"/>
      <c r="AJ118" s="959"/>
      <c r="AK118" s="957" t="s">
        <v>302</v>
      </c>
      <c r="AL118" s="958"/>
      <c r="AM118" s="958"/>
      <c r="AN118" s="958"/>
      <c r="AO118" s="959"/>
      <c r="AP118" s="1035" t="s">
        <v>428</v>
      </c>
      <c r="AQ118" s="1036"/>
      <c r="AR118" s="1036"/>
      <c r="AS118" s="1036"/>
      <c r="AT118" s="1037"/>
      <c r="AU118" s="973"/>
      <c r="AV118" s="974"/>
      <c r="AW118" s="974"/>
      <c r="AX118" s="974"/>
      <c r="AY118" s="974"/>
      <c r="AZ118" s="1038" t="s">
        <v>462</v>
      </c>
      <c r="BA118" s="1030"/>
      <c r="BB118" s="1030"/>
      <c r="BC118" s="1030"/>
      <c r="BD118" s="1030"/>
      <c r="BE118" s="1030"/>
      <c r="BF118" s="1030"/>
      <c r="BG118" s="1030"/>
      <c r="BH118" s="1030"/>
      <c r="BI118" s="1030"/>
      <c r="BJ118" s="1030"/>
      <c r="BK118" s="1030"/>
      <c r="BL118" s="1030"/>
      <c r="BM118" s="1030"/>
      <c r="BN118" s="1030"/>
      <c r="BO118" s="1030"/>
      <c r="BP118" s="1031"/>
      <c r="BQ118" s="1064" t="s">
        <v>407</v>
      </c>
      <c r="BR118" s="1065"/>
      <c r="BS118" s="1065"/>
      <c r="BT118" s="1065"/>
      <c r="BU118" s="1065"/>
      <c r="BV118" s="1065" t="s">
        <v>435</v>
      </c>
      <c r="BW118" s="1065"/>
      <c r="BX118" s="1065"/>
      <c r="BY118" s="1065"/>
      <c r="BZ118" s="1065"/>
      <c r="CA118" s="1065" t="s">
        <v>407</v>
      </c>
      <c r="CB118" s="1065"/>
      <c r="CC118" s="1065"/>
      <c r="CD118" s="1065"/>
      <c r="CE118" s="1065"/>
      <c r="CF118" s="985" t="s">
        <v>407</v>
      </c>
      <c r="CG118" s="986"/>
      <c r="CH118" s="986"/>
      <c r="CI118" s="986"/>
      <c r="CJ118" s="986"/>
      <c r="CK118" s="1013"/>
      <c r="CL118" s="1014"/>
      <c r="CM118" s="987" t="s">
        <v>463</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436</v>
      </c>
      <c r="DH118" s="1024"/>
      <c r="DI118" s="1024"/>
      <c r="DJ118" s="1024"/>
      <c r="DK118" s="1025"/>
      <c r="DL118" s="1026" t="s">
        <v>436</v>
      </c>
      <c r="DM118" s="1024"/>
      <c r="DN118" s="1024"/>
      <c r="DO118" s="1024"/>
      <c r="DP118" s="1025"/>
      <c r="DQ118" s="1026" t="s">
        <v>436</v>
      </c>
      <c r="DR118" s="1024"/>
      <c r="DS118" s="1024"/>
      <c r="DT118" s="1024"/>
      <c r="DU118" s="1025"/>
      <c r="DV118" s="1027" t="s">
        <v>434</v>
      </c>
      <c r="DW118" s="1028"/>
      <c r="DX118" s="1028"/>
      <c r="DY118" s="1028"/>
      <c r="DZ118" s="1029"/>
    </row>
    <row r="119" spans="1:130" s="226" customFormat="1" ht="26.25" customHeight="1" x14ac:dyDescent="0.15">
      <c r="A119" s="1121" t="s">
        <v>432</v>
      </c>
      <c r="B119" s="1012"/>
      <c r="C119" s="994" t="s">
        <v>433</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435</v>
      </c>
      <c r="AB119" s="965"/>
      <c r="AC119" s="965"/>
      <c r="AD119" s="965"/>
      <c r="AE119" s="966"/>
      <c r="AF119" s="967" t="s">
        <v>436</v>
      </c>
      <c r="AG119" s="965"/>
      <c r="AH119" s="965"/>
      <c r="AI119" s="965"/>
      <c r="AJ119" s="966"/>
      <c r="AK119" s="967" t="s">
        <v>435</v>
      </c>
      <c r="AL119" s="965"/>
      <c r="AM119" s="965"/>
      <c r="AN119" s="965"/>
      <c r="AO119" s="966"/>
      <c r="AP119" s="968" t="s">
        <v>439</v>
      </c>
      <c r="AQ119" s="969"/>
      <c r="AR119" s="969"/>
      <c r="AS119" s="969"/>
      <c r="AT119" s="970"/>
      <c r="AU119" s="975"/>
      <c r="AV119" s="976"/>
      <c r="AW119" s="976"/>
      <c r="AX119" s="976"/>
      <c r="AY119" s="976"/>
      <c r="AZ119" s="247" t="s">
        <v>186</v>
      </c>
      <c r="BA119" s="247"/>
      <c r="BB119" s="247"/>
      <c r="BC119" s="247"/>
      <c r="BD119" s="247"/>
      <c r="BE119" s="247"/>
      <c r="BF119" s="247"/>
      <c r="BG119" s="247"/>
      <c r="BH119" s="247"/>
      <c r="BI119" s="247"/>
      <c r="BJ119" s="247"/>
      <c r="BK119" s="247"/>
      <c r="BL119" s="247"/>
      <c r="BM119" s="247"/>
      <c r="BN119" s="247"/>
      <c r="BO119" s="1042" t="s">
        <v>464</v>
      </c>
      <c r="BP119" s="1070"/>
      <c r="BQ119" s="1064">
        <v>75544149</v>
      </c>
      <c r="BR119" s="1065"/>
      <c r="BS119" s="1065"/>
      <c r="BT119" s="1065"/>
      <c r="BU119" s="1065"/>
      <c r="BV119" s="1065">
        <v>77366370</v>
      </c>
      <c r="BW119" s="1065"/>
      <c r="BX119" s="1065"/>
      <c r="BY119" s="1065"/>
      <c r="BZ119" s="1065"/>
      <c r="CA119" s="1065">
        <v>74214559</v>
      </c>
      <c r="CB119" s="1065"/>
      <c r="CC119" s="1065"/>
      <c r="CD119" s="1065"/>
      <c r="CE119" s="1065"/>
      <c r="CF119" s="1066"/>
      <c r="CG119" s="1067"/>
      <c r="CH119" s="1067"/>
      <c r="CI119" s="1067"/>
      <c r="CJ119" s="1068"/>
      <c r="CK119" s="1015"/>
      <c r="CL119" s="1016"/>
      <c r="CM119" s="1038" t="s">
        <v>465</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439</v>
      </c>
      <c r="DH119" s="1051"/>
      <c r="DI119" s="1051"/>
      <c r="DJ119" s="1051"/>
      <c r="DK119" s="1052"/>
      <c r="DL119" s="1050" t="s">
        <v>436</v>
      </c>
      <c r="DM119" s="1051"/>
      <c r="DN119" s="1051"/>
      <c r="DO119" s="1051"/>
      <c r="DP119" s="1052"/>
      <c r="DQ119" s="1050" t="s">
        <v>461</v>
      </c>
      <c r="DR119" s="1051"/>
      <c r="DS119" s="1051"/>
      <c r="DT119" s="1051"/>
      <c r="DU119" s="1052"/>
      <c r="DV119" s="1053" t="s">
        <v>436</v>
      </c>
      <c r="DW119" s="1054"/>
      <c r="DX119" s="1054"/>
      <c r="DY119" s="1054"/>
      <c r="DZ119" s="1055"/>
    </row>
    <row r="120" spans="1:130" s="226" customFormat="1" ht="26.25" customHeight="1" x14ac:dyDescent="0.15">
      <c r="A120" s="1122"/>
      <c r="B120" s="1014"/>
      <c r="C120" s="987" t="s">
        <v>441</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461</v>
      </c>
      <c r="AB120" s="1024"/>
      <c r="AC120" s="1024"/>
      <c r="AD120" s="1024"/>
      <c r="AE120" s="1025"/>
      <c r="AF120" s="1026" t="s">
        <v>439</v>
      </c>
      <c r="AG120" s="1024"/>
      <c r="AH120" s="1024"/>
      <c r="AI120" s="1024"/>
      <c r="AJ120" s="1025"/>
      <c r="AK120" s="1026" t="s">
        <v>407</v>
      </c>
      <c r="AL120" s="1024"/>
      <c r="AM120" s="1024"/>
      <c r="AN120" s="1024"/>
      <c r="AO120" s="1025"/>
      <c r="AP120" s="1027" t="s">
        <v>407</v>
      </c>
      <c r="AQ120" s="1028"/>
      <c r="AR120" s="1028"/>
      <c r="AS120" s="1028"/>
      <c r="AT120" s="1029"/>
      <c r="AU120" s="1056" t="s">
        <v>466</v>
      </c>
      <c r="AV120" s="1057"/>
      <c r="AW120" s="1057"/>
      <c r="AX120" s="1057"/>
      <c r="AY120" s="1058"/>
      <c r="AZ120" s="994" t="s">
        <v>467</v>
      </c>
      <c r="BA120" s="962"/>
      <c r="BB120" s="962"/>
      <c r="BC120" s="962"/>
      <c r="BD120" s="962"/>
      <c r="BE120" s="962"/>
      <c r="BF120" s="962"/>
      <c r="BG120" s="962"/>
      <c r="BH120" s="962"/>
      <c r="BI120" s="962"/>
      <c r="BJ120" s="962"/>
      <c r="BK120" s="962"/>
      <c r="BL120" s="962"/>
      <c r="BM120" s="962"/>
      <c r="BN120" s="962"/>
      <c r="BO120" s="962"/>
      <c r="BP120" s="963"/>
      <c r="BQ120" s="995">
        <v>8788737</v>
      </c>
      <c r="BR120" s="996"/>
      <c r="BS120" s="996"/>
      <c r="BT120" s="996"/>
      <c r="BU120" s="996"/>
      <c r="BV120" s="996">
        <v>12024022</v>
      </c>
      <c r="BW120" s="996"/>
      <c r="BX120" s="996"/>
      <c r="BY120" s="996"/>
      <c r="BZ120" s="996"/>
      <c r="CA120" s="996">
        <v>12033732</v>
      </c>
      <c r="CB120" s="996"/>
      <c r="CC120" s="996"/>
      <c r="CD120" s="996"/>
      <c r="CE120" s="996"/>
      <c r="CF120" s="1009">
        <v>40.299999999999997</v>
      </c>
      <c r="CG120" s="1010"/>
      <c r="CH120" s="1010"/>
      <c r="CI120" s="1010"/>
      <c r="CJ120" s="1010"/>
      <c r="CK120" s="1071" t="s">
        <v>468</v>
      </c>
      <c r="CL120" s="1072"/>
      <c r="CM120" s="1072"/>
      <c r="CN120" s="1072"/>
      <c r="CO120" s="1073"/>
      <c r="CP120" s="1079" t="s">
        <v>469</v>
      </c>
      <c r="CQ120" s="1080"/>
      <c r="CR120" s="1080"/>
      <c r="CS120" s="1080"/>
      <c r="CT120" s="1080"/>
      <c r="CU120" s="1080"/>
      <c r="CV120" s="1080"/>
      <c r="CW120" s="1080"/>
      <c r="CX120" s="1080"/>
      <c r="CY120" s="1080"/>
      <c r="CZ120" s="1080"/>
      <c r="DA120" s="1080"/>
      <c r="DB120" s="1080"/>
      <c r="DC120" s="1080"/>
      <c r="DD120" s="1080"/>
      <c r="DE120" s="1080"/>
      <c r="DF120" s="1081"/>
      <c r="DG120" s="995">
        <v>8022102</v>
      </c>
      <c r="DH120" s="996"/>
      <c r="DI120" s="996"/>
      <c r="DJ120" s="996"/>
      <c r="DK120" s="996"/>
      <c r="DL120" s="996">
        <v>8673161</v>
      </c>
      <c r="DM120" s="996"/>
      <c r="DN120" s="996"/>
      <c r="DO120" s="996"/>
      <c r="DP120" s="996"/>
      <c r="DQ120" s="996">
        <v>9845353</v>
      </c>
      <c r="DR120" s="996"/>
      <c r="DS120" s="996"/>
      <c r="DT120" s="996"/>
      <c r="DU120" s="996"/>
      <c r="DV120" s="997">
        <v>33</v>
      </c>
      <c r="DW120" s="997"/>
      <c r="DX120" s="997"/>
      <c r="DY120" s="997"/>
      <c r="DZ120" s="998"/>
    </row>
    <row r="121" spans="1:130" s="226" customFormat="1" ht="26.25" customHeight="1" x14ac:dyDescent="0.15">
      <c r="A121" s="1122"/>
      <c r="B121" s="1014"/>
      <c r="C121" s="1039" t="s">
        <v>470</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407</v>
      </c>
      <c r="AB121" s="1024"/>
      <c r="AC121" s="1024"/>
      <c r="AD121" s="1024"/>
      <c r="AE121" s="1025"/>
      <c r="AF121" s="1026" t="s">
        <v>439</v>
      </c>
      <c r="AG121" s="1024"/>
      <c r="AH121" s="1024"/>
      <c r="AI121" s="1024"/>
      <c r="AJ121" s="1025"/>
      <c r="AK121" s="1026" t="s">
        <v>407</v>
      </c>
      <c r="AL121" s="1024"/>
      <c r="AM121" s="1024"/>
      <c r="AN121" s="1024"/>
      <c r="AO121" s="1025"/>
      <c r="AP121" s="1027" t="s">
        <v>407</v>
      </c>
      <c r="AQ121" s="1028"/>
      <c r="AR121" s="1028"/>
      <c r="AS121" s="1028"/>
      <c r="AT121" s="1029"/>
      <c r="AU121" s="1059"/>
      <c r="AV121" s="1060"/>
      <c r="AW121" s="1060"/>
      <c r="AX121" s="1060"/>
      <c r="AY121" s="1061"/>
      <c r="AZ121" s="987" t="s">
        <v>471</v>
      </c>
      <c r="BA121" s="988"/>
      <c r="BB121" s="988"/>
      <c r="BC121" s="988"/>
      <c r="BD121" s="988"/>
      <c r="BE121" s="988"/>
      <c r="BF121" s="988"/>
      <c r="BG121" s="988"/>
      <c r="BH121" s="988"/>
      <c r="BI121" s="988"/>
      <c r="BJ121" s="988"/>
      <c r="BK121" s="988"/>
      <c r="BL121" s="988"/>
      <c r="BM121" s="988"/>
      <c r="BN121" s="988"/>
      <c r="BO121" s="988"/>
      <c r="BP121" s="989"/>
      <c r="BQ121" s="990">
        <v>8950627</v>
      </c>
      <c r="BR121" s="991"/>
      <c r="BS121" s="991"/>
      <c r="BT121" s="991"/>
      <c r="BU121" s="991"/>
      <c r="BV121" s="991">
        <v>9603684</v>
      </c>
      <c r="BW121" s="991"/>
      <c r="BX121" s="991"/>
      <c r="BY121" s="991"/>
      <c r="BZ121" s="991"/>
      <c r="CA121" s="991">
        <v>10543320</v>
      </c>
      <c r="CB121" s="991"/>
      <c r="CC121" s="991"/>
      <c r="CD121" s="991"/>
      <c r="CE121" s="991"/>
      <c r="CF121" s="985">
        <v>35.299999999999997</v>
      </c>
      <c r="CG121" s="986"/>
      <c r="CH121" s="986"/>
      <c r="CI121" s="986"/>
      <c r="CJ121" s="986"/>
      <c r="CK121" s="1074"/>
      <c r="CL121" s="1075"/>
      <c r="CM121" s="1075"/>
      <c r="CN121" s="1075"/>
      <c r="CO121" s="1076"/>
      <c r="CP121" s="1084" t="s">
        <v>472</v>
      </c>
      <c r="CQ121" s="1085"/>
      <c r="CR121" s="1085"/>
      <c r="CS121" s="1085"/>
      <c r="CT121" s="1085"/>
      <c r="CU121" s="1085"/>
      <c r="CV121" s="1085"/>
      <c r="CW121" s="1085"/>
      <c r="CX121" s="1085"/>
      <c r="CY121" s="1085"/>
      <c r="CZ121" s="1085"/>
      <c r="DA121" s="1085"/>
      <c r="DB121" s="1085"/>
      <c r="DC121" s="1085"/>
      <c r="DD121" s="1085"/>
      <c r="DE121" s="1085"/>
      <c r="DF121" s="1086"/>
      <c r="DG121" s="990">
        <v>10771</v>
      </c>
      <c r="DH121" s="991"/>
      <c r="DI121" s="991"/>
      <c r="DJ121" s="991"/>
      <c r="DK121" s="991"/>
      <c r="DL121" s="991">
        <v>10466</v>
      </c>
      <c r="DM121" s="991"/>
      <c r="DN121" s="991"/>
      <c r="DO121" s="991"/>
      <c r="DP121" s="991"/>
      <c r="DQ121" s="991" t="s">
        <v>461</v>
      </c>
      <c r="DR121" s="991"/>
      <c r="DS121" s="991"/>
      <c r="DT121" s="991"/>
      <c r="DU121" s="991"/>
      <c r="DV121" s="992" t="s">
        <v>461</v>
      </c>
      <c r="DW121" s="992"/>
      <c r="DX121" s="992"/>
      <c r="DY121" s="992"/>
      <c r="DZ121" s="993"/>
    </row>
    <row r="122" spans="1:130" s="226" customFormat="1" ht="26.25" customHeight="1" x14ac:dyDescent="0.15">
      <c r="A122" s="1122"/>
      <c r="B122" s="1014"/>
      <c r="C122" s="987" t="s">
        <v>451</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407</v>
      </c>
      <c r="AB122" s="1024"/>
      <c r="AC122" s="1024"/>
      <c r="AD122" s="1024"/>
      <c r="AE122" s="1025"/>
      <c r="AF122" s="1026" t="s">
        <v>407</v>
      </c>
      <c r="AG122" s="1024"/>
      <c r="AH122" s="1024"/>
      <c r="AI122" s="1024"/>
      <c r="AJ122" s="1025"/>
      <c r="AK122" s="1026" t="s">
        <v>439</v>
      </c>
      <c r="AL122" s="1024"/>
      <c r="AM122" s="1024"/>
      <c r="AN122" s="1024"/>
      <c r="AO122" s="1025"/>
      <c r="AP122" s="1027" t="s">
        <v>439</v>
      </c>
      <c r="AQ122" s="1028"/>
      <c r="AR122" s="1028"/>
      <c r="AS122" s="1028"/>
      <c r="AT122" s="1029"/>
      <c r="AU122" s="1059"/>
      <c r="AV122" s="1060"/>
      <c r="AW122" s="1060"/>
      <c r="AX122" s="1060"/>
      <c r="AY122" s="1061"/>
      <c r="AZ122" s="1038" t="s">
        <v>473</v>
      </c>
      <c r="BA122" s="1030"/>
      <c r="BB122" s="1030"/>
      <c r="BC122" s="1030"/>
      <c r="BD122" s="1030"/>
      <c r="BE122" s="1030"/>
      <c r="BF122" s="1030"/>
      <c r="BG122" s="1030"/>
      <c r="BH122" s="1030"/>
      <c r="BI122" s="1030"/>
      <c r="BJ122" s="1030"/>
      <c r="BK122" s="1030"/>
      <c r="BL122" s="1030"/>
      <c r="BM122" s="1030"/>
      <c r="BN122" s="1030"/>
      <c r="BO122" s="1030"/>
      <c r="BP122" s="1031"/>
      <c r="BQ122" s="1064">
        <v>43632245</v>
      </c>
      <c r="BR122" s="1065"/>
      <c r="BS122" s="1065"/>
      <c r="BT122" s="1065"/>
      <c r="BU122" s="1065"/>
      <c r="BV122" s="1065">
        <v>44052531</v>
      </c>
      <c r="BW122" s="1065"/>
      <c r="BX122" s="1065"/>
      <c r="BY122" s="1065"/>
      <c r="BZ122" s="1065"/>
      <c r="CA122" s="1065">
        <v>43102946</v>
      </c>
      <c r="CB122" s="1065"/>
      <c r="CC122" s="1065"/>
      <c r="CD122" s="1065"/>
      <c r="CE122" s="1065"/>
      <c r="CF122" s="1082">
        <v>144.4</v>
      </c>
      <c r="CG122" s="1083"/>
      <c r="CH122" s="1083"/>
      <c r="CI122" s="1083"/>
      <c r="CJ122" s="1083"/>
      <c r="CK122" s="1074"/>
      <c r="CL122" s="1075"/>
      <c r="CM122" s="1075"/>
      <c r="CN122" s="1075"/>
      <c r="CO122" s="1076"/>
      <c r="CP122" s="1084" t="s">
        <v>474</v>
      </c>
      <c r="CQ122" s="1085"/>
      <c r="CR122" s="1085"/>
      <c r="CS122" s="1085"/>
      <c r="CT122" s="1085"/>
      <c r="CU122" s="1085"/>
      <c r="CV122" s="1085"/>
      <c r="CW122" s="1085"/>
      <c r="CX122" s="1085"/>
      <c r="CY122" s="1085"/>
      <c r="CZ122" s="1085"/>
      <c r="DA122" s="1085"/>
      <c r="DB122" s="1085"/>
      <c r="DC122" s="1085"/>
      <c r="DD122" s="1085"/>
      <c r="DE122" s="1085"/>
      <c r="DF122" s="1086"/>
      <c r="DG122" s="990" t="s">
        <v>439</v>
      </c>
      <c r="DH122" s="991"/>
      <c r="DI122" s="991"/>
      <c r="DJ122" s="991"/>
      <c r="DK122" s="991"/>
      <c r="DL122" s="991" t="s">
        <v>407</v>
      </c>
      <c r="DM122" s="991"/>
      <c r="DN122" s="991"/>
      <c r="DO122" s="991"/>
      <c r="DP122" s="991"/>
      <c r="DQ122" s="991" t="s">
        <v>407</v>
      </c>
      <c r="DR122" s="991"/>
      <c r="DS122" s="991"/>
      <c r="DT122" s="991"/>
      <c r="DU122" s="991"/>
      <c r="DV122" s="992" t="s">
        <v>439</v>
      </c>
      <c r="DW122" s="992"/>
      <c r="DX122" s="992"/>
      <c r="DY122" s="992"/>
      <c r="DZ122" s="993"/>
    </row>
    <row r="123" spans="1:130" s="226" customFormat="1" ht="26.25" customHeight="1" x14ac:dyDescent="0.15">
      <c r="A123" s="1122"/>
      <c r="B123" s="1014"/>
      <c r="C123" s="987" t="s">
        <v>457</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434</v>
      </c>
      <c r="AB123" s="1024"/>
      <c r="AC123" s="1024"/>
      <c r="AD123" s="1024"/>
      <c r="AE123" s="1025"/>
      <c r="AF123" s="1026" t="s">
        <v>439</v>
      </c>
      <c r="AG123" s="1024"/>
      <c r="AH123" s="1024"/>
      <c r="AI123" s="1024"/>
      <c r="AJ123" s="1025"/>
      <c r="AK123" s="1026" t="s">
        <v>436</v>
      </c>
      <c r="AL123" s="1024"/>
      <c r="AM123" s="1024"/>
      <c r="AN123" s="1024"/>
      <c r="AO123" s="1025"/>
      <c r="AP123" s="1027" t="s">
        <v>461</v>
      </c>
      <c r="AQ123" s="1028"/>
      <c r="AR123" s="1028"/>
      <c r="AS123" s="1028"/>
      <c r="AT123" s="1029"/>
      <c r="AU123" s="1062"/>
      <c r="AV123" s="1063"/>
      <c r="AW123" s="1063"/>
      <c r="AX123" s="1063"/>
      <c r="AY123" s="1063"/>
      <c r="AZ123" s="247" t="s">
        <v>186</v>
      </c>
      <c r="BA123" s="247"/>
      <c r="BB123" s="247"/>
      <c r="BC123" s="247"/>
      <c r="BD123" s="247"/>
      <c r="BE123" s="247"/>
      <c r="BF123" s="247"/>
      <c r="BG123" s="247"/>
      <c r="BH123" s="247"/>
      <c r="BI123" s="247"/>
      <c r="BJ123" s="247"/>
      <c r="BK123" s="247"/>
      <c r="BL123" s="247"/>
      <c r="BM123" s="247"/>
      <c r="BN123" s="247"/>
      <c r="BO123" s="1042" t="s">
        <v>475</v>
      </c>
      <c r="BP123" s="1070"/>
      <c r="BQ123" s="1128">
        <v>61371609</v>
      </c>
      <c r="BR123" s="1129"/>
      <c r="BS123" s="1129"/>
      <c r="BT123" s="1129"/>
      <c r="BU123" s="1129"/>
      <c r="BV123" s="1129">
        <v>65680237</v>
      </c>
      <c r="BW123" s="1129"/>
      <c r="BX123" s="1129"/>
      <c r="BY123" s="1129"/>
      <c r="BZ123" s="1129"/>
      <c r="CA123" s="1129">
        <v>65679998</v>
      </c>
      <c r="CB123" s="1129"/>
      <c r="CC123" s="1129"/>
      <c r="CD123" s="1129"/>
      <c r="CE123" s="1129"/>
      <c r="CF123" s="1066"/>
      <c r="CG123" s="1067"/>
      <c r="CH123" s="1067"/>
      <c r="CI123" s="1067"/>
      <c r="CJ123" s="1068"/>
      <c r="CK123" s="1074"/>
      <c r="CL123" s="1075"/>
      <c r="CM123" s="1075"/>
      <c r="CN123" s="1075"/>
      <c r="CO123" s="1076"/>
      <c r="CP123" s="1084" t="s">
        <v>476</v>
      </c>
      <c r="CQ123" s="1085"/>
      <c r="CR123" s="1085"/>
      <c r="CS123" s="1085"/>
      <c r="CT123" s="1085"/>
      <c r="CU123" s="1085"/>
      <c r="CV123" s="1085"/>
      <c r="CW123" s="1085"/>
      <c r="CX123" s="1085"/>
      <c r="CY123" s="1085"/>
      <c r="CZ123" s="1085"/>
      <c r="DA123" s="1085"/>
      <c r="DB123" s="1085"/>
      <c r="DC123" s="1085"/>
      <c r="DD123" s="1085"/>
      <c r="DE123" s="1085"/>
      <c r="DF123" s="1086"/>
      <c r="DG123" s="1023" t="s">
        <v>439</v>
      </c>
      <c r="DH123" s="1024"/>
      <c r="DI123" s="1024"/>
      <c r="DJ123" s="1024"/>
      <c r="DK123" s="1025"/>
      <c r="DL123" s="1026" t="s">
        <v>461</v>
      </c>
      <c r="DM123" s="1024"/>
      <c r="DN123" s="1024"/>
      <c r="DO123" s="1024"/>
      <c r="DP123" s="1025"/>
      <c r="DQ123" s="1026" t="s">
        <v>436</v>
      </c>
      <c r="DR123" s="1024"/>
      <c r="DS123" s="1024"/>
      <c r="DT123" s="1024"/>
      <c r="DU123" s="1025"/>
      <c r="DV123" s="1027" t="s">
        <v>436</v>
      </c>
      <c r="DW123" s="1028"/>
      <c r="DX123" s="1028"/>
      <c r="DY123" s="1028"/>
      <c r="DZ123" s="1029"/>
    </row>
    <row r="124" spans="1:130" s="226" customFormat="1" ht="26.25" customHeight="1" thickBot="1" x14ac:dyDescent="0.2">
      <c r="A124" s="1122"/>
      <c r="B124" s="1014"/>
      <c r="C124" s="987" t="s">
        <v>460</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461</v>
      </c>
      <c r="AB124" s="1024"/>
      <c r="AC124" s="1024"/>
      <c r="AD124" s="1024"/>
      <c r="AE124" s="1025"/>
      <c r="AF124" s="1026" t="s">
        <v>439</v>
      </c>
      <c r="AG124" s="1024"/>
      <c r="AH124" s="1024"/>
      <c r="AI124" s="1024"/>
      <c r="AJ124" s="1025"/>
      <c r="AK124" s="1026" t="s">
        <v>461</v>
      </c>
      <c r="AL124" s="1024"/>
      <c r="AM124" s="1024"/>
      <c r="AN124" s="1024"/>
      <c r="AO124" s="1025"/>
      <c r="AP124" s="1027" t="s">
        <v>439</v>
      </c>
      <c r="AQ124" s="1028"/>
      <c r="AR124" s="1028"/>
      <c r="AS124" s="1028"/>
      <c r="AT124" s="1029"/>
      <c r="AU124" s="1124" t="s">
        <v>477</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50.9</v>
      </c>
      <c r="BR124" s="1092"/>
      <c r="BS124" s="1092"/>
      <c r="BT124" s="1092"/>
      <c r="BU124" s="1092"/>
      <c r="BV124" s="1092">
        <v>41</v>
      </c>
      <c r="BW124" s="1092"/>
      <c r="BX124" s="1092"/>
      <c r="BY124" s="1092"/>
      <c r="BZ124" s="1092"/>
      <c r="CA124" s="1092">
        <v>28.5</v>
      </c>
      <c r="CB124" s="1092"/>
      <c r="CC124" s="1092"/>
      <c r="CD124" s="1092"/>
      <c r="CE124" s="1092"/>
      <c r="CF124" s="1093"/>
      <c r="CG124" s="1094"/>
      <c r="CH124" s="1094"/>
      <c r="CI124" s="1094"/>
      <c r="CJ124" s="1095"/>
      <c r="CK124" s="1077"/>
      <c r="CL124" s="1077"/>
      <c r="CM124" s="1077"/>
      <c r="CN124" s="1077"/>
      <c r="CO124" s="1078"/>
      <c r="CP124" s="1084" t="s">
        <v>478</v>
      </c>
      <c r="CQ124" s="1085"/>
      <c r="CR124" s="1085"/>
      <c r="CS124" s="1085"/>
      <c r="CT124" s="1085"/>
      <c r="CU124" s="1085"/>
      <c r="CV124" s="1085"/>
      <c r="CW124" s="1085"/>
      <c r="CX124" s="1085"/>
      <c r="CY124" s="1085"/>
      <c r="CZ124" s="1085"/>
      <c r="DA124" s="1085"/>
      <c r="DB124" s="1085"/>
      <c r="DC124" s="1085"/>
      <c r="DD124" s="1085"/>
      <c r="DE124" s="1085"/>
      <c r="DF124" s="1086"/>
      <c r="DG124" s="1069" t="s">
        <v>436</v>
      </c>
      <c r="DH124" s="1051"/>
      <c r="DI124" s="1051"/>
      <c r="DJ124" s="1051"/>
      <c r="DK124" s="1052"/>
      <c r="DL124" s="1050" t="s">
        <v>436</v>
      </c>
      <c r="DM124" s="1051"/>
      <c r="DN124" s="1051"/>
      <c r="DO124" s="1051"/>
      <c r="DP124" s="1052"/>
      <c r="DQ124" s="1050" t="s">
        <v>436</v>
      </c>
      <c r="DR124" s="1051"/>
      <c r="DS124" s="1051"/>
      <c r="DT124" s="1051"/>
      <c r="DU124" s="1052"/>
      <c r="DV124" s="1053" t="s">
        <v>436</v>
      </c>
      <c r="DW124" s="1054"/>
      <c r="DX124" s="1054"/>
      <c r="DY124" s="1054"/>
      <c r="DZ124" s="1055"/>
    </row>
    <row r="125" spans="1:130" s="226" customFormat="1" ht="26.25" customHeight="1" x14ac:dyDescent="0.15">
      <c r="A125" s="1122"/>
      <c r="B125" s="1014"/>
      <c r="C125" s="987" t="s">
        <v>463</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436</v>
      </c>
      <c r="AB125" s="1024"/>
      <c r="AC125" s="1024"/>
      <c r="AD125" s="1024"/>
      <c r="AE125" s="1025"/>
      <c r="AF125" s="1026" t="s">
        <v>436</v>
      </c>
      <c r="AG125" s="1024"/>
      <c r="AH125" s="1024"/>
      <c r="AI125" s="1024"/>
      <c r="AJ125" s="1025"/>
      <c r="AK125" s="1026" t="s">
        <v>436</v>
      </c>
      <c r="AL125" s="1024"/>
      <c r="AM125" s="1024"/>
      <c r="AN125" s="1024"/>
      <c r="AO125" s="1025"/>
      <c r="AP125" s="1027" t="s">
        <v>436</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479</v>
      </c>
      <c r="CL125" s="1072"/>
      <c r="CM125" s="1072"/>
      <c r="CN125" s="1072"/>
      <c r="CO125" s="1073"/>
      <c r="CP125" s="994" t="s">
        <v>480</v>
      </c>
      <c r="CQ125" s="962"/>
      <c r="CR125" s="962"/>
      <c r="CS125" s="962"/>
      <c r="CT125" s="962"/>
      <c r="CU125" s="962"/>
      <c r="CV125" s="962"/>
      <c r="CW125" s="962"/>
      <c r="CX125" s="962"/>
      <c r="CY125" s="962"/>
      <c r="CZ125" s="962"/>
      <c r="DA125" s="962"/>
      <c r="DB125" s="962"/>
      <c r="DC125" s="962"/>
      <c r="DD125" s="962"/>
      <c r="DE125" s="962"/>
      <c r="DF125" s="963"/>
      <c r="DG125" s="995" t="s">
        <v>436</v>
      </c>
      <c r="DH125" s="996"/>
      <c r="DI125" s="996"/>
      <c r="DJ125" s="996"/>
      <c r="DK125" s="996"/>
      <c r="DL125" s="996" t="s">
        <v>436</v>
      </c>
      <c r="DM125" s="996"/>
      <c r="DN125" s="996"/>
      <c r="DO125" s="996"/>
      <c r="DP125" s="996"/>
      <c r="DQ125" s="996" t="s">
        <v>439</v>
      </c>
      <c r="DR125" s="996"/>
      <c r="DS125" s="996"/>
      <c r="DT125" s="996"/>
      <c r="DU125" s="996"/>
      <c r="DV125" s="997" t="s">
        <v>436</v>
      </c>
      <c r="DW125" s="997"/>
      <c r="DX125" s="997"/>
      <c r="DY125" s="997"/>
      <c r="DZ125" s="998"/>
    </row>
    <row r="126" spans="1:130" s="226" customFormat="1" ht="26.25" customHeight="1" thickBot="1" x14ac:dyDescent="0.2">
      <c r="A126" s="1122"/>
      <c r="B126" s="1014"/>
      <c r="C126" s="987" t="s">
        <v>465</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436</v>
      </c>
      <c r="AB126" s="1024"/>
      <c r="AC126" s="1024"/>
      <c r="AD126" s="1024"/>
      <c r="AE126" s="1025"/>
      <c r="AF126" s="1026" t="s">
        <v>439</v>
      </c>
      <c r="AG126" s="1024"/>
      <c r="AH126" s="1024"/>
      <c r="AI126" s="1024"/>
      <c r="AJ126" s="1025"/>
      <c r="AK126" s="1026" t="s">
        <v>436</v>
      </c>
      <c r="AL126" s="1024"/>
      <c r="AM126" s="1024"/>
      <c r="AN126" s="1024"/>
      <c r="AO126" s="1025"/>
      <c r="AP126" s="1027" t="s">
        <v>436</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481</v>
      </c>
      <c r="CQ126" s="988"/>
      <c r="CR126" s="988"/>
      <c r="CS126" s="988"/>
      <c r="CT126" s="988"/>
      <c r="CU126" s="988"/>
      <c r="CV126" s="988"/>
      <c r="CW126" s="988"/>
      <c r="CX126" s="988"/>
      <c r="CY126" s="988"/>
      <c r="CZ126" s="988"/>
      <c r="DA126" s="988"/>
      <c r="DB126" s="988"/>
      <c r="DC126" s="988"/>
      <c r="DD126" s="988"/>
      <c r="DE126" s="988"/>
      <c r="DF126" s="989"/>
      <c r="DG126" s="990" t="s">
        <v>439</v>
      </c>
      <c r="DH126" s="991"/>
      <c r="DI126" s="991"/>
      <c r="DJ126" s="991"/>
      <c r="DK126" s="991"/>
      <c r="DL126" s="991" t="s">
        <v>436</v>
      </c>
      <c r="DM126" s="991"/>
      <c r="DN126" s="991"/>
      <c r="DO126" s="991"/>
      <c r="DP126" s="991"/>
      <c r="DQ126" s="991" t="s">
        <v>436</v>
      </c>
      <c r="DR126" s="991"/>
      <c r="DS126" s="991"/>
      <c r="DT126" s="991"/>
      <c r="DU126" s="991"/>
      <c r="DV126" s="992" t="s">
        <v>439</v>
      </c>
      <c r="DW126" s="992"/>
      <c r="DX126" s="992"/>
      <c r="DY126" s="992"/>
      <c r="DZ126" s="993"/>
    </row>
    <row r="127" spans="1:130" s="226" customFormat="1" ht="26.25" customHeight="1" x14ac:dyDescent="0.15">
      <c r="A127" s="1123"/>
      <c r="B127" s="1016"/>
      <c r="C127" s="1038" t="s">
        <v>482</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439</v>
      </c>
      <c r="AB127" s="1024"/>
      <c r="AC127" s="1024"/>
      <c r="AD127" s="1024"/>
      <c r="AE127" s="1025"/>
      <c r="AF127" s="1026" t="s">
        <v>436</v>
      </c>
      <c r="AG127" s="1024"/>
      <c r="AH127" s="1024"/>
      <c r="AI127" s="1024"/>
      <c r="AJ127" s="1025"/>
      <c r="AK127" s="1026" t="s">
        <v>436</v>
      </c>
      <c r="AL127" s="1024"/>
      <c r="AM127" s="1024"/>
      <c r="AN127" s="1024"/>
      <c r="AO127" s="1025"/>
      <c r="AP127" s="1027" t="s">
        <v>436</v>
      </c>
      <c r="AQ127" s="1028"/>
      <c r="AR127" s="1028"/>
      <c r="AS127" s="1028"/>
      <c r="AT127" s="1029"/>
      <c r="AU127" s="228"/>
      <c r="AV127" s="228"/>
      <c r="AW127" s="228"/>
      <c r="AX127" s="1096" t="s">
        <v>483</v>
      </c>
      <c r="AY127" s="1097"/>
      <c r="AZ127" s="1097"/>
      <c r="BA127" s="1097"/>
      <c r="BB127" s="1097"/>
      <c r="BC127" s="1097"/>
      <c r="BD127" s="1097"/>
      <c r="BE127" s="1098"/>
      <c r="BF127" s="1099" t="s">
        <v>484</v>
      </c>
      <c r="BG127" s="1097"/>
      <c r="BH127" s="1097"/>
      <c r="BI127" s="1097"/>
      <c r="BJ127" s="1097"/>
      <c r="BK127" s="1097"/>
      <c r="BL127" s="1098"/>
      <c r="BM127" s="1099" t="s">
        <v>485</v>
      </c>
      <c r="BN127" s="1097"/>
      <c r="BO127" s="1097"/>
      <c r="BP127" s="1097"/>
      <c r="BQ127" s="1097"/>
      <c r="BR127" s="1097"/>
      <c r="BS127" s="1098"/>
      <c r="BT127" s="1099" t="s">
        <v>486</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487</v>
      </c>
      <c r="CQ127" s="988"/>
      <c r="CR127" s="988"/>
      <c r="CS127" s="988"/>
      <c r="CT127" s="988"/>
      <c r="CU127" s="988"/>
      <c r="CV127" s="988"/>
      <c r="CW127" s="988"/>
      <c r="CX127" s="988"/>
      <c r="CY127" s="988"/>
      <c r="CZ127" s="988"/>
      <c r="DA127" s="988"/>
      <c r="DB127" s="988"/>
      <c r="DC127" s="988"/>
      <c r="DD127" s="988"/>
      <c r="DE127" s="988"/>
      <c r="DF127" s="989"/>
      <c r="DG127" s="990" t="s">
        <v>436</v>
      </c>
      <c r="DH127" s="991"/>
      <c r="DI127" s="991"/>
      <c r="DJ127" s="991"/>
      <c r="DK127" s="991"/>
      <c r="DL127" s="991" t="s">
        <v>439</v>
      </c>
      <c r="DM127" s="991"/>
      <c r="DN127" s="991"/>
      <c r="DO127" s="991"/>
      <c r="DP127" s="991"/>
      <c r="DQ127" s="991" t="s">
        <v>436</v>
      </c>
      <c r="DR127" s="991"/>
      <c r="DS127" s="991"/>
      <c r="DT127" s="991"/>
      <c r="DU127" s="991"/>
      <c r="DV127" s="992" t="s">
        <v>439</v>
      </c>
      <c r="DW127" s="992"/>
      <c r="DX127" s="992"/>
      <c r="DY127" s="992"/>
      <c r="DZ127" s="993"/>
    </row>
    <row r="128" spans="1:130" s="226" customFormat="1" ht="26.25" customHeight="1" thickBot="1" x14ac:dyDescent="0.2">
      <c r="A128" s="1106" t="s">
        <v>488</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489</v>
      </c>
      <c r="X128" s="1108"/>
      <c r="Y128" s="1108"/>
      <c r="Z128" s="1109"/>
      <c r="AA128" s="1110">
        <v>1012272</v>
      </c>
      <c r="AB128" s="1111"/>
      <c r="AC128" s="1111"/>
      <c r="AD128" s="1111"/>
      <c r="AE128" s="1112"/>
      <c r="AF128" s="1113">
        <v>969489</v>
      </c>
      <c r="AG128" s="1111"/>
      <c r="AH128" s="1111"/>
      <c r="AI128" s="1111"/>
      <c r="AJ128" s="1112"/>
      <c r="AK128" s="1113">
        <v>955308</v>
      </c>
      <c r="AL128" s="1111"/>
      <c r="AM128" s="1111"/>
      <c r="AN128" s="1111"/>
      <c r="AO128" s="1112"/>
      <c r="AP128" s="1114"/>
      <c r="AQ128" s="1115"/>
      <c r="AR128" s="1115"/>
      <c r="AS128" s="1115"/>
      <c r="AT128" s="1116"/>
      <c r="AU128" s="228"/>
      <c r="AV128" s="228"/>
      <c r="AW128" s="228"/>
      <c r="AX128" s="961" t="s">
        <v>490</v>
      </c>
      <c r="AY128" s="962"/>
      <c r="AZ128" s="962"/>
      <c r="BA128" s="962"/>
      <c r="BB128" s="962"/>
      <c r="BC128" s="962"/>
      <c r="BD128" s="962"/>
      <c r="BE128" s="963"/>
      <c r="BF128" s="1117" t="s">
        <v>436</v>
      </c>
      <c r="BG128" s="1118"/>
      <c r="BH128" s="1118"/>
      <c r="BI128" s="1118"/>
      <c r="BJ128" s="1118"/>
      <c r="BK128" s="1118"/>
      <c r="BL128" s="1119"/>
      <c r="BM128" s="1117">
        <v>11.66</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491</v>
      </c>
      <c r="CQ128" s="791"/>
      <c r="CR128" s="791"/>
      <c r="CS128" s="791"/>
      <c r="CT128" s="791"/>
      <c r="CU128" s="791"/>
      <c r="CV128" s="791"/>
      <c r="CW128" s="791"/>
      <c r="CX128" s="791"/>
      <c r="CY128" s="791"/>
      <c r="CZ128" s="791"/>
      <c r="DA128" s="791"/>
      <c r="DB128" s="791"/>
      <c r="DC128" s="791"/>
      <c r="DD128" s="791"/>
      <c r="DE128" s="791"/>
      <c r="DF128" s="1101"/>
      <c r="DG128" s="1102" t="s">
        <v>492</v>
      </c>
      <c r="DH128" s="1103"/>
      <c r="DI128" s="1103"/>
      <c r="DJ128" s="1103"/>
      <c r="DK128" s="1103"/>
      <c r="DL128" s="1103" t="s">
        <v>436</v>
      </c>
      <c r="DM128" s="1103"/>
      <c r="DN128" s="1103"/>
      <c r="DO128" s="1103"/>
      <c r="DP128" s="1103"/>
      <c r="DQ128" s="1103" t="s">
        <v>493</v>
      </c>
      <c r="DR128" s="1103"/>
      <c r="DS128" s="1103"/>
      <c r="DT128" s="1103"/>
      <c r="DU128" s="1103"/>
      <c r="DV128" s="1104" t="s">
        <v>436</v>
      </c>
      <c r="DW128" s="1104"/>
      <c r="DX128" s="1104"/>
      <c r="DY128" s="1104"/>
      <c r="DZ128" s="1105"/>
    </row>
    <row r="129" spans="1:131" s="226" customFormat="1" ht="26.25" customHeight="1" x14ac:dyDescent="0.15">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494</v>
      </c>
      <c r="X129" s="1136"/>
      <c r="Y129" s="1136"/>
      <c r="Z129" s="1137"/>
      <c r="AA129" s="1023">
        <v>31310805</v>
      </c>
      <c r="AB129" s="1024"/>
      <c r="AC129" s="1024"/>
      <c r="AD129" s="1024"/>
      <c r="AE129" s="1025"/>
      <c r="AF129" s="1026">
        <v>32011239</v>
      </c>
      <c r="AG129" s="1024"/>
      <c r="AH129" s="1024"/>
      <c r="AI129" s="1024"/>
      <c r="AJ129" s="1025"/>
      <c r="AK129" s="1026">
        <v>33507925</v>
      </c>
      <c r="AL129" s="1024"/>
      <c r="AM129" s="1024"/>
      <c r="AN129" s="1024"/>
      <c r="AO129" s="1025"/>
      <c r="AP129" s="1138"/>
      <c r="AQ129" s="1139"/>
      <c r="AR129" s="1139"/>
      <c r="AS129" s="1139"/>
      <c r="AT129" s="1140"/>
      <c r="AU129" s="229"/>
      <c r="AV129" s="229"/>
      <c r="AW129" s="229"/>
      <c r="AX129" s="1130" t="s">
        <v>495</v>
      </c>
      <c r="AY129" s="988"/>
      <c r="AZ129" s="988"/>
      <c r="BA129" s="988"/>
      <c r="BB129" s="988"/>
      <c r="BC129" s="988"/>
      <c r="BD129" s="988"/>
      <c r="BE129" s="989"/>
      <c r="BF129" s="1131" t="s">
        <v>128</v>
      </c>
      <c r="BG129" s="1132"/>
      <c r="BH129" s="1132"/>
      <c r="BI129" s="1132"/>
      <c r="BJ129" s="1132"/>
      <c r="BK129" s="1132"/>
      <c r="BL129" s="1133"/>
      <c r="BM129" s="1131">
        <v>16.66</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496</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497</v>
      </c>
      <c r="X130" s="1136"/>
      <c r="Y130" s="1136"/>
      <c r="Z130" s="1137"/>
      <c r="AA130" s="1023">
        <v>3475659</v>
      </c>
      <c r="AB130" s="1024"/>
      <c r="AC130" s="1024"/>
      <c r="AD130" s="1024"/>
      <c r="AE130" s="1025"/>
      <c r="AF130" s="1026">
        <v>3527612</v>
      </c>
      <c r="AG130" s="1024"/>
      <c r="AH130" s="1024"/>
      <c r="AI130" s="1024"/>
      <c r="AJ130" s="1025"/>
      <c r="AK130" s="1026">
        <v>3650121</v>
      </c>
      <c r="AL130" s="1024"/>
      <c r="AM130" s="1024"/>
      <c r="AN130" s="1024"/>
      <c r="AO130" s="1025"/>
      <c r="AP130" s="1138"/>
      <c r="AQ130" s="1139"/>
      <c r="AR130" s="1139"/>
      <c r="AS130" s="1139"/>
      <c r="AT130" s="1140"/>
      <c r="AU130" s="229"/>
      <c r="AV130" s="229"/>
      <c r="AW130" s="229"/>
      <c r="AX130" s="1130" t="s">
        <v>498</v>
      </c>
      <c r="AY130" s="988"/>
      <c r="AZ130" s="988"/>
      <c r="BA130" s="988"/>
      <c r="BB130" s="988"/>
      <c r="BC130" s="988"/>
      <c r="BD130" s="988"/>
      <c r="BE130" s="989"/>
      <c r="BF130" s="1166">
        <v>6.7</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499</v>
      </c>
      <c r="X131" s="1173"/>
      <c r="Y131" s="1173"/>
      <c r="Z131" s="1174"/>
      <c r="AA131" s="1069">
        <v>27835146</v>
      </c>
      <c r="AB131" s="1051"/>
      <c r="AC131" s="1051"/>
      <c r="AD131" s="1051"/>
      <c r="AE131" s="1052"/>
      <c r="AF131" s="1050">
        <v>28483627</v>
      </c>
      <c r="AG131" s="1051"/>
      <c r="AH131" s="1051"/>
      <c r="AI131" s="1051"/>
      <c r="AJ131" s="1052"/>
      <c r="AK131" s="1050">
        <v>29857804</v>
      </c>
      <c r="AL131" s="1051"/>
      <c r="AM131" s="1051"/>
      <c r="AN131" s="1051"/>
      <c r="AO131" s="1052"/>
      <c r="AP131" s="1175"/>
      <c r="AQ131" s="1176"/>
      <c r="AR131" s="1176"/>
      <c r="AS131" s="1176"/>
      <c r="AT131" s="1177"/>
      <c r="AU131" s="229"/>
      <c r="AV131" s="229"/>
      <c r="AW131" s="229"/>
      <c r="AX131" s="1148" t="s">
        <v>500</v>
      </c>
      <c r="AY131" s="791"/>
      <c r="AZ131" s="791"/>
      <c r="BA131" s="791"/>
      <c r="BB131" s="791"/>
      <c r="BC131" s="791"/>
      <c r="BD131" s="791"/>
      <c r="BE131" s="1101"/>
      <c r="BF131" s="1149">
        <v>28.5</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501</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502</v>
      </c>
      <c r="W132" s="1159"/>
      <c r="X132" s="1159"/>
      <c r="Y132" s="1159"/>
      <c r="Z132" s="1160"/>
      <c r="AA132" s="1161">
        <v>6.8883561809999998</v>
      </c>
      <c r="AB132" s="1162"/>
      <c r="AC132" s="1162"/>
      <c r="AD132" s="1162"/>
      <c r="AE132" s="1163"/>
      <c r="AF132" s="1164">
        <v>6.5719698290000004</v>
      </c>
      <c r="AG132" s="1162"/>
      <c r="AH132" s="1162"/>
      <c r="AI132" s="1162"/>
      <c r="AJ132" s="1163"/>
      <c r="AK132" s="1164">
        <v>6.7797986750000003</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503</v>
      </c>
      <c r="W133" s="1142"/>
      <c r="X133" s="1142"/>
      <c r="Y133" s="1142"/>
      <c r="Z133" s="1143"/>
      <c r="AA133" s="1144">
        <v>6.8</v>
      </c>
      <c r="AB133" s="1145"/>
      <c r="AC133" s="1145"/>
      <c r="AD133" s="1145"/>
      <c r="AE133" s="1146"/>
      <c r="AF133" s="1144">
        <v>6.7</v>
      </c>
      <c r="AG133" s="1145"/>
      <c r="AH133" s="1145"/>
      <c r="AI133" s="1145"/>
      <c r="AJ133" s="1146"/>
      <c r="AK133" s="1144">
        <v>6.7</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AMMeSXWKKgtPk/ul+rHXOEHOTYKirGkINAiXd3NBf+xUrlNEhjOocm6D+GA5QgjRDpstdpMILYS0/Sbhw3Z9Hg==" saltValue="34hNu3JJNRp6ydYcV876A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5:112" x14ac:dyDescent="0.15"/>
    <row r="82" spans="5:112" x14ac:dyDescent="0.15"/>
    <row r="83" spans="5:112" x14ac:dyDescent="0.15"/>
    <row r="84" spans="5:112" x14ac:dyDescent="0.15"/>
    <row r="85" spans="5:112" x14ac:dyDescent="0.15"/>
    <row r="86" spans="5:112" x14ac:dyDescent="0.15"/>
    <row r="87" spans="5:112" x14ac:dyDescent="0.15"/>
    <row r="88" spans="5:112" x14ac:dyDescent="0.15"/>
    <row r="89" spans="5:112" x14ac:dyDescent="0.15"/>
    <row r="90" spans="5:112" x14ac:dyDescent="0.15"/>
    <row r="91" spans="5:112" x14ac:dyDescent="0.15"/>
    <row r="92" spans="5:112" x14ac:dyDescent="0.15"/>
    <row r="93" spans="5:112" x14ac:dyDescent="0.15"/>
    <row r="94" spans="5:112" x14ac:dyDescent="0.15">
      <c r="F94" s="367"/>
      <c r="G94" s="367"/>
      <c r="H94" s="367"/>
      <c r="I94" s="367"/>
      <c r="J94" s="367"/>
      <c r="K94" s="367"/>
      <c r="L94" s="367"/>
      <c r="M94" s="367"/>
      <c r="N94" s="367"/>
      <c r="O94" s="367"/>
      <c r="P94" s="367"/>
      <c r="Q94" s="367"/>
      <c r="R94" s="367"/>
      <c r="S94" s="367"/>
      <c r="T94" s="367"/>
      <c r="U94" s="367"/>
      <c r="V94" s="367"/>
      <c r="W94" s="367"/>
      <c r="X94" s="367"/>
      <c r="Y94" s="367"/>
      <c r="Z94" s="367"/>
      <c r="AA94" s="367"/>
      <c r="AB94" s="367"/>
      <c r="AC94" s="367"/>
      <c r="AD94" s="367"/>
      <c r="AE94" s="367"/>
      <c r="AF94" s="367"/>
      <c r="AG94" s="367"/>
      <c r="AH94" s="367"/>
      <c r="AI94" s="367"/>
      <c r="AJ94" s="367"/>
      <c r="AK94" s="367"/>
      <c r="AL94" s="367"/>
      <c r="AM94" s="367"/>
      <c r="AN94" s="367"/>
      <c r="AO94" s="367"/>
      <c r="AP94" s="367"/>
      <c r="AQ94" s="367"/>
      <c r="AR94" s="367"/>
      <c r="AS94" s="367"/>
      <c r="AT94" s="367"/>
      <c r="AU94" s="367"/>
      <c r="AV94" s="367"/>
      <c r="AW94" s="367"/>
      <c r="AX94" s="367"/>
      <c r="AY94" s="367"/>
      <c r="AZ94" s="367"/>
      <c r="BA94" s="367"/>
      <c r="BB94" s="367"/>
      <c r="BC94" s="367"/>
      <c r="BD94" s="367"/>
      <c r="BE94" s="367"/>
      <c r="BF94" s="367"/>
      <c r="BG94" s="367"/>
      <c r="BH94" s="367"/>
      <c r="BI94" s="367"/>
      <c r="BJ94" s="367"/>
      <c r="BK94" s="367"/>
      <c r="BL94" s="367"/>
      <c r="BM94" s="367"/>
      <c r="BN94" s="367"/>
      <c r="BO94" s="367"/>
      <c r="BP94" s="367"/>
      <c r="BQ94" s="367"/>
      <c r="BR94" s="367"/>
      <c r="BS94" s="367"/>
      <c r="BT94" s="367"/>
      <c r="BU94" s="367"/>
    </row>
    <row r="95" spans="5:112" x14ac:dyDescent="0.15">
      <c r="E95" s="367"/>
    </row>
    <row r="96" spans="5:112" x14ac:dyDescent="0.15">
      <c r="CS96" s="255"/>
      <c r="CX96" s="255"/>
      <c r="DC96" s="255"/>
      <c r="DH96" s="255"/>
    </row>
    <row r="97" spans="24:120" x14ac:dyDescent="0.15">
      <c r="CS97" s="255"/>
      <c r="CX97" s="255"/>
      <c r="DC97" s="255"/>
      <c r="DH97" s="255"/>
      <c r="DP97" s="256" t="s">
        <v>504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7EASkyhBavk/FvhlqtZPlhb428fb0FE+MErSb6UdWjgKXMZpsYTDAQYJPNklYVaFyUl5BEDlVhECTWdUg9Bjw==" saltValue="RJVyYMviqDRQuMxMCEchg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507</v>
      </c>
      <c r="AP7" s="268"/>
      <c r="AQ7" s="269" t="s">
        <v>508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509</v>
      </c>
      <c r="AQ8" s="275" t="s">
        <v>510</v>
      </c>
      <c r="AR8" s="276" t="s">
        <v>511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512</v>
      </c>
      <c r="AL9" s="1182"/>
      <c r="AM9" s="1182"/>
      <c r="AN9" s="1183"/>
      <c r="AO9" s="277">
        <v>5981881</v>
      </c>
      <c r="AP9" s="277">
        <v>41933</v>
      </c>
      <c r="AQ9" s="278">
        <v>62021</v>
      </c>
      <c r="AR9" s="279">
        <v>-32.4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513</v>
      </c>
      <c r="AL10" s="1182"/>
      <c r="AM10" s="1182"/>
      <c r="AN10" s="1183"/>
      <c r="AO10" s="280">
        <v>1842754</v>
      </c>
      <c r="AP10" s="280">
        <v>12918</v>
      </c>
      <c r="AQ10" s="281">
        <v>4339</v>
      </c>
      <c r="AR10" s="282">
        <v>197.7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514</v>
      </c>
      <c r="AL11" s="1182"/>
      <c r="AM11" s="1182"/>
      <c r="AN11" s="1183"/>
      <c r="AO11" s="280">
        <v>44307</v>
      </c>
      <c r="AP11" s="280">
        <v>311</v>
      </c>
      <c r="AQ11" s="281">
        <v>554</v>
      </c>
      <c r="AR11" s="282">
        <v>-43.9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515</v>
      </c>
      <c r="AL12" s="1182"/>
      <c r="AM12" s="1182"/>
      <c r="AN12" s="1183"/>
      <c r="AO12" s="280" t="s">
        <v>516</v>
      </c>
      <c r="AP12" s="280" t="s">
        <v>516</v>
      </c>
      <c r="AQ12" s="281">
        <v>17</v>
      </c>
      <c r="AR12" s="282" t="s">
        <v>516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517</v>
      </c>
      <c r="AL13" s="1182"/>
      <c r="AM13" s="1182"/>
      <c r="AN13" s="1183"/>
      <c r="AO13" s="280">
        <v>281139</v>
      </c>
      <c r="AP13" s="280">
        <v>1971</v>
      </c>
      <c r="AQ13" s="281">
        <v>2525</v>
      </c>
      <c r="AR13" s="282">
        <v>-21.9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518</v>
      </c>
      <c r="AL14" s="1182"/>
      <c r="AM14" s="1182"/>
      <c r="AN14" s="1183"/>
      <c r="AO14" s="280">
        <v>105282</v>
      </c>
      <c r="AP14" s="280">
        <v>738</v>
      </c>
      <c r="AQ14" s="281">
        <v>1158</v>
      </c>
      <c r="AR14" s="282">
        <v>-36.299999999999997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519</v>
      </c>
      <c r="AL15" s="1185"/>
      <c r="AM15" s="1185"/>
      <c r="AN15" s="1186"/>
      <c r="AO15" s="280">
        <v>-662146</v>
      </c>
      <c r="AP15" s="280">
        <v>-4642</v>
      </c>
      <c r="AQ15" s="281">
        <v>-4174</v>
      </c>
      <c r="AR15" s="282">
        <v>11.2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186</v>
      </c>
      <c r="AL16" s="1185"/>
      <c r="AM16" s="1185"/>
      <c r="AN16" s="1186"/>
      <c r="AO16" s="280">
        <v>7593217</v>
      </c>
      <c r="AP16" s="280">
        <v>53228</v>
      </c>
      <c r="AQ16" s="281">
        <v>66439</v>
      </c>
      <c r="AR16" s="282">
        <v>-19.899999999999999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524</v>
      </c>
      <c r="AL21" s="1188"/>
      <c r="AM21" s="1188"/>
      <c r="AN21" s="1189"/>
      <c r="AO21" s="293">
        <v>4.09</v>
      </c>
      <c r="AP21" s="294">
        <v>6.1</v>
      </c>
      <c r="AQ21" s="295">
        <v>-2.0099999999999998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525</v>
      </c>
      <c r="AL22" s="1188"/>
      <c r="AM22" s="1188"/>
      <c r="AN22" s="1189"/>
      <c r="AO22" s="298">
        <v>99.4</v>
      </c>
      <c r="AP22" s="299">
        <v>99</v>
      </c>
      <c r="AQ22" s="300">
        <v>0.4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526</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507</v>
      </c>
      <c r="AP30" s="268"/>
      <c r="AQ30" s="269" t="s">
        <v>508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509</v>
      </c>
      <c r="AQ31" s="275" t="s">
        <v>510</v>
      </c>
      <c r="AR31" s="276" t="s">
        <v>511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529</v>
      </c>
      <c r="AL32" s="1196"/>
      <c r="AM32" s="1196"/>
      <c r="AN32" s="1197"/>
      <c r="AO32" s="308">
        <v>5666307</v>
      </c>
      <c r="AP32" s="308">
        <v>39720</v>
      </c>
      <c r="AQ32" s="309">
        <v>33147</v>
      </c>
      <c r="AR32" s="310">
        <v>19.8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530</v>
      </c>
      <c r="AL33" s="1196"/>
      <c r="AM33" s="1196"/>
      <c r="AN33" s="1197"/>
      <c r="AO33" s="308" t="s">
        <v>516</v>
      </c>
      <c r="AP33" s="308" t="s">
        <v>516</v>
      </c>
      <c r="AQ33" s="309">
        <v>7</v>
      </c>
      <c r="AR33" s="310" t="s">
        <v>516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531</v>
      </c>
      <c r="AL34" s="1196"/>
      <c r="AM34" s="1196"/>
      <c r="AN34" s="1197"/>
      <c r="AO34" s="308" t="s">
        <v>516</v>
      </c>
      <c r="AP34" s="308" t="s">
        <v>516</v>
      </c>
      <c r="AQ34" s="309">
        <v>24</v>
      </c>
      <c r="AR34" s="310" t="s">
        <v>516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532</v>
      </c>
      <c r="AL35" s="1196"/>
      <c r="AM35" s="1196"/>
      <c r="AN35" s="1197"/>
      <c r="AO35" s="308">
        <v>805284</v>
      </c>
      <c r="AP35" s="308">
        <v>5645</v>
      </c>
      <c r="AQ35" s="309">
        <v>5872</v>
      </c>
      <c r="AR35" s="310">
        <v>-3.9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533</v>
      </c>
      <c r="AL36" s="1196"/>
      <c r="AM36" s="1196"/>
      <c r="AN36" s="1197"/>
      <c r="AO36" s="308">
        <v>157834</v>
      </c>
      <c r="AP36" s="308">
        <v>1106</v>
      </c>
      <c r="AQ36" s="309">
        <v>1168</v>
      </c>
      <c r="AR36" s="310">
        <v>-5.3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534</v>
      </c>
      <c r="AL37" s="1196"/>
      <c r="AM37" s="1196"/>
      <c r="AN37" s="1197"/>
      <c r="AO37" s="308" t="s">
        <v>516</v>
      </c>
      <c r="AP37" s="308" t="s">
        <v>516</v>
      </c>
      <c r="AQ37" s="309">
        <v>720</v>
      </c>
      <c r="AR37" s="310" t="s">
        <v>516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535</v>
      </c>
      <c r="AL38" s="1199"/>
      <c r="AM38" s="1199"/>
      <c r="AN38" s="1200"/>
      <c r="AO38" s="311">
        <v>303</v>
      </c>
      <c r="AP38" s="311">
        <v>2</v>
      </c>
      <c r="AQ38" s="312">
        <v>1</v>
      </c>
      <c r="AR38" s="300">
        <v>100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536</v>
      </c>
      <c r="AL39" s="1199"/>
      <c r="AM39" s="1199"/>
      <c r="AN39" s="1200"/>
      <c r="AO39" s="308">
        <v>-955308</v>
      </c>
      <c r="AP39" s="308">
        <v>-6697</v>
      </c>
      <c r="AQ39" s="309">
        <v>-6245</v>
      </c>
      <c r="AR39" s="310">
        <v>7.2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537</v>
      </c>
      <c r="AL40" s="1196"/>
      <c r="AM40" s="1196"/>
      <c r="AN40" s="1197"/>
      <c r="AO40" s="308">
        <v>-3650121</v>
      </c>
      <c r="AP40" s="308">
        <v>-25587</v>
      </c>
      <c r="AQ40" s="309">
        <v>-25563</v>
      </c>
      <c r="AR40" s="310">
        <v>0.1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295</v>
      </c>
      <c r="AL41" s="1202"/>
      <c r="AM41" s="1202"/>
      <c r="AN41" s="1203"/>
      <c r="AO41" s="308">
        <v>2024299</v>
      </c>
      <c r="AP41" s="308">
        <v>14190</v>
      </c>
      <c r="AQ41" s="309">
        <v>9130</v>
      </c>
      <c r="AR41" s="310">
        <v>55.4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507</v>
      </c>
      <c r="AN49" s="1192" t="s">
        <v>541</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542</v>
      </c>
      <c r="AO50" s="325" t="s">
        <v>543</v>
      </c>
      <c r="AP50" s="326" t="s">
        <v>544</v>
      </c>
      <c r="AQ50" s="327" t="s">
        <v>545</v>
      </c>
      <c r="AR50" s="328" t="s">
        <v>546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9899356</v>
      </c>
      <c r="AN51" s="330">
        <v>68697</v>
      </c>
      <c r="AO51" s="331">
        <v>82.2</v>
      </c>
      <c r="AP51" s="332">
        <v>42651</v>
      </c>
      <c r="AQ51" s="333">
        <v>4.3</v>
      </c>
      <c r="AR51" s="334">
        <v>77.900000000000006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5236744</v>
      </c>
      <c r="AN52" s="338">
        <v>36341</v>
      </c>
      <c r="AO52" s="339">
        <v>70.599999999999994</v>
      </c>
      <c r="AP52" s="340">
        <v>22675</v>
      </c>
      <c r="AQ52" s="341">
        <v>-5.9</v>
      </c>
      <c r="AR52" s="342">
        <v>76.5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3881007</v>
      </c>
      <c r="AN53" s="330">
        <v>27053</v>
      </c>
      <c r="AO53" s="331">
        <v>-60.6</v>
      </c>
      <c r="AP53" s="332">
        <v>43226</v>
      </c>
      <c r="AQ53" s="333">
        <v>1.3</v>
      </c>
      <c r="AR53" s="334">
        <v>-61.9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1357252</v>
      </c>
      <c r="AN54" s="338">
        <v>9461</v>
      </c>
      <c r="AO54" s="339">
        <v>-74</v>
      </c>
      <c r="AP54" s="340">
        <v>22622</v>
      </c>
      <c r="AQ54" s="341">
        <v>-0.2</v>
      </c>
      <c r="AR54" s="342">
        <v>-73.8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3833258</v>
      </c>
      <c r="AN55" s="330">
        <v>26641</v>
      </c>
      <c r="AO55" s="331">
        <v>-1.5</v>
      </c>
      <c r="AP55" s="332">
        <v>42836</v>
      </c>
      <c r="AQ55" s="333">
        <v>-0.9</v>
      </c>
      <c r="AR55" s="334">
        <v>-0.6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1553021</v>
      </c>
      <c r="AN56" s="338">
        <v>10794</v>
      </c>
      <c r="AO56" s="339">
        <v>14.1</v>
      </c>
      <c r="AP56" s="340">
        <v>22936</v>
      </c>
      <c r="AQ56" s="341">
        <v>1.4</v>
      </c>
      <c r="AR56" s="342">
        <v>12.7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6627824</v>
      </c>
      <c r="AN57" s="330">
        <v>46175</v>
      </c>
      <c r="AO57" s="331">
        <v>73.3</v>
      </c>
      <c r="AP57" s="332">
        <v>44161</v>
      </c>
      <c r="AQ57" s="333">
        <v>3.1</v>
      </c>
      <c r="AR57" s="334">
        <v>70.2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3512274</v>
      </c>
      <c r="AN58" s="338">
        <v>24470</v>
      </c>
      <c r="AO58" s="339">
        <v>126.7</v>
      </c>
      <c r="AP58" s="340">
        <v>23644</v>
      </c>
      <c r="AQ58" s="341">
        <v>3.1</v>
      </c>
      <c r="AR58" s="342">
        <v>123.6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3844570</v>
      </c>
      <c r="AN59" s="330">
        <v>26950</v>
      </c>
      <c r="AO59" s="331">
        <v>-41.6</v>
      </c>
      <c r="AP59" s="332">
        <v>43955</v>
      </c>
      <c r="AQ59" s="333">
        <v>-0.5</v>
      </c>
      <c r="AR59" s="334">
        <v>-41.1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2716029</v>
      </c>
      <c r="AN60" s="338">
        <v>19039</v>
      </c>
      <c r="AO60" s="339">
        <v>-22.2</v>
      </c>
      <c r="AP60" s="340">
        <v>21318</v>
      </c>
      <c r="AQ60" s="341">
        <v>-9.8000000000000007</v>
      </c>
      <c r="AR60" s="342">
        <v>-12.4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5617203</v>
      </c>
      <c r="AN61" s="345">
        <v>39103</v>
      </c>
      <c r="AO61" s="346">
        <v>10.4</v>
      </c>
      <c r="AP61" s="347">
        <v>43366</v>
      </c>
      <c r="AQ61" s="348">
        <v>1.5</v>
      </c>
      <c r="AR61" s="334">
        <v>8.9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2875064</v>
      </c>
      <c r="AN62" s="338">
        <v>20021</v>
      </c>
      <c r="AO62" s="339">
        <v>23</v>
      </c>
      <c r="AP62" s="340">
        <v>22639</v>
      </c>
      <c r="AQ62" s="341">
        <v>-2.2999999999999998</v>
      </c>
      <c r="AR62" s="342">
        <v>25.3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iKVDxU6SRSZdNAqFolPSQuop+mJQTNDoTWcMQuD2c+78PM7qlWuTVBcOrWeBKInKrcYGnPzvsd1n6Ua0XDY/WA==" saltValue="SzofsEKofXmYdVLk+Ahc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555</v>
      </c>
    </row>
    <row r="121" spans="125:125" ht="13.5" hidden="1" customHeight="1" x14ac:dyDescent="0.15">
      <c r="DU121" s="255"/>
    </row>
  </sheetData>
  <sheetProtection algorithmName="SHA-512" hashValue="zaPaqp9EwSlVSQerPaotZAwQPLt7RM8ZqxScwstQL3bGeo3KL73VJwYE/nA7Yt8yhUP0e5kykX1HgmFuIclw9w==" saltValue="KNCob40nYhYXMm4GME4bh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556</v>
      </c>
    </row>
  </sheetData>
  <sheetProtection algorithmName="SHA-512" hashValue="M4uvkCgGdXuNgVI1xtjp/k2twUzmg49Iksg7xSlOhk5xExQpC8AKA40lww8d1X7gyaLQeaVGhsPZxY4z4hUZcA==" saltValue="SqfASZ4gyK8fJeLMo3GO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4" t="s">
        <v>3</v>
      </c>
      <c r="D47" s="1204"/>
      <c r="E47" s="1205"/>
      <c r="F47" s="11">
        <v>6.66</v>
      </c>
      <c r="G47" s="12">
        <v>8.36</v>
      </c>
      <c r="H47" s="12">
        <v>9.36</v>
      </c>
      <c r="I47" s="12">
        <v>12.39</v>
      </c>
      <c r="J47" s="13">
        <v>13.07</v>
      </c>
    </row>
    <row r="48" spans="2:10" ht="57.75" customHeight="1" x14ac:dyDescent="0.15">
      <c r="B48" s="14"/>
      <c r="C48" s="1206" t="s">
        <v>4</v>
      </c>
      <c r="D48" s="1206"/>
      <c r="E48" s="1207"/>
      <c r="F48" s="15">
        <v>2.72</v>
      </c>
      <c r="G48" s="16">
        <v>2.95</v>
      </c>
      <c r="H48" s="16">
        <v>5.73</v>
      </c>
      <c r="I48" s="16">
        <v>5.93</v>
      </c>
      <c r="J48" s="17">
        <v>6.22</v>
      </c>
    </row>
    <row r="49" spans="2:10" ht="57.75" customHeight="1" thickBot="1" x14ac:dyDescent="0.2">
      <c r="B49" s="18"/>
      <c r="C49" s="1208" t="s">
        <v>5</v>
      </c>
      <c r="D49" s="1208"/>
      <c r="E49" s="1209"/>
      <c r="F49" s="19">
        <v>1.53</v>
      </c>
      <c r="G49" s="20">
        <v>1.71</v>
      </c>
      <c r="H49" s="20">
        <v>2.84</v>
      </c>
      <c r="I49" s="20">
        <v>0.44</v>
      </c>
      <c r="J49" s="21">
        <v>6.99</v>
      </c>
    </row>
    <row r="50" spans="2:10" x14ac:dyDescent="0.15"/>
  </sheetData>
  <sheetProtection algorithmName="SHA-512" hashValue="3GuqNpvS/dETlNVJhwiewEY9cCEOtO3m5Ia4aNMh5D5H6Eiq1TSSfhD5Dz4p6LpEzbSuXhGJ5stUNNJ3NAQ5qQ==" saltValue="NRsLRjbgdUa866+FZC6j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2023-03-20T01:11:26Z</cp:lastPrinted>
  <dcterms:created xsi:type="dcterms:W3CDTF">2023-02-20T06:03:50Z</dcterms:created>
  <dcterms:modified xsi:type="dcterms:W3CDTF">2023-10-24T07:15:33Z</dcterms:modified>
  <cp:category/>
</cp:coreProperties>
</file>