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<sst xmlns="http://schemas.openxmlformats.org/spreadsheetml/2006/main" count="1096" uniqueCount="608">
  <si>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</si>
  <si>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</si>
  <si>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</si>
  <si>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</si>
  <si>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</si>
  <si>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</si>
  <si>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</si>
  <si>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</si>
  <si>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</si>
  <si>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</si>
  <si>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</si>
  <si>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</si>
  <si>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</si>
  <si>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</si>
  <si>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</si>
  <si>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</si>
  <si>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</si>
  <si>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</si>
  <si>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</si>
  <si>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</si>
  <si>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</si>
  <si>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</si>
  <si>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</si>
  <si>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</si>
  <si>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</si>
  <si>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</si>
  <si>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</si>
  <si>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</si>
  <si>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</si>
  <si>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</si>
  <si>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</si>
  <si>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</si>
  <si>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</si>
  <si>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</si>
  <si>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</si>
  <si>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</si>
  <si>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</si>
  <si>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</si>
  <si>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</si>
  <si>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</si>
  <si>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</si>
  <si>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</si>
  <si>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</si>
  <si>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</si>
  <si>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</si>
  <si>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</si>
  <si>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</si>
  <si>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</si>
  <si>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</si>
  <si>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</si>
  <si>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</si>
  <si>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</si>
  <si>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</si>
  <si>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</si>
  <si>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</si>
  <si>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</si>
  <si>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</si>
  <si>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</si>
  <si>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</si>
  <si>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</si>
  <si>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</si>
  <si>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</si>
  <si>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</si>
  <si>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</si>
  <si>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</si>
  <si>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</si>
  <si>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</si>
  <si>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</si>
  <si>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</si>
  <si>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</si>
  <si>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</si>
  <si>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</si>
  <si>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</si>
  <si>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</si>
  <si>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</si>
  <si>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</si>
  <si>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</si>
  <si>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</si>
  <si>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</si>
  <si>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</si>
  <si>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</si>
  <si>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</si>
  <si>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</si>
  <si>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</si>
  <si>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</si>
  <si>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</si>
  <si>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</si>
  <si>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</si>
  <si>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</si>
  <si>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</si>
  <si>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</si>
  <si>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</si>
  <si>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</si>
  <si>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</si>
  <si>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</si>
  <si>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</si>
  <si>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</si>
  <si>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</si>
  <si>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</si>
  <si>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</si>
  <si>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</si>
  <si>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</si>
  <si>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</si>
  <si>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</si>
  <si>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</si>
  <si>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</si>
  <si>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</si>
  <si>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</si>
  <si>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</si>
  <si>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</si>
  <si>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</si>
  <si>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</si>
  <si>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</si>
  <si>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</si>
  <si>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</si>
  <si>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</si>
  <si>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</si>
  <si>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</si>
  <si>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</si>
  <si>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</si>
  <si>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</si>
  <si>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</si>
  <si>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</si>
  <si>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</si>
  <si>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</si>
  <si>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</si>
  <si>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</si>
  <si>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</si>
  <si>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</si>
  <si>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</si>
  <si>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</si>
  <si>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</si>
  <si>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</si>
  <si>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</si>
  <si>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</si>
  <si>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</si>
  <si>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</si>
  <si>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</si>
  <si>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</si>
  <si>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</si>
  <si>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</si>
  <si>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</si>
  <si>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</si>
  <si>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</si>
  <si>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</si>
  <si>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</si>
  <si>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</si>
  <si>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</si>
  <si>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</si>
  <si>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</si>
  <si>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</si>
  <si>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</si>
  <si>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</si>
  <si>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</si>
  <si>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</si>
  <si>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</si>
  <si>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</si>
  <si>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</si>
  <si>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</si>
  <si>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</si>
  <si>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</si>
  <si>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</si>
  <si>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</si>
  <si>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</si>
  <si>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</si>
  <si>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</si>
  <si>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</si>
  <si>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</si>
  <si>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</si>
  <si>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</si>
  <si>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</si>
  <si>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</si>
  <si>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</si>
  <si>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</si>
  <si>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</si>
  <si>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</si>
  <si>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</si>
  <si>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</si>
  <si>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</si>
  <si>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</si>
  <si>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</si>
  <si>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</si>
  <si>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</si>
  <si>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</si>
  <si>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</si>
  <si>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</si>
  <si>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</si>
  <si>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</si>
  <si>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</si>
  <si>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</si>
  <si>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</si>
  <si>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</si>
  <si>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</si>
  <si>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</si>
  <si>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</si>
  <si>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</si>
  <si>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</si>
  <si>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</si>
  <si>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</si>
  <si>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</si>
  <si>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</si>
  <si>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</si>
  <si>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</si>
  <si>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</si>
  <si>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</si>
  <si>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</si>
  <si>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</si>
  <si>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</si>
  <si>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</si>
  <si>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</si>
  <si>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</si>
  <si>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</si>
  <si>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大阪府岸和田市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</si>
  <si>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</si>
  <si>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</si>
  <si>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</si>
  <si>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</si>
  <si>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</si>
  <si>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</si>
  <si>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</si>
  <si>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</si>
  <si>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</si>
  <si>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</si>
  <si>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</si>
  <si>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</si>
  <si>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</si>
  <si>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</si>
  <si>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</si>
  <si>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</si>
  <si>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</si>
  <si>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</si>
  <si>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</si>
  <si>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</si>
  <si>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</si>
  <si>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</si>
  <si>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</si>
  <si>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</si>
  <si>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</si>
  <si>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</si>
  <si>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</si>
  <si>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</si>
  <si>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</si>
  <si>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</si>
  <si>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</si>
  <si>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</si>
  <si>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</si>
  <si>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</si>
  <si>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</si>
  <si>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</si>
  <si>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</si>
  <si>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</si>
  <si>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</si>
  <si>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</si>
  <si>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</si>
  <si>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</si>
  <si>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</si>
  <si>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</si>
  <si>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</si>
  <si>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</si>
  <si>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</si>
  <si>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</si>
  <si>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</si>
  <si>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</si>
  <si>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</si>
  <si>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</si>
  <si>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</si>
  <si>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</si>
  <si>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</si>
  <si>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</si>
  <si>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</si>
  <si>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</si>
  <si>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</si>
  <si>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</si>
  <si>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</si>
  <si>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</si>
  <si>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</si>
  <si>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</si>
  <si>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</si>
  <si>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</si>
  <si>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</si>
  <si>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</si>
  <si>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</si>
  <si>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</si>
  <si>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</si>
  <si>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</si>
  <si>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</si>
  <si>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</si>
  <si>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</si>
  <si>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</si>
  <si>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</si>
  <si>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</si>
  <si>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</si>
  <si>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</si>
  <si>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</si>
  <si>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</si>
  <si>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</si>
  <si>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</si>
  <si>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</si>
  <si>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</si>
  <si>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</si>
  <si>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</si>
  <si>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</si>
  <si>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</si>
  <si>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</si>
  <si>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</si>
  <si>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</si>
  <si>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</si>
  <si>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</si>
  <si>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</si>
  <si>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</si>
  <si>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</si>
  <si>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</si>
  <si>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</si>
  <si>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</si>
  <si>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</si>
  <si>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</si>
  <si>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</si>
  <si>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</si>
  <si>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</si>
  <si>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</si>
  <si>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</si>
  <si>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</si>
  <si>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</si>
  <si>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</si>
  <si>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</si>
  <si>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</si>
  <si>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</si>
  <si>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</si>
  <si>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</si>
  <si>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</si>
  <si>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</si>
  <si>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</si>
  <si>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</si>
  <si>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</si>
  <si>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</si>
  <si>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</si>
  <si>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</si>
  <si>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</si>
  <si>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</si>
  <si>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</si>
  <si>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</si>
  <si>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</si>
  <si>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</si>
  <si>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</si>
  <si>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</si>
  <si>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</si>
  <si>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</si>
  <si>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</si>
  <si>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</si>
  <si>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</si>
  <si>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</si>
  <si>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</si>
  <si>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</si>
  <si>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</si>
  <si>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</si>
  <si>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</si>
  <si>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</si>
  <si>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</si>
  <si>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</si>
  <si>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</si>
  <si>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</si>
  <si>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</si>
  <si>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</si>
  <si>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</si>
  <si>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</si>
  <si>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</si>
  <si>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</si>
  <si>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大阪府岸和田市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</si>
  <si>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</si>
  <si>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</si>
  <si>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</si>
  <si>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</si>
  <si>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</si>
  <si>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</si>
  <si>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</si>
  <si>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</si>
  <si>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</si>
  <si>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</si>
  <si>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</si>
  <si>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</si>
  <si>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</si>
  <si>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</si>
  <si>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</si>
  <si>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</si>
  <si>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</si>
  <si>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</si>
  <si>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</si>
  <si>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</si>
  <si>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</si>
  <si>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</si>
  <si>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</si>
  <si>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</si>
  <si>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</si>
  <si>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</si>
  <si>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</si>
  <si>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</si>
  <si>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</si>
  <si>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</si>
  <si>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</si>
  <si>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</si>
  <si>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</si>
  <si>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</si>
  <si>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</si>
  <si>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</si>
  <si>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</si>
  <si>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</si>
  <si>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</si>
  <si>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</si>
  <si>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</si>
  <si>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</si>
  <si>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</si>
  <si>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</si>
  <si>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</si>
  <si>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</si>
  <si>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</si>
  <si>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</si>
  <si>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</si>
  <si>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</si>
  <si>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</si>
  <si>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</si>
  <si>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</si>
  <si>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</si>
  <si>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</si>
  <si>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</si>
  <si>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</si>
  <si>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</si>
  <si>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</si>
  <si>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</si>
  <si>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</si>
  <si>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</si>
  <si>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</si>
  <si>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</si>
  <si>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</si>
  <si>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</si>
  <si>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</si>
  <si>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</si>
  <si>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</si>
  <si>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</si>
  <si>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</si>
  <si>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</si>
  <si>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</si>
  <si>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</si>
  <si>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</si>
  <si>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</si>
  <si>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</si>
  <si>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</si>
  <si>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</si>
  <si>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</si>
  <si>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</si>
  <si>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</si>
  <si>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</si>
  <si>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</si>
  <si>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</si>
  <si>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</si>
  <si>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</si>
  <si>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</si>
  <si>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</si>
  <si>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</si>
  <si>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</si>
  <si>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</si>
  <si>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</si>
  <si>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</si>
  <si>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</si>
  <si>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</si>
  <si>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</si>
  <si>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</si>
  <si>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</si>
  <si>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</si>
  <si>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</si>
  <si>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</si>
  <si>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</si>
  <si>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</si>
  <si>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</si>
  <si>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</si>
  <si>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</si>
  <si>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</si>
  <si>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</si>
  <si>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</si>
  <si>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</si>
  <si>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</si>
  <si>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</si>
  <si>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</si>
  <si>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</si>
  <si>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</si>
  <si>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</si>
  <si>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</si>
  <si>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</si>
  <si>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</si>
  <si>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</si>
  <si>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</si>
  <si>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</si>
  <si>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</si>
  <si>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</si>
  <si>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</si>
  <si>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</si>
  <si>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</si>
  <si>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</si>
  <si>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</si>
  <si>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</si>
  <si>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</si>
  <si>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</si>
  <si>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</si>
  <si>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</si>
  <si>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</si>
  <si>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</si>
  <si>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</si>
  <si>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</si>
  <si>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</si>
  <si>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</si>
  <si>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</si>
  <si>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</si>
  <si>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</si>
  <si>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</si>
  <si>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</si>
  <si>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</si>
  <si>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</si>
  <si>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</si>
  <si>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</si>
  <si>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</si>
  <si>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</si>
  <si>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</si>
  <si>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</si>
  <si>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</si>
  <si>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</si>
  <si>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</si>
  <si>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</si>
  <si>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</si>
  <si>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</si>
  <si>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</si>
  <si>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</si>
  <si>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</si>
  <si>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</si>
  <si>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</si>
  <si>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</si>
  <si>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</si>
  <si>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</si>
  <si>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</si>
  <si>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</si>
  <si>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</si>
  <si>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</si>
  <si>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</si>
  <si>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</si>
  <si>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</si>
  <si>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</si>
  <si>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</si>
  <si>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</si>
  <si>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</si>
  <si>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</si>
  <si>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</si>
  <si>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</si>
  <si>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</si>
  <si>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</si>
  <si>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</si>
  <si>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</si>
  <si>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</si>
  <si>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</si>
  <si>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</si>
  <si>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</si>
  <si>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</si>
  <si>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</si>
  <si>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1.39</t>
  </si>
  <si>
    <t>一般会計</t>
  </si>
  <si>
    <t>病院事業会計</t>
  </si>
  <si>
    <t>▲ 0.47</t>
  </si>
  <si>
    <t>▲ 0.36</t>
  </si>
  <si>
    <t>▲ 1.29</t>
  </si>
  <si>
    <t>上水道事業会計</t>
  </si>
  <si>
    <t>介護保険事業特別会計</t>
  </si>
  <si>
    <t>国民健康保険事業特別会計</t>
  </si>
  <si>
    <t>▲ 1.20</t>
  </si>
  <si>
    <t>▲ 0.91</t>
  </si>
  <si>
    <t>▲ 0.31</t>
  </si>
  <si>
    <t>後期高齢者医療特別会計</t>
  </si>
  <si>
    <t>自転車競技事業特別会計</t>
  </si>
  <si>
    <t>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</si>
  <si>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</si>
  <si>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</si>
  <si>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</si>
  <si>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</si>
  <si>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</si>
  <si>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</si>
  <si>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</si>
  <si>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</si>
  <si>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</si>
  <si>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岸和田市貝塚市清掃施設組合（一般会計）</t>
  </si>
  <si>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</si>
  <si>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</si>
  <si>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</si>
  <si>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</si>
  <si>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</si>
  <si>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岸和田市公園緑化協会</t>
    <rPh sb="0" eb="4">
      <t>キシワダシ</t>
    </rPh>
    <rPh sb="4" eb="6">
      <t>コウエン</t>
    </rPh>
    <rPh sb="6" eb="8">
      <t>リョッカ</t>
    </rPh>
    <rPh sb="8" eb="10">
      <t>キョウカイ</t>
    </rPh>
    <phoneticPr fontId="2"/>
  </si>
  <si>
    <t>岸和田市ふるさと応援基金</t>
    <rPh sb="0" eb="4">
      <t>キシワダシ</t>
    </rPh>
    <rPh sb="8" eb="10">
      <t>オウエン</t>
    </rPh>
    <rPh sb="10" eb="12">
      <t>キキン</t>
    </rPh>
    <phoneticPr fontId="5"/>
  </si>
  <si>
    <t>岸和田市庁舎建設基金</t>
    <rPh sb="0" eb="4">
      <t>キシワダシ</t>
    </rPh>
    <rPh sb="4" eb="6">
      <t>チョウシャ</t>
    </rPh>
    <rPh sb="6" eb="8">
      <t>ケンセツ</t>
    </rPh>
    <rPh sb="8" eb="10">
      <t>キキン</t>
    </rPh>
    <phoneticPr fontId="5"/>
  </si>
  <si>
    <t>公共公益施設整備基金</t>
    <rPh sb="0" eb="2">
      <t>コウキョウ</t>
    </rPh>
    <rPh sb="2" eb="4">
      <t>コウエキ</t>
    </rPh>
    <rPh sb="4" eb="6">
      <t>シセツ</t>
    </rPh>
    <rPh sb="6" eb="8">
      <t>セイビ</t>
    </rPh>
    <rPh sb="8" eb="10">
      <t>キキン</t>
    </rPh>
    <phoneticPr fontId="5"/>
  </si>
  <si>
    <t>公園墓地整備事業基金</t>
    <rPh sb="0" eb="2">
      <t>コウエン</t>
    </rPh>
    <rPh sb="2" eb="4">
      <t>ボチ</t>
    </rPh>
    <rPh sb="4" eb="6">
      <t>セイビ</t>
    </rPh>
    <rPh sb="6" eb="8">
      <t>ジギョウ</t>
    </rPh>
    <rPh sb="8" eb="10">
      <t>キキン</t>
    </rPh>
    <phoneticPr fontId="5"/>
  </si>
  <si>
    <t>岸和田市産業振興基金</t>
    <rPh sb="0" eb="4">
      <t>キシワダシ</t>
    </rPh>
    <rPh sb="4" eb="6">
      <t>サンギョウ</t>
    </rPh>
    <rPh sb="6" eb="8">
      <t>シンコウ</t>
    </rPh>
    <rPh sb="8" eb="10">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</si>
  <si>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</si>
  <si>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</si>
  <si>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</si>
  <si>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一方で、有形固定資産減価償却率は類似団体内平均値よりも高く、上昇傾向にあるが、主な要因としては、認定こども園・幼稚園・保育所の有形固定資産減価償却率が79.1％であること、橋りょう・トンネルの有形固定資産減価償却率が77.3％であることなどが挙げられる。公共施設等総合管理計画に基づき、今後、公共施設等の適切な整備と維持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</si>
  <si>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</si>
  <si>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</si>
  <si>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</si>
  <si>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</si>
  <si>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</si>
  <si>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</si>
  <si>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内平均値と比較して高いものの、将来負担比率は低くなっている。これは、地方債の新規発行を抑制してきたためである。将来負担比率が低下傾向にあるため、実質公債費比率についても、今後は低下してくるもの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</si>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</sst>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C8C9-4F38-94BB-01B47D059F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25951</c:v>
                </c:pt>
                <c:pt idx="1">
                  <c:v>27802</c:v>
                </c:pt>
                <c:pt idx="2">
                  <c:v>11497</c:v>
                </c:pt>
                <c:pt idx="3">
                  <c:v>16949</c:v>
                </c:pt>
                <c:pt idx="4">
                  <c:v>14150</c:v>
                </c:pt>
              </c:numCache>
            </c:numRef>
          </c:val>
          <c:smooth val="0"/>
          <c:extLst>
            <c:ext xmlns:c16="http://schemas.microsoft.com/office/drawing/2014/chart" uri="{C3380CC4-5D6E-409C-BE32-E72D297353CC}">
              <c16:uniqueId val="{00000001-C8C9-4F38-94BB-01B47D059F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0.21</c:v>
                </c:pt>
                <c:pt idx="1">
                  <c:v>0.27</c:v>
                </c:pt>
                <c:pt idx="2">
                  <c:v>0.71</c:v>
                </c:pt>
                <c:pt idx="3">
                  <c:v>1.86</c:v>
                </c:pt>
                <c:pt idx="4">
                  <c:v>5.0599999999999996</c:v>
                </c:pt>
              </c:numCache>
            </c:numRef>
          </c:val>
          <c:extLst>
            <c:ext xmlns:c16="http://schemas.microsoft.com/office/drawing/2014/chart" uri="{C3380CC4-5D6E-409C-BE32-E72D297353CC}">
              <c16:uniqueId val="{00000000-324C-4EB9-8929-989437377C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6.12</c:v>
                </c:pt>
                <c:pt idx="1">
                  <c:v>6.22</c:v>
                </c:pt>
                <c:pt idx="2">
                  <c:v>6.5</c:v>
                </c:pt>
                <c:pt idx="3">
                  <c:v>6.73</c:v>
                </c:pt>
                <c:pt idx="4">
                  <c:v>11.38</c:v>
                </c:pt>
              </c:numCache>
            </c:numRef>
          </c:val>
          <c:extLst>
            <c:ext xmlns:c16="http://schemas.microsoft.com/office/drawing/2014/chart" uri="{C3380CC4-5D6E-409C-BE32-E72D297353CC}">
              <c16:uniqueId val="{00000001-324C-4EB9-8929-989437377C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-1.39</c:v>
                </c:pt>
                <c:pt idx="1">
                  <c:v>0.06</c:v>
                </c:pt>
                <c:pt idx="2">
                  <c:v>0.76</c:v>
                </c:pt>
                <c:pt idx="3">
                  <c:v>1.1599999999999999</c:v>
                </c:pt>
                <c:pt idx="4">
                  <c:v>7.22</c:v>
                </c:pt>
              </c:numCache>
            </c:numRef>
          </c:val>
          <c:smooth val="0"/>
          <c:extLst>
            <c:ext xmlns:c16="http://schemas.microsoft.com/office/drawing/2014/chart" uri="{C3380CC4-5D6E-409C-BE32-E72D297353CC}">
              <c16:uniqueId val="{00000002-324C-4EB9-8929-989437377C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C58-4954-9A75-E9B92BE390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58-4954-9A75-E9B92BE3901A}"/>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0.16</c:v>
                </c:pt>
                <c:pt idx="6">
                  <c:v>#N/A</c:v>
                </c:pt>
                <c:pt idx="7">
                  <c:v>0.17</c:v>
                </c:pt>
                <c:pt idx="8">
                  <c:v>#N/A</c:v>
                </c:pt>
                <c:pt idx="9">
                  <c:v>0.05</c:v>
                </c:pt>
              </c:numCache>
            </c:numRef>
          </c:val>
          <c:extLst>
            <c:ext xmlns:c16="http://schemas.microsoft.com/office/drawing/2014/chart" uri="{C3380CC4-5D6E-409C-BE32-E72D297353CC}">
              <c16:uniqueId val="{00000002-7C58-4954-9A75-E9B92BE3901A}"/>
            </c:ext>
          </c:extLst>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0.04</c:v>
                </c:pt>
                <c:pt idx="8">
                  <c:v>#N/A</c:v>
                </c:pt>
                <c:pt idx="9">
                  <c:v>0.06</c:v>
                </c:pt>
              </c:numCache>
            </c:numRef>
          </c:val>
          <c:extLst>
            <c:ext xmlns:c16="http://schemas.microsoft.com/office/drawing/2014/chart" uri="{C3380CC4-5D6E-409C-BE32-E72D297353CC}">
              <c16:uniqueId val="{00000003-7C58-4954-9A75-E9B92BE3901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4-7C58-4954-9A75-E9B92BE3901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1.2</c:v>
                </c:pt>
                <c:pt idx="1">
                  <c:v>#N/A</c:v>
                </c:pt>
                <c:pt idx="2">
                  <c:v>0.91</c:v>
                </c:pt>
                <c:pt idx="3">
                  <c:v>#N/A</c:v>
                </c:pt>
                <c:pt idx="4">
                  <c:v>0.31</c:v>
                </c:pt>
                <c:pt idx="5">
                  <c:v>#N/A</c:v>
                </c:pt>
                <c:pt idx="6">
                  <c:v>#N/A</c:v>
                </c:pt>
                <c:pt idx="7">
                  <c:v>0.7</c:v>
                </c:pt>
                <c:pt idx="8">
                  <c:v>#N/A</c:v>
                </c:pt>
                <c:pt idx="9">
                  <c:v>0.52</c:v>
                </c:pt>
              </c:numCache>
            </c:numRef>
          </c:val>
          <c:extLst>
            <c:ext xmlns:c16="http://schemas.microsoft.com/office/drawing/2014/chart" uri="{C3380CC4-5D6E-409C-BE32-E72D297353CC}">
              <c16:uniqueId val="{00000005-7C58-4954-9A75-E9B92BE3901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c:v>
                </c:pt>
                <c:pt idx="2">
                  <c:v>#N/A</c:v>
                </c:pt>
                <c:pt idx="3">
                  <c:v>0.95</c:v>
                </c:pt>
                <c:pt idx="4">
                  <c:v>#N/A</c:v>
                </c:pt>
                <c:pt idx="5">
                  <c:v>0.79</c:v>
                </c:pt>
                <c:pt idx="6">
                  <c:v>#N/A</c:v>
                </c:pt>
                <c:pt idx="7">
                  <c:v>1.1100000000000001</c:v>
                </c:pt>
                <c:pt idx="8">
                  <c:v>#N/A</c:v>
                </c:pt>
                <c:pt idx="9">
                  <c:v>0.86</c:v>
                </c:pt>
              </c:numCache>
            </c:numRef>
          </c:val>
          <c:extLst>
            <c:ext xmlns:c16="http://schemas.microsoft.com/office/drawing/2014/chart" uri="{C3380CC4-5D6E-409C-BE32-E72D297353CC}">
              <c16:uniqueId val="{00000006-7C58-4954-9A75-E9B92BE3901A}"/>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6.58</c:v>
                </c:pt>
                <c:pt idx="2">
                  <c:v>#N/A</c:v>
                </c:pt>
                <c:pt idx="3">
                  <c:v>6.97</c:v>
                </c:pt>
                <c:pt idx="4">
                  <c:v>#N/A</c:v>
                </c:pt>
                <c:pt idx="5">
                  <c:v>2.02</c:v>
                </c:pt>
                <c:pt idx="6">
                  <c:v>#N/A</c:v>
                </c:pt>
                <c:pt idx="7">
                  <c:v>2.41</c:v>
                </c:pt>
                <c:pt idx="8">
                  <c:v>#N/A</c:v>
                </c:pt>
                <c:pt idx="9">
                  <c:v>2.97</c:v>
                </c:pt>
              </c:numCache>
            </c:numRef>
          </c:val>
          <c:extLst>
            <c:ext xmlns:c16="http://schemas.microsoft.com/office/drawing/2014/chart" uri="{C3380CC4-5D6E-409C-BE32-E72D297353CC}">
              <c16:uniqueId val="{00000007-7C58-4954-9A75-E9B92BE3901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0.47</c:v>
                </c:pt>
                <c:pt idx="1">
                  <c:v>#N/A</c:v>
                </c:pt>
                <c:pt idx="2">
                  <c:v>0.36</c:v>
                </c:pt>
                <c:pt idx="3">
                  <c:v>#N/A</c:v>
                </c:pt>
                <c:pt idx="4">
                  <c:v>1.29</c:v>
                </c:pt>
                <c:pt idx="5">
                  <c:v>#N/A</c:v>
                </c:pt>
                <c:pt idx="6">
                  <c:v>#N/A</c:v>
                </c:pt>
                <c:pt idx="7">
                  <c:v>0.04</c:v>
                </c:pt>
                <c:pt idx="8">
                  <c:v>#N/A</c:v>
                </c:pt>
                <c:pt idx="9">
                  <c:v>3.88</c:v>
                </c:pt>
              </c:numCache>
            </c:numRef>
          </c:val>
          <c:extLst>
            <c:ext xmlns:c16="http://schemas.microsoft.com/office/drawing/2014/chart" uri="{C3380CC4-5D6E-409C-BE32-E72D297353CC}">
              <c16:uniqueId val="{00000008-7C58-4954-9A75-E9B92BE390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0.21</c:v>
                </c:pt>
                <c:pt idx="2">
                  <c:v>#N/A</c:v>
                </c:pt>
                <c:pt idx="3">
                  <c:v>0.27</c:v>
                </c:pt>
                <c:pt idx="4">
                  <c:v>#N/A</c:v>
                </c:pt>
                <c:pt idx="5">
                  <c:v>0.7</c:v>
                </c:pt>
                <c:pt idx="6">
                  <c:v>#N/A</c:v>
                </c:pt>
                <c:pt idx="7">
                  <c:v>1.85</c:v>
                </c:pt>
                <c:pt idx="8">
                  <c:v>#N/A</c:v>
                </c:pt>
                <c:pt idx="9">
                  <c:v>5.0599999999999996</c:v>
                </c:pt>
              </c:numCache>
            </c:numRef>
          </c:val>
          <c:extLst>
            <c:ext xmlns:c16="http://schemas.microsoft.com/office/drawing/2014/chart" uri="{C3380CC4-5D6E-409C-BE32-E72D297353CC}">
              <c16:uniqueId val="{00000009-7C58-4954-9A75-E9B92BE390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8557</c:v>
                </c:pt>
                <c:pt idx="5">
                  <c:v>8640</c:v>
                </c:pt>
                <c:pt idx="8">
                  <c:v>8264</c:v>
                </c:pt>
                <c:pt idx="11">
                  <c:v>8181</c:v>
                </c:pt>
                <c:pt idx="14">
                  <c:v>7790</c:v>
                </c:pt>
              </c:numCache>
            </c:numRef>
          </c:val>
          <c:extLst>
            <c:ext xmlns:c16="http://schemas.microsoft.com/office/drawing/2014/chart" uri="{C3380CC4-5D6E-409C-BE32-E72D297353CC}">
              <c16:uniqueId val="{00000000-2134-45D2-82A1-8DD32AD5B5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2134-45D2-82A1-8DD32AD5B5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2134-45D2-82A1-8DD32AD5B5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1165</c:v>
                </c:pt>
                <c:pt idx="3">
                  <c:v>966</c:v>
                </c:pt>
                <c:pt idx="6">
                  <c:v>728</c:v>
                </c:pt>
                <c:pt idx="9">
                  <c:v>446</c:v>
                </c:pt>
                <c:pt idx="12">
                  <c:v>262</c:v>
                </c:pt>
              </c:numCache>
            </c:numRef>
          </c:val>
          <c:extLst>
            <c:ext xmlns:c16="http://schemas.microsoft.com/office/drawing/2014/chart" uri="{C3380CC4-5D6E-409C-BE32-E72D297353CC}">
              <c16:uniqueId val="{00000003-2134-45D2-82A1-8DD32AD5B5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2711</c:v>
                </c:pt>
                <c:pt idx="3">
                  <c:v>2647</c:v>
                </c:pt>
                <c:pt idx="6">
                  <c:v>2646</c:v>
                </c:pt>
                <c:pt idx="9">
                  <c:v>2651</c:v>
                </c:pt>
                <c:pt idx="12">
                  <c:v>2608</c:v>
                </c:pt>
              </c:numCache>
            </c:numRef>
          </c:val>
          <c:extLst>
            <c:ext xmlns:c16="http://schemas.microsoft.com/office/drawing/2014/chart" uri="{C3380CC4-5D6E-409C-BE32-E72D297353CC}">
              <c16:uniqueId val="{00000004-2134-45D2-82A1-8DD32AD5B5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4-45D2-82A1-8DD32AD5B5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4-45D2-82A1-8DD32AD5B5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8487</c:v>
                </c:pt>
                <c:pt idx="3">
                  <c:v>7883</c:v>
                </c:pt>
                <c:pt idx="6">
                  <c:v>7426</c:v>
                </c:pt>
                <c:pt idx="9">
                  <c:v>7273</c:v>
                </c:pt>
                <c:pt idx="12">
                  <c:v>6696</c:v>
                </c:pt>
              </c:numCache>
            </c:numRef>
          </c:val>
          <c:extLst>
            <c:ext xmlns:c16="http://schemas.microsoft.com/office/drawing/2014/chart" uri="{C3380CC4-5D6E-409C-BE32-E72D297353CC}">
              <c16:uniqueId val="{00000007-2134-45D2-82A1-8DD32AD5B5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3858</c:v>
                </c:pt>
                <c:pt idx="2">
                  <c:v>#N/A</c:v>
                </c:pt>
                <c:pt idx="3">
                  <c:v>#N/A</c:v>
                </c:pt>
                <c:pt idx="4">
                  <c:v>2907</c:v>
                </c:pt>
                <c:pt idx="5">
                  <c:v>#N/A</c:v>
                </c:pt>
                <c:pt idx="6">
                  <c:v>#N/A</c:v>
                </c:pt>
                <c:pt idx="7">
                  <c:v>2587</c:v>
                </c:pt>
                <c:pt idx="8">
                  <c:v>#N/A</c:v>
                </c:pt>
                <c:pt idx="9">
                  <c:v>#N/A</c:v>
                </c:pt>
                <c:pt idx="10">
                  <c:v>2240</c:v>
                </c:pt>
                <c:pt idx="11">
                  <c:v>#N/A</c:v>
                </c:pt>
                <c:pt idx="12">
                  <c:v>#N/A</c:v>
                </c:pt>
                <c:pt idx="13">
                  <c:v>1827</c:v>
                </c:pt>
                <c:pt idx="14">
                  <c:v>#N/A</c:v>
                </c:pt>
              </c:numCache>
            </c:numRef>
          </c:val>
          <c:smooth val="0"/>
          <c:extLst>
            <c:ext xmlns:c16="http://schemas.microsoft.com/office/drawing/2014/chart" uri="{C3380CC4-5D6E-409C-BE32-E72D297353CC}">
              <c16:uniqueId val="{00000008-2134-45D2-82A1-8DD32AD5B5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77177</c:v>
                </c:pt>
                <c:pt idx="5">
                  <c:v>75308</c:v>
                </c:pt>
                <c:pt idx="8">
                  <c:v>73280</c:v>
                </c:pt>
                <c:pt idx="11">
                  <c:v>71586</c:v>
                </c:pt>
                <c:pt idx="14">
                  <c:v>69406</c:v>
                </c:pt>
              </c:numCache>
            </c:numRef>
          </c:val>
          <c:extLst>
            <c:ext xmlns:c16="http://schemas.microsoft.com/office/drawing/2014/chart" uri="{C3380CC4-5D6E-409C-BE32-E72D297353CC}">
              <c16:uniqueId val="{00000000-CD88-4F39-ACF9-4F978EA66D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11254</c:v>
                </c:pt>
                <c:pt idx="5">
                  <c:v>11248</c:v>
                </c:pt>
                <c:pt idx="8">
                  <c:v>10894</c:v>
                </c:pt>
                <c:pt idx="11">
                  <c:v>10720</c:v>
                </c:pt>
                <c:pt idx="14">
                  <c:v>11172</c:v>
                </c:pt>
              </c:numCache>
            </c:numRef>
          </c:val>
          <c:extLst>
            <c:ext xmlns:c16="http://schemas.microsoft.com/office/drawing/2014/chart" uri="{C3380CC4-5D6E-409C-BE32-E72D297353CC}">
              <c16:uniqueId val="{00000001-CD88-4F39-ACF9-4F978EA66D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7749</c:v>
                </c:pt>
                <c:pt idx="5">
                  <c:v>7978</c:v>
                </c:pt>
                <c:pt idx="8">
                  <c:v>9513</c:v>
                </c:pt>
                <c:pt idx="11">
                  <c:v>11040</c:v>
                </c:pt>
                <c:pt idx="14">
                  <c:v>16659</c:v>
                </c:pt>
              </c:numCache>
            </c:numRef>
          </c:val>
          <c:extLst>
            <c:ext xmlns:c16="http://schemas.microsoft.com/office/drawing/2014/chart" uri="{C3380CC4-5D6E-409C-BE32-E72D297353CC}">
              <c16:uniqueId val="{00000002-CD88-4F39-ACF9-4F978EA66D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88-4F39-ACF9-4F978EA66D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88-4F39-ACF9-4F978EA66D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88-4F39-ACF9-4F978EA66D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9739</c:v>
                </c:pt>
                <c:pt idx="3">
                  <c:v>9079</c:v>
                </c:pt>
                <c:pt idx="6">
                  <c:v>9278</c:v>
                </c:pt>
                <c:pt idx="9">
                  <c:v>8967</c:v>
                </c:pt>
                <c:pt idx="12">
                  <c:v>9270</c:v>
                </c:pt>
              </c:numCache>
            </c:numRef>
          </c:val>
          <c:extLst>
            <c:ext xmlns:c16="http://schemas.microsoft.com/office/drawing/2014/chart" uri="{C3380CC4-5D6E-409C-BE32-E72D297353CC}">
              <c16:uniqueId val="{00000006-CD88-4F39-ACF9-4F978EA66D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3207</c:v>
                </c:pt>
                <c:pt idx="3">
                  <c:v>2193</c:v>
                </c:pt>
                <c:pt idx="6">
                  <c:v>1757</c:v>
                </c:pt>
                <c:pt idx="9">
                  <c:v>1841</c:v>
                </c:pt>
                <c:pt idx="12">
                  <c:v>2005</c:v>
                </c:pt>
              </c:numCache>
            </c:numRef>
          </c:val>
          <c:extLst>
            <c:ext xmlns:c16="http://schemas.microsoft.com/office/drawing/2014/chart" uri="{C3380CC4-5D6E-409C-BE32-E72D297353CC}">
              <c16:uniqueId val="{00000007-CD88-4F39-ACF9-4F978EA66D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27961</c:v>
                </c:pt>
                <c:pt idx="3">
                  <c:v>26647</c:v>
                </c:pt>
                <c:pt idx="6">
                  <c:v>26898</c:v>
                </c:pt>
                <c:pt idx="9">
                  <c:v>24488</c:v>
                </c:pt>
                <c:pt idx="12">
                  <c:v>22823</c:v>
                </c:pt>
              </c:numCache>
            </c:numRef>
          </c:val>
          <c:extLst>
            <c:ext xmlns:c16="http://schemas.microsoft.com/office/drawing/2014/chart" uri="{C3380CC4-5D6E-409C-BE32-E72D297353CC}">
              <c16:uniqueId val="{00000008-CD88-4F39-ACF9-4F978EA66D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243</c:v>
                </c:pt>
                <c:pt idx="3">
                  <c:v>196</c:v>
                </c:pt>
                <c:pt idx="6">
                  <c:v>148</c:v>
                </c:pt>
                <c:pt idx="9">
                  <c:v>100</c:v>
                </c:pt>
                <c:pt idx="12">
                  <c:v>51</c:v>
                </c:pt>
              </c:numCache>
            </c:numRef>
          </c:val>
          <c:extLst>
            <c:ext xmlns:c16="http://schemas.microsoft.com/office/drawing/2014/chart" uri="{C3380CC4-5D6E-409C-BE32-E72D297353CC}">
              <c16:uniqueId val="{00000009-CD88-4F39-ACF9-4F978EA66D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70324</c:v>
                </c:pt>
                <c:pt idx="3">
                  <c:v>69742</c:v>
                </c:pt>
                <c:pt idx="6">
                  <c:v>65672</c:v>
                </c:pt>
                <c:pt idx="9">
                  <c:v>62223</c:v>
                </c:pt>
                <c:pt idx="12">
                  <c:v>58262</c:v>
                </c:pt>
              </c:numCache>
            </c:numRef>
          </c:val>
          <c:extLst>
            <c:ext xmlns:c16="http://schemas.microsoft.com/office/drawing/2014/chart" uri="{C3380CC4-5D6E-409C-BE32-E72D297353CC}">
              <c16:uniqueId val="{0000000A-CD88-4F39-ACF9-4F978EA66D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15293</c:v>
                </c:pt>
                <c:pt idx="2">
                  <c:v>#N/A</c:v>
                </c:pt>
                <c:pt idx="3">
                  <c:v>#N/A</c:v>
                </c:pt>
                <c:pt idx="4">
                  <c:v>13323</c:v>
                </c:pt>
                <c:pt idx="5">
                  <c:v>#N/A</c:v>
                </c:pt>
                <c:pt idx="6">
                  <c:v>#N/A</c:v>
                </c:pt>
                <c:pt idx="7">
                  <c:v>10065</c:v>
                </c:pt>
                <c:pt idx="8">
                  <c:v>#N/A</c:v>
                </c:pt>
                <c:pt idx="9">
                  <c:v>#N/A</c:v>
                </c:pt>
                <c:pt idx="10">
                  <c:v>4272</c:v>
                </c:pt>
                <c:pt idx="11">
                  <c:v>#N/A</c:v>
                </c:pt>
                <c:pt idx="12">
                  <c:v>#N/A</c:v>
                </c:pt>
                <c:pt idx="13">
                  <c:v>0</c:v>
                </c:pt>
                <c:pt idx="14">
                  <c:v>#N/A</c:v>
                </c:pt>
              </c:numCache>
            </c:numRef>
          </c:val>
          <c:smooth val="0"/>
          <c:extLst>
            <c:ext xmlns:c16="http://schemas.microsoft.com/office/drawing/2014/chart" uri="{C3380CC4-5D6E-409C-BE32-E72D297353CC}">
              <c16:uniqueId val="{0000000B-CD88-4F39-ACF9-4F978EA66D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2749</c:v>
                </c:pt>
                <c:pt idx="1">
                  <c:v>2899</c:v>
                </c:pt>
                <c:pt idx="2">
                  <c:v>5120</c:v>
                </c:pt>
              </c:numCache>
            </c:numRef>
          </c:val>
          <c:extLst>
            <c:ext xmlns:c16="http://schemas.microsoft.com/office/drawing/2014/chart" uri="{C3380CC4-5D6E-409C-BE32-E72D297353CC}">
              <c16:uniqueId val="{00000000-BA47-4562-A59F-3CFADAF3F5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c:v>
                </c:pt>
                <c:pt idx="1">
                  <c:v>40</c:v>
                </c:pt>
                <c:pt idx="2">
                  <c:v>718</c:v>
                </c:pt>
              </c:numCache>
            </c:numRef>
          </c:val>
          <c:extLst>
            <c:ext xmlns:c16="http://schemas.microsoft.com/office/drawing/2014/chart" uri="{C3380CC4-5D6E-409C-BE32-E72D297353CC}">
              <c16:uniqueId val="{00000001-BA47-4562-A59F-3CFADAF3F5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4062</c:v>
                </c:pt>
                <c:pt idx="1">
                  <c:v>4990</c:v>
                </c:pt>
                <c:pt idx="2">
                  <c:v>7380</c:v>
                </c:pt>
              </c:numCache>
            </c:numRef>
          </c:val>
          <c:extLst>
            <c:ext xmlns:c16="http://schemas.microsoft.com/office/drawing/2014/chart" uri="{C3380CC4-5D6E-409C-BE32-E72D297353CC}">
              <c16:uniqueId val="{00000002-BA47-4562-A59F-3CFADAF3F5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{D15F8666-AFAA-4087-9A8D-02492DB04EDF}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057-4AF9-BE37-C5750917B6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{CB9F2740-52C9-4DEE-8C40-2FACDD847F27}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57-4AF9-BE37-C5750917B6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{97A3D6AA-FFFD-4754-BB75-CEF2B7846139}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57-4AF9-BE37-C5750917B6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{5F8E83AB-4971-49A9-B780-1A6A8959B08B}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57-4AF9-BE37-C5750917B6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{EDB95239-6526-4DA4-A442-F85CBCF2AA9E}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57-4AF9-BE37-C5750917B6DF}"/>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{53C0FF91-A727-4469-AABB-ABA673A926D3}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057-4AF9-BE37-C5750917B6D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{4E56E282-8B6B-47F4-8D71-30875FC2086C}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057-4AF9-BE37-C5750917B6D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{3F526030-BDD4-4667-9BFC-CFEBE08FCEF0}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057-4AF9-BE37-C5750917B6D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{5D69A68B-4377-4C2B-A11A-CC3872450AFF}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057-4AF9-BE37-C5750917B6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66.599999999999994</c:v>
                </c:pt>
                <c:pt idx="8">
                  <c:v>66.7</c:v>
                </c:pt>
                <c:pt idx="16">
                  <c:v>69.8</c:v>
                </c:pt>
                <c:pt idx="24">
                  <c:v>71</c:v>
                </c:pt>
                <c:pt idx="32">
                  <c:v>72.3</c:v>
                </c:pt>
              </c:numCache>
            </c:numRef>
          </c:xVal>
          <c:yVal>
            <c:numRef>
              <c:f>公会計指標分析・財政指標組合せ分析表!$BP$51:$DC$51</c:f>
              <c:numCache>
                <c:formatCode>#,##0.0;"▲ "#,##0.0</c:formatCode>
                <c:ptCount val="40"/>
                <c:pt idx="0">
                  <c:v>43.9</c:v>
                </c:pt>
                <c:pt idx="8">
                  <c:v>38.200000000000003</c:v>
                </c:pt>
                <c:pt idx="16">
                  <c:v>28.1</c:v>
                </c:pt>
                <c:pt idx="24">
                  <c:v>11.6</c:v>
                </c:pt>
              </c:numCache>
            </c:numRef>
          </c:yVal>
          <c:smooth val="0"/>
          <c:extLst>
            <c:ext xmlns:c16="http://schemas.microsoft.com/office/drawing/2014/chart" uri="{C3380CC4-5D6E-409C-BE32-E72D297353CC}">
              <c16:uniqueId val="{00000009-C057-4AF9-BE37-C5750917B6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{261B6B6B-DF2C-4DF6-BFAD-3A7C8C9CC6FA}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057-4AF9-BE37-C5750917B6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{1F60FFB4-1C52-4013-9349-0BA8833BC404}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57-4AF9-BE37-C5750917B6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{5753944C-484A-465A-9813-73ED90CEB909}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57-4AF9-BE37-C5750917B6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{B77D0A6C-8DF6-404C-8B54-3364F75F06FC}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57-4AF9-BE37-C5750917B6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{BC453E10-C784-4847-8821-B61135A46ED7}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57-4AF9-BE37-C5750917B6DF}"/>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{A9E8520A-FA44-4EA4-94DB-B47AFCC8DDD1}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057-4AF9-BE37-C5750917B6D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{CCAB9886-3A57-4B3A-9F7E-FB4D44B62A53}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057-4AF9-BE37-C5750917B6D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{881679C5-8AA3-43A9-B266-2A1BB9385C1F}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057-4AF9-BE37-C5750917B6DF}"/>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{8D37D891-9B2F-43AE-8DC1-5BAD7B108562}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057-4AF9-BE37-C5750917B6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C057-4AF9-BE37-C5750917B6D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{090E6829-7449-4C2E-9D4D-AD3C6857F748}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521-4BDB-A09E-AAD90AA823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{05893331-CF1A-4D91-8872-85BAF20B595B}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21-4BDB-A09E-AAD90AA823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{A4110527-00A0-44D8-98B7-A983FFCADEA0}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21-4BDB-A09E-AAD90AA823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{6A9BB4D0-1F9A-47D0-A4DA-C98C19C8A611}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21-4BDB-A09E-AAD90AA823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{12B5232D-D127-410B-AC08-32A14B3424B3}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21-4BDB-A09E-AAD90AA8239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{585A90C6-4673-4B6E-BD22-A087A0EC308A}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521-4BDB-A09E-AAD90AA8239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{99BCB47D-12F1-4780-9DD1-02933D475BE9}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521-4BDB-A09E-AAD90AA8239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{119AF374-3F10-4F94-8F6A-4D7E7C0E42FB}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521-4BDB-A09E-AAD90AA8239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{957D9042-FC17-4DC9-A1A7-529BEF6E76CF}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521-4BDB-A09E-AAD90AA823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9.9</c:v>
                </c:pt>
                <c:pt idx="16">
                  <c:v>8.8000000000000007</c:v>
                </c:pt>
                <c:pt idx="24">
                  <c:v>7.2</c:v>
                </c:pt>
                <c:pt idx="32">
                  <c:v>6</c:v>
                </c:pt>
              </c:numCache>
            </c:numRef>
          </c:xVal>
          <c:yVal>
            <c:numRef>
              <c:f>公会計指標分析・財政指標組合せ分析表!$BP$73:$DC$73</c:f>
              <c:numCache>
                <c:formatCode>#,##0.0;"▲ "#,##0.0</c:formatCode>
                <c:ptCount val="40"/>
                <c:pt idx="0">
                  <c:v>43.9</c:v>
                </c:pt>
                <c:pt idx="8">
                  <c:v>38.200000000000003</c:v>
                </c:pt>
                <c:pt idx="16">
                  <c:v>28.1</c:v>
                </c:pt>
                <c:pt idx="24">
                  <c:v>11.6</c:v>
                </c:pt>
              </c:numCache>
            </c:numRef>
          </c:yVal>
          <c:smooth val="0"/>
          <c:extLst>
            <c:ext xmlns:c16="http://schemas.microsoft.com/office/drawing/2014/chart" uri="{C3380CC4-5D6E-409C-BE32-E72D297353CC}">
              <c16:uniqueId val="{00000009-5521-4BDB-A09E-AAD90AA823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{A6E5001B-77AA-46C8-B6E3-DA7A7D626A99}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521-4BDB-A09E-AAD90AA823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{8F5ABADF-95E8-4680-BCA3-234A3F61CCA9}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21-4BDB-A09E-AAD90AA823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{472EA8DD-2D23-4F18-BD32-437E9F5ABB93}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21-4BDB-A09E-AAD90AA823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{B30558D5-0A28-4EBA-8198-0DB235EF7565}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21-4BDB-A09E-AAD90AA823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{343FFEF3-D23E-4ABC-BD68-DB1DC2C70CD1}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21-4BDB-A09E-AAD90AA8239F}"/>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{44390333-2249-4200-81E8-6E8E414F865B}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521-4BDB-A09E-AAD90AA8239F}"/>
                </c:ext>
              </c:extLst>
            </c:dLbl>
            <c:dLbl>
              <c:idx val="16"/>
              <c:layout>
                <c:manualLayout>
                  <c:x val="0"/>
                  <c:y val="1.112930481188189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{A2CAB077-FEF0-46B5-A9A1-913AC7CBA1DD}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521-4BDB-A09E-AAD90AA8239F}"/>
                </c:ext>
              </c:extLst>
            </c:dLbl>
            <c:dLbl>
              <c:idx val="24"/>
              <c:layout>
                <c:manualLayout>
                  <c:x val="0"/>
                  <c:y val="-1.112930481188185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{881FCB23-964D-4279-8712-B33358B98E61}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521-4BDB-A09E-AAD90AA8239F}"/>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{826FF750-78B3-4D1C-96B3-8F049B1FDA17}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521-4BDB-A09E-AAD90AA823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5521-4BDB-A09E-AAD90AA8239F}"/>
            </c:ext>
          </c:extLst>
        </c:ser>
        <c:dLbls>
          <c:showLegendKey val="0"/>
          <c:showVal val="1"/>
          <c:showCatName val="0"/>
          <c:showSerName val="0"/>
          <c:showPercent val="0"/>
          <c:showBubbleSize val="0"/>
        </c:dLbls>
        <c:axId val="84219776"/>
        <c:axId val="84234240"/>
      </c:scatterChart>
      <c:valAx>
        <c:axId val="84219776"/>
        <c:scaling>
          <c:orientation val="maxMin"/>
          <c:max val="11"/>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過去の集中的な大規模建設投資の財源として発行した地方債に係る元利償還金が大きな割合を占めているが、徐々に償還が終了していることから減少傾向にある。</a:t>
          </a:r>
        </a:p>
        <a:p>
          <a:r>
            <a:rPr kumimoji="1" lang="ja-JP" altLang="en-US" sz="1400">
              <a:latin typeface="ＭＳ ゴシック" pitchFamily="49" charset="-128"/>
              <a:ea typeface="ＭＳ ゴシック" pitchFamily="49" charset="-128"/>
            </a:rPr>
            <a:t>　また、組合等が起こした地方債の元利償還金に対する負担金等においても、岸和田市貝塚市清掃施設組合の新設移転の財源として発行した地方債の償還が順次終了していることから減少傾向にある。</a:t>
          </a:r>
        </a:p>
        <a:p>
          <a:r>
            <a:rPr kumimoji="1" lang="ja-JP" altLang="en-US" sz="1400">
              <a:latin typeface="ＭＳ ゴシック" pitchFamily="49" charset="-128"/>
              <a:ea typeface="ＭＳ ゴシック" pitchFamily="49" charset="-128"/>
            </a:rPr>
            <a:t>　今後も、地方債の新規発行を抑制し、実質公債費比率の改善を図っていく。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集中的な大規模建設投資の財源として発行した地方債の残高が将来負担比率を押し上げていたが、事業の精査を行い地方債の新規発行を抑制していることによる地方債現在高の減並びに財政調整基金及び減債基金の積立てによる充当可能基金の増により、ストックベースでは着実に改善している。</a:t>
          </a:r>
        </a:p>
        <a:p>
          <a:r>
            <a:rPr kumimoji="1" lang="ja-JP" altLang="en-US" sz="1400">
              <a:latin typeface="ＭＳ ゴシック" pitchFamily="49" charset="-128"/>
              <a:ea typeface="ＭＳ ゴシック" pitchFamily="49" charset="-128"/>
            </a:rPr>
            <a:t>　今後も行財政改革を進めるとともに公債費等義務的経費の削減に努め、引き続き将来負担比率の改善を図っていく。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令和２年度決算剰余金の編入や土地売払収入、地方交付税の追加交付等により、財政調整基金に約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億円、岸和田市減債基金に約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億円積み立てたこと等により、令和３年度末の基金全体の残高は約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健全で規律ある財政運営を行うことにより、継続して適切に市民サービスを提供していくため、令和２年４月１日に「岸和田市健全な財政運営に関する条例」を施行した。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同条例の規定に基づき、財政調整基金を留保し、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今後予定されている大規模事業、公共施設の老朽化対策などの資金需要に備え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、残高確保に努めていく。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岸和田市ふるさと応援基金：募ったふるさと寄附金を積立、寄附者の希望する各種まちづくり事業に充てるため。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岸和田市庁舎建設基金：新庁舎の整備資金に充てるため。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公園墓地整備事業基金：公園墓地整備事業の資金に充てるため。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岸和田市産業振興基金：中小企業の事業活動の支援、産業集積の形成及び活性化、雇用拡大、就労支援その他の産業振興を図るために必要な事業に要する経費に充てるため。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岸和田市ふるさと応援基金：寄附者の希望する各種まちづくり事業に約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億円充当した一方で、ふるさと寄附金を約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岸和田市庁舎建設基金：新庁舎整備計画の着実な推進のため、当初予算に地方交付税の追加交付分の一部等を加え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岸和田市産業振興基金：地方交付税の追加交付分の一部約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今後、事業化が見込まれている庁舎建設、幼保再編、小中学校適正配置等に備え、資金計画に基づき、積立、目的に応じた取崩を実施する。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岸和田市庁舎建設基金：約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億円の編入や土地売払収入約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急激な収支悪化で基金の枯渇が見込まれたことにより、平成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年度から行財政再建プランの取組みを進めてきた。その効果により、令和３年度には、残高約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億円を確保し、令和４年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月策定の「令和４年度岸和田市財政計画」では、令和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年度までは、残高が増加する見込みとなっている。しかし、令和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年度以降は、収支悪化による残高減少が見込まれている。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令和４年度についても残高の増加が見込まれるものの、未だ府内他市と比べて低い水準の留まっていることから、府内市平均（政令市を除く）まで引き上げることを目標とし、残高確保に努める。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地方交付税の追加交付分の一部約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令和４年度は、令和３年度決算剰余金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億円の編入を行った。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「岸和田市健全な財政運営に関する条例」、同規則において、財政調整基金等残高比率（財政調整基金残高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残高）を財政指標の一つとし、抵触基準を設け、また、岸和田市財政計画において、目標値を定めている。市債の償還に必要な財源を確保し、将来にわたる財政の健全な運営に資するため、目標値の達成・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190,853
188,106
72.72
87,757,768
85,320,446
2,276,347
44,981,916
58,261,587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年度に策定した公共施設等総合管理計画において、公共施設（建築物系）の延べ床面積を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公共施設の再編検討及び適正保全を進めている。有形固定資産減価償却率については、上昇傾向にあり、類似団体内平均値より高い水準である。今後も、前述の計画に基づく取り組みを進めることにより、有形固定資産減価償却率の改善を図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5" name="直線コネクタ 64"/>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6"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7" name="直線コネクタ 66"/>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8" name="有形固定資産減価償却率最大値テキスト"/>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9" name="直線コネクタ 68"/>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0"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1" name="フローチャート: 判断 70"/>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2" name="フローチャート: 判断 71"/>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3" name="フローチャート: 判断 72"/>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4" name="フローチャート: 判断 73"/>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5" name="フローチャート: 判断 74"/>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81" name="楕円 80"/>
        <xdr:cNvSpPr/>
      </xdr:nvSpPr>
      <xdr:spPr>
        <a:xfrm>
          <a:off x="47117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125366</xdr:rowOff>
    </xdr:from>
    <xdr:ext cx="405111" cy="259045"/>
    <xdr:sp macro="" textlink="">
      <xdr:nvSpPr>
        <xdr:cNvPr id="82" name="有形固定資産減価償却率該当値テキスト"/>
        <xdr:cNvSpPr txBox="1"/>
      </xdr:nvSpPr>
      <xdr:spPr>
        <a:xfrm>
          <a:off x="4813300" y="62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3" name="楕円 82"/>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89789</xdr:rowOff>
    </xdr:to>
    <xdr:cxnSp macro="">
      <xdr:nvCxnSpPr>
        <xdr:cNvPr id="84" name="直線コネクタ 83"/>
        <xdr:cNvCxnSpPr/>
      </xdr:nvCxnSpPr>
      <xdr:spPr>
        <a:xfrm>
          <a:off x="4051300" y="6291580"/>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85" name="楕円 84"/>
        <xdr:cNvSpPr/>
      </xdr:nvSpPr>
      <xdr:spPr>
        <a:xfrm>
          <a:off x="3238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32</xdr:row>
      <xdr:rowOff>33655</xdr:rowOff>
    </xdr:to>
    <xdr:cxnSp macro="">
      <xdr:nvCxnSpPr>
        <xdr:cNvPr id="86" name="直線コネクタ 85"/>
        <xdr:cNvCxnSpPr/>
      </xdr:nvCxnSpPr>
      <xdr:spPr>
        <a:xfrm>
          <a:off x="3289300" y="623976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140081</xdr:rowOff>
    </xdr:from>
    <xdr:to>
      <xdr:col>11</xdr:col>
      <xdr:colOff>187325</xdr:colOff>
      <xdr:row>31</xdr:row>
      <xdr:rowOff>70231</xdr:rowOff>
    </xdr:to>
    <xdr:sp macro="" textlink="">
      <xdr:nvSpPr>
        <xdr:cNvPr id="87" name="楕円 86"/>
        <xdr:cNvSpPr/>
      </xdr:nvSpPr>
      <xdr:spPr>
        <a:xfrm>
          <a:off x="2476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19431</xdr:rowOff>
    </xdr:from>
    <xdr:to>
      <xdr:col>15</xdr:col>
      <xdr:colOff>136525</xdr:colOff>
      <xdr:row>31</xdr:row>
      <xdr:rowOff>153289</xdr:rowOff>
    </xdr:to>
    <xdr:cxnSp macro="">
      <xdr:nvCxnSpPr>
        <xdr:cNvPr id="88" name="直線コネクタ 87"/>
        <xdr:cNvCxnSpPr/>
      </xdr:nvCxnSpPr>
      <xdr:spPr>
        <a:xfrm>
          <a:off x="2527300" y="6105906"/>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135763</xdr:rowOff>
    </xdr:from>
    <xdr:to>
      <xdr:col>7</xdr:col>
      <xdr:colOff>187325</xdr:colOff>
      <xdr:row>31</xdr:row>
      <xdr:rowOff>65913</xdr:rowOff>
    </xdr:to>
    <xdr:sp macro="" textlink="">
      <xdr:nvSpPr>
        <xdr:cNvPr id="89" name="楕円 88"/>
        <xdr:cNvSpPr/>
      </xdr:nvSpPr>
      <xdr:spPr>
        <a:xfrm>
          <a:off x="1714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15113</xdr:rowOff>
    </xdr:from>
    <xdr:to>
      <xdr:col>11</xdr:col>
      <xdr:colOff>136525</xdr:colOff>
      <xdr:row>31</xdr:row>
      <xdr:rowOff>19431</xdr:rowOff>
    </xdr:to>
    <xdr:cxnSp macro="">
      <xdr:nvCxnSpPr>
        <xdr:cNvPr id="90" name="直線コネクタ 89"/>
        <xdr:cNvCxnSpPr/>
      </xdr:nvCxnSpPr>
      <xdr:spPr>
        <a:xfrm>
          <a:off x="1765300" y="610158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91" name="n_1aveValue有形固定資産減価償却率"/>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2"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93" name="n_3aveValue有形固定資産減価償却率"/>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94" name="n_4aveValue有形固定資産減価償却率"/>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5"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96" name="n_2mainValue有形固定資産減価償却率"/>
        <xdr:cNvSpPr txBox="1"/>
      </xdr:nvSpPr>
      <xdr:spPr>
        <a:xfrm>
          <a:off x="3086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61358</xdr:rowOff>
    </xdr:from>
    <xdr:ext cx="405111" cy="259045"/>
    <xdr:sp macro="" textlink="">
      <xdr:nvSpPr>
        <xdr:cNvPr id="97" name="n_3mainValue有形固定資産減価償却率"/>
        <xdr:cNvSpPr txBox="1"/>
      </xdr:nvSpPr>
      <xdr:spPr>
        <a:xfrm>
          <a:off x="2324744" y="614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57040</xdr:rowOff>
    </xdr:from>
    <xdr:ext cx="405111" cy="259045"/>
    <xdr:sp macro="" textlink="">
      <xdr:nvSpPr>
        <xdr:cNvPr id="98" name="n_4mainValue有形固定資産減価償却率"/>
        <xdr:cNvSpPr txBox="1"/>
      </xdr:nvSpPr>
      <xdr:spPr>
        <a:xfrm>
          <a:off x="15627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初頭の集中的な大規模建設投資に係る既発債は、徐々に償還が終了し、将来負担額は減少傾向にあるものの、地方債負担は依然として大きいことから、債務償還比率は類似団体内平均値と比べると高くなっている。公債費については、元利償還のピークは過ぎたが 今後も、新発債の発行抑制を続け、債務償還比率の改善を図っていく。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152865</xdr:rowOff>
    </xdr:from>
    <xdr:to>
      <xdr:col>76</xdr:col>
      <xdr:colOff>21589</xdr:colOff>
      <xdr:row>31</xdr:row>
      <xdr:rowOff>147712</xdr:rowOff>
    </xdr:to>
    <xdr:cxnSp macro="">
      <xdr:nvCxnSpPr>
        <xdr:cNvPr id="128" name="直線コネクタ 127"/>
        <xdr:cNvCxnSpPr/>
      </xdr:nvCxnSpPr>
      <xdr:spPr>
        <a:xfrm flipV="1">
          <a:off x="14793595" y="5210640"/>
          <a:ext cx="1269" cy="1023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151539</xdr:rowOff>
    </xdr:from>
    <xdr:ext cx="469744" cy="259045"/>
    <xdr:sp macro="" textlink="">
      <xdr:nvSpPr>
        <xdr:cNvPr id="129" name="債務償還比率最小値テキスト"/>
        <xdr:cNvSpPr txBox="1"/>
      </xdr:nvSpPr>
      <xdr:spPr>
        <a:xfrm>
          <a:off x="14846300" y="623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147712</xdr:rowOff>
    </xdr:from>
    <xdr:to>
      <xdr:col>76</xdr:col>
      <xdr:colOff>111125</xdr:colOff>
      <xdr:row>31</xdr:row>
      <xdr:rowOff>147712</xdr:rowOff>
    </xdr:to>
    <xdr:cxnSp macro="">
      <xdr:nvCxnSpPr>
        <xdr:cNvPr id="130" name="直線コネクタ 129"/>
        <xdr:cNvCxnSpPr/>
      </xdr:nvCxnSpPr>
      <xdr:spPr>
        <a:xfrm>
          <a:off x="14706600" y="62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99542</xdr:rowOff>
    </xdr:from>
    <xdr:ext cx="469744" cy="259045"/>
    <xdr:sp macro="" textlink="">
      <xdr:nvSpPr>
        <xdr:cNvPr id="131" name="債務償還比率最大値テキスト"/>
        <xdr:cNvSpPr txBox="1"/>
      </xdr:nvSpPr>
      <xdr:spPr>
        <a:xfrm>
          <a:off x="14846300" y="498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152865</xdr:rowOff>
    </xdr:from>
    <xdr:to>
      <xdr:col>76</xdr:col>
      <xdr:colOff>111125</xdr:colOff>
      <xdr:row>25</xdr:row>
      <xdr:rowOff>152865</xdr:rowOff>
    </xdr:to>
    <xdr:cxnSp macro="">
      <xdr:nvCxnSpPr>
        <xdr:cNvPr id="132" name="直線コネクタ 131"/>
        <xdr:cNvCxnSpPr/>
      </xdr:nvCxnSpPr>
      <xdr:spPr>
        <a:xfrm>
          <a:off x="14706600" y="521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139907</xdr:rowOff>
    </xdr:from>
    <xdr:ext cx="469744" cy="259045"/>
    <xdr:sp macro="" textlink="">
      <xdr:nvSpPr>
        <xdr:cNvPr id="133" name="債務償還比率平均値テキスト"/>
        <xdr:cNvSpPr txBox="1"/>
      </xdr:nvSpPr>
      <xdr:spPr>
        <a:xfrm>
          <a:off x="14846300" y="554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117030</xdr:rowOff>
    </xdr:from>
    <xdr:to>
      <xdr:col>76</xdr:col>
      <xdr:colOff>73025</xdr:colOff>
      <xdr:row>29</xdr:row>
      <xdr:rowOff>47180</xdr:rowOff>
    </xdr:to>
    <xdr:sp macro="" textlink="">
      <xdr:nvSpPr>
        <xdr:cNvPr id="134" name="フローチャート: 判断 133"/>
        <xdr:cNvSpPr/>
      </xdr:nvSpPr>
      <xdr:spPr>
        <a:xfrm>
          <a:off x="14744700" y="568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15399</xdr:rowOff>
    </xdr:from>
    <xdr:to>
      <xdr:col>72</xdr:col>
      <xdr:colOff>123825</xdr:colOff>
      <xdr:row>30</xdr:row>
      <xdr:rowOff>116999</xdr:rowOff>
    </xdr:to>
    <xdr:sp macro="" textlink="">
      <xdr:nvSpPr>
        <xdr:cNvPr id="135" name="フローチャート: 判断 134"/>
        <xdr:cNvSpPr/>
      </xdr:nvSpPr>
      <xdr:spPr>
        <a:xfrm>
          <a:off x="14033500" y="593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72072</xdr:rowOff>
    </xdr:from>
    <xdr:to>
      <xdr:col>68</xdr:col>
      <xdr:colOff>123825</xdr:colOff>
      <xdr:row>31</xdr:row>
      <xdr:rowOff>2222</xdr:rowOff>
    </xdr:to>
    <xdr:sp macro="" textlink="">
      <xdr:nvSpPr>
        <xdr:cNvPr id="136" name="フローチャート: 判断 135"/>
        <xdr:cNvSpPr/>
      </xdr:nvSpPr>
      <xdr:spPr>
        <a:xfrm>
          <a:off x="13271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78910</xdr:rowOff>
    </xdr:from>
    <xdr:to>
      <xdr:col>64</xdr:col>
      <xdr:colOff>123825</xdr:colOff>
      <xdr:row>31</xdr:row>
      <xdr:rowOff>9060</xdr:rowOff>
    </xdr:to>
    <xdr:sp macro="" textlink="">
      <xdr:nvSpPr>
        <xdr:cNvPr id="137" name="フローチャート: 判断 136"/>
        <xdr:cNvSpPr/>
      </xdr:nvSpPr>
      <xdr:spPr>
        <a:xfrm>
          <a:off x="12509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131085</xdr:rowOff>
    </xdr:from>
    <xdr:to>
      <xdr:col>60</xdr:col>
      <xdr:colOff>123825</xdr:colOff>
      <xdr:row>31</xdr:row>
      <xdr:rowOff>61235</xdr:rowOff>
    </xdr:to>
    <xdr:sp macro="" textlink="">
      <xdr:nvSpPr>
        <xdr:cNvPr id="138" name="フローチャート: 判断 137"/>
        <xdr:cNvSpPr/>
      </xdr:nvSpPr>
      <xdr:spPr>
        <a:xfrm>
          <a:off x="11747500" y="604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143478</xdr:rowOff>
    </xdr:from>
    <xdr:to>
      <xdr:col>76</xdr:col>
      <xdr:colOff>73025</xdr:colOff>
      <xdr:row>29</xdr:row>
      <xdr:rowOff>73628</xdr:rowOff>
    </xdr:to>
    <xdr:sp macro="" textlink="">
      <xdr:nvSpPr>
        <xdr:cNvPr id="144" name="楕円 143"/>
        <xdr:cNvSpPr/>
      </xdr:nvSpPr>
      <xdr:spPr>
        <a:xfrm>
          <a:off x="14744700" y="57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121905</xdr:rowOff>
    </xdr:from>
    <xdr:ext cx="469744" cy="259045"/>
    <xdr:sp macro="" textlink="">
      <xdr:nvSpPr>
        <xdr:cNvPr id="145" name="債務償還比率該当値テキスト"/>
        <xdr:cNvSpPr txBox="1"/>
      </xdr:nvSpPr>
      <xdr:spPr>
        <a:xfrm>
          <a:off x="14846300" y="569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3715</xdr:rowOff>
    </xdr:from>
    <xdr:to>
      <xdr:col>72</xdr:col>
      <xdr:colOff>123825</xdr:colOff>
      <xdr:row>31</xdr:row>
      <xdr:rowOff>105315</xdr:rowOff>
    </xdr:to>
    <xdr:sp macro="" textlink="">
      <xdr:nvSpPr>
        <xdr:cNvPr id="146" name="楕円 145"/>
        <xdr:cNvSpPr/>
      </xdr:nvSpPr>
      <xdr:spPr>
        <a:xfrm>
          <a:off x="14033500" y="60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22828</xdr:rowOff>
    </xdr:from>
    <xdr:to>
      <xdr:col>76</xdr:col>
      <xdr:colOff>22225</xdr:colOff>
      <xdr:row>31</xdr:row>
      <xdr:rowOff>54515</xdr:rowOff>
    </xdr:to>
    <xdr:cxnSp macro="">
      <xdr:nvCxnSpPr>
        <xdr:cNvPr id="147" name="直線コネクタ 146"/>
        <xdr:cNvCxnSpPr/>
      </xdr:nvCxnSpPr>
      <xdr:spPr>
        <a:xfrm flipV="1">
          <a:off x="14084300" y="5766403"/>
          <a:ext cx="711200" cy="37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64897</xdr:rowOff>
    </xdr:from>
    <xdr:to>
      <xdr:col>68</xdr:col>
      <xdr:colOff>123825</xdr:colOff>
      <xdr:row>32</xdr:row>
      <xdr:rowOff>166497</xdr:rowOff>
    </xdr:to>
    <xdr:sp macro="" textlink="">
      <xdr:nvSpPr>
        <xdr:cNvPr id="148" name="楕円 147"/>
        <xdr:cNvSpPr/>
      </xdr:nvSpPr>
      <xdr:spPr>
        <a:xfrm>
          <a:off x="13271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54515</xdr:rowOff>
    </xdr:from>
    <xdr:to>
      <xdr:col>72</xdr:col>
      <xdr:colOff>73025</xdr:colOff>
      <xdr:row>32</xdr:row>
      <xdr:rowOff>115697</xdr:rowOff>
    </xdr:to>
    <xdr:cxnSp macro="">
      <xdr:nvCxnSpPr>
        <xdr:cNvPr id="149" name="直線コネクタ 148"/>
        <xdr:cNvCxnSpPr/>
      </xdr:nvCxnSpPr>
      <xdr:spPr>
        <a:xfrm flipV="1">
          <a:off x="13322300" y="6140990"/>
          <a:ext cx="762000" cy="2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119952</xdr:rowOff>
    </xdr:from>
    <xdr:to>
      <xdr:col>64</xdr:col>
      <xdr:colOff>123825</xdr:colOff>
      <xdr:row>33</xdr:row>
      <xdr:rowOff>50102</xdr:rowOff>
    </xdr:to>
    <xdr:sp macro="" textlink="">
      <xdr:nvSpPr>
        <xdr:cNvPr id="150" name="楕円 149"/>
        <xdr:cNvSpPr/>
      </xdr:nvSpPr>
      <xdr:spPr>
        <a:xfrm>
          <a:off x="125095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115697</xdr:rowOff>
    </xdr:from>
    <xdr:to>
      <xdr:col>68</xdr:col>
      <xdr:colOff>73025</xdr:colOff>
      <xdr:row>32</xdr:row>
      <xdr:rowOff>170752</xdr:rowOff>
    </xdr:to>
    <xdr:cxnSp macro="">
      <xdr:nvCxnSpPr>
        <xdr:cNvPr id="151" name="直線コネクタ 150"/>
        <xdr:cNvCxnSpPr/>
      </xdr:nvCxnSpPr>
      <xdr:spPr>
        <a:xfrm flipV="1">
          <a:off x="12560300" y="6373622"/>
          <a:ext cx="762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42778</xdr:rowOff>
    </xdr:from>
    <xdr:to>
      <xdr:col>60</xdr:col>
      <xdr:colOff>123825</xdr:colOff>
      <xdr:row>33</xdr:row>
      <xdr:rowOff>144378</xdr:rowOff>
    </xdr:to>
    <xdr:sp macro="" textlink="">
      <xdr:nvSpPr>
        <xdr:cNvPr id="152" name="楕円 151"/>
        <xdr:cNvSpPr/>
      </xdr:nvSpPr>
      <xdr:spPr>
        <a:xfrm>
          <a:off x="11747500" y="64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170752</xdr:rowOff>
    </xdr:from>
    <xdr:to>
      <xdr:col>64</xdr:col>
      <xdr:colOff>73025</xdr:colOff>
      <xdr:row>33</xdr:row>
      <xdr:rowOff>93578</xdr:rowOff>
    </xdr:to>
    <xdr:cxnSp macro="">
      <xdr:nvCxnSpPr>
        <xdr:cNvPr id="153" name="直線コネクタ 152"/>
        <xdr:cNvCxnSpPr/>
      </xdr:nvCxnSpPr>
      <xdr:spPr>
        <a:xfrm flipV="1">
          <a:off x="11798300" y="6428677"/>
          <a:ext cx="762000" cy="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133526</xdr:rowOff>
    </xdr:from>
    <xdr:ext cx="469744" cy="259045"/>
    <xdr:sp macro="" textlink="">
      <xdr:nvSpPr>
        <xdr:cNvPr id="154" name="n_1aveValue債務償還比率"/>
        <xdr:cNvSpPr txBox="1"/>
      </xdr:nvSpPr>
      <xdr:spPr>
        <a:xfrm>
          <a:off x="13836727" y="570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18749</xdr:rowOff>
    </xdr:from>
    <xdr:ext cx="469744" cy="259045"/>
    <xdr:sp macro="" textlink="">
      <xdr:nvSpPr>
        <xdr:cNvPr id="155" name="n_2aveValue債務償還比率"/>
        <xdr:cNvSpPr txBox="1"/>
      </xdr:nvSpPr>
      <xdr:spPr>
        <a:xfrm>
          <a:off x="130874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25587</xdr:rowOff>
    </xdr:from>
    <xdr:ext cx="469744" cy="259045"/>
    <xdr:sp macro="" textlink="">
      <xdr:nvSpPr>
        <xdr:cNvPr id="156" name="n_3aveValue債務償還比率"/>
        <xdr:cNvSpPr txBox="1"/>
      </xdr:nvSpPr>
      <xdr:spPr>
        <a:xfrm>
          <a:off x="12325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77762</xdr:rowOff>
    </xdr:from>
    <xdr:ext cx="469744" cy="259045"/>
    <xdr:sp macro="" textlink="">
      <xdr:nvSpPr>
        <xdr:cNvPr id="157" name="n_4aveValue債務償還比率"/>
        <xdr:cNvSpPr txBox="1"/>
      </xdr:nvSpPr>
      <xdr:spPr>
        <a:xfrm>
          <a:off x="11563427" y="58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96442</xdr:rowOff>
    </xdr:from>
    <xdr:ext cx="469744" cy="259045"/>
    <xdr:sp macro="" textlink="">
      <xdr:nvSpPr>
        <xdr:cNvPr id="158" name="n_1mainValue債務償還比率"/>
        <xdr:cNvSpPr txBox="1"/>
      </xdr:nvSpPr>
      <xdr:spPr>
        <a:xfrm>
          <a:off x="13836727" y="61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157624</xdr:rowOff>
    </xdr:from>
    <xdr:ext cx="469744" cy="259045"/>
    <xdr:sp macro="" textlink="">
      <xdr:nvSpPr>
        <xdr:cNvPr id="159" name="n_2mainValue債務償還比率"/>
        <xdr:cNvSpPr txBox="1"/>
      </xdr:nvSpPr>
      <xdr:spPr>
        <a:xfrm>
          <a:off x="13087427"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41229</xdr:rowOff>
    </xdr:from>
    <xdr:ext cx="469744" cy="259045"/>
    <xdr:sp macro="" textlink="">
      <xdr:nvSpPr>
        <xdr:cNvPr id="160" name="n_3mainValue債務償還比率"/>
        <xdr:cNvSpPr txBox="1"/>
      </xdr:nvSpPr>
      <xdr:spPr>
        <a:xfrm>
          <a:off x="12325427" y="647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135505</xdr:rowOff>
    </xdr:from>
    <xdr:ext cx="469744" cy="259045"/>
    <xdr:sp macro="" textlink="">
      <xdr:nvSpPr>
        <xdr:cNvPr id="161" name="n_4mainValue債務償還比率"/>
        <xdr:cNvSpPr txBox="1"/>
      </xdr:nvSpPr>
      <xdr:spPr>
        <a:xfrm>
          <a:off x="11563427" y="656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190,853
188,106
72.72
87,757,768
85,320,446
2,276,347
44,981,916
58,261,587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3" name="楕円 72"/>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4" name="【道路】&#10;有形固定資産減価償却率該当値テキスト"/>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5" name="楕円 74"/>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49530</xdr:rowOff>
    </xdr:to>
    <xdr:cxnSp macro="">
      <xdr:nvCxnSpPr>
        <xdr:cNvPr id="76" name="直線コネクタ 75"/>
        <xdr:cNvCxnSpPr/>
      </xdr:nvCxnSpPr>
      <xdr:spPr>
        <a:xfrm>
          <a:off x="3797300" y="65455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7" name="楕円 76"/>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30480</xdr:rowOff>
    </xdr:to>
    <xdr:cxnSp macro="">
      <xdr:nvCxnSpPr>
        <xdr:cNvPr id="78" name="直線コネクタ 77"/>
        <xdr:cNvCxnSpPr/>
      </xdr:nvCxnSpPr>
      <xdr:spPr>
        <a:xfrm>
          <a:off x="2908300" y="6507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163830</xdr:rowOff>
    </xdr:to>
    <xdr:cxnSp macro="">
      <xdr:nvCxnSpPr>
        <xdr:cNvPr id="80" name="直線コネクタ 79"/>
        <xdr:cNvCxnSpPr/>
      </xdr:nvCxnSpPr>
      <xdr:spPr>
        <a:xfrm>
          <a:off x="2019300" y="646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1" name="楕円 80"/>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125730</xdr:rowOff>
    </xdr:to>
    <xdr:cxnSp macro="">
      <xdr:nvCxnSpPr>
        <xdr:cNvPr id="82" name="直線コネクタ 81"/>
        <xdr:cNvCxnSpPr/>
      </xdr:nvCxnSpPr>
      <xdr:spPr>
        <a:xfrm>
          <a:off x="1130300" y="644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7" name="n_1main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8" name="n_2main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21607</xdr:rowOff>
    </xdr:from>
    <xdr:ext cx="405111" cy="259045"/>
    <xdr:sp macro="" textlink="">
      <xdr:nvSpPr>
        <xdr:cNvPr id="89" name="n_3mainValue【道路】&#10;有形固定資産減価償却率"/>
        <xdr:cNvSpPr txBox="1"/>
      </xdr:nvSpPr>
      <xdr:spPr>
        <a:xfrm>
          <a:off x="1816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166387</xdr:rowOff>
    </xdr:from>
    <xdr:ext cx="405111" cy="259045"/>
    <xdr:sp macro="" textlink="">
      <xdr:nvSpPr>
        <xdr:cNvPr id="90" name="n_4mainValue【道路】&#10;有形固定資産減価償却率"/>
        <xdr:cNvSpPr txBox="1"/>
      </xdr:nvSpPr>
      <xdr:spPr>
        <a:xfrm>
          <a:off x="927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78801</xdr:rowOff>
    </xdr:from>
    <xdr:to>
      <xdr:col>55</xdr:col>
      <xdr:colOff>50800</xdr:colOff>
      <xdr:row>41</xdr:row>
      <xdr:rowOff>8951</xdr:rowOff>
    </xdr:to>
    <xdr:sp macro="" textlink="">
      <xdr:nvSpPr>
        <xdr:cNvPr id="128" name="楕円 127"/>
        <xdr:cNvSpPr/>
      </xdr:nvSpPr>
      <xdr:spPr>
        <a:xfrm>
          <a:off x="10426700" y="69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165178</xdr:rowOff>
    </xdr:from>
    <xdr:ext cx="469744" cy="259045"/>
    <xdr:sp macro="" textlink="">
      <xdr:nvSpPr>
        <xdr:cNvPr id="129" name="【道路】&#10;一人当たり延長該当値テキスト"/>
        <xdr:cNvSpPr txBox="1"/>
      </xdr:nvSpPr>
      <xdr:spPr>
        <a:xfrm>
          <a:off x="10515600" y="68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81452</xdr:rowOff>
    </xdr:from>
    <xdr:to>
      <xdr:col>50</xdr:col>
      <xdr:colOff>165100</xdr:colOff>
      <xdr:row>41</xdr:row>
      <xdr:rowOff>11602</xdr:rowOff>
    </xdr:to>
    <xdr:sp macro="" textlink="">
      <xdr:nvSpPr>
        <xdr:cNvPr id="130" name="楕円 129"/>
        <xdr:cNvSpPr/>
      </xdr:nvSpPr>
      <xdr:spPr>
        <a:xfrm>
          <a:off x="9588500" y="69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129601</xdr:rowOff>
    </xdr:from>
    <xdr:to>
      <xdr:col>55</xdr:col>
      <xdr:colOff>0</xdr:colOff>
      <xdr:row>40</xdr:row>
      <xdr:rowOff>132252</xdr:rowOff>
    </xdr:to>
    <xdr:cxnSp macro="">
      <xdr:nvCxnSpPr>
        <xdr:cNvPr id="131" name="直線コネクタ 130"/>
        <xdr:cNvCxnSpPr/>
      </xdr:nvCxnSpPr>
      <xdr:spPr>
        <a:xfrm flipV="1">
          <a:off x="9639300" y="6987601"/>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82504</xdr:rowOff>
    </xdr:from>
    <xdr:to>
      <xdr:col>46</xdr:col>
      <xdr:colOff>38100</xdr:colOff>
      <xdr:row>41</xdr:row>
      <xdr:rowOff>12654</xdr:rowOff>
    </xdr:to>
    <xdr:sp macro="" textlink="">
      <xdr:nvSpPr>
        <xdr:cNvPr id="132" name="楕円 131"/>
        <xdr:cNvSpPr/>
      </xdr:nvSpPr>
      <xdr:spPr>
        <a:xfrm>
          <a:off x="8699500" y="69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132252</xdr:rowOff>
    </xdr:from>
    <xdr:to>
      <xdr:col>50</xdr:col>
      <xdr:colOff>114300</xdr:colOff>
      <xdr:row>40</xdr:row>
      <xdr:rowOff>133304</xdr:rowOff>
    </xdr:to>
    <xdr:cxnSp macro="">
      <xdr:nvCxnSpPr>
        <xdr:cNvPr id="133" name="直線コネクタ 132"/>
        <xdr:cNvCxnSpPr/>
      </xdr:nvCxnSpPr>
      <xdr:spPr>
        <a:xfrm flipV="1">
          <a:off x="8750300" y="699025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83556</xdr:rowOff>
    </xdr:from>
    <xdr:to>
      <xdr:col>41</xdr:col>
      <xdr:colOff>101600</xdr:colOff>
      <xdr:row>41</xdr:row>
      <xdr:rowOff>13706</xdr:rowOff>
    </xdr:to>
    <xdr:sp macro="" textlink="">
      <xdr:nvSpPr>
        <xdr:cNvPr id="134" name="楕円 133"/>
        <xdr:cNvSpPr/>
      </xdr:nvSpPr>
      <xdr:spPr>
        <a:xfrm>
          <a:off x="7810500" y="69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133304</xdr:rowOff>
    </xdr:from>
    <xdr:to>
      <xdr:col>45</xdr:col>
      <xdr:colOff>177800</xdr:colOff>
      <xdr:row>40</xdr:row>
      <xdr:rowOff>134356</xdr:rowOff>
    </xdr:to>
    <xdr:cxnSp macro="">
      <xdr:nvCxnSpPr>
        <xdr:cNvPr id="135" name="直線コネクタ 134"/>
        <xdr:cNvCxnSpPr/>
      </xdr:nvCxnSpPr>
      <xdr:spPr>
        <a:xfrm flipV="1">
          <a:off x="7861300" y="699130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86482</xdr:rowOff>
    </xdr:from>
    <xdr:to>
      <xdr:col>36</xdr:col>
      <xdr:colOff>165100</xdr:colOff>
      <xdr:row>41</xdr:row>
      <xdr:rowOff>16632</xdr:rowOff>
    </xdr:to>
    <xdr:sp macro="" textlink="">
      <xdr:nvSpPr>
        <xdr:cNvPr id="136" name="楕円 135"/>
        <xdr:cNvSpPr/>
      </xdr:nvSpPr>
      <xdr:spPr>
        <a:xfrm>
          <a:off x="6921500" y="69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134356</xdr:rowOff>
    </xdr:from>
    <xdr:to>
      <xdr:col>41</xdr:col>
      <xdr:colOff>50800</xdr:colOff>
      <xdr:row>40</xdr:row>
      <xdr:rowOff>137282</xdr:rowOff>
    </xdr:to>
    <xdr:cxnSp macro="">
      <xdr:nvCxnSpPr>
        <xdr:cNvPr id="137" name="直線コネクタ 136"/>
        <xdr:cNvCxnSpPr/>
      </xdr:nvCxnSpPr>
      <xdr:spPr>
        <a:xfrm flipV="1">
          <a:off x="6972300" y="699235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2729</xdr:rowOff>
    </xdr:from>
    <xdr:ext cx="469744" cy="259045"/>
    <xdr:sp macro="" textlink="">
      <xdr:nvSpPr>
        <xdr:cNvPr id="142" name="n_1mainValue【道路】&#10;一人当たり延長"/>
        <xdr:cNvSpPr txBox="1"/>
      </xdr:nvSpPr>
      <xdr:spPr>
        <a:xfrm>
          <a:off x="9391727" y="703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3781</xdr:rowOff>
    </xdr:from>
    <xdr:ext cx="469744" cy="259045"/>
    <xdr:sp macro="" textlink="">
      <xdr:nvSpPr>
        <xdr:cNvPr id="143" name="n_2mainValue【道路】&#10;一人当たり延長"/>
        <xdr:cNvSpPr txBox="1"/>
      </xdr:nvSpPr>
      <xdr:spPr>
        <a:xfrm>
          <a:off x="8515427" y="703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4833</xdr:rowOff>
    </xdr:from>
    <xdr:ext cx="469744" cy="259045"/>
    <xdr:sp macro="" textlink="">
      <xdr:nvSpPr>
        <xdr:cNvPr id="144" name="n_3mainValue【道路】&#10;一人当たり延長"/>
        <xdr:cNvSpPr txBox="1"/>
      </xdr:nvSpPr>
      <xdr:spPr>
        <a:xfrm>
          <a:off x="7626427" y="70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7759</xdr:rowOff>
    </xdr:from>
    <xdr:ext cx="469744" cy="259045"/>
    <xdr:sp macro="" textlink="">
      <xdr:nvSpPr>
        <xdr:cNvPr id="145" name="n_4mainValue【道路】&#10;一人当たり延長"/>
        <xdr:cNvSpPr txBox="1"/>
      </xdr:nvSpPr>
      <xdr:spPr>
        <a:xfrm>
          <a:off x="6737427" y="703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77" name="【橋りょう・トンネル】&#10;有形固定資産減価償却率平均値テキスト"/>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88" name="楕円 187"/>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89" name="【橋りょう・トンネル】&#10;有形固定資産減価償却率該当値テキスト"/>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136978</xdr:rowOff>
    </xdr:from>
    <xdr:to>
      <xdr:col>20</xdr:col>
      <xdr:colOff>38100</xdr:colOff>
      <xdr:row>62</xdr:row>
      <xdr:rowOff>67128</xdr:rowOff>
    </xdr:to>
    <xdr:sp macro="" textlink="">
      <xdr:nvSpPr>
        <xdr:cNvPr id="190" name="楕円 189"/>
        <xdr:cNvSpPr/>
      </xdr:nvSpPr>
      <xdr:spPr>
        <a:xfrm>
          <a:off x="3746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xdr:rowOff>
    </xdr:from>
    <xdr:to>
      <xdr:col>24</xdr:col>
      <xdr:colOff>63500</xdr:colOff>
      <xdr:row>62</xdr:row>
      <xdr:rowOff>58783</xdr:rowOff>
    </xdr:to>
    <xdr:cxnSp macro="">
      <xdr:nvCxnSpPr>
        <xdr:cNvPr id="191" name="直線コネクタ 190"/>
        <xdr:cNvCxnSpPr/>
      </xdr:nvCxnSpPr>
      <xdr:spPr>
        <a:xfrm>
          <a:off x="3797300" y="1064622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192" name="楕円 191"/>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62</xdr:row>
      <xdr:rowOff>16328</xdr:rowOff>
    </xdr:to>
    <xdr:cxnSp macro="">
      <xdr:nvCxnSpPr>
        <xdr:cNvPr id="193" name="直線コネクタ 192"/>
        <xdr:cNvCxnSpPr/>
      </xdr:nvCxnSpPr>
      <xdr:spPr>
        <a:xfrm>
          <a:off x="2908300" y="106005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94" name="楕円 193"/>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99604</xdr:rowOff>
    </xdr:from>
    <xdr:to>
      <xdr:col>15</xdr:col>
      <xdr:colOff>50800</xdr:colOff>
      <xdr:row>61</xdr:row>
      <xdr:rowOff>142059</xdr:rowOff>
    </xdr:to>
    <xdr:cxnSp macro="">
      <xdr:nvCxnSpPr>
        <xdr:cNvPr id="195" name="直線コネクタ 194"/>
        <xdr:cNvCxnSpPr/>
      </xdr:nvCxnSpPr>
      <xdr:spPr>
        <a:xfrm>
          <a:off x="2019300" y="105580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6" name="楕円 195"/>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99604</xdr:rowOff>
    </xdr:to>
    <xdr:cxnSp macro="">
      <xdr:nvCxnSpPr>
        <xdr:cNvPr id="197" name="直線コネクタ 196"/>
        <xdr:cNvCxnSpPr/>
      </xdr:nvCxnSpPr>
      <xdr:spPr>
        <a:xfrm>
          <a:off x="1130300" y="105188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98" name="n_1aveValue【橋りょう・トンネ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58255</xdr:rowOff>
    </xdr:from>
    <xdr:ext cx="405111" cy="259045"/>
    <xdr:sp macro="" textlink="">
      <xdr:nvSpPr>
        <xdr:cNvPr id="202" name="n_1mainValue【橋りょう・トンネル】&#10;有形固定資産減価償却率"/>
        <xdr:cNvSpPr txBox="1"/>
      </xdr:nvSpPr>
      <xdr:spPr>
        <a:xfrm>
          <a:off x="3582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203" name="n_2mainValue【橋りょう・トンネル】&#10;有形固定資産減価償却率"/>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204" name="n_3mainValue【橋りょう・トンネ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5" name="n_4mainValue【橋りょう・トンネ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138430</xdr:rowOff>
    </xdr:from>
    <xdr:to>
      <xdr:col>55</xdr:col>
      <xdr:colOff>50800</xdr:colOff>
      <xdr:row>63</xdr:row>
      <xdr:rowOff>68580</xdr:rowOff>
    </xdr:to>
    <xdr:sp macro="" textlink="">
      <xdr:nvSpPr>
        <xdr:cNvPr id="243" name="楕円 242"/>
        <xdr:cNvSpPr/>
      </xdr:nvSpPr>
      <xdr:spPr>
        <a:xfrm>
          <a:off x="104267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116857</xdr:rowOff>
    </xdr:from>
    <xdr:ext cx="534377" cy="259045"/>
    <xdr:sp macro="" textlink="">
      <xdr:nvSpPr>
        <xdr:cNvPr id="244" name="【橋りょう・トンネル】&#10;一人当たり有形固定資産（償却資産）額該当値テキスト"/>
        <xdr:cNvSpPr txBox="1"/>
      </xdr:nvSpPr>
      <xdr:spPr>
        <a:xfrm>
          <a:off x="10515600" y="107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139930</xdr:rowOff>
    </xdr:from>
    <xdr:to>
      <xdr:col>50</xdr:col>
      <xdr:colOff>165100</xdr:colOff>
      <xdr:row>63</xdr:row>
      <xdr:rowOff>70080</xdr:rowOff>
    </xdr:to>
    <xdr:sp macro="" textlink="">
      <xdr:nvSpPr>
        <xdr:cNvPr id="245" name="楕円 244"/>
        <xdr:cNvSpPr/>
      </xdr:nvSpPr>
      <xdr:spPr>
        <a:xfrm>
          <a:off x="9588500" y="107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17780</xdr:rowOff>
    </xdr:from>
    <xdr:to>
      <xdr:col>55</xdr:col>
      <xdr:colOff>0</xdr:colOff>
      <xdr:row>63</xdr:row>
      <xdr:rowOff>19280</xdr:rowOff>
    </xdr:to>
    <xdr:cxnSp macro="">
      <xdr:nvCxnSpPr>
        <xdr:cNvPr id="246" name="直線コネクタ 245"/>
        <xdr:cNvCxnSpPr/>
      </xdr:nvCxnSpPr>
      <xdr:spPr>
        <a:xfrm flipV="1">
          <a:off x="9639300" y="10819130"/>
          <a:ext cx="8382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137168</xdr:rowOff>
    </xdr:from>
    <xdr:to>
      <xdr:col>46</xdr:col>
      <xdr:colOff>38100</xdr:colOff>
      <xdr:row>63</xdr:row>
      <xdr:rowOff>67318</xdr:rowOff>
    </xdr:to>
    <xdr:sp macro="" textlink="">
      <xdr:nvSpPr>
        <xdr:cNvPr id="247" name="楕円 246"/>
        <xdr:cNvSpPr/>
      </xdr:nvSpPr>
      <xdr:spPr>
        <a:xfrm>
          <a:off x="8699500" y="107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16518</xdr:rowOff>
    </xdr:from>
    <xdr:to>
      <xdr:col>50</xdr:col>
      <xdr:colOff>114300</xdr:colOff>
      <xdr:row>63</xdr:row>
      <xdr:rowOff>19280</xdr:rowOff>
    </xdr:to>
    <xdr:cxnSp macro="">
      <xdr:nvCxnSpPr>
        <xdr:cNvPr id="248" name="直線コネクタ 247"/>
        <xdr:cNvCxnSpPr/>
      </xdr:nvCxnSpPr>
      <xdr:spPr>
        <a:xfrm>
          <a:off x="8750300" y="10817868"/>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138110</xdr:rowOff>
    </xdr:from>
    <xdr:to>
      <xdr:col>41</xdr:col>
      <xdr:colOff>101600</xdr:colOff>
      <xdr:row>63</xdr:row>
      <xdr:rowOff>68260</xdr:rowOff>
    </xdr:to>
    <xdr:sp macro="" textlink="">
      <xdr:nvSpPr>
        <xdr:cNvPr id="249" name="楕円 248"/>
        <xdr:cNvSpPr/>
      </xdr:nvSpPr>
      <xdr:spPr>
        <a:xfrm>
          <a:off x="7810500" y="107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16518</xdr:rowOff>
    </xdr:from>
    <xdr:to>
      <xdr:col>45</xdr:col>
      <xdr:colOff>177800</xdr:colOff>
      <xdr:row>63</xdr:row>
      <xdr:rowOff>17460</xdr:rowOff>
    </xdr:to>
    <xdr:cxnSp macro="">
      <xdr:nvCxnSpPr>
        <xdr:cNvPr id="250" name="直線コネクタ 249"/>
        <xdr:cNvCxnSpPr/>
      </xdr:nvCxnSpPr>
      <xdr:spPr>
        <a:xfrm flipV="1">
          <a:off x="7861300" y="10817868"/>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143126</xdr:rowOff>
    </xdr:from>
    <xdr:to>
      <xdr:col>36</xdr:col>
      <xdr:colOff>165100</xdr:colOff>
      <xdr:row>63</xdr:row>
      <xdr:rowOff>73276</xdr:rowOff>
    </xdr:to>
    <xdr:sp macro="" textlink="">
      <xdr:nvSpPr>
        <xdr:cNvPr id="251" name="楕円 250"/>
        <xdr:cNvSpPr/>
      </xdr:nvSpPr>
      <xdr:spPr>
        <a:xfrm>
          <a:off x="6921500" y="107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17460</xdr:rowOff>
    </xdr:from>
    <xdr:to>
      <xdr:col>41</xdr:col>
      <xdr:colOff>50800</xdr:colOff>
      <xdr:row>63</xdr:row>
      <xdr:rowOff>22476</xdr:rowOff>
    </xdr:to>
    <xdr:cxnSp macro="">
      <xdr:nvCxnSpPr>
        <xdr:cNvPr id="252" name="直線コネクタ 251"/>
        <xdr:cNvCxnSpPr/>
      </xdr:nvCxnSpPr>
      <xdr:spPr>
        <a:xfrm flipV="1">
          <a:off x="6972300" y="10818810"/>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61207</xdr:rowOff>
    </xdr:from>
    <xdr:ext cx="534377" cy="259045"/>
    <xdr:sp macro="" textlink="">
      <xdr:nvSpPr>
        <xdr:cNvPr id="257" name="n_1mainValue【橋りょう・トンネル】&#10;一人当たり有形固定資産（償却資産）額"/>
        <xdr:cNvSpPr txBox="1"/>
      </xdr:nvSpPr>
      <xdr:spPr>
        <a:xfrm>
          <a:off x="9359411" y="108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58445</xdr:rowOff>
    </xdr:from>
    <xdr:ext cx="534377" cy="259045"/>
    <xdr:sp macro="" textlink="">
      <xdr:nvSpPr>
        <xdr:cNvPr id="258" name="n_2mainValue【橋りょう・トンネル】&#10;一人当たり有形固定資産（償却資産）額"/>
        <xdr:cNvSpPr txBox="1"/>
      </xdr:nvSpPr>
      <xdr:spPr>
        <a:xfrm>
          <a:off x="8483111" y="108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59387</xdr:rowOff>
    </xdr:from>
    <xdr:ext cx="534377" cy="259045"/>
    <xdr:sp macro="" textlink="">
      <xdr:nvSpPr>
        <xdr:cNvPr id="259" name="n_3mainValue【橋りょう・トンネル】&#10;一人当たり有形固定資産（償却資産）額"/>
        <xdr:cNvSpPr txBox="1"/>
      </xdr:nvSpPr>
      <xdr:spPr>
        <a:xfrm>
          <a:off x="7594111" y="10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64403</xdr:rowOff>
    </xdr:from>
    <xdr:ext cx="534377" cy="259045"/>
    <xdr:sp macro="" textlink="">
      <xdr:nvSpPr>
        <xdr:cNvPr id="260" name="n_4mainValue【橋りょう・トンネル】&#10;一人当たり有形固定資産（償却資産）額"/>
        <xdr:cNvSpPr txBox="1"/>
      </xdr:nvSpPr>
      <xdr:spPr>
        <a:xfrm>
          <a:off x="6705111" y="108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88" name="【公営住宅】&#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145035</xdr:rowOff>
    </xdr:from>
    <xdr:to>
      <xdr:col>24</xdr:col>
      <xdr:colOff>114300</xdr:colOff>
      <xdr:row>81</xdr:row>
      <xdr:rowOff>75185</xdr:rowOff>
    </xdr:to>
    <xdr:sp macro="" textlink="">
      <xdr:nvSpPr>
        <xdr:cNvPr id="299" name="楕円 298"/>
        <xdr:cNvSpPr/>
      </xdr:nvSpPr>
      <xdr:spPr>
        <a:xfrm>
          <a:off x="45847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167912</xdr:rowOff>
    </xdr:from>
    <xdr:ext cx="405111" cy="259045"/>
    <xdr:sp macro="" textlink="">
      <xdr:nvSpPr>
        <xdr:cNvPr id="300" name="【公営住宅】&#10;有形固定資産減価償却率該当値テキスト"/>
        <xdr:cNvSpPr txBox="1"/>
      </xdr:nvSpPr>
      <xdr:spPr>
        <a:xfrm>
          <a:off x="4673600" y="1371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156463</xdr:rowOff>
    </xdr:from>
    <xdr:to>
      <xdr:col>20</xdr:col>
      <xdr:colOff>38100</xdr:colOff>
      <xdr:row>81</xdr:row>
      <xdr:rowOff>86613</xdr:rowOff>
    </xdr:to>
    <xdr:sp macro="" textlink="">
      <xdr:nvSpPr>
        <xdr:cNvPr id="301" name="楕円 300"/>
        <xdr:cNvSpPr/>
      </xdr:nvSpPr>
      <xdr:spPr>
        <a:xfrm>
          <a:off x="3746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24385</xdr:rowOff>
    </xdr:from>
    <xdr:to>
      <xdr:col>24</xdr:col>
      <xdr:colOff>63500</xdr:colOff>
      <xdr:row>81</xdr:row>
      <xdr:rowOff>35813</xdr:rowOff>
    </xdr:to>
    <xdr:cxnSp macro="">
      <xdr:nvCxnSpPr>
        <xdr:cNvPr id="302" name="直線コネクタ 301"/>
        <xdr:cNvCxnSpPr/>
      </xdr:nvCxnSpPr>
      <xdr:spPr>
        <a:xfrm flipV="1">
          <a:off x="3797300" y="1391183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3" name="楕円 302"/>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35813</xdr:rowOff>
    </xdr:from>
    <xdr:to>
      <xdr:col>19</xdr:col>
      <xdr:colOff>177800</xdr:colOff>
      <xdr:row>82</xdr:row>
      <xdr:rowOff>72389</xdr:rowOff>
    </xdr:to>
    <xdr:cxnSp macro="">
      <xdr:nvCxnSpPr>
        <xdr:cNvPr id="304" name="直線コネクタ 303"/>
        <xdr:cNvCxnSpPr/>
      </xdr:nvCxnSpPr>
      <xdr:spPr>
        <a:xfrm flipV="1">
          <a:off x="2908300" y="13923263"/>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154178</xdr:rowOff>
    </xdr:from>
    <xdr:to>
      <xdr:col>10</xdr:col>
      <xdr:colOff>165100</xdr:colOff>
      <xdr:row>82</xdr:row>
      <xdr:rowOff>84328</xdr:rowOff>
    </xdr:to>
    <xdr:sp macro="" textlink="">
      <xdr:nvSpPr>
        <xdr:cNvPr id="305" name="楕円 304"/>
        <xdr:cNvSpPr/>
      </xdr:nvSpPr>
      <xdr:spPr>
        <a:xfrm>
          <a:off x="1968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33528</xdr:rowOff>
    </xdr:from>
    <xdr:to>
      <xdr:col>15</xdr:col>
      <xdr:colOff>50800</xdr:colOff>
      <xdr:row>82</xdr:row>
      <xdr:rowOff>72389</xdr:rowOff>
    </xdr:to>
    <xdr:cxnSp macro="">
      <xdr:nvCxnSpPr>
        <xdr:cNvPr id="306" name="直線コネクタ 305"/>
        <xdr:cNvCxnSpPr/>
      </xdr:nvCxnSpPr>
      <xdr:spPr>
        <a:xfrm>
          <a:off x="2019300" y="1409242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126746</xdr:rowOff>
    </xdr:from>
    <xdr:to>
      <xdr:col>6</xdr:col>
      <xdr:colOff>38100</xdr:colOff>
      <xdr:row>82</xdr:row>
      <xdr:rowOff>56896</xdr:rowOff>
    </xdr:to>
    <xdr:sp macro="" textlink="">
      <xdr:nvSpPr>
        <xdr:cNvPr id="307" name="楕円 306"/>
        <xdr:cNvSpPr/>
      </xdr:nvSpPr>
      <xdr:spPr>
        <a:xfrm>
          <a:off x="1079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xdr:rowOff>
    </xdr:from>
    <xdr:to>
      <xdr:col>10</xdr:col>
      <xdr:colOff>114300</xdr:colOff>
      <xdr:row>82</xdr:row>
      <xdr:rowOff>33528</xdr:rowOff>
    </xdr:to>
    <xdr:cxnSp macro="">
      <xdr:nvCxnSpPr>
        <xdr:cNvPr id="308" name="直線コネクタ 307"/>
        <xdr:cNvCxnSpPr/>
      </xdr:nvCxnSpPr>
      <xdr:spPr>
        <a:xfrm>
          <a:off x="1130300" y="14064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9"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103140</xdr:rowOff>
    </xdr:from>
    <xdr:ext cx="405111" cy="259045"/>
    <xdr:sp macro="" textlink="">
      <xdr:nvSpPr>
        <xdr:cNvPr id="313" name="n_1mainValue【公営住宅】&#10;有形固定資産減価償却率"/>
        <xdr:cNvSpPr txBox="1"/>
      </xdr:nvSpPr>
      <xdr:spPr>
        <a:xfrm>
          <a:off x="35820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4" name="n_2main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75455</xdr:rowOff>
    </xdr:from>
    <xdr:ext cx="405111" cy="259045"/>
    <xdr:sp macro="" textlink="">
      <xdr:nvSpPr>
        <xdr:cNvPr id="315" name="n_3mainValue【公営住宅】&#10;有形固定資産減価償却率"/>
        <xdr:cNvSpPr txBox="1"/>
      </xdr:nvSpPr>
      <xdr:spPr>
        <a:xfrm>
          <a:off x="1816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48023</xdr:rowOff>
    </xdr:from>
    <xdr:ext cx="405111" cy="259045"/>
    <xdr:sp macro="" textlink="">
      <xdr:nvSpPr>
        <xdr:cNvPr id="316" name="n_4mainValue【公営住宅】&#10;有形固定資産減価償却率"/>
        <xdr:cNvSpPr txBox="1"/>
      </xdr:nvSpPr>
      <xdr:spPr>
        <a:xfrm>
          <a:off x="927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122827</xdr:rowOff>
    </xdr:from>
    <xdr:to>
      <xdr:col>55</xdr:col>
      <xdr:colOff>50800</xdr:colOff>
      <xdr:row>85</xdr:row>
      <xdr:rowOff>52977</xdr:rowOff>
    </xdr:to>
    <xdr:sp macro="" textlink="">
      <xdr:nvSpPr>
        <xdr:cNvPr id="358" name="楕円 357"/>
        <xdr:cNvSpPr/>
      </xdr:nvSpPr>
      <xdr:spPr>
        <a:xfrm>
          <a:off x="104267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101254</xdr:rowOff>
    </xdr:from>
    <xdr:ext cx="469744" cy="259045"/>
    <xdr:sp macro="" textlink="">
      <xdr:nvSpPr>
        <xdr:cNvPr id="359" name="【公営住宅】&#10;一人当たり面積該当値テキスト"/>
        <xdr:cNvSpPr txBox="1"/>
      </xdr:nvSpPr>
      <xdr:spPr>
        <a:xfrm>
          <a:off x="10515600" y="1450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98334</xdr:rowOff>
    </xdr:from>
    <xdr:to>
      <xdr:col>50</xdr:col>
      <xdr:colOff>165100</xdr:colOff>
      <xdr:row>85</xdr:row>
      <xdr:rowOff>28484</xdr:rowOff>
    </xdr:to>
    <xdr:sp macro="" textlink="">
      <xdr:nvSpPr>
        <xdr:cNvPr id="360" name="楕円 359"/>
        <xdr:cNvSpPr/>
      </xdr:nvSpPr>
      <xdr:spPr>
        <a:xfrm>
          <a:off x="9588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149134</xdr:rowOff>
    </xdr:from>
    <xdr:to>
      <xdr:col>55</xdr:col>
      <xdr:colOff>0</xdr:colOff>
      <xdr:row>85</xdr:row>
      <xdr:rowOff>2177</xdr:rowOff>
    </xdr:to>
    <xdr:cxnSp macro="">
      <xdr:nvCxnSpPr>
        <xdr:cNvPr id="361" name="直線コネクタ 360"/>
        <xdr:cNvCxnSpPr/>
      </xdr:nvCxnSpPr>
      <xdr:spPr>
        <a:xfrm>
          <a:off x="9639300" y="145509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140788</xdr:rowOff>
    </xdr:from>
    <xdr:to>
      <xdr:col>46</xdr:col>
      <xdr:colOff>38100</xdr:colOff>
      <xdr:row>85</xdr:row>
      <xdr:rowOff>70938</xdr:rowOff>
    </xdr:to>
    <xdr:sp macro="" textlink="">
      <xdr:nvSpPr>
        <xdr:cNvPr id="362" name="楕円 361"/>
        <xdr:cNvSpPr/>
      </xdr:nvSpPr>
      <xdr:spPr>
        <a:xfrm>
          <a:off x="8699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149134</xdr:rowOff>
    </xdr:from>
    <xdr:to>
      <xdr:col>50</xdr:col>
      <xdr:colOff>114300</xdr:colOff>
      <xdr:row>85</xdr:row>
      <xdr:rowOff>20138</xdr:rowOff>
    </xdr:to>
    <xdr:cxnSp macro="">
      <xdr:nvCxnSpPr>
        <xdr:cNvPr id="363" name="直線コネクタ 362"/>
        <xdr:cNvCxnSpPr/>
      </xdr:nvCxnSpPr>
      <xdr:spPr>
        <a:xfrm flipV="1">
          <a:off x="8750300" y="145509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142421</xdr:rowOff>
    </xdr:from>
    <xdr:to>
      <xdr:col>41</xdr:col>
      <xdr:colOff>101600</xdr:colOff>
      <xdr:row>85</xdr:row>
      <xdr:rowOff>72571</xdr:rowOff>
    </xdr:to>
    <xdr:sp macro="" textlink="">
      <xdr:nvSpPr>
        <xdr:cNvPr id="364" name="楕円 363"/>
        <xdr:cNvSpPr/>
      </xdr:nvSpPr>
      <xdr:spPr>
        <a:xfrm>
          <a:off x="7810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20138</xdr:rowOff>
    </xdr:from>
    <xdr:to>
      <xdr:col>45</xdr:col>
      <xdr:colOff>177800</xdr:colOff>
      <xdr:row>85</xdr:row>
      <xdr:rowOff>21771</xdr:rowOff>
    </xdr:to>
    <xdr:cxnSp macro="">
      <xdr:nvCxnSpPr>
        <xdr:cNvPr id="365" name="直線コネクタ 364"/>
        <xdr:cNvCxnSpPr/>
      </xdr:nvCxnSpPr>
      <xdr:spPr>
        <a:xfrm flipV="1">
          <a:off x="7861300" y="145933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135889</xdr:rowOff>
    </xdr:from>
    <xdr:to>
      <xdr:col>36</xdr:col>
      <xdr:colOff>165100</xdr:colOff>
      <xdr:row>85</xdr:row>
      <xdr:rowOff>66039</xdr:rowOff>
    </xdr:to>
    <xdr:sp macro="" textlink="">
      <xdr:nvSpPr>
        <xdr:cNvPr id="366" name="楕円 365"/>
        <xdr:cNvSpPr/>
      </xdr:nvSpPr>
      <xdr:spPr>
        <a:xfrm>
          <a:off x="692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15239</xdr:rowOff>
    </xdr:from>
    <xdr:to>
      <xdr:col>41</xdr:col>
      <xdr:colOff>50800</xdr:colOff>
      <xdr:row>85</xdr:row>
      <xdr:rowOff>21771</xdr:rowOff>
    </xdr:to>
    <xdr:cxnSp macro="">
      <xdr:nvCxnSpPr>
        <xdr:cNvPr id="367" name="直線コネクタ 366"/>
        <xdr:cNvCxnSpPr/>
      </xdr:nvCxnSpPr>
      <xdr:spPr>
        <a:xfrm>
          <a:off x="6972300" y="145884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19611</xdr:rowOff>
    </xdr:from>
    <xdr:ext cx="469744" cy="259045"/>
    <xdr:sp macro="" textlink="">
      <xdr:nvSpPr>
        <xdr:cNvPr id="372" name="n_1mainValue【公営住宅】&#10;一人当たり面積"/>
        <xdr:cNvSpPr txBox="1"/>
      </xdr:nvSpPr>
      <xdr:spPr>
        <a:xfrm>
          <a:off x="93917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62065</xdr:rowOff>
    </xdr:from>
    <xdr:ext cx="469744" cy="259045"/>
    <xdr:sp macro="" textlink="">
      <xdr:nvSpPr>
        <xdr:cNvPr id="373" name="n_2mainValue【公営住宅】&#10;一人当たり面積"/>
        <xdr:cNvSpPr txBox="1"/>
      </xdr:nvSpPr>
      <xdr:spPr>
        <a:xfrm>
          <a:off x="85154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63698</xdr:rowOff>
    </xdr:from>
    <xdr:ext cx="469744" cy="259045"/>
    <xdr:sp macro="" textlink="">
      <xdr:nvSpPr>
        <xdr:cNvPr id="374" name="n_3mainValue【公営住宅】&#10;一人当たり面積"/>
        <xdr:cNvSpPr txBox="1"/>
      </xdr:nvSpPr>
      <xdr:spPr>
        <a:xfrm>
          <a:off x="7626427" y="14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57166</xdr:rowOff>
    </xdr:from>
    <xdr:ext cx="469744" cy="259045"/>
    <xdr:sp macro="" textlink="">
      <xdr:nvSpPr>
        <xdr:cNvPr id="375" name="n_4mainValue【公営住宅】&#10;一人当たり面積"/>
        <xdr:cNvSpPr txBox="1"/>
      </xdr:nvSpPr>
      <xdr:spPr>
        <a:xfrm>
          <a:off x="6737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9"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61976</xdr:rowOff>
    </xdr:from>
    <xdr:to>
      <xdr:col>85</xdr:col>
      <xdr:colOff>177800</xdr:colOff>
      <xdr:row>41</xdr:row>
      <xdr:rowOff>163576</xdr:rowOff>
    </xdr:to>
    <xdr:sp macro="" textlink="">
      <xdr:nvSpPr>
        <xdr:cNvPr id="430" name="楕円 429"/>
        <xdr:cNvSpPr/>
      </xdr:nvSpPr>
      <xdr:spPr>
        <a:xfrm>
          <a:off x="16268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148353</xdr:rowOff>
    </xdr:from>
    <xdr:ext cx="405111" cy="259045"/>
    <xdr:sp macro="" textlink="">
      <xdr:nvSpPr>
        <xdr:cNvPr id="431" name="【認定こども園・幼稚園・保育所】&#10;有形固定資産減価償却率該当値テキスト"/>
        <xdr:cNvSpPr txBox="1"/>
      </xdr:nvSpPr>
      <xdr:spPr>
        <a:xfrm>
          <a:off x="16357600" y="700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27686</xdr:rowOff>
    </xdr:from>
    <xdr:to>
      <xdr:col>81</xdr:col>
      <xdr:colOff>101600</xdr:colOff>
      <xdr:row>41</xdr:row>
      <xdr:rowOff>129286</xdr:rowOff>
    </xdr:to>
    <xdr:sp macro="" textlink="">
      <xdr:nvSpPr>
        <xdr:cNvPr id="432" name="楕円 431"/>
        <xdr:cNvSpPr/>
      </xdr:nvSpPr>
      <xdr:spPr>
        <a:xfrm>
          <a:off x="15430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78486</xdr:rowOff>
    </xdr:from>
    <xdr:to>
      <xdr:col>85</xdr:col>
      <xdr:colOff>127000</xdr:colOff>
      <xdr:row>41</xdr:row>
      <xdr:rowOff>112776</xdr:rowOff>
    </xdr:to>
    <xdr:cxnSp macro="">
      <xdr:nvCxnSpPr>
        <xdr:cNvPr id="433" name="直線コネクタ 432"/>
        <xdr:cNvCxnSpPr/>
      </xdr:nvCxnSpPr>
      <xdr:spPr>
        <a:xfrm>
          <a:off x="15481300" y="71079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xdr:rowOff>
    </xdr:from>
    <xdr:to>
      <xdr:col>76</xdr:col>
      <xdr:colOff>165100</xdr:colOff>
      <xdr:row>41</xdr:row>
      <xdr:rowOff>106426</xdr:rowOff>
    </xdr:to>
    <xdr:sp macro="" textlink="">
      <xdr:nvSpPr>
        <xdr:cNvPr id="434" name="楕円 433"/>
        <xdr:cNvSpPr/>
      </xdr:nvSpPr>
      <xdr:spPr>
        <a:xfrm>
          <a:off x="14541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55626</xdr:rowOff>
    </xdr:from>
    <xdr:to>
      <xdr:col>81</xdr:col>
      <xdr:colOff>50800</xdr:colOff>
      <xdr:row>41</xdr:row>
      <xdr:rowOff>78486</xdr:rowOff>
    </xdr:to>
    <xdr:cxnSp macro="">
      <xdr:nvCxnSpPr>
        <xdr:cNvPr id="435" name="直線コネクタ 434"/>
        <xdr:cNvCxnSpPr/>
      </xdr:nvCxnSpPr>
      <xdr:spPr>
        <a:xfrm>
          <a:off x="14592300" y="7085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135128</xdr:rowOff>
    </xdr:from>
    <xdr:to>
      <xdr:col>72</xdr:col>
      <xdr:colOff>38100</xdr:colOff>
      <xdr:row>41</xdr:row>
      <xdr:rowOff>65278</xdr:rowOff>
    </xdr:to>
    <xdr:sp macro="" textlink="">
      <xdr:nvSpPr>
        <xdr:cNvPr id="436" name="楕円 435"/>
        <xdr:cNvSpPr/>
      </xdr:nvSpPr>
      <xdr:spPr>
        <a:xfrm>
          <a:off x="1365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14478</xdr:rowOff>
    </xdr:from>
    <xdr:to>
      <xdr:col>76</xdr:col>
      <xdr:colOff>114300</xdr:colOff>
      <xdr:row>41</xdr:row>
      <xdr:rowOff>55626</xdr:rowOff>
    </xdr:to>
    <xdr:cxnSp macro="">
      <xdr:nvCxnSpPr>
        <xdr:cNvPr id="437" name="直線コネクタ 436"/>
        <xdr:cNvCxnSpPr/>
      </xdr:nvCxnSpPr>
      <xdr:spPr>
        <a:xfrm>
          <a:off x="13703300" y="7043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77978</xdr:rowOff>
    </xdr:from>
    <xdr:to>
      <xdr:col>67</xdr:col>
      <xdr:colOff>101600</xdr:colOff>
      <xdr:row>41</xdr:row>
      <xdr:rowOff>8128</xdr:rowOff>
    </xdr:to>
    <xdr:sp macro="" textlink="">
      <xdr:nvSpPr>
        <xdr:cNvPr id="438" name="楕円 437"/>
        <xdr:cNvSpPr/>
      </xdr:nvSpPr>
      <xdr:spPr>
        <a:xfrm>
          <a:off x="12763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128778</xdr:rowOff>
    </xdr:from>
    <xdr:to>
      <xdr:col>71</xdr:col>
      <xdr:colOff>177800</xdr:colOff>
      <xdr:row>41</xdr:row>
      <xdr:rowOff>14478</xdr:rowOff>
    </xdr:to>
    <xdr:cxnSp macro="">
      <xdr:nvCxnSpPr>
        <xdr:cNvPr id="439" name="直線コネクタ 438"/>
        <xdr:cNvCxnSpPr/>
      </xdr:nvCxnSpPr>
      <xdr:spPr>
        <a:xfrm>
          <a:off x="12814300" y="69867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0" name="n_1aveValue【認定こども園・幼稚園・保育所】&#10;有形固定資産減価償却率"/>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1" name="n_2aveValue【認定こども園・幼稚園・保育所】&#10;有形固定資産減価償却率"/>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2" name="n_3aveValue【認定こども園・幼稚園・保育所】&#10;有形固定資産減価償却率"/>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3"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120413</xdr:rowOff>
    </xdr:from>
    <xdr:ext cx="405111" cy="259045"/>
    <xdr:sp macro="" textlink="">
      <xdr:nvSpPr>
        <xdr:cNvPr id="444" name="n_1mainValue【認定こども園・幼稚園・保育所】&#10;有形固定資産減価償却率"/>
        <xdr:cNvSpPr txBox="1"/>
      </xdr:nvSpPr>
      <xdr:spPr>
        <a:xfrm>
          <a:off x="152660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97553</xdr:rowOff>
    </xdr:from>
    <xdr:ext cx="405111" cy="259045"/>
    <xdr:sp macro="" textlink="">
      <xdr:nvSpPr>
        <xdr:cNvPr id="445" name="n_2mainValue【認定こども園・幼稚園・保育所】&#10;有形固定資産減価償却率"/>
        <xdr:cNvSpPr txBox="1"/>
      </xdr:nvSpPr>
      <xdr:spPr>
        <a:xfrm>
          <a:off x="14389744" y="712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56405</xdr:rowOff>
    </xdr:from>
    <xdr:ext cx="405111" cy="259045"/>
    <xdr:sp macro="" textlink="">
      <xdr:nvSpPr>
        <xdr:cNvPr id="446" name="n_3mainValue【認定こども園・幼稚園・保育所】&#10;有形固定資産減価償却率"/>
        <xdr:cNvSpPr txBox="1"/>
      </xdr:nvSpPr>
      <xdr:spPr>
        <a:xfrm>
          <a:off x="13500744"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170705</xdr:rowOff>
    </xdr:from>
    <xdr:ext cx="405111" cy="259045"/>
    <xdr:sp macro="" textlink="">
      <xdr:nvSpPr>
        <xdr:cNvPr id="447" name="n_4mainValue【認定こども園・幼稚園・保育所】&#10;有形固定資産減価償却率"/>
        <xdr:cNvSpPr txBox="1"/>
      </xdr:nvSpPr>
      <xdr:spPr>
        <a:xfrm>
          <a:off x="12611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474" name="【認定こども園・幼稚園・保育所】&#10;一人当たり面積平均値テキスト"/>
        <xdr:cNvSpPr txBox="1"/>
      </xdr:nvSpPr>
      <xdr:spPr>
        <a:xfrm>
          <a:off x="221996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5" name="楕円 484"/>
        <xdr:cNvSpPr/>
      </xdr:nvSpPr>
      <xdr:spPr>
        <a:xfrm>
          <a:off x="22110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160291</xdr:rowOff>
    </xdr:from>
    <xdr:ext cx="469744" cy="259045"/>
    <xdr:sp macro="" textlink="">
      <xdr:nvSpPr>
        <xdr:cNvPr id="486" name="【認定こども園・幼稚園・保育所】&#10;一人当たり面積該当値テキスト"/>
        <xdr:cNvSpPr txBox="1"/>
      </xdr:nvSpPr>
      <xdr:spPr>
        <a:xfrm>
          <a:off x="22199600"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146558</xdr:rowOff>
    </xdr:from>
    <xdr:to>
      <xdr:col>112</xdr:col>
      <xdr:colOff>38100</xdr:colOff>
      <xdr:row>38</xdr:row>
      <xdr:rowOff>76708</xdr:rowOff>
    </xdr:to>
    <xdr:sp macro="" textlink="">
      <xdr:nvSpPr>
        <xdr:cNvPr id="487" name="楕円 486"/>
        <xdr:cNvSpPr/>
      </xdr:nvSpPr>
      <xdr:spPr>
        <a:xfrm>
          <a:off x="21272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xdr:rowOff>
    </xdr:from>
    <xdr:to>
      <xdr:col>116</xdr:col>
      <xdr:colOff>63500</xdr:colOff>
      <xdr:row>38</xdr:row>
      <xdr:rowOff>25908</xdr:rowOff>
    </xdr:to>
    <xdr:cxnSp macro="">
      <xdr:nvCxnSpPr>
        <xdr:cNvPr id="488" name="直線コネクタ 487"/>
        <xdr:cNvCxnSpPr/>
      </xdr:nvCxnSpPr>
      <xdr:spPr>
        <a:xfrm flipV="1">
          <a:off x="21323300" y="6531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128270</xdr:rowOff>
    </xdr:from>
    <xdr:to>
      <xdr:col>107</xdr:col>
      <xdr:colOff>101600</xdr:colOff>
      <xdr:row>38</xdr:row>
      <xdr:rowOff>58420</xdr:rowOff>
    </xdr:to>
    <xdr:sp macro="" textlink="">
      <xdr:nvSpPr>
        <xdr:cNvPr id="489" name="楕円 488"/>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25908</xdr:rowOff>
    </xdr:to>
    <xdr:cxnSp macro="">
      <xdr:nvCxnSpPr>
        <xdr:cNvPr id="490" name="直線コネクタ 489"/>
        <xdr:cNvCxnSpPr/>
      </xdr:nvCxnSpPr>
      <xdr:spPr>
        <a:xfrm>
          <a:off x="20434300" y="65227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132842</xdr:rowOff>
    </xdr:from>
    <xdr:to>
      <xdr:col>102</xdr:col>
      <xdr:colOff>165100</xdr:colOff>
      <xdr:row>38</xdr:row>
      <xdr:rowOff>62992</xdr:rowOff>
    </xdr:to>
    <xdr:sp macro="" textlink="">
      <xdr:nvSpPr>
        <xdr:cNvPr id="491" name="楕円 490"/>
        <xdr:cNvSpPr/>
      </xdr:nvSpPr>
      <xdr:spPr>
        <a:xfrm>
          <a:off x="19494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xdr:rowOff>
    </xdr:from>
    <xdr:to>
      <xdr:col>107</xdr:col>
      <xdr:colOff>50800</xdr:colOff>
      <xdr:row>38</xdr:row>
      <xdr:rowOff>12192</xdr:rowOff>
    </xdr:to>
    <xdr:cxnSp macro="">
      <xdr:nvCxnSpPr>
        <xdr:cNvPr id="492" name="直線コネクタ 491"/>
        <xdr:cNvCxnSpPr/>
      </xdr:nvCxnSpPr>
      <xdr:spPr>
        <a:xfrm flipV="1">
          <a:off x="19545300" y="652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155702</xdr:rowOff>
    </xdr:from>
    <xdr:to>
      <xdr:col>98</xdr:col>
      <xdr:colOff>38100</xdr:colOff>
      <xdr:row>38</xdr:row>
      <xdr:rowOff>85852</xdr:rowOff>
    </xdr:to>
    <xdr:sp macro="" textlink="">
      <xdr:nvSpPr>
        <xdr:cNvPr id="493" name="楕円 492"/>
        <xdr:cNvSpPr/>
      </xdr:nvSpPr>
      <xdr:spPr>
        <a:xfrm>
          <a:off x="18605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xdr:rowOff>
    </xdr:from>
    <xdr:to>
      <xdr:col>102</xdr:col>
      <xdr:colOff>114300</xdr:colOff>
      <xdr:row>38</xdr:row>
      <xdr:rowOff>35052</xdr:rowOff>
    </xdr:to>
    <xdr:cxnSp macro="">
      <xdr:nvCxnSpPr>
        <xdr:cNvPr id="494" name="直線コネクタ 493"/>
        <xdr:cNvCxnSpPr/>
      </xdr:nvCxnSpPr>
      <xdr:spPr>
        <a:xfrm flipV="1">
          <a:off x="18656300" y="6527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156989</xdr:rowOff>
    </xdr:from>
    <xdr:ext cx="469744" cy="259045"/>
    <xdr:sp macro="" textlink="">
      <xdr:nvSpPr>
        <xdr:cNvPr id="495" name="n_1aveValue【認定こども園・幼稚園・保育所】&#10;一人当たり面積"/>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496" name="n_2aveValue【認定こども園・幼稚園・保育所】&#10;一人当たり面積"/>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497" name="n_3ave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498" name="n_4aveValue【認定こども園・幼稚園・保育所】&#10;一人当たり面積"/>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93235</xdr:rowOff>
    </xdr:from>
    <xdr:ext cx="469744" cy="259045"/>
    <xdr:sp macro="" textlink="">
      <xdr:nvSpPr>
        <xdr:cNvPr id="499" name="n_1main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74947</xdr:rowOff>
    </xdr:from>
    <xdr:ext cx="469744" cy="259045"/>
    <xdr:sp macro="" textlink="">
      <xdr:nvSpPr>
        <xdr:cNvPr id="500" name="n_2mainValue【認定こども園・幼稚園・保育所】&#10;一人当たり面積"/>
        <xdr:cNvSpPr txBox="1"/>
      </xdr:nvSpPr>
      <xdr:spPr>
        <a:xfrm>
          <a:off x="20199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79519</xdr:rowOff>
    </xdr:from>
    <xdr:ext cx="469744" cy="259045"/>
    <xdr:sp macro="" textlink="">
      <xdr:nvSpPr>
        <xdr:cNvPr id="501" name="n_3mainValue【認定こども園・幼稚園・保育所】&#10;一人当たり面積"/>
        <xdr:cNvSpPr txBox="1"/>
      </xdr:nvSpPr>
      <xdr:spPr>
        <a:xfrm>
          <a:off x="19310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102379</xdr:rowOff>
    </xdr:from>
    <xdr:ext cx="469744" cy="259045"/>
    <xdr:sp macro="" textlink="">
      <xdr:nvSpPr>
        <xdr:cNvPr id="502" name="n_4mainValue【認定こども園・幼稚園・保育所】&#10;一人当たり面積"/>
        <xdr:cNvSpPr txBox="1"/>
      </xdr:nvSpPr>
      <xdr:spPr>
        <a:xfrm>
          <a:off x="18421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5" name="楕円 544"/>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46"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47" name="楕円 546"/>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91440</xdr:rowOff>
    </xdr:to>
    <xdr:cxnSp macro="">
      <xdr:nvCxnSpPr>
        <xdr:cNvPr id="548" name="直線コネクタ 547"/>
        <xdr:cNvCxnSpPr/>
      </xdr:nvCxnSpPr>
      <xdr:spPr>
        <a:xfrm>
          <a:off x="15481300" y="10309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71665</xdr:rowOff>
    </xdr:from>
    <xdr:to>
      <xdr:col>76</xdr:col>
      <xdr:colOff>165100</xdr:colOff>
      <xdr:row>60</xdr:row>
      <xdr:rowOff>1815</xdr:rowOff>
    </xdr:to>
    <xdr:sp macro="" textlink="">
      <xdr:nvSpPr>
        <xdr:cNvPr id="549" name="楕円 548"/>
        <xdr:cNvSpPr/>
      </xdr:nvSpPr>
      <xdr:spPr>
        <a:xfrm>
          <a:off x="14541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122465</xdr:rowOff>
    </xdr:from>
    <xdr:to>
      <xdr:col>81</xdr:col>
      <xdr:colOff>50800</xdr:colOff>
      <xdr:row>60</xdr:row>
      <xdr:rowOff>22860</xdr:rowOff>
    </xdr:to>
    <xdr:cxnSp macro="">
      <xdr:nvCxnSpPr>
        <xdr:cNvPr id="550" name="直線コネクタ 549"/>
        <xdr:cNvCxnSpPr/>
      </xdr:nvCxnSpPr>
      <xdr:spPr>
        <a:xfrm>
          <a:off x="14592300" y="1023801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51" name="楕円 550"/>
        <xdr:cNvSpPr/>
      </xdr:nvSpPr>
      <xdr:spPr>
        <a:xfrm>
          <a:off x="13652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59</xdr:row>
      <xdr:rowOff>122465</xdr:rowOff>
    </xdr:to>
    <xdr:cxnSp macro="">
      <xdr:nvCxnSpPr>
        <xdr:cNvPr id="552" name="直線コネクタ 551"/>
        <xdr:cNvCxnSpPr/>
      </xdr:nvCxnSpPr>
      <xdr:spPr>
        <a:xfrm>
          <a:off x="13703300" y="101661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99423</xdr:rowOff>
    </xdr:from>
    <xdr:to>
      <xdr:col>67</xdr:col>
      <xdr:colOff>101600</xdr:colOff>
      <xdr:row>59</xdr:row>
      <xdr:rowOff>29573</xdr:rowOff>
    </xdr:to>
    <xdr:sp macro="" textlink="">
      <xdr:nvSpPr>
        <xdr:cNvPr id="553" name="楕円 552"/>
        <xdr:cNvSpPr/>
      </xdr:nvSpPr>
      <xdr:spPr>
        <a:xfrm>
          <a:off x="12763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150223</xdr:rowOff>
    </xdr:from>
    <xdr:to>
      <xdr:col>71</xdr:col>
      <xdr:colOff>177800</xdr:colOff>
      <xdr:row>59</xdr:row>
      <xdr:rowOff>50619</xdr:rowOff>
    </xdr:to>
    <xdr:cxnSp macro="">
      <xdr:nvCxnSpPr>
        <xdr:cNvPr id="554" name="直線コネクタ 553"/>
        <xdr:cNvCxnSpPr/>
      </xdr:nvCxnSpPr>
      <xdr:spPr>
        <a:xfrm>
          <a:off x="12814300" y="100943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56" name="n_2ave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57"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559" name="n_1main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18342</xdr:rowOff>
    </xdr:from>
    <xdr:ext cx="405111" cy="259045"/>
    <xdr:sp macro="" textlink="">
      <xdr:nvSpPr>
        <xdr:cNvPr id="560" name="n_2mainValue【学校施設】&#10;有形固定資産減価償却率"/>
        <xdr:cNvSpPr txBox="1"/>
      </xdr:nvSpPr>
      <xdr:spPr>
        <a:xfrm>
          <a:off x="14389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61" name="n_3main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2" name="n_4mainValue【学校施設】&#10;有形固定資産減価償却率"/>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03" name="楕円 602"/>
        <xdr:cNvSpPr/>
      </xdr:nvSpPr>
      <xdr:spPr>
        <a:xfrm>
          <a:off x="22110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167657</xdr:rowOff>
    </xdr:from>
    <xdr:ext cx="469744" cy="259045"/>
    <xdr:sp macro="" textlink="">
      <xdr:nvSpPr>
        <xdr:cNvPr id="604" name="【学校施設】&#10;一人当たり面積該当値テキスト"/>
        <xdr:cNvSpPr txBox="1"/>
      </xdr:nvSpPr>
      <xdr:spPr>
        <a:xfrm>
          <a:off x="22199600"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34290</xdr:rowOff>
    </xdr:from>
    <xdr:to>
      <xdr:col>112</xdr:col>
      <xdr:colOff>38100</xdr:colOff>
      <xdr:row>61</xdr:row>
      <xdr:rowOff>135890</xdr:rowOff>
    </xdr:to>
    <xdr:sp macro="" textlink="">
      <xdr:nvSpPr>
        <xdr:cNvPr id="605" name="楕円 604"/>
        <xdr:cNvSpPr/>
      </xdr:nvSpPr>
      <xdr:spPr>
        <a:xfrm>
          <a:off x="212725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68580</xdr:rowOff>
    </xdr:from>
    <xdr:to>
      <xdr:col>116</xdr:col>
      <xdr:colOff>63500</xdr:colOff>
      <xdr:row>61</xdr:row>
      <xdr:rowOff>85090</xdr:rowOff>
    </xdr:to>
    <xdr:cxnSp macro="">
      <xdr:nvCxnSpPr>
        <xdr:cNvPr id="606" name="直線コネクタ 605"/>
        <xdr:cNvCxnSpPr/>
      </xdr:nvCxnSpPr>
      <xdr:spPr>
        <a:xfrm flipV="1">
          <a:off x="21323300" y="1052703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38100</xdr:rowOff>
    </xdr:from>
    <xdr:to>
      <xdr:col>107</xdr:col>
      <xdr:colOff>101600</xdr:colOff>
      <xdr:row>61</xdr:row>
      <xdr:rowOff>139700</xdr:rowOff>
    </xdr:to>
    <xdr:sp macro="" textlink="">
      <xdr:nvSpPr>
        <xdr:cNvPr id="607" name="楕円 606"/>
        <xdr:cNvSpPr/>
      </xdr:nvSpPr>
      <xdr:spPr>
        <a:xfrm>
          <a:off x="20383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85090</xdr:rowOff>
    </xdr:from>
    <xdr:to>
      <xdr:col>111</xdr:col>
      <xdr:colOff>177800</xdr:colOff>
      <xdr:row>61</xdr:row>
      <xdr:rowOff>88900</xdr:rowOff>
    </xdr:to>
    <xdr:cxnSp macro="">
      <xdr:nvCxnSpPr>
        <xdr:cNvPr id="608" name="直線コネクタ 607"/>
        <xdr:cNvCxnSpPr/>
      </xdr:nvCxnSpPr>
      <xdr:spPr>
        <a:xfrm flipV="1">
          <a:off x="20434300" y="10543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09" name="楕円 608"/>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88900</xdr:rowOff>
    </xdr:from>
    <xdr:to>
      <xdr:col>107</xdr:col>
      <xdr:colOff>50800</xdr:colOff>
      <xdr:row>61</xdr:row>
      <xdr:rowOff>99060</xdr:rowOff>
    </xdr:to>
    <xdr:cxnSp macro="">
      <xdr:nvCxnSpPr>
        <xdr:cNvPr id="610" name="直線コネクタ 609"/>
        <xdr:cNvCxnSpPr/>
      </xdr:nvCxnSpPr>
      <xdr:spPr>
        <a:xfrm flipV="1">
          <a:off x="19545300" y="1054735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68580</xdr:rowOff>
    </xdr:from>
    <xdr:to>
      <xdr:col>98</xdr:col>
      <xdr:colOff>38100</xdr:colOff>
      <xdr:row>61</xdr:row>
      <xdr:rowOff>170180</xdr:rowOff>
    </xdr:to>
    <xdr:sp macro="" textlink="">
      <xdr:nvSpPr>
        <xdr:cNvPr id="611" name="楕円 610"/>
        <xdr:cNvSpPr/>
      </xdr:nvSpPr>
      <xdr:spPr>
        <a:xfrm>
          <a:off x="18605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99060</xdr:rowOff>
    </xdr:from>
    <xdr:to>
      <xdr:col>102</xdr:col>
      <xdr:colOff>114300</xdr:colOff>
      <xdr:row>61</xdr:row>
      <xdr:rowOff>119380</xdr:rowOff>
    </xdr:to>
    <xdr:cxnSp macro="">
      <xdr:nvCxnSpPr>
        <xdr:cNvPr id="612" name="直線コネクタ 611"/>
        <xdr:cNvCxnSpPr/>
      </xdr:nvCxnSpPr>
      <xdr:spPr>
        <a:xfrm flipV="1">
          <a:off x="18656300" y="105575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127017</xdr:rowOff>
    </xdr:from>
    <xdr:ext cx="469744" cy="259045"/>
    <xdr:sp macro="" textlink="">
      <xdr:nvSpPr>
        <xdr:cNvPr id="617" name="n_1mainValue【学校施設】&#10;一人当たり面積"/>
        <xdr:cNvSpPr txBox="1"/>
      </xdr:nvSpPr>
      <xdr:spPr>
        <a:xfrm>
          <a:off x="21075727"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156227</xdr:rowOff>
    </xdr:from>
    <xdr:ext cx="469744" cy="259045"/>
    <xdr:sp macro="" textlink="">
      <xdr:nvSpPr>
        <xdr:cNvPr id="618" name="n_2mainValue【学校施設】&#10;一人当たり面積"/>
        <xdr:cNvSpPr txBox="1"/>
      </xdr:nvSpPr>
      <xdr:spPr>
        <a:xfrm>
          <a:off x="20199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9" name="n_3main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161307</xdr:rowOff>
    </xdr:from>
    <xdr:ext cx="469744" cy="259045"/>
    <xdr:sp macro="" textlink="">
      <xdr:nvSpPr>
        <xdr:cNvPr id="620" name="n_4mainValue【学校施設】&#10;一人当たり面積"/>
        <xdr:cNvSpPr txBox="1"/>
      </xdr:nvSpPr>
      <xdr:spPr>
        <a:xfrm>
          <a:off x="1842142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8" name="直線コネクタ 6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9" name="テキスト ボックス 6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0" name="直線コネクタ 6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1" name="テキスト ボックス 6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2" name="直線コネクタ 6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3" name="テキスト ボックス 6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4" name="直線コネクタ 6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5" name="テキスト ボックス 6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659" name="直線コネクタ 658"/>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60"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61" name="直線コネクタ 660"/>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662"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663" name="直線コネクタ 662"/>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664" name="【公民館】&#10;有形固定資産減価償却率平均値テキスト"/>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665" name="フローチャート: 判断 664"/>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666" name="フローチャート: 判断 665"/>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67" name="フローチャート: 判断 666"/>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68" name="フローチャート: 判断 667"/>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669" name="フローチャート: 判断 668"/>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41402</xdr:rowOff>
    </xdr:from>
    <xdr:to>
      <xdr:col>85</xdr:col>
      <xdr:colOff>177800</xdr:colOff>
      <xdr:row>105</xdr:row>
      <xdr:rowOff>143002</xdr:rowOff>
    </xdr:to>
    <xdr:sp macro="" textlink="">
      <xdr:nvSpPr>
        <xdr:cNvPr id="675" name="楕円 674"/>
        <xdr:cNvSpPr/>
      </xdr:nvSpPr>
      <xdr:spPr>
        <a:xfrm>
          <a:off x="16268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19829</xdr:rowOff>
    </xdr:from>
    <xdr:ext cx="405111" cy="259045"/>
    <xdr:sp macro="" textlink="">
      <xdr:nvSpPr>
        <xdr:cNvPr id="676" name="【公民館】&#10;有形固定資産減価償却率該当値テキスト"/>
        <xdr:cNvSpPr txBox="1"/>
      </xdr:nvSpPr>
      <xdr:spPr>
        <a:xfrm>
          <a:off x="16357600"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xdr:rowOff>
    </xdr:from>
    <xdr:to>
      <xdr:col>81</xdr:col>
      <xdr:colOff>101600</xdr:colOff>
      <xdr:row>105</xdr:row>
      <xdr:rowOff>106426</xdr:rowOff>
    </xdr:to>
    <xdr:sp macro="" textlink="">
      <xdr:nvSpPr>
        <xdr:cNvPr id="677" name="楕円 676"/>
        <xdr:cNvSpPr/>
      </xdr:nvSpPr>
      <xdr:spPr>
        <a:xfrm>
          <a:off x="15430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55626</xdr:rowOff>
    </xdr:from>
    <xdr:to>
      <xdr:col>85</xdr:col>
      <xdr:colOff>127000</xdr:colOff>
      <xdr:row>105</xdr:row>
      <xdr:rowOff>92202</xdr:rowOff>
    </xdr:to>
    <xdr:cxnSp macro="">
      <xdr:nvCxnSpPr>
        <xdr:cNvPr id="678" name="直線コネクタ 677"/>
        <xdr:cNvCxnSpPr/>
      </xdr:nvCxnSpPr>
      <xdr:spPr>
        <a:xfrm>
          <a:off x="15481300" y="18057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164846</xdr:rowOff>
    </xdr:from>
    <xdr:to>
      <xdr:col>76</xdr:col>
      <xdr:colOff>165100</xdr:colOff>
      <xdr:row>105</xdr:row>
      <xdr:rowOff>94996</xdr:rowOff>
    </xdr:to>
    <xdr:sp macro="" textlink="">
      <xdr:nvSpPr>
        <xdr:cNvPr id="679" name="楕円 678"/>
        <xdr:cNvSpPr/>
      </xdr:nvSpPr>
      <xdr:spPr>
        <a:xfrm>
          <a:off x="14541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44196</xdr:rowOff>
    </xdr:from>
    <xdr:to>
      <xdr:col>81</xdr:col>
      <xdr:colOff>50800</xdr:colOff>
      <xdr:row>105</xdr:row>
      <xdr:rowOff>55626</xdr:rowOff>
    </xdr:to>
    <xdr:cxnSp macro="">
      <xdr:nvCxnSpPr>
        <xdr:cNvPr id="680" name="直線コネクタ 679"/>
        <xdr:cNvCxnSpPr/>
      </xdr:nvCxnSpPr>
      <xdr:spPr>
        <a:xfrm>
          <a:off x="14592300" y="180464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125985</xdr:rowOff>
    </xdr:from>
    <xdr:to>
      <xdr:col>72</xdr:col>
      <xdr:colOff>38100</xdr:colOff>
      <xdr:row>105</xdr:row>
      <xdr:rowOff>56135</xdr:rowOff>
    </xdr:to>
    <xdr:sp macro="" textlink="">
      <xdr:nvSpPr>
        <xdr:cNvPr id="681" name="楕円 680"/>
        <xdr:cNvSpPr/>
      </xdr:nvSpPr>
      <xdr:spPr>
        <a:xfrm>
          <a:off x="13652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5335</xdr:rowOff>
    </xdr:from>
    <xdr:to>
      <xdr:col>76</xdr:col>
      <xdr:colOff>114300</xdr:colOff>
      <xdr:row>105</xdr:row>
      <xdr:rowOff>44196</xdr:rowOff>
    </xdr:to>
    <xdr:cxnSp macro="">
      <xdr:nvCxnSpPr>
        <xdr:cNvPr id="682" name="直線コネクタ 681"/>
        <xdr:cNvCxnSpPr/>
      </xdr:nvCxnSpPr>
      <xdr:spPr>
        <a:xfrm>
          <a:off x="13703300" y="1800758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84837</xdr:rowOff>
    </xdr:from>
    <xdr:to>
      <xdr:col>67</xdr:col>
      <xdr:colOff>101600</xdr:colOff>
      <xdr:row>105</xdr:row>
      <xdr:rowOff>14987</xdr:rowOff>
    </xdr:to>
    <xdr:sp macro="" textlink="">
      <xdr:nvSpPr>
        <xdr:cNvPr id="683" name="楕円 682"/>
        <xdr:cNvSpPr/>
      </xdr:nvSpPr>
      <xdr:spPr>
        <a:xfrm>
          <a:off x="12763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135637</xdr:rowOff>
    </xdr:from>
    <xdr:to>
      <xdr:col>71</xdr:col>
      <xdr:colOff>177800</xdr:colOff>
      <xdr:row>105</xdr:row>
      <xdr:rowOff>5335</xdr:rowOff>
    </xdr:to>
    <xdr:cxnSp macro="">
      <xdr:nvCxnSpPr>
        <xdr:cNvPr id="684" name="直線コネクタ 683"/>
        <xdr:cNvCxnSpPr/>
      </xdr:nvCxnSpPr>
      <xdr:spPr>
        <a:xfrm>
          <a:off x="12814300" y="179664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685" name="n_1aveValue【公民館】&#10;有形固定資産減価償却率"/>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6"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87"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688" name="n_4aveValue【公民館】&#10;有形固定資産減価償却率"/>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97553</xdr:rowOff>
    </xdr:from>
    <xdr:ext cx="405111" cy="259045"/>
    <xdr:sp macro="" textlink="">
      <xdr:nvSpPr>
        <xdr:cNvPr id="689" name="n_1mainValue【公民館】&#10;有形固定資産減価償却率"/>
        <xdr:cNvSpPr txBox="1"/>
      </xdr:nvSpPr>
      <xdr:spPr>
        <a:xfrm>
          <a:off x="152660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86123</xdr:rowOff>
    </xdr:from>
    <xdr:ext cx="405111" cy="259045"/>
    <xdr:sp macro="" textlink="">
      <xdr:nvSpPr>
        <xdr:cNvPr id="690" name="n_2mainValue【公民館】&#10;有形固定資産減価償却率"/>
        <xdr:cNvSpPr txBox="1"/>
      </xdr:nvSpPr>
      <xdr:spPr>
        <a:xfrm>
          <a:off x="143897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47262</xdr:rowOff>
    </xdr:from>
    <xdr:ext cx="405111" cy="259045"/>
    <xdr:sp macro="" textlink="">
      <xdr:nvSpPr>
        <xdr:cNvPr id="691" name="n_3mainValue【公民館】&#10;有形固定資産減価償却率"/>
        <xdr:cNvSpPr txBox="1"/>
      </xdr:nvSpPr>
      <xdr:spPr>
        <a:xfrm>
          <a:off x="13500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6114</xdr:rowOff>
    </xdr:from>
    <xdr:ext cx="405111" cy="259045"/>
    <xdr:sp macro="" textlink="">
      <xdr:nvSpPr>
        <xdr:cNvPr id="692" name="n_4mainValue【公民館】&#10;有形固定資産減価償却率"/>
        <xdr:cNvSpPr txBox="1"/>
      </xdr:nvSpPr>
      <xdr:spPr>
        <a:xfrm>
          <a:off x="126117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716" name="直線コネクタ 715"/>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717"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18" name="直線コネクタ 717"/>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719"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720" name="直線コネクタ 719"/>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44466</xdr:rowOff>
    </xdr:from>
    <xdr:ext cx="469744" cy="259045"/>
    <xdr:sp macro="" textlink="">
      <xdr:nvSpPr>
        <xdr:cNvPr id="721" name="【公民館】&#10;一人当たり面積平均値テキスト"/>
        <xdr:cNvSpPr txBox="1"/>
      </xdr:nvSpPr>
      <xdr:spPr>
        <a:xfrm>
          <a:off x="22199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22" name="フローチャート: 判断 721"/>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23" name="フローチャート: 判断 722"/>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4" name="フローチャート: 判断 723"/>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725" name="フローチャート: 判断 724"/>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726" name="フローチャート: 判断 725"/>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732" name="楕円 731"/>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733"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34" name="楕円 733"/>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30480</xdr:rowOff>
    </xdr:to>
    <xdr:cxnSp macro="">
      <xdr:nvCxnSpPr>
        <xdr:cNvPr id="735" name="直線コネクタ 734"/>
        <xdr:cNvCxnSpPr/>
      </xdr:nvCxnSpPr>
      <xdr:spPr>
        <a:xfrm flipV="1">
          <a:off x="21323300" y="18196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36" name="楕円 735"/>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30480</xdr:rowOff>
    </xdr:to>
    <xdr:cxnSp macro="">
      <xdr:nvCxnSpPr>
        <xdr:cNvPr id="737" name="直線コネクタ 736"/>
        <xdr:cNvCxnSpPr/>
      </xdr:nvCxnSpPr>
      <xdr:spPr>
        <a:xfrm>
          <a:off x="20434300" y="18188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738" name="楕円 737"/>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15239</xdr:rowOff>
    </xdr:to>
    <xdr:cxnSp macro="">
      <xdr:nvCxnSpPr>
        <xdr:cNvPr id="739" name="直線コネクタ 738"/>
        <xdr:cNvCxnSpPr/>
      </xdr:nvCxnSpPr>
      <xdr:spPr>
        <a:xfrm>
          <a:off x="19545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740" name="楕円 739"/>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22861</xdr:rowOff>
    </xdr:to>
    <xdr:cxnSp macro="">
      <xdr:nvCxnSpPr>
        <xdr:cNvPr id="741" name="直線コネクタ 740"/>
        <xdr:cNvCxnSpPr/>
      </xdr:nvCxnSpPr>
      <xdr:spPr>
        <a:xfrm flipV="1">
          <a:off x="18656300" y="1818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42"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43"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744" name="n_3aveValue【公民館】&#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745" name="n_4ave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746" name="n_1mainValue【公民館】&#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7" name="n_2main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57166</xdr:rowOff>
    </xdr:from>
    <xdr:ext cx="469744" cy="259045"/>
    <xdr:sp macro="" textlink="">
      <xdr:nvSpPr>
        <xdr:cNvPr id="748" name="n_3mainValue【公民館】&#10;一人当たり面積"/>
        <xdr:cNvSpPr txBox="1"/>
      </xdr:nvSpPr>
      <xdr:spPr>
        <a:xfrm>
          <a:off x="19310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749" name="n_4mainValue【公民館】&#10;一人当たり面積"/>
        <xdr:cNvSpPr txBox="1"/>
      </xdr:nvSpPr>
      <xdr:spPr>
        <a:xfrm>
          <a:off x="18421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を大きく上回っている施設は、認定こども園・幼稚園・保育所、橋りょう・トンネルであり、特に、認定こども園・幼稚園・保育所に分類される施設について、幼稚園・保育所では多くの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年以上経過しており、これにより有形固定資産減価償却率が類似団体内平均値より高い水準となっている。今後は、施設の整理統合や複合化による施設規模の適正化も含めて検討を行っていく。</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内平均値を上回っているものの、公営住宅については、類似団体内平均値を下回っている。これは、市営山下住宅の建替えにより、有形固定資産額が増加したためである。</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190,853
188,106
72.72
87,757,768
85,320,446
2,276,347
44,981,916
58,261,587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30299</xdr:rowOff>
    </xdr:from>
    <xdr:to>
      <xdr:col>24</xdr:col>
      <xdr:colOff>114300</xdr:colOff>
      <xdr:row>42</xdr:row>
      <xdr:rowOff>131899</xdr:rowOff>
    </xdr:to>
    <xdr:sp macro="" textlink="">
      <xdr:nvSpPr>
        <xdr:cNvPr id="74" name="楕円 73"/>
        <xdr:cNvSpPr/>
      </xdr:nvSpPr>
      <xdr:spPr>
        <a:xfrm>
          <a:off x="45847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116676</xdr:rowOff>
    </xdr:from>
    <xdr:ext cx="405111" cy="259045"/>
    <xdr:sp macro="" textlink="">
      <xdr:nvSpPr>
        <xdr:cNvPr id="75" name="【図書館】&#10;有形固定資産減価償却率該当値テキスト"/>
        <xdr:cNvSpPr txBox="1"/>
      </xdr:nvSpPr>
      <xdr:spPr>
        <a:xfrm>
          <a:off x="4673600" y="714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81099</xdr:rowOff>
    </xdr:from>
    <xdr:to>
      <xdr:col>24</xdr:col>
      <xdr:colOff>63500</xdr:colOff>
      <xdr:row>42</xdr:row>
      <xdr:rowOff>92528</xdr:rowOff>
    </xdr:to>
    <xdr:cxnSp macro="">
      <xdr:nvCxnSpPr>
        <xdr:cNvPr id="77" name="直線コネクタ 76"/>
        <xdr:cNvCxnSpPr/>
      </xdr:nvCxnSpPr>
      <xdr:spPr>
        <a:xfrm flipV="1">
          <a:off x="3797300" y="72819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25400</xdr:rowOff>
    </xdr:from>
    <xdr:to>
      <xdr:col>15</xdr:col>
      <xdr:colOff>101600</xdr:colOff>
      <xdr:row>42</xdr:row>
      <xdr:rowOff>127000</xdr:rowOff>
    </xdr:to>
    <xdr:sp macro="" textlink="">
      <xdr:nvSpPr>
        <xdr:cNvPr id="78" name="楕円 77"/>
        <xdr:cNvSpPr/>
      </xdr:nvSpPr>
      <xdr:spPr>
        <a:xfrm>
          <a:off x="2857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76200</xdr:rowOff>
    </xdr:from>
    <xdr:to>
      <xdr:col>19</xdr:col>
      <xdr:colOff>177800</xdr:colOff>
      <xdr:row>42</xdr:row>
      <xdr:rowOff>92528</xdr:rowOff>
    </xdr:to>
    <xdr:cxnSp macro="">
      <xdr:nvCxnSpPr>
        <xdr:cNvPr id="79" name="直線コネクタ 78"/>
        <xdr:cNvCxnSpPr/>
      </xdr:nvCxnSpPr>
      <xdr:spPr>
        <a:xfrm>
          <a:off x="2908300" y="727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160927</xdr:rowOff>
    </xdr:from>
    <xdr:to>
      <xdr:col>10</xdr:col>
      <xdr:colOff>165100</xdr:colOff>
      <xdr:row>42</xdr:row>
      <xdr:rowOff>91077</xdr:rowOff>
    </xdr:to>
    <xdr:sp macro="" textlink="">
      <xdr:nvSpPr>
        <xdr:cNvPr id="80" name="楕円 79"/>
        <xdr:cNvSpPr/>
      </xdr:nvSpPr>
      <xdr:spPr>
        <a:xfrm>
          <a:off x="1968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40277</xdr:rowOff>
    </xdr:from>
    <xdr:to>
      <xdr:col>15</xdr:col>
      <xdr:colOff>50800</xdr:colOff>
      <xdr:row>42</xdr:row>
      <xdr:rowOff>76200</xdr:rowOff>
    </xdr:to>
    <xdr:cxnSp macro="">
      <xdr:nvCxnSpPr>
        <xdr:cNvPr id="81" name="直線コネクタ 80"/>
        <xdr:cNvCxnSpPr/>
      </xdr:nvCxnSpPr>
      <xdr:spPr>
        <a:xfrm>
          <a:off x="2019300" y="724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125004</xdr:rowOff>
    </xdr:from>
    <xdr:to>
      <xdr:col>6</xdr:col>
      <xdr:colOff>38100</xdr:colOff>
      <xdr:row>42</xdr:row>
      <xdr:rowOff>55154</xdr:rowOff>
    </xdr:to>
    <xdr:sp macro="" textlink="">
      <xdr:nvSpPr>
        <xdr:cNvPr id="82" name="楕円 81"/>
        <xdr:cNvSpPr/>
      </xdr:nvSpPr>
      <xdr:spPr>
        <a:xfrm>
          <a:off x="1079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4354</xdr:rowOff>
    </xdr:from>
    <xdr:to>
      <xdr:col>10</xdr:col>
      <xdr:colOff>114300</xdr:colOff>
      <xdr:row>42</xdr:row>
      <xdr:rowOff>40277</xdr:rowOff>
    </xdr:to>
    <xdr:cxnSp macro="">
      <xdr:nvCxnSpPr>
        <xdr:cNvPr id="83" name="直線コネクタ 82"/>
        <xdr:cNvCxnSpPr/>
      </xdr:nvCxnSpPr>
      <xdr:spPr>
        <a:xfrm>
          <a:off x="1130300" y="7205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118127</xdr:rowOff>
    </xdr:from>
    <xdr:ext cx="405111" cy="259045"/>
    <xdr:sp macro="" textlink="">
      <xdr:nvSpPr>
        <xdr:cNvPr id="89" name="n_2mainValue【図書館】&#10;有形固定資産減価償却率"/>
        <xdr:cNvSpPr txBox="1"/>
      </xdr:nvSpPr>
      <xdr:spPr>
        <a:xfrm>
          <a:off x="2705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82204</xdr:rowOff>
    </xdr:from>
    <xdr:ext cx="405111" cy="259045"/>
    <xdr:sp macro="" textlink="">
      <xdr:nvSpPr>
        <xdr:cNvPr id="90" name="n_3mainValue【図書館】&#10;有形固定資産減価償却率"/>
        <xdr:cNvSpPr txBox="1"/>
      </xdr:nvSpPr>
      <xdr:spPr>
        <a:xfrm>
          <a:off x="1816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46281</xdr:rowOff>
    </xdr:from>
    <xdr:ext cx="405111" cy="259045"/>
    <xdr:sp macro="" textlink="">
      <xdr:nvSpPr>
        <xdr:cNvPr id="91" name="n_4mainValue【図書館】&#10;有形固定資産減価償却率"/>
        <xdr:cNvSpPr txBox="1"/>
      </xdr:nvSpPr>
      <xdr:spPr>
        <a:xfrm>
          <a:off x="927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9" name="楕円 128"/>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66057</xdr:rowOff>
    </xdr:from>
    <xdr:ext cx="469744" cy="259045"/>
    <xdr:sp macro="" textlink="">
      <xdr:nvSpPr>
        <xdr:cNvPr id="130" name="【図書館】&#10;一人当たり面積該当値テキスト"/>
        <xdr:cNvSpPr txBox="1"/>
      </xdr:nvSpPr>
      <xdr:spPr>
        <a:xfrm>
          <a:off x="105156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31" name="楕円 130"/>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32" name="直線コネクタ 131"/>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3" name="楕円 132"/>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34" name="直線コネクタ 133"/>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5" name="楕円 134"/>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6" name="直線コネクタ 135"/>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7" name="楕円 136"/>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30480</xdr:rowOff>
    </xdr:to>
    <xdr:cxnSp macro="">
      <xdr:nvCxnSpPr>
        <xdr:cNvPr id="138" name="直線コネクタ 137"/>
        <xdr:cNvCxnSpPr/>
      </xdr:nvCxnSpPr>
      <xdr:spPr>
        <a:xfrm>
          <a:off x="6972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0" name="n_2aveValue【図書館】&#10;一人当たり面積"/>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43"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4" name="n_2main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5" name="n_3main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6" name="n_4main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87" name="楕円 186"/>
        <xdr:cNvSpPr/>
      </xdr:nvSpPr>
      <xdr:spPr>
        <a:xfrm>
          <a:off x="4584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123842</xdr:rowOff>
    </xdr:from>
    <xdr:ext cx="405111" cy="259045"/>
    <xdr:sp macro="" textlink="">
      <xdr:nvSpPr>
        <xdr:cNvPr id="188" name="【体育館・プール】&#10;有形固定資産減価償却率該当値テキスト"/>
        <xdr:cNvSpPr txBox="1"/>
      </xdr:nvSpPr>
      <xdr:spPr>
        <a:xfrm>
          <a:off x="4673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89" name="楕円 188"/>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24765</xdr:rowOff>
    </xdr:to>
    <xdr:cxnSp macro="">
      <xdr:nvCxnSpPr>
        <xdr:cNvPr id="190" name="直線コネクタ 189"/>
        <xdr:cNvCxnSpPr/>
      </xdr:nvCxnSpPr>
      <xdr:spPr>
        <a:xfrm>
          <a:off x="3797300" y="102908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130175</xdr:rowOff>
    </xdr:from>
    <xdr:to>
      <xdr:col>15</xdr:col>
      <xdr:colOff>101600</xdr:colOff>
      <xdr:row>60</xdr:row>
      <xdr:rowOff>60325</xdr:rowOff>
    </xdr:to>
    <xdr:sp macro="" textlink="">
      <xdr:nvSpPr>
        <xdr:cNvPr id="191" name="楕円 190"/>
        <xdr:cNvSpPr/>
      </xdr:nvSpPr>
      <xdr:spPr>
        <a:xfrm>
          <a:off x="2857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9525</xdr:rowOff>
    </xdr:to>
    <xdr:cxnSp macro="">
      <xdr:nvCxnSpPr>
        <xdr:cNvPr id="192" name="直線コネクタ 191"/>
        <xdr:cNvCxnSpPr/>
      </xdr:nvCxnSpPr>
      <xdr:spPr>
        <a:xfrm flipV="1">
          <a:off x="2908300" y="102908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93980</xdr:rowOff>
    </xdr:from>
    <xdr:to>
      <xdr:col>10</xdr:col>
      <xdr:colOff>165100</xdr:colOff>
      <xdr:row>60</xdr:row>
      <xdr:rowOff>24130</xdr:rowOff>
    </xdr:to>
    <xdr:sp macro="" textlink="">
      <xdr:nvSpPr>
        <xdr:cNvPr id="193" name="楕円 192"/>
        <xdr:cNvSpPr/>
      </xdr:nvSpPr>
      <xdr:spPr>
        <a:xfrm>
          <a:off x="196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9525</xdr:rowOff>
    </xdr:to>
    <xdr:cxnSp macro="">
      <xdr:nvCxnSpPr>
        <xdr:cNvPr id="194" name="直線コネクタ 193"/>
        <xdr:cNvCxnSpPr/>
      </xdr:nvCxnSpPr>
      <xdr:spPr>
        <a:xfrm>
          <a:off x="2019300" y="10260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5" name="楕円 194"/>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59</xdr:row>
      <xdr:rowOff>144780</xdr:rowOff>
    </xdr:to>
    <xdr:cxnSp macro="">
      <xdr:nvCxnSpPr>
        <xdr:cNvPr id="196" name="直線コネクタ 195"/>
        <xdr:cNvCxnSpPr/>
      </xdr:nvCxnSpPr>
      <xdr:spPr>
        <a:xfrm>
          <a:off x="1130300" y="10252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45737</xdr:rowOff>
    </xdr:from>
    <xdr:ext cx="405111" cy="259045"/>
    <xdr:sp macro="" textlink="">
      <xdr:nvSpPr>
        <xdr:cNvPr id="201" name="n_1mainValue【体育館・プール】&#10;有形固定資産減価償却率"/>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51452</xdr:rowOff>
    </xdr:from>
    <xdr:ext cx="405111" cy="259045"/>
    <xdr:sp macro="" textlink="">
      <xdr:nvSpPr>
        <xdr:cNvPr id="202" name="n_2mainValue【体育館・プール】&#10;有形固定資産減価償却率"/>
        <xdr:cNvSpPr txBox="1"/>
      </xdr:nvSpPr>
      <xdr:spPr>
        <a:xfrm>
          <a:off x="2705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main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4" name="n_4main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4" name="楕円 243"/>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127017</xdr:rowOff>
    </xdr:from>
    <xdr:ext cx="469744" cy="259045"/>
    <xdr:sp macro="" textlink="">
      <xdr:nvSpPr>
        <xdr:cNvPr id="245" name="【体育館・プール】&#10;一人当たり面積該当値テキスト"/>
        <xdr:cNvSpPr txBox="1"/>
      </xdr:nvSpPr>
      <xdr:spPr>
        <a:xfrm>
          <a:off x="10515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6" name="楕円 245"/>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95250</xdr:rowOff>
    </xdr:to>
    <xdr:cxnSp macro="">
      <xdr:nvCxnSpPr>
        <xdr:cNvPr id="247" name="直線コネクタ 246"/>
        <xdr:cNvCxnSpPr/>
      </xdr:nvCxnSpPr>
      <xdr:spPr>
        <a:xfrm flipV="1">
          <a:off x="9639300" y="10721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248" name="楕円 247"/>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95250</xdr:rowOff>
    </xdr:to>
    <xdr:cxnSp macro="">
      <xdr:nvCxnSpPr>
        <xdr:cNvPr id="249" name="直線コネクタ 248"/>
        <xdr:cNvCxnSpPr/>
      </xdr:nvCxnSpPr>
      <xdr:spPr>
        <a:xfrm>
          <a:off x="8750300" y="107099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33020</xdr:rowOff>
    </xdr:from>
    <xdr:to>
      <xdr:col>41</xdr:col>
      <xdr:colOff>101600</xdr:colOff>
      <xdr:row>62</xdr:row>
      <xdr:rowOff>134620</xdr:rowOff>
    </xdr:to>
    <xdr:sp macro="" textlink="">
      <xdr:nvSpPr>
        <xdr:cNvPr id="250" name="楕円 249"/>
        <xdr:cNvSpPr/>
      </xdr:nvSpPr>
      <xdr:spPr>
        <a:xfrm>
          <a:off x="781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80010</xdr:rowOff>
    </xdr:from>
    <xdr:to>
      <xdr:col>45</xdr:col>
      <xdr:colOff>177800</xdr:colOff>
      <xdr:row>62</xdr:row>
      <xdr:rowOff>83820</xdr:rowOff>
    </xdr:to>
    <xdr:cxnSp macro="">
      <xdr:nvCxnSpPr>
        <xdr:cNvPr id="251" name="直線コネクタ 250"/>
        <xdr:cNvCxnSpPr/>
      </xdr:nvCxnSpPr>
      <xdr:spPr>
        <a:xfrm flipV="1">
          <a:off x="7861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252" name="楕円 251"/>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83820</xdr:rowOff>
    </xdr:to>
    <xdr:cxnSp macro="">
      <xdr:nvCxnSpPr>
        <xdr:cNvPr id="253" name="直線コネクタ 252"/>
        <xdr:cNvCxnSpPr/>
      </xdr:nvCxnSpPr>
      <xdr:spPr>
        <a:xfrm>
          <a:off x="6972300" y="10687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58" name="n_1main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259" name="n_2mainValue【体育館・プール】&#10;一人当たり面積"/>
        <xdr:cNvSpPr txBox="1"/>
      </xdr:nvSpPr>
      <xdr:spPr>
        <a:xfrm>
          <a:off x="8515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125747</xdr:rowOff>
    </xdr:from>
    <xdr:ext cx="469744" cy="259045"/>
    <xdr:sp macro="" textlink="">
      <xdr:nvSpPr>
        <xdr:cNvPr id="260" name="n_3mainValue【体育館・プール】&#10;一人当たり面積"/>
        <xdr:cNvSpPr txBox="1"/>
      </xdr:nvSpPr>
      <xdr:spPr>
        <a:xfrm>
          <a:off x="7626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261" name="n_4mainValue【体育館・プール】&#10;一人当たり面積"/>
        <xdr:cNvSpPr txBox="1"/>
      </xdr:nvSpPr>
      <xdr:spPr>
        <a:xfrm>
          <a:off x="6737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93"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304" name="楕円 303"/>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5" name="【福祉施設】&#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36286</xdr:rowOff>
    </xdr:from>
    <xdr:to>
      <xdr:col>20</xdr:col>
      <xdr:colOff>38100</xdr:colOff>
      <xdr:row>80</xdr:row>
      <xdr:rowOff>137886</xdr:rowOff>
    </xdr:to>
    <xdr:sp macro="" textlink="">
      <xdr:nvSpPr>
        <xdr:cNvPr id="306" name="楕円 305"/>
        <xdr:cNvSpPr/>
      </xdr:nvSpPr>
      <xdr:spPr>
        <a:xfrm>
          <a:off x="3746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87086</xdr:rowOff>
    </xdr:from>
    <xdr:to>
      <xdr:col>24</xdr:col>
      <xdr:colOff>63500</xdr:colOff>
      <xdr:row>80</xdr:row>
      <xdr:rowOff>152400</xdr:rowOff>
    </xdr:to>
    <xdr:cxnSp macro="">
      <xdr:nvCxnSpPr>
        <xdr:cNvPr id="307" name="直線コネクタ 306"/>
        <xdr:cNvCxnSpPr/>
      </xdr:nvCxnSpPr>
      <xdr:spPr>
        <a:xfrm>
          <a:off x="3797300" y="138030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142421</xdr:rowOff>
    </xdr:from>
    <xdr:to>
      <xdr:col>15</xdr:col>
      <xdr:colOff>101600</xdr:colOff>
      <xdr:row>80</xdr:row>
      <xdr:rowOff>72571</xdr:rowOff>
    </xdr:to>
    <xdr:sp macro="" textlink="">
      <xdr:nvSpPr>
        <xdr:cNvPr id="308" name="楕円 307"/>
        <xdr:cNvSpPr/>
      </xdr:nvSpPr>
      <xdr:spPr>
        <a:xfrm>
          <a:off x="2857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21771</xdr:rowOff>
    </xdr:from>
    <xdr:to>
      <xdr:col>19</xdr:col>
      <xdr:colOff>177800</xdr:colOff>
      <xdr:row>80</xdr:row>
      <xdr:rowOff>87086</xdr:rowOff>
    </xdr:to>
    <xdr:cxnSp macro="">
      <xdr:nvCxnSpPr>
        <xdr:cNvPr id="309" name="直線コネクタ 308"/>
        <xdr:cNvCxnSpPr/>
      </xdr:nvCxnSpPr>
      <xdr:spPr>
        <a:xfrm>
          <a:off x="2908300" y="137377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77107</xdr:rowOff>
    </xdr:from>
    <xdr:to>
      <xdr:col>10</xdr:col>
      <xdr:colOff>165100</xdr:colOff>
      <xdr:row>80</xdr:row>
      <xdr:rowOff>7257</xdr:rowOff>
    </xdr:to>
    <xdr:sp macro="" textlink="">
      <xdr:nvSpPr>
        <xdr:cNvPr id="310" name="楕円 309"/>
        <xdr:cNvSpPr/>
      </xdr:nvSpPr>
      <xdr:spPr>
        <a:xfrm>
          <a:off x="1968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127907</xdr:rowOff>
    </xdr:from>
    <xdr:to>
      <xdr:col>15</xdr:col>
      <xdr:colOff>50800</xdr:colOff>
      <xdr:row>80</xdr:row>
      <xdr:rowOff>21771</xdr:rowOff>
    </xdr:to>
    <xdr:cxnSp macro="">
      <xdr:nvCxnSpPr>
        <xdr:cNvPr id="311" name="直線コネクタ 310"/>
        <xdr:cNvCxnSpPr/>
      </xdr:nvCxnSpPr>
      <xdr:spPr>
        <a:xfrm>
          <a:off x="2019300" y="136724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11793</xdr:rowOff>
    </xdr:from>
    <xdr:to>
      <xdr:col>6</xdr:col>
      <xdr:colOff>38100</xdr:colOff>
      <xdr:row>79</xdr:row>
      <xdr:rowOff>113393</xdr:rowOff>
    </xdr:to>
    <xdr:sp macro="" textlink="">
      <xdr:nvSpPr>
        <xdr:cNvPr id="312" name="楕円 311"/>
        <xdr:cNvSpPr/>
      </xdr:nvSpPr>
      <xdr:spPr>
        <a:xfrm>
          <a:off x="1079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62593</xdr:rowOff>
    </xdr:from>
    <xdr:to>
      <xdr:col>10</xdr:col>
      <xdr:colOff>114300</xdr:colOff>
      <xdr:row>79</xdr:row>
      <xdr:rowOff>127907</xdr:rowOff>
    </xdr:to>
    <xdr:cxnSp macro="">
      <xdr:nvCxnSpPr>
        <xdr:cNvPr id="313" name="直線コネクタ 312"/>
        <xdr:cNvCxnSpPr/>
      </xdr:nvCxnSpPr>
      <xdr:spPr>
        <a:xfrm>
          <a:off x="1130300" y="13607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66964</xdr:rowOff>
    </xdr:from>
    <xdr:ext cx="405111" cy="259045"/>
    <xdr:sp macro="" textlink="">
      <xdr:nvSpPr>
        <xdr:cNvPr id="314" name="n_1aveValue【福祉施設】&#10;有形固定資産減価償却率"/>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166569</xdr:rowOff>
    </xdr:from>
    <xdr:ext cx="405111" cy="259045"/>
    <xdr:sp macro="" textlink="">
      <xdr:nvSpPr>
        <xdr:cNvPr id="315" name="n_2aveValue【福祉施設】&#10;有形固定資産減価償却率"/>
        <xdr:cNvSpPr txBox="1"/>
      </xdr:nvSpPr>
      <xdr:spPr>
        <a:xfrm>
          <a:off x="2705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316" name="n_3aveValue【福祉施設】&#10;有形固定資産減価償却率"/>
        <xdr:cNvSpPr txBox="1"/>
      </xdr:nvSpPr>
      <xdr:spPr>
        <a:xfrm>
          <a:off x="1816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317" name="n_4aveValue【福祉施設】&#10;有形固定資産減価償却率"/>
        <xdr:cNvSpPr txBox="1"/>
      </xdr:nvSpPr>
      <xdr:spPr>
        <a:xfrm>
          <a:off x="927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154413</xdr:rowOff>
    </xdr:from>
    <xdr:ext cx="405111" cy="259045"/>
    <xdr:sp macro="" textlink="">
      <xdr:nvSpPr>
        <xdr:cNvPr id="318" name="n_1mainValue【福祉施設】&#10;有形固定資産減価償却率"/>
        <xdr:cNvSpPr txBox="1"/>
      </xdr:nvSpPr>
      <xdr:spPr>
        <a:xfrm>
          <a:off x="3582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89098</xdr:rowOff>
    </xdr:from>
    <xdr:ext cx="405111" cy="259045"/>
    <xdr:sp macro="" textlink="">
      <xdr:nvSpPr>
        <xdr:cNvPr id="319" name="n_2mainValue【福祉施設】&#10;有形固定資産減価償却率"/>
        <xdr:cNvSpPr txBox="1"/>
      </xdr:nvSpPr>
      <xdr:spPr>
        <a:xfrm>
          <a:off x="27057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23784</xdr:rowOff>
    </xdr:from>
    <xdr:ext cx="405111" cy="259045"/>
    <xdr:sp macro="" textlink="">
      <xdr:nvSpPr>
        <xdr:cNvPr id="320" name="n_3mainValue【福祉施設】&#10;有形固定資産減価償却率"/>
        <xdr:cNvSpPr txBox="1"/>
      </xdr:nvSpPr>
      <xdr:spPr>
        <a:xfrm>
          <a:off x="1816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129920</xdr:rowOff>
    </xdr:from>
    <xdr:ext cx="405111" cy="259045"/>
    <xdr:sp macro="" textlink="">
      <xdr:nvSpPr>
        <xdr:cNvPr id="321" name="n_4mainValue【福祉施設】&#10;有形固定資産減価償却率"/>
        <xdr:cNvSpPr txBox="1"/>
      </xdr:nvSpPr>
      <xdr:spPr>
        <a:xfrm>
          <a:off x="927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361" name="楕円 360"/>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362" name="【福祉施設】&#10;一人当たり面積該当値テキスト"/>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363" name="楕円 362"/>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364" name="直線コネクタ 363"/>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50800</xdr:rowOff>
    </xdr:from>
    <xdr:to>
      <xdr:col>46</xdr:col>
      <xdr:colOff>38100</xdr:colOff>
      <xdr:row>86</xdr:row>
      <xdr:rowOff>152400</xdr:rowOff>
    </xdr:to>
    <xdr:sp macro="" textlink="">
      <xdr:nvSpPr>
        <xdr:cNvPr id="365" name="楕円 364"/>
        <xdr:cNvSpPr/>
      </xdr:nvSpPr>
      <xdr:spPr>
        <a:xfrm>
          <a:off x="8699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101600</xdr:rowOff>
    </xdr:from>
    <xdr:to>
      <xdr:col>50</xdr:col>
      <xdr:colOff>114300</xdr:colOff>
      <xdr:row>86</xdr:row>
      <xdr:rowOff>101600</xdr:rowOff>
    </xdr:to>
    <xdr:cxnSp macro="">
      <xdr:nvCxnSpPr>
        <xdr:cNvPr id="366" name="直線コネクタ 365"/>
        <xdr:cNvCxnSpPr/>
      </xdr:nvCxnSpPr>
      <xdr:spPr>
        <a:xfrm>
          <a:off x="8750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67" name="楕円 366"/>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101600</xdr:rowOff>
    </xdr:from>
    <xdr:to>
      <xdr:col>45</xdr:col>
      <xdr:colOff>177800</xdr:colOff>
      <xdr:row>86</xdr:row>
      <xdr:rowOff>101600</xdr:rowOff>
    </xdr:to>
    <xdr:cxnSp macro="">
      <xdr:nvCxnSpPr>
        <xdr:cNvPr id="368" name="直線コネクタ 367"/>
        <xdr:cNvCxnSpPr/>
      </xdr:nvCxnSpPr>
      <xdr:spPr>
        <a:xfrm>
          <a:off x="7861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50800</xdr:rowOff>
    </xdr:from>
    <xdr:to>
      <xdr:col>36</xdr:col>
      <xdr:colOff>165100</xdr:colOff>
      <xdr:row>86</xdr:row>
      <xdr:rowOff>152400</xdr:rowOff>
    </xdr:to>
    <xdr:sp macro="" textlink="">
      <xdr:nvSpPr>
        <xdr:cNvPr id="369" name="楕円 368"/>
        <xdr:cNvSpPr/>
      </xdr:nvSpPr>
      <xdr:spPr>
        <a:xfrm>
          <a:off x="6921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101600</xdr:rowOff>
    </xdr:from>
    <xdr:to>
      <xdr:col>41</xdr:col>
      <xdr:colOff>50800</xdr:colOff>
      <xdr:row>86</xdr:row>
      <xdr:rowOff>101600</xdr:rowOff>
    </xdr:to>
    <xdr:cxnSp macro="">
      <xdr:nvCxnSpPr>
        <xdr:cNvPr id="370" name="直線コネクタ 369"/>
        <xdr:cNvCxnSpPr/>
      </xdr:nvCxnSpPr>
      <xdr:spPr>
        <a:xfrm>
          <a:off x="6972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143527</xdr:rowOff>
    </xdr:from>
    <xdr:ext cx="469744" cy="259045"/>
    <xdr:sp macro="" textlink="">
      <xdr:nvSpPr>
        <xdr:cNvPr id="375" name="n_1mainValue【福祉施設】&#10;一人当たり面積"/>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143527</xdr:rowOff>
    </xdr:from>
    <xdr:ext cx="469744" cy="259045"/>
    <xdr:sp macro="" textlink="">
      <xdr:nvSpPr>
        <xdr:cNvPr id="376" name="n_2mainValue【福祉施設】&#10;一人当たり面積"/>
        <xdr:cNvSpPr txBox="1"/>
      </xdr:nvSpPr>
      <xdr:spPr>
        <a:xfrm>
          <a:off x="8515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77" name="n_3mainValue【福祉施設】&#10;一人当たり面積"/>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143527</xdr:rowOff>
    </xdr:from>
    <xdr:ext cx="469744" cy="259045"/>
    <xdr:sp macro="" textlink="">
      <xdr:nvSpPr>
        <xdr:cNvPr id="378" name="n_4mainValue【福祉施設】&#10;一人当たり面積"/>
        <xdr:cNvSpPr txBox="1"/>
      </xdr:nvSpPr>
      <xdr:spPr>
        <a:xfrm>
          <a:off x="6737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149498</xdr:rowOff>
    </xdr:from>
    <xdr:to>
      <xdr:col>24</xdr:col>
      <xdr:colOff>114300</xdr:colOff>
      <xdr:row>105</xdr:row>
      <xdr:rowOff>79648</xdr:rowOff>
    </xdr:to>
    <xdr:sp macro="" textlink="">
      <xdr:nvSpPr>
        <xdr:cNvPr id="420" name="楕円 419"/>
        <xdr:cNvSpPr/>
      </xdr:nvSpPr>
      <xdr:spPr>
        <a:xfrm>
          <a:off x="4584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127925</xdr:rowOff>
    </xdr:from>
    <xdr:ext cx="405111" cy="259045"/>
    <xdr:sp macro="" textlink="">
      <xdr:nvSpPr>
        <xdr:cNvPr id="421" name="【市民会館】&#10;有形固定資産減価償却率該当値テキスト"/>
        <xdr:cNvSpPr txBox="1"/>
      </xdr:nvSpPr>
      <xdr:spPr>
        <a:xfrm>
          <a:off x="4673600"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422" name="楕円 421"/>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28848</xdr:rowOff>
    </xdr:to>
    <xdr:cxnSp macro="">
      <xdr:nvCxnSpPr>
        <xdr:cNvPr id="423" name="直線コネクタ 422"/>
        <xdr:cNvCxnSpPr/>
      </xdr:nvCxnSpPr>
      <xdr:spPr>
        <a:xfrm>
          <a:off x="3797300" y="179984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424" name="楕円 423"/>
        <xdr:cNvSpPr/>
      </xdr:nvSpPr>
      <xdr:spPr>
        <a:xfrm>
          <a:off x="2857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104</xdr:row>
      <xdr:rowOff>167639</xdr:rowOff>
    </xdr:to>
    <xdr:cxnSp macro="">
      <xdr:nvCxnSpPr>
        <xdr:cNvPr id="425" name="直線コネクタ 424"/>
        <xdr:cNvCxnSpPr/>
      </xdr:nvCxnSpPr>
      <xdr:spPr>
        <a:xfrm>
          <a:off x="2908300" y="1796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26" name="楕円 425"/>
        <xdr:cNvSpPr/>
      </xdr:nvSpPr>
      <xdr:spPr>
        <a:xfrm>
          <a:off x="1968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95794</xdr:rowOff>
    </xdr:from>
    <xdr:to>
      <xdr:col>15</xdr:col>
      <xdr:colOff>50800</xdr:colOff>
      <xdr:row>104</xdr:row>
      <xdr:rowOff>131718</xdr:rowOff>
    </xdr:to>
    <xdr:cxnSp macro="">
      <xdr:nvCxnSpPr>
        <xdr:cNvPr id="427" name="直線コネクタ 426"/>
        <xdr:cNvCxnSpPr/>
      </xdr:nvCxnSpPr>
      <xdr:spPr>
        <a:xfrm>
          <a:off x="2019300" y="179265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xdr:rowOff>
    </xdr:from>
    <xdr:to>
      <xdr:col>6</xdr:col>
      <xdr:colOff>38100</xdr:colOff>
      <xdr:row>104</xdr:row>
      <xdr:rowOff>110671</xdr:rowOff>
    </xdr:to>
    <xdr:sp macro="" textlink="">
      <xdr:nvSpPr>
        <xdr:cNvPr id="428" name="楕円 427"/>
        <xdr:cNvSpPr/>
      </xdr:nvSpPr>
      <xdr:spPr>
        <a:xfrm>
          <a:off x="1079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59871</xdr:rowOff>
    </xdr:from>
    <xdr:to>
      <xdr:col>10</xdr:col>
      <xdr:colOff>114300</xdr:colOff>
      <xdr:row>104</xdr:row>
      <xdr:rowOff>95794</xdr:rowOff>
    </xdr:to>
    <xdr:cxnSp macro="">
      <xdr:nvCxnSpPr>
        <xdr:cNvPr id="429" name="直線コネクタ 428"/>
        <xdr:cNvCxnSpPr/>
      </xdr:nvCxnSpPr>
      <xdr:spPr>
        <a:xfrm>
          <a:off x="1130300" y="178906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2" name="n_3aveValue【市民会館】&#10;有形固定資産減価償却率"/>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3" name="n_4aveValue【市民会館】&#10;有形固定資産減価償却率"/>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434"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35" name="n_2mainValue【市民会館】&#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36" name="n_3mainValue【市民会館】&#10;有形固定資産減価償却率"/>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7" name="n_4main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116839</xdr:rowOff>
    </xdr:from>
    <xdr:to>
      <xdr:col>55</xdr:col>
      <xdr:colOff>50800</xdr:colOff>
      <xdr:row>101</xdr:row>
      <xdr:rowOff>46989</xdr:rowOff>
    </xdr:to>
    <xdr:sp macro="" textlink="">
      <xdr:nvSpPr>
        <xdr:cNvPr id="477" name="楕円 476"/>
        <xdr:cNvSpPr/>
      </xdr:nvSpPr>
      <xdr:spPr>
        <a:xfrm>
          <a:off x="10426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69866</xdr:rowOff>
    </xdr:from>
    <xdr:ext cx="469744" cy="259045"/>
    <xdr:sp macro="" textlink="">
      <xdr:nvSpPr>
        <xdr:cNvPr id="478" name="【市民会館】&#10;一人当たり面積該当値テキスト"/>
        <xdr:cNvSpPr txBox="1"/>
      </xdr:nvSpPr>
      <xdr:spPr>
        <a:xfrm>
          <a:off x="10515600" y="172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132080</xdr:rowOff>
    </xdr:from>
    <xdr:to>
      <xdr:col>50</xdr:col>
      <xdr:colOff>165100</xdr:colOff>
      <xdr:row>101</xdr:row>
      <xdr:rowOff>62230</xdr:rowOff>
    </xdr:to>
    <xdr:sp macro="" textlink="">
      <xdr:nvSpPr>
        <xdr:cNvPr id="479" name="楕円 478"/>
        <xdr:cNvSpPr/>
      </xdr:nvSpPr>
      <xdr:spPr>
        <a:xfrm>
          <a:off x="9588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167639</xdr:rowOff>
    </xdr:from>
    <xdr:to>
      <xdr:col>55</xdr:col>
      <xdr:colOff>0</xdr:colOff>
      <xdr:row>101</xdr:row>
      <xdr:rowOff>11430</xdr:rowOff>
    </xdr:to>
    <xdr:cxnSp macro="">
      <xdr:nvCxnSpPr>
        <xdr:cNvPr id="480" name="直線コネクタ 479"/>
        <xdr:cNvCxnSpPr/>
      </xdr:nvCxnSpPr>
      <xdr:spPr>
        <a:xfrm flipV="1">
          <a:off x="9639300" y="17312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139700</xdr:rowOff>
    </xdr:from>
    <xdr:to>
      <xdr:col>46</xdr:col>
      <xdr:colOff>38100</xdr:colOff>
      <xdr:row>101</xdr:row>
      <xdr:rowOff>69850</xdr:rowOff>
    </xdr:to>
    <xdr:sp macro="" textlink="">
      <xdr:nvSpPr>
        <xdr:cNvPr id="481" name="楕円 480"/>
        <xdr:cNvSpPr/>
      </xdr:nvSpPr>
      <xdr:spPr>
        <a:xfrm>
          <a:off x="8699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11430</xdr:rowOff>
    </xdr:from>
    <xdr:to>
      <xdr:col>50</xdr:col>
      <xdr:colOff>114300</xdr:colOff>
      <xdr:row>101</xdr:row>
      <xdr:rowOff>19050</xdr:rowOff>
    </xdr:to>
    <xdr:cxnSp macro="">
      <xdr:nvCxnSpPr>
        <xdr:cNvPr id="482" name="直線コネクタ 481"/>
        <xdr:cNvCxnSpPr/>
      </xdr:nvCxnSpPr>
      <xdr:spPr>
        <a:xfrm flipV="1">
          <a:off x="8750300" y="17327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147320</xdr:rowOff>
    </xdr:from>
    <xdr:to>
      <xdr:col>41</xdr:col>
      <xdr:colOff>101600</xdr:colOff>
      <xdr:row>101</xdr:row>
      <xdr:rowOff>77470</xdr:rowOff>
    </xdr:to>
    <xdr:sp macro="" textlink="">
      <xdr:nvSpPr>
        <xdr:cNvPr id="483" name="楕円 482"/>
        <xdr:cNvSpPr/>
      </xdr:nvSpPr>
      <xdr:spPr>
        <a:xfrm>
          <a:off x="7810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19050</xdr:rowOff>
    </xdr:from>
    <xdr:to>
      <xdr:col>45</xdr:col>
      <xdr:colOff>177800</xdr:colOff>
      <xdr:row>101</xdr:row>
      <xdr:rowOff>26670</xdr:rowOff>
    </xdr:to>
    <xdr:cxnSp macro="">
      <xdr:nvCxnSpPr>
        <xdr:cNvPr id="484" name="直線コネクタ 483"/>
        <xdr:cNvCxnSpPr/>
      </xdr:nvCxnSpPr>
      <xdr:spPr>
        <a:xfrm flipV="1">
          <a:off x="7861300" y="17335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162561</xdr:rowOff>
    </xdr:from>
    <xdr:to>
      <xdr:col>36</xdr:col>
      <xdr:colOff>165100</xdr:colOff>
      <xdr:row>101</xdr:row>
      <xdr:rowOff>92711</xdr:rowOff>
    </xdr:to>
    <xdr:sp macro="" textlink="">
      <xdr:nvSpPr>
        <xdr:cNvPr id="485" name="楕円 484"/>
        <xdr:cNvSpPr/>
      </xdr:nvSpPr>
      <xdr:spPr>
        <a:xfrm>
          <a:off x="692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26670</xdr:rowOff>
    </xdr:from>
    <xdr:to>
      <xdr:col>41</xdr:col>
      <xdr:colOff>50800</xdr:colOff>
      <xdr:row>101</xdr:row>
      <xdr:rowOff>41911</xdr:rowOff>
    </xdr:to>
    <xdr:cxnSp macro="">
      <xdr:nvCxnSpPr>
        <xdr:cNvPr id="486" name="直線コネクタ 485"/>
        <xdr:cNvCxnSpPr/>
      </xdr:nvCxnSpPr>
      <xdr:spPr>
        <a:xfrm flipV="1">
          <a:off x="6972300" y="17343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78757</xdr:rowOff>
    </xdr:from>
    <xdr:ext cx="469744" cy="259045"/>
    <xdr:sp macro="" textlink="">
      <xdr:nvSpPr>
        <xdr:cNvPr id="491" name="n_1mainValue【市民会館】&#10;一人当たり面積"/>
        <xdr:cNvSpPr txBox="1"/>
      </xdr:nvSpPr>
      <xdr:spPr>
        <a:xfrm>
          <a:off x="939172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86377</xdr:rowOff>
    </xdr:from>
    <xdr:ext cx="469744" cy="259045"/>
    <xdr:sp macro="" textlink="">
      <xdr:nvSpPr>
        <xdr:cNvPr id="492" name="n_2mainValue【市民会館】&#10;一人当たり面積"/>
        <xdr:cNvSpPr txBox="1"/>
      </xdr:nvSpPr>
      <xdr:spPr>
        <a:xfrm>
          <a:off x="8515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93997</xdr:rowOff>
    </xdr:from>
    <xdr:ext cx="469744" cy="259045"/>
    <xdr:sp macro="" textlink="">
      <xdr:nvSpPr>
        <xdr:cNvPr id="493" name="n_3mainValue【市民会館】&#10;一人当たり面積"/>
        <xdr:cNvSpPr txBox="1"/>
      </xdr:nvSpPr>
      <xdr:spPr>
        <a:xfrm>
          <a:off x="762642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109238</xdr:rowOff>
    </xdr:from>
    <xdr:ext cx="469744" cy="259045"/>
    <xdr:sp macro="" textlink="">
      <xdr:nvSpPr>
        <xdr:cNvPr id="494" name="n_4mainValue【市民会館】&#10;一人当たり面積"/>
        <xdr:cNvSpPr txBox="1"/>
      </xdr:nvSpPr>
      <xdr:spPr>
        <a:xfrm>
          <a:off x="6737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64787</xdr:rowOff>
    </xdr:from>
    <xdr:ext cx="405111" cy="259045"/>
    <xdr:sp macro="" textlink="">
      <xdr:nvSpPr>
        <xdr:cNvPr id="524" name="【一般廃棄物処理施設】&#10;有形固定資産減価償却率平均値テキスト"/>
        <xdr:cNvSpPr txBox="1"/>
      </xdr:nvSpPr>
      <xdr:spPr>
        <a:xfrm>
          <a:off x="16357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535" name="楕円 534"/>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536" name="【一般廃棄物処理施設】&#10;有形固定資産減価償却率該当値テキスト"/>
        <xdr:cNvSpPr txBox="1"/>
      </xdr:nvSpPr>
      <xdr:spPr>
        <a:xfrm>
          <a:off x="16357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118745</xdr:rowOff>
    </xdr:from>
    <xdr:to>
      <xdr:col>81</xdr:col>
      <xdr:colOff>101600</xdr:colOff>
      <xdr:row>36</xdr:row>
      <xdr:rowOff>48895</xdr:rowOff>
    </xdr:to>
    <xdr:sp macro="" textlink="">
      <xdr:nvSpPr>
        <xdr:cNvPr id="537" name="楕円 536"/>
        <xdr:cNvSpPr/>
      </xdr:nvSpPr>
      <xdr:spPr>
        <a:xfrm>
          <a:off x="15430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169545</xdr:rowOff>
    </xdr:from>
    <xdr:to>
      <xdr:col>85</xdr:col>
      <xdr:colOff>127000</xdr:colOff>
      <xdr:row>36</xdr:row>
      <xdr:rowOff>36195</xdr:rowOff>
    </xdr:to>
    <xdr:cxnSp macro="">
      <xdr:nvCxnSpPr>
        <xdr:cNvPr id="538" name="直線コネクタ 537"/>
        <xdr:cNvCxnSpPr/>
      </xdr:nvCxnSpPr>
      <xdr:spPr>
        <a:xfrm>
          <a:off x="15481300" y="6170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539" name="楕円 538"/>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35</xdr:row>
      <xdr:rowOff>169545</xdr:rowOff>
    </xdr:to>
    <xdr:cxnSp macro="">
      <xdr:nvCxnSpPr>
        <xdr:cNvPr id="540" name="直線コネクタ 539"/>
        <xdr:cNvCxnSpPr/>
      </xdr:nvCxnSpPr>
      <xdr:spPr>
        <a:xfrm>
          <a:off x="14592300" y="61226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46355</xdr:rowOff>
    </xdr:from>
    <xdr:to>
      <xdr:col>72</xdr:col>
      <xdr:colOff>38100</xdr:colOff>
      <xdr:row>34</xdr:row>
      <xdr:rowOff>147955</xdr:rowOff>
    </xdr:to>
    <xdr:sp macro="" textlink="">
      <xdr:nvSpPr>
        <xdr:cNvPr id="541" name="楕円 540"/>
        <xdr:cNvSpPr/>
      </xdr:nvSpPr>
      <xdr:spPr>
        <a:xfrm>
          <a:off x="13652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97155</xdr:rowOff>
    </xdr:from>
    <xdr:to>
      <xdr:col>76</xdr:col>
      <xdr:colOff>114300</xdr:colOff>
      <xdr:row>35</xdr:row>
      <xdr:rowOff>121920</xdr:rowOff>
    </xdr:to>
    <xdr:cxnSp macro="">
      <xdr:nvCxnSpPr>
        <xdr:cNvPr id="542" name="直線コネクタ 541"/>
        <xdr:cNvCxnSpPr/>
      </xdr:nvCxnSpPr>
      <xdr:spPr>
        <a:xfrm>
          <a:off x="13703300" y="592645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147320</xdr:rowOff>
    </xdr:from>
    <xdr:to>
      <xdr:col>67</xdr:col>
      <xdr:colOff>101600</xdr:colOff>
      <xdr:row>35</xdr:row>
      <xdr:rowOff>77470</xdr:rowOff>
    </xdr:to>
    <xdr:sp macro="" textlink="">
      <xdr:nvSpPr>
        <xdr:cNvPr id="543" name="楕円 542"/>
        <xdr:cNvSpPr/>
      </xdr:nvSpPr>
      <xdr:spPr>
        <a:xfrm>
          <a:off x="12763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97155</xdr:rowOff>
    </xdr:from>
    <xdr:to>
      <xdr:col>71</xdr:col>
      <xdr:colOff>177800</xdr:colOff>
      <xdr:row>35</xdr:row>
      <xdr:rowOff>26670</xdr:rowOff>
    </xdr:to>
    <xdr:cxnSp macro="">
      <xdr:nvCxnSpPr>
        <xdr:cNvPr id="544" name="直線コネクタ 543"/>
        <xdr:cNvCxnSpPr/>
      </xdr:nvCxnSpPr>
      <xdr:spPr>
        <a:xfrm flipV="1">
          <a:off x="12814300" y="59264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5"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6"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47"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8"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65422</xdr:rowOff>
    </xdr:from>
    <xdr:ext cx="405111" cy="259045"/>
    <xdr:sp macro="" textlink="">
      <xdr:nvSpPr>
        <xdr:cNvPr id="549" name="n_1mainValue【一般廃棄物処理施設】&#10;有形固定資産減価償却率"/>
        <xdr:cNvSpPr txBox="1"/>
      </xdr:nvSpPr>
      <xdr:spPr>
        <a:xfrm>
          <a:off x="15266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550" name="n_2mainValue【一般廃棄物処理施設】&#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164482</xdr:rowOff>
    </xdr:from>
    <xdr:ext cx="405111" cy="259045"/>
    <xdr:sp macro="" textlink="">
      <xdr:nvSpPr>
        <xdr:cNvPr id="551" name="n_3mainValue【一般廃棄物処理施設】&#10;有形固定資産減価償却率"/>
        <xdr:cNvSpPr txBox="1"/>
      </xdr:nvSpPr>
      <xdr:spPr>
        <a:xfrm>
          <a:off x="13500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93997</xdr:rowOff>
    </xdr:from>
    <xdr:ext cx="405111" cy="259045"/>
    <xdr:sp macro="" textlink="">
      <xdr:nvSpPr>
        <xdr:cNvPr id="552" name="n_4mainValue【一般廃棄物処理施設】&#10;有形固定資産減価償却率"/>
        <xdr:cNvSpPr txBox="1"/>
      </xdr:nvSpPr>
      <xdr:spPr>
        <a:xfrm>
          <a:off x="12611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147934</xdr:rowOff>
    </xdr:from>
    <xdr:ext cx="534377" cy="259045"/>
    <xdr:sp macro="" textlink="">
      <xdr:nvSpPr>
        <xdr:cNvPr id="581" name="【一般廃棄物処理施設】&#10;一人当たり有形固定資産（償却資産）額平均値テキスト"/>
        <xdr:cNvSpPr txBox="1"/>
      </xdr:nvSpPr>
      <xdr:spPr>
        <a:xfrm>
          <a:off x="22199600" y="614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107976</xdr:rowOff>
    </xdr:from>
    <xdr:to>
      <xdr:col>116</xdr:col>
      <xdr:colOff>114300</xdr:colOff>
      <xdr:row>40</xdr:row>
      <xdr:rowOff>38126</xdr:rowOff>
    </xdr:to>
    <xdr:sp macro="" textlink="">
      <xdr:nvSpPr>
        <xdr:cNvPr id="592" name="楕円 591"/>
        <xdr:cNvSpPr/>
      </xdr:nvSpPr>
      <xdr:spPr>
        <a:xfrm>
          <a:off x="22110700" y="67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86403</xdr:rowOff>
    </xdr:from>
    <xdr:ext cx="534377" cy="259045"/>
    <xdr:sp macro="" textlink="">
      <xdr:nvSpPr>
        <xdr:cNvPr id="593" name="【一般廃棄物処理施設】&#10;一人当たり有形固定資産（償却資産）額該当値テキスト"/>
        <xdr:cNvSpPr txBox="1"/>
      </xdr:nvSpPr>
      <xdr:spPr>
        <a:xfrm>
          <a:off x="22199600" y="67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117653</xdr:rowOff>
    </xdr:from>
    <xdr:to>
      <xdr:col>112</xdr:col>
      <xdr:colOff>38100</xdr:colOff>
      <xdr:row>40</xdr:row>
      <xdr:rowOff>47803</xdr:rowOff>
    </xdr:to>
    <xdr:sp macro="" textlink="">
      <xdr:nvSpPr>
        <xdr:cNvPr id="594" name="楕円 593"/>
        <xdr:cNvSpPr/>
      </xdr:nvSpPr>
      <xdr:spPr>
        <a:xfrm>
          <a:off x="21272500" y="68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158776</xdr:rowOff>
    </xdr:from>
    <xdr:to>
      <xdr:col>116</xdr:col>
      <xdr:colOff>63500</xdr:colOff>
      <xdr:row>39</xdr:row>
      <xdr:rowOff>168453</xdr:rowOff>
    </xdr:to>
    <xdr:cxnSp macro="">
      <xdr:nvCxnSpPr>
        <xdr:cNvPr id="595" name="直線コネクタ 594"/>
        <xdr:cNvCxnSpPr/>
      </xdr:nvCxnSpPr>
      <xdr:spPr>
        <a:xfrm flipV="1">
          <a:off x="21323300" y="6845326"/>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120472</xdr:rowOff>
    </xdr:from>
    <xdr:to>
      <xdr:col>107</xdr:col>
      <xdr:colOff>101600</xdr:colOff>
      <xdr:row>40</xdr:row>
      <xdr:rowOff>50622</xdr:rowOff>
    </xdr:to>
    <xdr:sp macro="" textlink="">
      <xdr:nvSpPr>
        <xdr:cNvPr id="596" name="楕円 595"/>
        <xdr:cNvSpPr/>
      </xdr:nvSpPr>
      <xdr:spPr>
        <a:xfrm>
          <a:off x="20383500" y="68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168453</xdr:rowOff>
    </xdr:from>
    <xdr:to>
      <xdr:col>111</xdr:col>
      <xdr:colOff>177800</xdr:colOff>
      <xdr:row>39</xdr:row>
      <xdr:rowOff>171272</xdr:rowOff>
    </xdr:to>
    <xdr:cxnSp macro="">
      <xdr:nvCxnSpPr>
        <xdr:cNvPr id="597" name="直線コネクタ 596"/>
        <xdr:cNvCxnSpPr/>
      </xdr:nvCxnSpPr>
      <xdr:spPr>
        <a:xfrm flipV="1">
          <a:off x="20434300" y="6855003"/>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122796</xdr:rowOff>
    </xdr:from>
    <xdr:to>
      <xdr:col>102</xdr:col>
      <xdr:colOff>165100</xdr:colOff>
      <xdr:row>40</xdr:row>
      <xdr:rowOff>52946</xdr:rowOff>
    </xdr:to>
    <xdr:sp macro="" textlink="">
      <xdr:nvSpPr>
        <xdr:cNvPr id="598" name="楕円 597"/>
        <xdr:cNvSpPr/>
      </xdr:nvSpPr>
      <xdr:spPr>
        <a:xfrm>
          <a:off x="19494500" y="68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171272</xdr:rowOff>
    </xdr:from>
    <xdr:to>
      <xdr:col>107</xdr:col>
      <xdr:colOff>50800</xdr:colOff>
      <xdr:row>40</xdr:row>
      <xdr:rowOff>2146</xdr:rowOff>
    </xdr:to>
    <xdr:cxnSp macro="">
      <xdr:nvCxnSpPr>
        <xdr:cNvPr id="599" name="直線コネクタ 598"/>
        <xdr:cNvCxnSpPr/>
      </xdr:nvCxnSpPr>
      <xdr:spPr>
        <a:xfrm flipV="1">
          <a:off x="19545300" y="685782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125717</xdr:rowOff>
    </xdr:from>
    <xdr:to>
      <xdr:col>98</xdr:col>
      <xdr:colOff>38100</xdr:colOff>
      <xdr:row>40</xdr:row>
      <xdr:rowOff>55867</xdr:rowOff>
    </xdr:to>
    <xdr:sp macro="" textlink="">
      <xdr:nvSpPr>
        <xdr:cNvPr id="600" name="楕円 599"/>
        <xdr:cNvSpPr/>
      </xdr:nvSpPr>
      <xdr:spPr>
        <a:xfrm>
          <a:off x="18605500" y="6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2146</xdr:rowOff>
    </xdr:from>
    <xdr:to>
      <xdr:col>102</xdr:col>
      <xdr:colOff>114300</xdr:colOff>
      <xdr:row>40</xdr:row>
      <xdr:rowOff>5067</xdr:rowOff>
    </xdr:to>
    <xdr:cxnSp macro="">
      <xdr:nvCxnSpPr>
        <xdr:cNvPr id="601" name="直線コネクタ 600"/>
        <xdr:cNvCxnSpPr/>
      </xdr:nvCxnSpPr>
      <xdr:spPr>
        <a:xfrm flipV="1">
          <a:off x="18656300" y="686014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62768</xdr:rowOff>
    </xdr:from>
    <xdr:ext cx="534377" cy="259045"/>
    <xdr:sp macro="" textlink="">
      <xdr:nvSpPr>
        <xdr:cNvPr id="602" name="n_1aveValue【一般廃棄物処理施設】&#10;一人当たり有形固定資産（償却資産）額"/>
        <xdr:cNvSpPr txBox="1"/>
      </xdr:nvSpPr>
      <xdr:spPr>
        <a:xfrm>
          <a:off x="21043411" y="6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38930</xdr:rowOff>
    </xdr:from>
    <xdr:ext cx="534377" cy="259045"/>
    <xdr:sp macro="" textlink="">
      <xdr:nvSpPr>
        <xdr:cNvPr id="606" name="n_1mainValue【一般廃棄物処理施設】&#10;一人当たり有形固定資産（償却資産）額"/>
        <xdr:cNvSpPr txBox="1"/>
      </xdr:nvSpPr>
      <xdr:spPr>
        <a:xfrm>
          <a:off x="21043411" y="68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41749</xdr:rowOff>
    </xdr:from>
    <xdr:ext cx="534377" cy="259045"/>
    <xdr:sp macro="" textlink="">
      <xdr:nvSpPr>
        <xdr:cNvPr id="607" name="n_2mainValue【一般廃棄物処理施設】&#10;一人当たり有形固定資産（償却資産）額"/>
        <xdr:cNvSpPr txBox="1"/>
      </xdr:nvSpPr>
      <xdr:spPr>
        <a:xfrm>
          <a:off x="20167111" y="68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44073</xdr:rowOff>
    </xdr:from>
    <xdr:ext cx="534377" cy="259045"/>
    <xdr:sp macro="" textlink="">
      <xdr:nvSpPr>
        <xdr:cNvPr id="608" name="n_3mainValue【一般廃棄物処理施設】&#10;一人当たり有形固定資産（償却資産）額"/>
        <xdr:cNvSpPr txBox="1"/>
      </xdr:nvSpPr>
      <xdr:spPr>
        <a:xfrm>
          <a:off x="19278111" y="69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46994</xdr:rowOff>
    </xdr:from>
    <xdr:ext cx="534377" cy="259045"/>
    <xdr:sp macro="" textlink="">
      <xdr:nvSpPr>
        <xdr:cNvPr id="609" name="n_4mainValue【一般廃棄物処理施設】&#10;一人当たり有形固定資産（償却資産）額"/>
        <xdr:cNvSpPr txBox="1"/>
      </xdr:nvSpPr>
      <xdr:spPr>
        <a:xfrm>
          <a:off x="18389111" y="69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32783</xdr:rowOff>
    </xdr:from>
    <xdr:ext cx="405111" cy="259045"/>
    <xdr:sp macro="" textlink="">
      <xdr:nvSpPr>
        <xdr:cNvPr id="637" name="【保健センター・保健所】&#10;有形固定資産減価償却率平均値テキスト"/>
        <xdr:cNvSpPr txBox="1"/>
      </xdr:nvSpPr>
      <xdr:spPr>
        <a:xfrm>
          <a:off x="16357600" y="1031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xdr:rowOff>
    </xdr:from>
    <xdr:to>
      <xdr:col>85</xdr:col>
      <xdr:colOff>177800</xdr:colOff>
      <xdr:row>60</xdr:row>
      <xdr:rowOff>114808</xdr:rowOff>
    </xdr:to>
    <xdr:sp macro="" textlink="">
      <xdr:nvSpPr>
        <xdr:cNvPr id="648" name="楕円 647"/>
        <xdr:cNvSpPr/>
      </xdr:nvSpPr>
      <xdr:spPr>
        <a:xfrm>
          <a:off x="16268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36085</xdr:rowOff>
    </xdr:from>
    <xdr:ext cx="405111" cy="259045"/>
    <xdr:sp macro="" textlink="">
      <xdr:nvSpPr>
        <xdr:cNvPr id="649" name="【保健センター・保健所】&#10;有形固定資産減価償却率該当値テキスト"/>
        <xdr:cNvSpPr txBox="1"/>
      </xdr:nvSpPr>
      <xdr:spPr>
        <a:xfrm>
          <a:off x="16357600" y="1015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134366</xdr:rowOff>
    </xdr:from>
    <xdr:to>
      <xdr:col>81</xdr:col>
      <xdr:colOff>101600</xdr:colOff>
      <xdr:row>60</xdr:row>
      <xdr:rowOff>64516</xdr:rowOff>
    </xdr:to>
    <xdr:sp macro="" textlink="">
      <xdr:nvSpPr>
        <xdr:cNvPr id="650" name="楕円 649"/>
        <xdr:cNvSpPr/>
      </xdr:nvSpPr>
      <xdr:spPr>
        <a:xfrm>
          <a:off x="15430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xdr:rowOff>
    </xdr:from>
    <xdr:to>
      <xdr:col>85</xdr:col>
      <xdr:colOff>127000</xdr:colOff>
      <xdr:row>60</xdr:row>
      <xdr:rowOff>64008</xdr:rowOff>
    </xdr:to>
    <xdr:cxnSp macro="">
      <xdr:nvCxnSpPr>
        <xdr:cNvPr id="651" name="直線コネクタ 650"/>
        <xdr:cNvCxnSpPr/>
      </xdr:nvCxnSpPr>
      <xdr:spPr>
        <a:xfrm>
          <a:off x="15481300" y="103007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84074</xdr:rowOff>
    </xdr:from>
    <xdr:to>
      <xdr:col>76</xdr:col>
      <xdr:colOff>165100</xdr:colOff>
      <xdr:row>60</xdr:row>
      <xdr:rowOff>14224</xdr:rowOff>
    </xdr:to>
    <xdr:sp macro="" textlink="">
      <xdr:nvSpPr>
        <xdr:cNvPr id="652" name="楕円 651"/>
        <xdr:cNvSpPr/>
      </xdr:nvSpPr>
      <xdr:spPr>
        <a:xfrm>
          <a:off x="14541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134874</xdr:rowOff>
    </xdr:from>
    <xdr:to>
      <xdr:col>81</xdr:col>
      <xdr:colOff>50800</xdr:colOff>
      <xdr:row>60</xdr:row>
      <xdr:rowOff>13716</xdr:rowOff>
    </xdr:to>
    <xdr:cxnSp macro="">
      <xdr:nvCxnSpPr>
        <xdr:cNvPr id="653" name="直線コネクタ 652"/>
        <xdr:cNvCxnSpPr/>
      </xdr:nvCxnSpPr>
      <xdr:spPr>
        <a:xfrm>
          <a:off x="14592300" y="102504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33782</xdr:rowOff>
    </xdr:from>
    <xdr:to>
      <xdr:col>72</xdr:col>
      <xdr:colOff>38100</xdr:colOff>
      <xdr:row>59</xdr:row>
      <xdr:rowOff>135382</xdr:rowOff>
    </xdr:to>
    <xdr:sp macro="" textlink="">
      <xdr:nvSpPr>
        <xdr:cNvPr id="654" name="楕円 653"/>
        <xdr:cNvSpPr/>
      </xdr:nvSpPr>
      <xdr:spPr>
        <a:xfrm>
          <a:off x="13652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84582</xdr:rowOff>
    </xdr:from>
    <xdr:to>
      <xdr:col>76</xdr:col>
      <xdr:colOff>114300</xdr:colOff>
      <xdr:row>59</xdr:row>
      <xdr:rowOff>134874</xdr:rowOff>
    </xdr:to>
    <xdr:cxnSp macro="">
      <xdr:nvCxnSpPr>
        <xdr:cNvPr id="655" name="直線コネクタ 654"/>
        <xdr:cNvCxnSpPr/>
      </xdr:nvCxnSpPr>
      <xdr:spPr>
        <a:xfrm>
          <a:off x="13703300" y="102001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56" name="楕円 655"/>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84582</xdr:rowOff>
    </xdr:to>
    <xdr:cxnSp macro="">
      <xdr:nvCxnSpPr>
        <xdr:cNvPr id="657" name="直線コネクタ 656"/>
        <xdr:cNvCxnSpPr/>
      </xdr:nvCxnSpPr>
      <xdr:spPr>
        <a:xfrm>
          <a:off x="12814300" y="101498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96791</xdr:rowOff>
    </xdr:from>
    <xdr:ext cx="405111" cy="259045"/>
    <xdr:sp macro="" textlink="">
      <xdr:nvSpPr>
        <xdr:cNvPr id="658" name="n_1aveValue【保健センター・保健所】&#10;有形固定資産減価償却率"/>
        <xdr:cNvSpPr txBox="1"/>
      </xdr:nvSpPr>
      <xdr:spPr>
        <a:xfrm>
          <a:off x="152660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9" name="n_2aveValue【保健センター・保健所】&#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660"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83075</xdr:rowOff>
    </xdr:from>
    <xdr:ext cx="405111" cy="259045"/>
    <xdr:sp macro="" textlink="">
      <xdr:nvSpPr>
        <xdr:cNvPr id="661" name="n_4aveValue【保健センター・保健所】&#10;有形固定資産減価償却率"/>
        <xdr:cNvSpPr txBox="1"/>
      </xdr:nvSpPr>
      <xdr:spPr>
        <a:xfrm>
          <a:off x="12611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81043</xdr:rowOff>
    </xdr:from>
    <xdr:ext cx="405111" cy="259045"/>
    <xdr:sp macro="" textlink="">
      <xdr:nvSpPr>
        <xdr:cNvPr id="662" name="n_1mainValue【保健センター・保健所】&#10;有形固定資産減価償却率"/>
        <xdr:cNvSpPr txBox="1"/>
      </xdr:nvSpPr>
      <xdr:spPr>
        <a:xfrm>
          <a:off x="15266044" y="100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30751</xdr:rowOff>
    </xdr:from>
    <xdr:ext cx="405111" cy="259045"/>
    <xdr:sp macro="" textlink="">
      <xdr:nvSpPr>
        <xdr:cNvPr id="663" name="n_2mainValue【保健センター・保健所】&#10;有形固定資産減価償却率"/>
        <xdr:cNvSpPr txBox="1"/>
      </xdr:nvSpPr>
      <xdr:spPr>
        <a:xfrm>
          <a:off x="14389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151909</xdr:rowOff>
    </xdr:from>
    <xdr:ext cx="405111" cy="259045"/>
    <xdr:sp macro="" textlink="">
      <xdr:nvSpPr>
        <xdr:cNvPr id="664" name="n_3mainValue【保健センター・保健所】&#10;有形固定資産減価償却率"/>
        <xdr:cNvSpPr txBox="1"/>
      </xdr:nvSpPr>
      <xdr:spPr>
        <a:xfrm>
          <a:off x="13500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65" name="n_4mainValue【保健センター・保健所】&#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161472</xdr:rowOff>
    </xdr:from>
    <xdr:to>
      <xdr:col>116</xdr:col>
      <xdr:colOff>114300</xdr:colOff>
      <xdr:row>59</xdr:row>
      <xdr:rowOff>91622</xdr:rowOff>
    </xdr:to>
    <xdr:sp macro="" textlink="">
      <xdr:nvSpPr>
        <xdr:cNvPr id="707" name="楕円 706"/>
        <xdr:cNvSpPr/>
      </xdr:nvSpPr>
      <xdr:spPr>
        <a:xfrm>
          <a:off x="22110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12899</xdr:rowOff>
    </xdr:from>
    <xdr:ext cx="469744" cy="259045"/>
    <xdr:sp macro="" textlink="">
      <xdr:nvSpPr>
        <xdr:cNvPr id="708" name="【保健センター・保健所】&#10;一人当たり面積該当値テキスト"/>
        <xdr:cNvSpPr txBox="1"/>
      </xdr:nvSpPr>
      <xdr:spPr>
        <a:xfrm>
          <a:off x="22199600" y="995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709" name="楕円 708"/>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40822</xdr:rowOff>
    </xdr:from>
    <xdr:to>
      <xdr:col>116</xdr:col>
      <xdr:colOff>63500</xdr:colOff>
      <xdr:row>59</xdr:row>
      <xdr:rowOff>73478</xdr:rowOff>
    </xdr:to>
    <xdr:cxnSp macro="">
      <xdr:nvCxnSpPr>
        <xdr:cNvPr id="710" name="直線コネクタ 709"/>
        <xdr:cNvCxnSpPr/>
      </xdr:nvCxnSpPr>
      <xdr:spPr>
        <a:xfrm flipV="1">
          <a:off x="21323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711" name="楕円 710"/>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73478</xdr:rowOff>
    </xdr:to>
    <xdr:cxnSp macro="">
      <xdr:nvCxnSpPr>
        <xdr:cNvPr id="712" name="直線コネクタ 711"/>
        <xdr:cNvCxnSpPr/>
      </xdr:nvCxnSpPr>
      <xdr:spPr>
        <a:xfrm>
          <a:off x="20434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713" name="楕円 712"/>
        <xdr:cNvSpPr/>
      </xdr:nvSpPr>
      <xdr:spPr>
        <a:xfrm>
          <a:off x="19494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73478</xdr:rowOff>
    </xdr:to>
    <xdr:cxnSp macro="">
      <xdr:nvCxnSpPr>
        <xdr:cNvPr id="714" name="直線コネクタ 713"/>
        <xdr:cNvCxnSpPr/>
      </xdr:nvCxnSpPr>
      <xdr:spPr>
        <a:xfrm>
          <a:off x="19545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22678</xdr:rowOff>
    </xdr:from>
    <xdr:to>
      <xdr:col>98</xdr:col>
      <xdr:colOff>38100</xdr:colOff>
      <xdr:row>59</xdr:row>
      <xdr:rowOff>124278</xdr:rowOff>
    </xdr:to>
    <xdr:sp macro="" textlink="">
      <xdr:nvSpPr>
        <xdr:cNvPr id="715" name="楕円 714"/>
        <xdr:cNvSpPr/>
      </xdr:nvSpPr>
      <xdr:spPr>
        <a:xfrm>
          <a:off x="18605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73478</xdr:rowOff>
    </xdr:from>
    <xdr:to>
      <xdr:col>102</xdr:col>
      <xdr:colOff>114300</xdr:colOff>
      <xdr:row>59</xdr:row>
      <xdr:rowOff>73478</xdr:rowOff>
    </xdr:to>
    <xdr:cxnSp macro="">
      <xdr:nvCxnSpPr>
        <xdr:cNvPr id="716" name="直線コネクタ 715"/>
        <xdr:cNvCxnSpPr/>
      </xdr:nvCxnSpPr>
      <xdr:spPr>
        <a:xfrm>
          <a:off x="18656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721" name="n_1mainValue【保健センター・保健所】&#10;一人当たり面積"/>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722" name="n_2mainValue【保健センター・保健所】&#10;一人当たり面積"/>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723" name="n_3mainValue【保健センター・保健所】&#10;一人当たり面積"/>
        <xdr:cNvSpPr txBox="1"/>
      </xdr:nvSpPr>
      <xdr:spPr>
        <a:xfrm>
          <a:off x="19310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140805</xdr:rowOff>
    </xdr:from>
    <xdr:ext cx="469744" cy="259045"/>
    <xdr:sp macro="" textlink="">
      <xdr:nvSpPr>
        <xdr:cNvPr id="724" name="n_4mainValue【保健センター・保健所】&#10;一人当たり面積"/>
        <xdr:cNvSpPr txBox="1"/>
      </xdr:nvSpPr>
      <xdr:spPr>
        <a:xfrm>
          <a:off x="18421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46737</xdr:rowOff>
    </xdr:from>
    <xdr:to>
      <xdr:col>85</xdr:col>
      <xdr:colOff>177800</xdr:colOff>
      <xdr:row>83</xdr:row>
      <xdr:rowOff>148337</xdr:rowOff>
    </xdr:to>
    <xdr:sp macro="" textlink="">
      <xdr:nvSpPr>
        <xdr:cNvPr id="763" name="楕円 762"/>
        <xdr:cNvSpPr/>
      </xdr:nvSpPr>
      <xdr:spPr>
        <a:xfrm>
          <a:off x="16268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69614</xdr:rowOff>
    </xdr:from>
    <xdr:ext cx="405111" cy="259045"/>
    <xdr:sp macro="" textlink="">
      <xdr:nvSpPr>
        <xdr:cNvPr id="764" name="【消防施設】&#10;有形固定資産減価償却率該当値テキスト"/>
        <xdr:cNvSpPr txBox="1"/>
      </xdr:nvSpPr>
      <xdr:spPr>
        <a:xfrm>
          <a:off x="16357600" y="14128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765" name="楕円 764"/>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97537</xdr:rowOff>
    </xdr:to>
    <xdr:cxnSp macro="">
      <xdr:nvCxnSpPr>
        <xdr:cNvPr id="766" name="直線コネクタ 765"/>
        <xdr:cNvCxnSpPr/>
      </xdr:nvCxnSpPr>
      <xdr:spPr>
        <a:xfrm>
          <a:off x="15481300" y="1429131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138176</xdr:rowOff>
    </xdr:from>
    <xdr:to>
      <xdr:col>76</xdr:col>
      <xdr:colOff>165100</xdr:colOff>
      <xdr:row>83</xdr:row>
      <xdr:rowOff>68326</xdr:rowOff>
    </xdr:to>
    <xdr:sp macro="" textlink="">
      <xdr:nvSpPr>
        <xdr:cNvPr id="767" name="楕円 766"/>
        <xdr:cNvSpPr/>
      </xdr:nvSpPr>
      <xdr:spPr>
        <a:xfrm>
          <a:off x="14541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17526</xdr:rowOff>
    </xdr:from>
    <xdr:to>
      <xdr:col>81</xdr:col>
      <xdr:colOff>50800</xdr:colOff>
      <xdr:row>83</xdr:row>
      <xdr:rowOff>60961</xdr:rowOff>
    </xdr:to>
    <xdr:cxnSp macro="">
      <xdr:nvCxnSpPr>
        <xdr:cNvPr id="768" name="直線コネクタ 767"/>
        <xdr:cNvCxnSpPr/>
      </xdr:nvCxnSpPr>
      <xdr:spPr>
        <a:xfrm>
          <a:off x="14592300" y="1424787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92456</xdr:rowOff>
    </xdr:from>
    <xdr:to>
      <xdr:col>72</xdr:col>
      <xdr:colOff>38100</xdr:colOff>
      <xdr:row>83</xdr:row>
      <xdr:rowOff>22606</xdr:rowOff>
    </xdr:to>
    <xdr:sp macro="" textlink="">
      <xdr:nvSpPr>
        <xdr:cNvPr id="769" name="楕円 768"/>
        <xdr:cNvSpPr/>
      </xdr:nvSpPr>
      <xdr:spPr>
        <a:xfrm>
          <a:off x="1365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143256</xdr:rowOff>
    </xdr:from>
    <xdr:to>
      <xdr:col>76</xdr:col>
      <xdr:colOff>114300</xdr:colOff>
      <xdr:row>83</xdr:row>
      <xdr:rowOff>17526</xdr:rowOff>
    </xdr:to>
    <xdr:cxnSp macro="">
      <xdr:nvCxnSpPr>
        <xdr:cNvPr id="770" name="直線コネクタ 769"/>
        <xdr:cNvCxnSpPr/>
      </xdr:nvCxnSpPr>
      <xdr:spPr>
        <a:xfrm>
          <a:off x="13703300" y="1420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46737</xdr:rowOff>
    </xdr:from>
    <xdr:to>
      <xdr:col>67</xdr:col>
      <xdr:colOff>101600</xdr:colOff>
      <xdr:row>82</xdr:row>
      <xdr:rowOff>148337</xdr:rowOff>
    </xdr:to>
    <xdr:sp macro="" textlink="">
      <xdr:nvSpPr>
        <xdr:cNvPr id="771" name="楕円 770"/>
        <xdr:cNvSpPr/>
      </xdr:nvSpPr>
      <xdr:spPr>
        <a:xfrm>
          <a:off x="12763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97537</xdr:rowOff>
    </xdr:from>
    <xdr:to>
      <xdr:col>71</xdr:col>
      <xdr:colOff>177800</xdr:colOff>
      <xdr:row>82</xdr:row>
      <xdr:rowOff>143256</xdr:rowOff>
    </xdr:to>
    <xdr:cxnSp macro="">
      <xdr:nvCxnSpPr>
        <xdr:cNvPr id="772" name="直線コネクタ 771"/>
        <xdr:cNvCxnSpPr/>
      </xdr:nvCxnSpPr>
      <xdr:spPr>
        <a:xfrm>
          <a:off x="12814300" y="141564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128288</xdr:rowOff>
    </xdr:from>
    <xdr:ext cx="405111" cy="259045"/>
    <xdr:sp macro="" textlink="">
      <xdr:nvSpPr>
        <xdr:cNvPr id="777" name="n_1main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84853</xdr:rowOff>
    </xdr:from>
    <xdr:ext cx="405111" cy="259045"/>
    <xdr:sp macro="" textlink="">
      <xdr:nvSpPr>
        <xdr:cNvPr id="778" name="n_2mainValue【消防施設】&#10;有形固定資産減価償却率"/>
        <xdr:cNvSpPr txBox="1"/>
      </xdr:nvSpPr>
      <xdr:spPr>
        <a:xfrm>
          <a:off x="14389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39133</xdr:rowOff>
    </xdr:from>
    <xdr:ext cx="405111" cy="259045"/>
    <xdr:sp macro="" textlink="">
      <xdr:nvSpPr>
        <xdr:cNvPr id="779" name="n_3mainValue【消防施設】&#10;有形固定資産減価償却率"/>
        <xdr:cNvSpPr txBox="1"/>
      </xdr:nvSpPr>
      <xdr:spPr>
        <a:xfrm>
          <a:off x="135007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164864</xdr:rowOff>
    </xdr:from>
    <xdr:ext cx="405111" cy="259045"/>
    <xdr:sp macro="" textlink="">
      <xdr:nvSpPr>
        <xdr:cNvPr id="780" name="n_4mainValue【消防施設】&#10;有形固定資産減価償却率"/>
        <xdr:cNvSpPr txBox="1"/>
      </xdr:nvSpPr>
      <xdr:spPr>
        <a:xfrm>
          <a:off x="12611744" y="138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21" name="楕円 820"/>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22"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23" name="楕円 822"/>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114300</xdr:rowOff>
    </xdr:to>
    <xdr:cxnSp macro="">
      <xdr:nvCxnSpPr>
        <xdr:cNvPr id="824" name="直線コネクタ 823"/>
        <xdr:cNvCxnSpPr/>
      </xdr:nvCxnSpPr>
      <xdr:spPr>
        <a:xfrm flipV="1">
          <a:off x="21323300" y="14668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25" name="楕円 824"/>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826" name="直線コネクタ 825"/>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827" name="楕円 826"/>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828" name="直線コネクタ 827"/>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9" name="楕円 828"/>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133350</xdr:rowOff>
    </xdr:to>
    <xdr:cxnSp macro="">
      <xdr:nvCxnSpPr>
        <xdr:cNvPr id="830" name="直線コネクタ 829"/>
        <xdr:cNvCxnSpPr/>
      </xdr:nvCxnSpPr>
      <xdr:spPr>
        <a:xfrm flipV="1">
          <a:off x="18656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1" name="n_1aveValue【消防施設】&#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33"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835"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836" name="n_2mainValue【消防施設】&#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837" name="n_3mainValue【消防施設】&#10;一人当たり面積"/>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8" name="n_4mainValue【消防施設】&#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79" name="楕円 878"/>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24782</xdr:rowOff>
    </xdr:from>
    <xdr:ext cx="405111" cy="259045"/>
    <xdr:sp macro="" textlink="">
      <xdr:nvSpPr>
        <xdr:cNvPr id="880" name="【庁舎】&#10;有形固定資産減価償却率該当値テキスト"/>
        <xdr:cNvSpPr txBox="1"/>
      </xdr:nvSpPr>
      <xdr:spPr>
        <a:xfrm>
          <a:off x="16357600"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881" name="楕円 880"/>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72389</xdr:rowOff>
    </xdr:from>
    <xdr:to>
      <xdr:col>85</xdr:col>
      <xdr:colOff>127000</xdr:colOff>
      <xdr:row>104</xdr:row>
      <xdr:rowOff>97155</xdr:rowOff>
    </xdr:to>
    <xdr:cxnSp macro="">
      <xdr:nvCxnSpPr>
        <xdr:cNvPr id="882" name="直線コネクタ 881"/>
        <xdr:cNvCxnSpPr/>
      </xdr:nvCxnSpPr>
      <xdr:spPr>
        <a:xfrm>
          <a:off x="15481300" y="179031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883" name="楕円 882"/>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72389</xdr:rowOff>
    </xdr:to>
    <xdr:cxnSp macro="">
      <xdr:nvCxnSpPr>
        <xdr:cNvPr id="884" name="直線コネクタ 883"/>
        <xdr:cNvCxnSpPr/>
      </xdr:nvCxnSpPr>
      <xdr:spPr>
        <a:xfrm>
          <a:off x="14592300" y="17868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122555</xdr:rowOff>
    </xdr:from>
    <xdr:to>
      <xdr:col>72</xdr:col>
      <xdr:colOff>38100</xdr:colOff>
      <xdr:row>104</xdr:row>
      <xdr:rowOff>52705</xdr:rowOff>
    </xdr:to>
    <xdr:sp macro="" textlink="">
      <xdr:nvSpPr>
        <xdr:cNvPr id="885" name="楕円 884"/>
        <xdr:cNvSpPr/>
      </xdr:nvSpPr>
      <xdr:spPr>
        <a:xfrm>
          <a:off x="13652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xdr:rowOff>
    </xdr:from>
    <xdr:to>
      <xdr:col>76</xdr:col>
      <xdr:colOff>114300</xdr:colOff>
      <xdr:row>104</xdr:row>
      <xdr:rowOff>38100</xdr:rowOff>
    </xdr:to>
    <xdr:cxnSp macro="">
      <xdr:nvCxnSpPr>
        <xdr:cNvPr id="886" name="直線コネクタ 885"/>
        <xdr:cNvCxnSpPr/>
      </xdr:nvCxnSpPr>
      <xdr:spPr>
        <a:xfrm>
          <a:off x="13703300" y="1783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88264</xdr:rowOff>
    </xdr:from>
    <xdr:to>
      <xdr:col>67</xdr:col>
      <xdr:colOff>101600</xdr:colOff>
      <xdr:row>104</xdr:row>
      <xdr:rowOff>18414</xdr:rowOff>
    </xdr:to>
    <xdr:sp macro="" textlink="">
      <xdr:nvSpPr>
        <xdr:cNvPr id="887" name="楕円 886"/>
        <xdr:cNvSpPr/>
      </xdr:nvSpPr>
      <xdr:spPr>
        <a:xfrm>
          <a:off x="12763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139064</xdr:rowOff>
    </xdr:from>
    <xdr:to>
      <xdr:col>71</xdr:col>
      <xdr:colOff>177800</xdr:colOff>
      <xdr:row>104</xdr:row>
      <xdr:rowOff>1905</xdr:rowOff>
    </xdr:to>
    <xdr:cxnSp macro="">
      <xdr:nvCxnSpPr>
        <xdr:cNvPr id="888" name="直線コネクタ 887"/>
        <xdr:cNvCxnSpPr/>
      </xdr:nvCxnSpPr>
      <xdr:spPr>
        <a:xfrm>
          <a:off x="12814300" y="177984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114316</xdr:rowOff>
    </xdr:from>
    <xdr:ext cx="405111" cy="259045"/>
    <xdr:sp macro="" textlink="">
      <xdr:nvSpPr>
        <xdr:cNvPr id="893" name="n_1mainValue【庁舎】&#10;有形固定資産減価償却率"/>
        <xdr:cNvSpPr txBox="1"/>
      </xdr:nvSpPr>
      <xdr:spPr>
        <a:xfrm>
          <a:off x="15266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80027</xdr:rowOff>
    </xdr:from>
    <xdr:ext cx="405111" cy="259045"/>
    <xdr:sp macro="" textlink="">
      <xdr:nvSpPr>
        <xdr:cNvPr id="894" name="n_2mainValue【庁舎】&#10;有形固定資産減価償却率"/>
        <xdr:cNvSpPr txBox="1"/>
      </xdr:nvSpPr>
      <xdr:spPr>
        <a:xfrm>
          <a:off x="14389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43832</xdr:rowOff>
    </xdr:from>
    <xdr:ext cx="405111" cy="259045"/>
    <xdr:sp macro="" textlink="">
      <xdr:nvSpPr>
        <xdr:cNvPr id="895" name="n_3mainValue【庁舎】&#10;有形固定資産減価償却率"/>
        <xdr:cNvSpPr txBox="1"/>
      </xdr:nvSpPr>
      <xdr:spPr>
        <a:xfrm>
          <a:off x="13500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9541</xdr:rowOff>
    </xdr:from>
    <xdr:ext cx="405111" cy="259045"/>
    <xdr:sp macro="" textlink="">
      <xdr:nvSpPr>
        <xdr:cNvPr id="896" name="n_4mainValue【庁舎】&#10;有形固定資産減価償却率"/>
        <xdr:cNvSpPr txBox="1"/>
      </xdr:nvSpPr>
      <xdr:spPr>
        <a:xfrm>
          <a:off x="12611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936" name="楕円 935"/>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937" name="【庁舎】&#10;一人当たり面積該当値テキスト"/>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938" name="楕円 937"/>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95250</xdr:rowOff>
    </xdr:to>
    <xdr:cxnSp macro="">
      <xdr:nvCxnSpPr>
        <xdr:cNvPr id="939" name="直線コネクタ 938"/>
        <xdr:cNvCxnSpPr/>
      </xdr:nvCxnSpPr>
      <xdr:spPr>
        <a:xfrm flipV="1">
          <a:off x="21323300" y="18265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940" name="楕円 939"/>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95250</xdr:rowOff>
    </xdr:to>
    <xdr:cxnSp macro="">
      <xdr:nvCxnSpPr>
        <xdr:cNvPr id="941" name="直線コネクタ 940"/>
        <xdr:cNvCxnSpPr/>
      </xdr:nvCxnSpPr>
      <xdr:spPr>
        <a:xfrm>
          <a:off x="20434300" y="1826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42" name="楕円 941"/>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95250</xdr:rowOff>
    </xdr:from>
    <xdr:to>
      <xdr:col>107</xdr:col>
      <xdr:colOff>50800</xdr:colOff>
      <xdr:row>106</xdr:row>
      <xdr:rowOff>99061</xdr:rowOff>
    </xdr:to>
    <xdr:cxnSp macro="">
      <xdr:nvCxnSpPr>
        <xdr:cNvPr id="943" name="直線コネクタ 942"/>
        <xdr:cNvCxnSpPr/>
      </xdr:nvCxnSpPr>
      <xdr:spPr>
        <a:xfrm flipV="1">
          <a:off x="19545300" y="1826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944" name="楕円 943"/>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99061</xdr:rowOff>
    </xdr:to>
    <xdr:cxnSp macro="">
      <xdr:nvCxnSpPr>
        <xdr:cNvPr id="945" name="直線コネクタ 944"/>
        <xdr:cNvCxnSpPr/>
      </xdr:nvCxnSpPr>
      <xdr:spPr>
        <a:xfrm>
          <a:off x="18656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950" name="n_1mainValue【庁舎】&#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951" name="n_2mainValue【庁舎】&#10;一人当たり面積"/>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2" name="n_3main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953" name="n_4mainValue【庁舎】&#10;一人当たり面積"/>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有形固定資産減価償却率が類似団体内平均値を大きく上回っている施設は、図書館であり、昭和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月に建設以来、築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年以上経過していることから、有形固定資産減価償却率は高い数値となっている。今後、適切な維持管理等の判断を早期に行う必要があることから、効果的な管理運営方法と併せて検討を行っていく。</a:t>
          </a:r>
        </a:p>
        <a:p>
          <a:r>
            <a:rPr kumimoji="1" lang="ja-JP" altLang="en-US" sz="1300">
              <a:latin typeface="ＭＳ Ｐゴシック" panose="020B0600070205080204" pitchFamily="50" charset="-128"/>
              <a:ea typeface="ＭＳ Ｐゴシック" panose="020B0600070205080204" pitchFamily="50" charset="-128"/>
            </a:rPr>
            <a:t>　一方、一般廃棄物処理施設は、類似団体内平均値を大きく下回っており、主な要因としては、岸和田市貝塚市クリーンセンターの築年数が比較的浅いことなどが挙げられる。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190,853
188,106
72.72
87,757,768
85,320,446
2,276,347
44,981,916
58,261,587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税収基盤が弱いことに加え、生活保護費等の社会保障関係費の負担が大きいこと、市立の幼稚園や保育所の数が多いこと、市立高等学校を設置運営していること 、市立病院の運営費の負担が大きいことなどから、類似団体平均、大阪府平均と比較してかなり低い水準で推移している。</a:t>
          </a:r>
        </a:p>
        <a:p>
          <a:r>
            <a:rPr kumimoji="1" lang="ja-JP" altLang="en-US" sz="1300">
              <a:latin typeface="ＭＳ Ｐゴシック" panose="020B0600070205080204" pitchFamily="50" charset="-128"/>
              <a:ea typeface="ＭＳ Ｐゴシック" panose="020B0600070205080204" pitchFamily="50" charset="-128"/>
            </a:rPr>
            <a:t>　上記の状況を改善するために、社会経済環境の変化に合わせた市民サービスと行政運営体制の再構築、人的資源の最適化と簡素で効率的な組織体制の構築など、引き続き行財政改革に取り組み、安定した行財政運営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140970</xdr:rowOff>
    </xdr:to>
    <xdr:cxnSp macro="">
      <xdr:nvCxnSpPr>
        <xdr:cNvPr id="76" name="直線コネクタ 75"/>
        <xdr:cNvCxnSpPr/>
      </xdr:nvCxnSpPr>
      <xdr:spPr>
        <a:xfrm flipV="1">
          <a:off x="1447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78" name="テキスト ボックス 77"/>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4" name="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地方交付税等の増加や、定年退職に係る退職手当等の減少により、前年度と比較して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ポイント改善したものの、税収基盤が弱いという構造的問題に加え、扶助費及び公債費の負担が依然として大きいことから</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引き続き行財政の構造改革を推進し、人件費を始めとする固定費の抑制等に取り組むことで、経常経費の削減に努める。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139065</xdr:rowOff>
    </xdr:from>
    <xdr:to>
      <xdr:col>23</xdr:col>
      <xdr:colOff>133350</xdr:colOff>
      <xdr:row>65</xdr:row>
      <xdr:rowOff>6668</xdr:rowOff>
    </xdr:to>
    <xdr:cxnSp macro="">
      <xdr:nvCxnSpPr>
        <xdr:cNvPr id="121" name="直線コネクタ 120"/>
        <xdr:cNvCxnSpPr/>
      </xdr:nvCxnSpPr>
      <xdr:spPr>
        <a:xfrm flipV="1">
          <a:off x="4953000" y="10083165"/>
          <a:ext cx="0" cy="1067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150195</xdr:rowOff>
    </xdr:from>
    <xdr:ext cx="762000" cy="259045"/>
    <xdr:sp macro="" textlink="">
      <xdr:nvSpPr>
        <xdr:cNvPr id="122" name="財政構造の弾力性最小値テキスト"/>
        <xdr:cNvSpPr txBox="1"/>
      </xdr:nvSpPr>
      <xdr:spPr>
        <a:xfrm>
          <a:off x="5041900" y="1112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6668</xdr:rowOff>
    </xdr:from>
    <xdr:to>
      <xdr:col>24</xdr:col>
      <xdr:colOff>12700</xdr:colOff>
      <xdr:row>65</xdr:row>
      <xdr:rowOff>6668</xdr:rowOff>
    </xdr:to>
    <xdr:cxnSp macro="">
      <xdr:nvCxnSpPr>
        <xdr:cNvPr id="123" name="直線コネクタ 122"/>
        <xdr:cNvCxnSpPr/>
      </xdr:nvCxnSpPr>
      <xdr:spPr>
        <a:xfrm>
          <a:off x="4864100" y="1115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53992</xdr:rowOff>
    </xdr:from>
    <xdr:ext cx="762000" cy="259045"/>
    <xdr:sp macro="" textlink="">
      <xdr:nvSpPr>
        <xdr:cNvPr id="124" name="財政構造の弾力性最大値テキスト"/>
        <xdr:cNvSpPr txBox="1"/>
      </xdr:nvSpPr>
      <xdr:spPr>
        <a:xfrm>
          <a:off x="5041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139065</xdr:rowOff>
    </xdr:from>
    <xdr:to>
      <xdr:col>24</xdr:col>
      <xdr:colOff>12700</xdr:colOff>
      <xdr:row>58</xdr:row>
      <xdr:rowOff>139065</xdr:rowOff>
    </xdr:to>
    <xdr:cxnSp macro="">
      <xdr:nvCxnSpPr>
        <xdr:cNvPr id="125" name="直線コネクタ 124"/>
        <xdr:cNvCxnSpPr/>
      </xdr:nvCxnSpPr>
      <xdr:spPr>
        <a:xfrm>
          <a:off x="4864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65</xdr:row>
      <xdr:rowOff>163513</xdr:rowOff>
    </xdr:to>
    <xdr:cxnSp macro="">
      <xdr:nvCxnSpPr>
        <xdr:cNvPr id="126" name="直線コネクタ 125"/>
        <xdr:cNvCxnSpPr/>
      </xdr:nvCxnSpPr>
      <xdr:spPr>
        <a:xfrm flipV="1">
          <a:off x="4114800" y="10939780"/>
          <a:ext cx="8382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27"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28" name="フローチャート: 判断 127"/>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163513</xdr:rowOff>
    </xdr:from>
    <xdr:to>
      <xdr:col>19</xdr:col>
      <xdr:colOff>133350</xdr:colOff>
      <xdr:row>67</xdr:row>
      <xdr:rowOff>25718</xdr:rowOff>
    </xdr:to>
    <xdr:cxnSp macro="">
      <xdr:nvCxnSpPr>
        <xdr:cNvPr id="129" name="直線コネクタ 128"/>
        <xdr:cNvCxnSpPr/>
      </xdr:nvCxnSpPr>
      <xdr:spPr>
        <a:xfrm flipV="1">
          <a:off x="3225800" y="1130776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0" name="フローチャート: 判断 129"/>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1" name="テキスト ボックス 13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94615</xdr:rowOff>
    </xdr:from>
    <xdr:to>
      <xdr:col>15</xdr:col>
      <xdr:colOff>82550</xdr:colOff>
      <xdr:row>67</xdr:row>
      <xdr:rowOff>25718</xdr:rowOff>
    </xdr:to>
    <xdr:cxnSp macro="">
      <xdr:nvCxnSpPr>
        <xdr:cNvPr id="132" name="直線コネクタ 131"/>
        <xdr:cNvCxnSpPr/>
      </xdr:nvCxnSpPr>
      <xdr:spPr>
        <a:xfrm>
          <a:off x="2336800" y="114103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105728</xdr:rowOff>
    </xdr:from>
    <xdr:to>
      <xdr:col>15</xdr:col>
      <xdr:colOff>133350</xdr:colOff>
      <xdr:row>64</xdr:row>
      <xdr:rowOff>35878</xdr:rowOff>
    </xdr:to>
    <xdr:sp macro="" textlink="">
      <xdr:nvSpPr>
        <xdr:cNvPr id="133" name="フローチャート: 判断 132"/>
        <xdr:cNvSpPr/>
      </xdr:nvSpPr>
      <xdr:spPr>
        <a:xfrm>
          <a:off x="3175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46055</xdr:rowOff>
    </xdr:from>
    <xdr:ext cx="762000" cy="259045"/>
    <xdr:sp macro="" textlink="">
      <xdr:nvSpPr>
        <xdr:cNvPr id="134" name="テキスト ボックス 133"/>
        <xdr:cNvSpPr txBox="1"/>
      </xdr:nvSpPr>
      <xdr:spPr>
        <a:xfrm>
          <a:off x="2844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94615</xdr:rowOff>
    </xdr:from>
    <xdr:to>
      <xdr:col>11</xdr:col>
      <xdr:colOff>31750</xdr:colOff>
      <xdr:row>67</xdr:row>
      <xdr:rowOff>61913</xdr:rowOff>
    </xdr:to>
    <xdr:cxnSp macro="">
      <xdr:nvCxnSpPr>
        <xdr:cNvPr id="135" name="直線コネクタ 134"/>
        <xdr:cNvCxnSpPr/>
      </xdr:nvCxnSpPr>
      <xdr:spPr>
        <a:xfrm flipV="1">
          <a:off x="1447800" y="114103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6" name="フローチャート: 判断 135"/>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7" name="テキスト ボックス 136"/>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38" name="フローチャート: 判断 137"/>
        <xdr:cNvSpPr/>
      </xdr:nvSpPr>
      <xdr:spPr>
        <a:xfrm>
          <a:off x="1397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21924</xdr:rowOff>
    </xdr:from>
    <xdr:ext cx="762000" cy="259045"/>
    <xdr:sp macro="" textlink="">
      <xdr:nvSpPr>
        <xdr:cNvPr id="139" name="テキスト ボックス 138"/>
        <xdr:cNvSpPr txBox="1"/>
      </xdr:nvSpPr>
      <xdr:spPr>
        <a:xfrm>
          <a:off x="1066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5" name="楕円 144"/>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46"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112713</xdr:rowOff>
    </xdr:from>
    <xdr:to>
      <xdr:col>19</xdr:col>
      <xdr:colOff>184150</xdr:colOff>
      <xdr:row>66</xdr:row>
      <xdr:rowOff>42863</xdr:rowOff>
    </xdr:to>
    <xdr:sp macro="" textlink="">
      <xdr:nvSpPr>
        <xdr:cNvPr id="147" name="楕円 146"/>
        <xdr:cNvSpPr/>
      </xdr:nvSpPr>
      <xdr:spPr>
        <a:xfrm>
          <a:off x="4064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27640</xdr:rowOff>
    </xdr:from>
    <xdr:ext cx="736600" cy="259045"/>
    <xdr:sp macro="" textlink="">
      <xdr:nvSpPr>
        <xdr:cNvPr id="148" name="テキスト ボックス 147"/>
        <xdr:cNvSpPr txBox="1"/>
      </xdr:nvSpPr>
      <xdr:spPr>
        <a:xfrm>
          <a:off x="3733800" y="1134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146368</xdr:rowOff>
    </xdr:from>
    <xdr:to>
      <xdr:col>15</xdr:col>
      <xdr:colOff>133350</xdr:colOff>
      <xdr:row>67</xdr:row>
      <xdr:rowOff>76518</xdr:rowOff>
    </xdr:to>
    <xdr:sp macro="" textlink="">
      <xdr:nvSpPr>
        <xdr:cNvPr id="149" name="楕円 148"/>
        <xdr:cNvSpPr/>
      </xdr:nvSpPr>
      <xdr:spPr>
        <a:xfrm>
          <a:off x="3175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61295</xdr:rowOff>
    </xdr:from>
    <xdr:ext cx="762000" cy="259045"/>
    <xdr:sp macro="" textlink="">
      <xdr:nvSpPr>
        <xdr:cNvPr id="150" name="テキスト ボックス 149"/>
        <xdr:cNvSpPr txBox="1"/>
      </xdr:nvSpPr>
      <xdr:spPr>
        <a:xfrm>
          <a:off x="2844800" y="1154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43815</xdr:rowOff>
    </xdr:from>
    <xdr:to>
      <xdr:col>11</xdr:col>
      <xdr:colOff>82550</xdr:colOff>
      <xdr:row>66</xdr:row>
      <xdr:rowOff>145415</xdr:rowOff>
    </xdr:to>
    <xdr:sp macro="" textlink="">
      <xdr:nvSpPr>
        <xdr:cNvPr id="151" name="楕円 150"/>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130192</xdr:rowOff>
    </xdr:from>
    <xdr:ext cx="762000" cy="259045"/>
    <xdr:sp macro="" textlink="">
      <xdr:nvSpPr>
        <xdr:cNvPr id="152" name="テキスト ボックス 151"/>
        <xdr:cNvSpPr txBox="1"/>
      </xdr:nvSpPr>
      <xdr:spPr>
        <a:xfrm>
          <a:off x="1955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11113</xdr:rowOff>
    </xdr:from>
    <xdr:to>
      <xdr:col>7</xdr:col>
      <xdr:colOff>31750</xdr:colOff>
      <xdr:row>67</xdr:row>
      <xdr:rowOff>112713</xdr:rowOff>
    </xdr:to>
    <xdr:sp macro="" textlink="">
      <xdr:nvSpPr>
        <xdr:cNvPr id="153" name="楕円 152"/>
        <xdr:cNvSpPr/>
      </xdr:nvSpPr>
      <xdr:spPr>
        <a:xfrm>
          <a:off x="1397000" y="114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97490</xdr:rowOff>
    </xdr:from>
    <xdr:ext cx="762000" cy="259045"/>
    <xdr:sp macro="" textlink="">
      <xdr:nvSpPr>
        <xdr:cNvPr id="154" name="テキスト ボックス 153"/>
        <xdr:cNvSpPr txBox="1"/>
      </xdr:nvSpPr>
      <xdr:spPr>
        <a:xfrm>
          <a:off x="1066800" y="1158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職員数や人口１人当たりの人件費はやや高い状況であるが、ラスパイレス指数が低く、これに加え、委託料を中心に物件費全体を厳しく抑制しているため、人件費・物件費等の状況のトータルの指標で見ると、類似団体平均や大阪府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しかし、決算額は年々増加傾向にあるため、今後も経費の精査に努める。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86" name="直線コネクタ 185"/>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87" name="人件費・物件費等の状況最小値テキスト"/>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88" name="直線コネクタ 187"/>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89" name="人件費・物件費等の状況最大値テキスト"/>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0" name="直線コネクタ 189"/>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81621</xdr:rowOff>
    </xdr:from>
    <xdr:to>
      <xdr:col>23</xdr:col>
      <xdr:colOff>133350</xdr:colOff>
      <xdr:row>81</xdr:row>
      <xdr:rowOff>153391</xdr:rowOff>
    </xdr:to>
    <xdr:cxnSp macro="">
      <xdr:nvCxnSpPr>
        <xdr:cNvPr id="191" name="直線コネクタ 190"/>
        <xdr:cNvCxnSpPr/>
      </xdr:nvCxnSpPr>
      <xdr:spPr>
        <a:xfrm>
          <a:off x="4114800" y="13969071"/>
          <a:ext cx="838200" cy="7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2" name="人件費・物件費等の状況平均値テキスト"/>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3" name="フローチャート: 判断 192"/>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27870</xdr:rowOff>
    </xdr:from>
    <xdr:to>
      <xdr:col>19</xdr:col>
      <xdr:colOff>133350</xdr:colOff>
      <xdr:row>81</xdr:row>
      <xdr:rowOff>81621</xdr:rowOff>
    </xdr:to>
    <xdr:cxnSp macro="">
      <xdr:nvCxnSpPr>
        <xdr:cNvPr id="194" name="直線コネクタ 193"/>
        <xdr:cNvCxnSpPr/>
      </xdr:nvCxnSpPr>
      <xdr:spPr>
        <a:xfrm>
          <a:off x="3225800" y="13743870"/>
          <a:ext cx="889000" cy="22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5" name="フローチャート: 判断 194"/>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196" name="テキスト ボックス 195"/>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169949</xdr:rowOff>
    </xdr:from>
    <xdr:to>
      <xdr:col>15</xdr:col>
      <xdr:colOff>82550</xdr:colOff>
      <xdr:row>80</xdr:row>
      <xdr:rowOff>27870</xdr:rowOff>
    </xdr:to>
    <xdr:cxnSp macro="">
      <xdr:nvCxnSpPr>
        <xdr:cNvPr id="197" name="直線コネクタ 196"/>
        <xdr:cNvCxnSpPr/>
      </xdr:nvCxnSpPr>
      <xdr:spPr>
        <a:xfrm>
          <a:off x="2336800" y="13714499"/>
          <a:ext cx="889000" cy="2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198" name="フローチャート: 判断 197"/>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96480</xdr:rowOff>
    </xdr:from>
    <xdr:ext cx="762000" cy="259045"/>
    <xdr:sp macro="" textlink="">
      <xdr:nvSpPr>
        <xdr:cNvPr id="199" name="テキスト ボックス 198"/>
        <xdr:cNvSpPr txBox="1"/>
      </xdr:nvSpPr>
      <xdr:spPr>
        <a:xfrm>
          <a:off x="2844800" y="1398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134048</xdr:rowOff>
    </xdr:from>
    <xdr:to>
      <xdr:col>11</xdr:col>
      <xdr:colOff>31750</xdr:colOff>
      <xdr:row>79</xdr:row>
      <xdr:rowOff>169949</xdr:rowOff>
    </xdr:to>
    <xdr:cxnSp macro="">
      <xdr:nvCxnSpPr>
        <xdr:cNvPr id="200" name="直線コネクタ 199"/>
        <xdr:cNvCxnSpPr/>
      </xdr:nvCxnSpPr>
      <xdr:spPr>
        <a:xfrm>
          <a:off x="1447800" y="13678598"/>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1" name="フローチャート: 判断 200"/>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21643</xdr:rowOff>
    </xdr:from>
    <xdr:ext cx="762000" cy="259045"/>
    <xdr:sp macro="" textlink="">
      <xdr:nvSpPr>
        <xdr:cNvPr id="202" name="テキスト ボックス 201"/>
        <xdr:cNvSpPr txBox="1"/>
      </xdr:nvSpPr>
      <xdr:spPr>
        <a:xfrm>
          <a:off x="1955800" y="1390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3" name="フローチャート: 判断 202"/>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4" name="テキスト ボックス 203"/>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102591</xdr:rowOff>
    </xdr:from>
    <xdr:to>
      <xdr:col>23</xdr:col>
      <xdr:colOff>184150</xdr:colOff>
      <xdr:row>82</xdr:row>
      <xdr:rowOff>32741</xdr:rowOff>
    </xdr:to>
    <xdr:sp macro="" textlink="">
      <xdr:nvSpPr>
        <xdr:cNvPr id="210" name="楕円 209"/>
        <xdr:cNvSpPr/>
      </xdr:nvSpPr>
      <xdr:spPr>
        <a:xfrm>
          <a:off x="4902200" y="139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119118</xdr:rowOff>
    </xdr:from>
    <xdr:ext cx="762000" cy="259045"/>
    <xdr:sp macro="" textlink="">
      <xdr:nvSpPr>
        <xdr:cNvPr id="211" name="人件費・物件費等の状況該当値テキスト"/>
        <xdr:cNvSpPr txBox="1"/>
      </xdr:nvSpPr>
      <xdr:spPr>
        <a:xfrm>
          <a:off x="5041900" y="1383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30821</xdr:rowOff>
    </xdr:from>
    <xdr:to>
      <xdr:col>19</xdr:col>
      <xdr:colOff>184150</xdr:colOff>
      <xdr:row>81</xdr:row>
      <xdr:rowOff>132421</xdr:rowOff>
    </xdr:to>
    <xdr:sp macro="" textlink="">
      <xdr:nvSpPr>
        <xdr:cNvPr id="212" name="楕円 211"/>
        <xdr:cNvSpPr/>
      </xdr:nvSpPr>
      <xdr:spPr>
        <a:xfrm>
          <a:off x="4064000" y="139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142598</xdr:rowOff>
    </xdr:from>
    <xdr:ext cx="736600" cy="259045"/>
    <xdr:sp macro="" textlink="">
      <xdr:nvSpPr>
        <xdr:cNvPr id="213" name="テキスト ボックス 212"/>
        <xdr:cNvSpPr txBox="1"/>
      </xdr:nvSpPr>
      <xdr:spPr>
        <a:xfrm>
          <a:off x="3733800" y="1368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148520</xdr:rowOff>
    </xdr:from>
    <xdr:to>
      <xdr:col>15</xdr:col>
      <xdr:colOff>133350</xdr:colOff>
      <xdr:row>80</xdr:row>
      <xdr:rowOff>78670</xdr:rowOff>
    </xdr:to>
    <xdr:sp macro="" textlink="">
      <xdr:nvSpPr>
        <xdr:cNvPr id="214" name="楕円 213"/>
        <xdr:cNvSpPr/>
      </xdr:nvSpPr>
      <xdr:spPr>
        <a:xfrm>
          <a:off x="3175000" y="136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88847</xdr:rowOff>
    </xdr:from>
    <xdr:ext cx="762000" cy="259045"/>
    <xdr:sp macro="" textlink="">
      <xdr:nvSpPr>
        <xdr:cNvPr id="215" name="テキスト ボックス 214"/>
        <xdr:cNvSpPr txBox="1"/>
      </xdr:nvSpPr>
      <xdr:spPr>
        <a:xfrm>
          <a:off x="2844800" y="1346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119149</xdr:rowOff>
    </xdr:from>
    <xdr:to>
      <xdr:col>11</xdr:col>
      <xdr:colOff>82550</xdr:colOff>
      <xdr:row>80</xdr:row>
      <xdr:rowOff>49299</xdr:rowOff>
    </xdr:to>
    <xdr:sp macro="" textlink="">
      <xdr:nvSpPr>
        <xdr:cNvPr id="216" name="楕円 215"/>
        <xdr:cNvSpPr/>
      </xdr:nvSpPr>
      <xdr:spPr>
        <a:xfrm>
          <a:off x="2286000" y="136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59476</xdr:rowOff>
    </xdr:from>
    <xdr:ext cx="762000" cy="259045"/>
    <xdr:sp macro="" textlink="">
      <xdr:nvSpPr>
        <xdr:cNvPr id="217" name="テキスト ボックス 216"/>
        <xdr:cNvSpPr txBox="1"/>
      </xdr:nvSpPr>
      <xdr:spPr>
        <a:xfrm>
          <a:off x="1955800" y="1343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83248</xdr:rowOff>
    </xdr:from>
    <xdr:to>
      <xdr:col>7</xdr:col>
      <xdr:colOff>31750</xdr:colOff>
      <xdr:row>80</xdr:row>
      <xdr:rowOff>13398</xdr:rowOff>
    </xdr:to>
    <xdr:sp macro="" textlink="">
      <xdr:nvSpPr>
        <xdr:cNvPr id="218" name="楕円 217"/>
        <xdr:cNvSpPr/>
      </xdr:nvSpPr>
      <xdr:spPr>
        <a:xfrm>
          <a:off x="1397000" y="136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23575</xdr:rowOff>
    </xdr:from>
    <xdr:ext cx="762000" cy="259045"/>
    <xdr:sp macro="" textlink="">
      <xdr:nvSpPr>
        <xdr:cNvPr id="219" name="テキスト ボックス 218"/>
        <xdr:cNvSpPr txBox="1"/>
      </xdr:nvSpPr>
      <xdr:spPr>
        <a:xfrm>
          <a:off x="1066800" y="1339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「行財政再建プラン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」に基づき、給与月額および期末勤勉手当等の各種手当の削減を実施している。</a:t>
          </a:r>
        </a:p>
        <a:p>
          <a:r>
            <a:rPr kumimoji="1" lang="ja-JP" altLang="en-US" sz="1300">
              <a:latin typeface="ＭＳ Ｐゴシック" panose="020B0600070205080204" pitchFamily="50" charset="-128"/>
              <a:ea typeface="ＭＳ Ｐゴシック" panose="020B0600070205080204" pitchFamily="50" charset="-128"/>
            </a:rPr>
            <a:t>　また、人事院勧告等に基づき、給与水準の適正化に取り組むことにより、類似団体平均を下回る水準で推移している。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48" name="直線コネクタ 247"/>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49"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0" name="直線コネクタ 249"/>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1"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2" name="直線コネクタ 251"/>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3175</xdr:rowOff>
    </xdr:to>
    <xdr:cxnSp macro="">
      <xdr:nvCxnSpPr>
        <xdr:cNvPr id="253" name="直線コネクタ 252"/>
        <xdr:cNvCxnSpPr/>
      </xdr:nvCxnSpPr>
      <xdr:spPr>
        <a:xfrm>
          <a:off x="16179800" y="1406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4"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5" name="フローチャート: 判断 254"/>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82</xdr:row>
      <xdr:rowOff>23284</xdr:rowOff>
    </xdr:to>
    <xdr:cxnSp macro="">
      <xdr:nvCxnSpPr>
        <xdr:cNvPr id="256" name="直線コネクタ 255"/>
        <xdr:cNvCxnSpPr/>
      </xdr:nvCxnSpPr>
      <xdr:spPr>
        <a:xfrm flipV="1">
          <a:off x="15290800" y="140620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7" name="フローチャート: 判断 256"/>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58" name="テキスト ボックス 257"/>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23284</xdr:rowOff>
    </xdr:to>
    <xdr:cxnSp macro="">
      <xdr:nvCxnSpPr>
        <xdr:cNvPr id="259" name="直線コネクタ 258"/>
        <xdr:cNvCxnSpPr/>
      </xdr:nvCxnSpPr>
      <xdr:spPr>
        <a:xfrm>
          <a:off x="14401800" y="140620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0" name="フローチャート: 判断 259"/>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1" name="テキスト ボックス 260"/>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3175</xdr:rowOff>
    </xdr:from>
    <xdr:to>
      <xdr:col>68</xdr:col>
      <xdr:colOff>152400</xdr:colOff>
      <xdr:row>82</xdr:row>
      <xdr:rowOff>83609</xdr:rowOff>
    </xdr:to>
    <xdr:cxnSp macro="">
      <xdr:nvCxnSpPr>
        <xdr:cNvPr id="262" name="直線コネクタ 261"/>
        <xdr:cNvCxnSpPr/>
      </xdr:nvCxnSpPr>
      <xdr:spPr>
        <a:xfrm flipV="1">
          <a:off x="13512800" y="140620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3" name="フローチャート: 判断 262"/>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4" name="テキスト ボックス 263"/>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5" name="フローチャート: 判断 264"/>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6" name="テキスト ボックス 265"/>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2" name="楕円 271"/>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140352</xdr:rowOff>
    </xdr:from>
    <xdr:ext cx="762000" cy="259045"/>
    <xdr:sp macro="" textlink="">
      <xdr:nvSpPr>
        <xdr:cNvPr id="273" name="給与水準   （国との比較）該当値テキスト"/>
        <xdr:cNvSpPr txBox="1"/>
      </xdr:nvSpPr>
      <xdr:spPr>
        <a:xfrm>
          <a:off x="17106900" y="1385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4" name="楕円 273"/>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5" name="テキスト ボックス 274"/>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6" name="楕円 275"/>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7" name="テキスト ボックス 276"/>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123825</xdr:rowOff>
    </xdr:from>
    <xdr:to>
      <xdr:col>68</xdr:col>
      <xdr:colOff>203200</xdr:colOff>
      <xdr:row>82</xdr:row>
      <xdr:rowOff>53975</xdr:rowOff>
    </xdr:to>
    <xdr:sp macro="" textlink="">
      <xdr:nvSpPr>
        <xdr:cNvPr id="278" name="楕円 277"/>
        <xdr:cNvSpPr/>
      </xdr:nvSpPr>
      <xdr:spPr>
        <a:xfrm>
          <a:off x="14351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64152</xdr:rowOff>
    </xdr:from>
    <xdr:ext cx="762000" cy="259045"/>
    <xdr:sp macro="" textlink="">
      <xdr:nvSpPr>
        <xdr:cNvPr id="279" name="テキスト ボックス 278"/>
        <xdr:cNvSpPr txBox="1"/>
      </xdr:nvSpPr>
      <xdr:spPr>
        <a:xfrm>
          <a:off x="14020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0" name="楕円 279"/>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1" name="テキスト ボックス 280"/>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公立幼稚園数が多いこと及び、市立高等学校を運営していることから、教育公務員の数が多く、類似団体平均と比較して職員数が多くなっている。</a:t>
          </a:r>
        </a:p>
        <a:p>
          <a:r>
            <a:rPr kumimoji="1" lang="ja-JP" altLang="en-US" sz="1300">
              <a:latin typeface="ＭＳ Ｐゴシック" panose="020B0600070205080204" pitchFamily="50" charset="-128"/>
              <a:ea typeface="ＭＳ Ｐゴシック" panose="020B0600070205080204" pitchFamily="50" charset="-128"/>
            </a:rPr>
            <a:t>　民間委託化など民間活力を活用することにより、行政サービス水準の向上及び職員数の適正化を図りつつ、コスト削減を目指す。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1" name="直線コネクタ 310"/>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2"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3" name="直線コネクタ 312"/>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96731</xdr:rowOff>
    </xdr:to>
    <xdr:cxnSp macro="">
      <xdr:nvCxnSpPr>
        <xdr:cNvPr id="316" name="直線コネクタ 315"/>
        <xdr:cNvCxnSpPr/>
      </xdr:nvCxnSpPr>
      <xdr:spPr>
        <a:xfrm>
          <a:off x="16179800" y="1070250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72602</xdr:rowOff>
    </xdr:to>
    <xdr:cxnSp macro="">
      <xdr:nvCxnSpPr>
        <xdr:cNvPr id="319" name="直線コネクタ 318"/>
        <xdr:cNvCxnSpPr/>
      </xdr:nvCxnSpPr>
      <xdr:spPr>
        <a:xfrm>
          <a:off x="15290800" y="10702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0" name="フローチャート: 判断 319"/>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1" name="テキスト ボックス 320"/>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24342</xdr:rowOff>
    </xdr:from>
    <xdr:to>
      <xdr:col>72</xdr:col>
      <xdr:colOff>203200</xdr:colOff>
      <xdr:row>62</xdr:row>
      <xdr:rowOff>72602</xdr:rowOff>
    </xdr:to>
    <xdr:cxnSp macro="">
      <xdr:nvCxnSpPr>
        <xdr:cNvPr id="322" name="直線コネクタ 321"/>
        <xdr:cNvCxnSpPr/>
      </xdr:nvCxnSpPr>
      <xdr:spPr>
        <a:xfrm>
          <a:off x="14401800" y="106542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3" name="フローチャート: 判断 322"/>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4" name="テキスト ボックス 323"/>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8255</xdr:rowOff>
    </xdr:from>
    <xdr:to>
      <xdr:col>68</xdr:col>
      <xdr:colOff>152400</xdr:colOff>
      <xdr:row>62</xdr:row>
      <xdr:rowOff>24342</xdr:rowOff>
    </xdr:to>
    <xdr:cxnSp macro="">
      <xdr:nvCxnSpPr>
        <xdr:cNvPr id="325" name="直線コネクタ 324"/>
        <xdr:cNvCxnSpPr/>
      </xdr:nvCxnSpPr>
      <xdr:spPr>
        <a:xfrm>
          <a:off x="13512800" y="106381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26" name="フローチャート: 判断 325"/>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27" name="テキスト ボックス 326"/>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28" name="フローチャート: 判断 327"/>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29" name="テキスト ボックス 328"/>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45931</xdr:rowOff>
    </xdr:from>
    <xdr:to>
      <xdr:col>81</xdr:col>
      <xdr:colOff>95250</xdr:colOff>
      <xdr:row>62</xdr:row>
      <xdr:rowOff>147531</xdr:rowOff>
    </xdr:to>
    <xdr:sp macro="" textlink="">
      <xdr:nvSpPr>
        <xdr:cNvPr id="335" name="楕円 334"/>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18008</xdr:rowOff>
    </xdr:from>
    <xdr:ext cx="762000" cy="259045"/>
    <xdr:sp macro="" textlink="">
      <xdr:nvSpPr>
        <xdr:cNvPr id="336"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37" name="楕円 336"/>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108179</xdr:rowOff>
    </xdr:from>
    <xdr:ext cx="736600" cy="259045"/>
    <xdr:sp macro="" textlink="">
      <xdr:nvSpPr>
        <xdr:cNvPr id="338" name="テキスト ボックス 337"/>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39" name="楕円 338"/>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108179</xdr:rowOff>
    </xdr:from>
    <xdr:ext cx="762000" cy="259045"/>
    <xdr:sp macro="" textlink="">
      <xdr:nvSpPr>
        <xdr:cNvPr id="340" name="テキスト ボックス 339"/>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144992</xdr:rowOff>
    </xdr:from>
    <xdr:to>
      <xdr:col>68</xdr:col>
      <xdr:colOff>203200</xdr:colOff>
      <xdr:row>62</xdr:row>
      <xdr:rowOff>75142</xdr:rowOff>
    </xdr:to>
    <xdr:sp macro="" textlink="">
      <xdr:nvSpPr>
        <xdr:cNvPr id="341" name="楕円 340"/>
        <xdr:cNvSpPr/>
      </xdr:nvSpPr>
      <xdr:spPr>
        <a:xfrm>
          <a:off x="14351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59919</xdr:rowOff>
    </xdr:from>
    <xdr:ext cx="762000" cy="259045"/>
    <xdr:sp macro="" textlink="">
      <xdr:nvSpPr>
        <xdr:cNvPr id="342" name="テキスト ボックス 341"/>
        <xdr:cNvSpPr txBox="1"/>
      </xdr:nvSpPr>
      <xdr:spPr>
        <a:xfrm>
          <a:off x="14020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43" name="楕円 342"/>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44" name="テキスト ボックス 343"/>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集中的な大規模建設投資の財源として発行した地方債に係る元利償還金が、実質公債費比率を押し上げていた。しかし、近年においては、事業の精査を行い、地方債の新規発行を抑制していることによ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しかし、依然として類似団体平均、大阪府平均を上回る水準であるため、引き続き、地方債の新規発行を抑制し、実質公債費比率の改善を図る。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4" name="直線コネクタ 373"/>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5"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6" name="直線コネクタ 375"/>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8" name="直線コネクタ 37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94343</xdr:rowOff>
    </xdr:to>
    <xdr:cxnSp macro="">
      <xdr:nvCxnSpPr>
        <xdr:cNvPr id="379" name="直線コネクタ 378"/>
        <xdr:cNvCxnSpPr/>
      </xdr:nvCxnSpPr>
      <xdr:spPr>
        <a:xfrm flipV="1">
          <a:off x="16179800" y="71573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43</xdr:row>
      <xdr:rowOff>106741</xdr:rowOff>
    </xdr:to>
    <xdr:cxnSp macro="">
      <xdr:nvCxnSpPr>
        <xdr:cNvPr id="382" name="直線コネクタ 381"/>
        <xdr:cNvCxnSpPr/>
      </xdr:nvCxnSpPr>
      <xdr:spPr>
        <a:xfrm flipV="1">
          <a:off x="15290800" y="72952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3" name="フローチャート: 判断 38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4" name="テキスト ボックス 38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106741</xdr:rowOff>
    </xdr:from>
    <xdr:to>
      <xdr:col>72</xdr:col>
      <xdr:colOff>203200</xdr:colOff>
      <xdr:row>44</xdr:row>
      <xdr:rowOff>61685</xdr:rowOff>
    </xdr:to>
    <xdr:cxnSp macro="">
      <xdr:nvCxnSpPr>
        <xdr:cNvPr id="385" name="直線コネクタ 384"/>
        <xdr:cNvCxnSpPr/>
      </xdr:nvCxnSpPr>
      <xdr:spPr>
        <a:xfrm flipV="1">
          <a:off x="14401800" y="74790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86" name="フローチャート: 判断 38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87" name="テキスト ボックス 38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61685</xdr:rowOff>
    </xdr:from>
    <xdr:to>
      <xdr:col>68</xdr:col>
      <xdr:colOff>152400</xdr:colOff>
      <xdr:row>44</xdr:row>
      <xdr:rowOff>130628</xdr:rowOff>
    </xdr:to>
    <xdr:cxnSp macro="">
      <xdr:nvCxnSpPr>
        <xdr:cNvPr id="388" name="直線コネクタ 387"/>
        <xdr:cNvCxnSpPr/>
      </xdr:nvCxnSpPr>
      <xdr:spPr>
        <a:xfrm flipV="1">
          <a:off x="13512800" y="76054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89" name="フローチャート: 判断 388"/>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0" name="テキスト ボックス 389"/>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1" name="フローチャート: 判断 390"/>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2" name="テキスト ボックス 391"/>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398" name="楕円 397"/>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399"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43543</xdr:rowOff>
    </xdr:from>
    <xdr:to>
      <xdr:col>77</xdr:col>
      <xdr:colOff>95250</xdr:colOff>
      <xdr:row>42</xdr:row>
      <xdr:rowOff>145143</xdr:rowOff>
    </xdr:to>
    <xdr:sp macro="" textlink="">
      <xdr:nvSpPr>
        <xdr:cNvPr id="400" name="楕円 399"/>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129920</xdr:rowOff>
    </xdr:from>
    <xdr:ext cx="736600" cy="259045"/>
    <xdr:sp macro="" textlink="">
      <xdr:nvSpPr>
        <xdr:cNvPr id="401" name="テキスト ボックス 40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55941</xdr:rowOff>
    </xdr:from>
    <xdr:to>
      <xdr:col>73</xdr:col>
      <xdr:colOff>44450</xdr:colOff>
      <xdr:row>43</xdr:row>
      <xdr:rowOff>157541</xdr:rowOff>
    </xdr:to>
    <xdr:sp macro="" textlink="">
      <xdr:nvSpPr>
        <xdr:cNvPr id="402" name="楕円 401"/>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142318</xdr:rowOff>
    </xdr:from>
    <xdr:ext cx="762000" cy="259045"/>
    <xdr:sp macro="" textlink="">
      <xdr:nvSpPr>
        <xdr:cNvPr id="403" name="テキスト ボックス 402"/>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10885</xdr:rowOff>
    </xdr:from>
    <xdr:to>
      <xdr:col>68</xdr:col>
      <xdr:colOff>203200</xdr:colOff>
      <xdr:row>44</xdr:row>
      <xdr:rowOff>112485</xdr:rowOff>
    </xdr:to>
    <xdr:sp macro="" textlink="">
      <xdr:nvSpPr>
        <xdr:cNvPr id="404" name="楕円 403"/>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97262</xdr:rowOff>
    </xdr:from>
    <xdr:ext cx="762000" cy="259045"/>
    <xdr:sp macro="" textlink="">
      <xdr:nvSpPr>
        <xdr:cNvPr id="405" name="テキスト ボックス 404"/>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406" name="楕円 405"/>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407" name="テキスト ボックス 406"/>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最も低い値となっており、主な要因としては、事業の精査を行い地方債の新規発行を抑制していることによる地方債現在高の減並びに財政調整基金及び減債基金の積立てによる充当可能基金の増があげられる。今後も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36" name="直線コネクタ 435"/>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37"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38" name="直線コネクタ 437"/>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32173</xdr:rowOff>
    </xdr:from>
    <xdr:to>
      <xdr:col>77</xdr:col>
      <xdr:colOff>44450</xdr:colOff>
      <xdr:row>17</xdr:row>
      <xdr:rowOff>21061</xdr:rowOff>
    </xdr:to>
    <xdr:cxnSp macro="">
      <xdr:nvCxnSpPr>
        <xdr:cNvPr id="441" name="直線コネクタ 440"/>
        <xdr:cNvCxnSpPr/>
      </xdr:nvCxnSpPr>
      <xdr:spPr>
        <a:xfrm flipV="1">
          <a:off x="15290800" y="2603923"/>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2" name="将来負担の状況平均値テキスト"/>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3" name="フローチャート: 判断 442"/>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21061</xdr:rowOff>
    </xdr:from>
    <xdr:to>
      <xdr:col>72</xdr:col>
      <xdr:colOff>203200</xdr:colOff>
      <xdr:row>18</xdr:row>
      <xdr:rowOff>52705</xdr:rowOff>
    </xdr:to>
    <xdr:cxnSp macro="">
      <xdr:nvCxnSpPr>
        <xdr:cNvPr id="444" name="直線コネクタ 443"/>
        <xdr:cNvCxnSpPr/>
      </xdr:nvCxnSpPr>
      <xdr:spPr>
        <a:xfrm flipV="1">
          <a:off x="14401800" y="2935711"/>
          <a:ext cx="889000" cy="20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5" name="フローチャート: 判断 444"/>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24994</xdr:rowOff>
    </xdr:from>
    <xdr:ext cx="736600" cy="259045"/>
    <xdr:sp macro="" textlink="">
      <xdr:nvSpPr>
        <xdr:cNvPr id="446" name="テキスト ボックス 445"/>
        <xdr:cNvSpPr txBox="1"/>
      </xdr:nvSpPr>
      <xdr:spPr>
        <a:xfrm>
          <a:off x="15798800" y="276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52705</xdr:rowOff>
    </xdr:from>
    <xdr:to>
      <xdr:col>68</xdr:col>
      <xdr:colOff>152400</xdr:colOff>
      <xdr:row>18</xdr:row>
      <xdr:rowOff>167322</xdr:rowOff>
    </xdr:to>
    <xdr:cxnSp macro="">
      <xdr:nvCxnSpPr>
        <xdr:cNvPr id="447" name="直線コネクタ 446"/>
        <xdr:cNvCxnSpPr/>
      </xdr:nvCxnSpPr>
      <xdr:spPr>
        <a:xfrm flipV="1">
          <a:off x="13512800" y="313880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48" name="フローチャート: 判断 447"/>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49" name="テキスト ボックス 448"/>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41169</xdr:rowOff>
    </xdr:from>
    <xdr:to>
      <xdr:col>68</xdr:col>
      <xdr:colOff>203200</xdr:colOff>
      <xdr:row>16</xdr:row>
      <xdr:rowOff>142769</xdr:rowOff>
    </xdr:to>
    <xdr:sp macro="" textlink="">
      <xdr:nvSpPr>
        <xdr:cNvPr id="450" name="フローチャート: 判断 449"/>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1" name="テキスト ボックス 450"/>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2" name="フローチャート: 判断 451"/>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3" name="テキスト ボックス 452"/>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152823</xdr:rowOff>
    </xdr:from>
    <xdr:to>
      <xdr:col>77</xdr:col>
      <xdr:colOff>95250</xdr:colOff>
      <xdr:row>15</xdr:row>
      <xdr:rowOff>82973</xdr:rowOff>
    </xdr:to>
    <xdr:sp macro="" textlink="">
      <xdr:nvSpPr>
        <xdr:cNvPr id="459" name="楕円 458"/>
        <xdr:cNvSpPr/>
      </xdr:nvSpPr>
      <xdr:spPr>
        <a:xfrm>
          <a:off x="16129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60" name="テキスト ボックス 45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141711</xdr:rowOff>
    </xdr:from>
    <xdr:to>
      <xdr:col>73</xdr:col>
      <xdr:colOff>44450</xdr:colOff>
      <xdr:row>17</xdr:row>
      <xdr:rowOff>71861</xdr:rowOff>
    </xdr:to>
    <xdr:sp macro="" textlink="">
      <xdr:nvSpPr>
        <xdr:cNvPr id="461" name="楕円 460"/>
        <xdr:cNvSpPr/>
      </xdr:nvSpPr>
      <xdr:spPr>
        <a:xfrm>
          <a:off x="15240000" y="2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56638</xdr:rowOff>
    </xdr:from>
    <xdr:ext cx="762000" cy="259045"/>
    <xdr:sp macro="" textlink="">
      <xdr:nvSpPr>
        <xdr:cNvPr id="462" name="テキスト ボックス 461"/>
        <xdr:cNvSpPr txBox="1"/>
      </xdr:nvSpPr>
      <xdr:spPr>
        <a:xfrm>
          <a:off x="14909800" y="2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1905</xdr:rowOff>
    </xdr:from>
    <xdr:to>
      <xdr:col>68</xdr:col>
      <xdr:colOff>203200</xdr:colOff>
      <xdr:row>18</xdr:row>
      <xdr:rowOff>103505</xdr:rowOff>
    </xdr:to>
    <xdr:sp macro="" textlink="">
      <xdr:nvSpPr>
        <xdr:cNvPr id="463" name="楕円 462"/>
        <xdr:cNvSpPr/>
      </xdr:nvSpPr>
      <xdr:spPr>
        <a:xfrm>
          <a:off x="14351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88282</xdr:rowOff>
    </xdr:from>
    <xdr:ext cx="762000" cy="259045"/>
    <xdr:sp macro="" textlink="">
      <xdr:nvSpPr>
        <xdr:cNvPr id="464" name="テキスト ボックス 463"/>
        <xdr:cNvSpPr txBox="1"/>
      </xdr:nvSpPr>
      <xdr:spPr>
        <a:xfrm>
          <a:off x="14020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116523</xdr:rowOff>
    </xdr:from>
    <xdr:to>
      <xdr:col>64</xdr:col>
      <xdr:colOff>152400</xdr:colOff>
      <xdr:row>19</xdr:row>
      <xdr:rowOff>46672</xdr:rowOff>
    </xdr:to>
    <xdr:sp macro="" textlink="">
      <xdr:nvSpPr>
        <xdr:cNvPr id="465" name="楕円 464"/>
        <xdr:cNvSpPr/>
      </xdr:nvSpPr>
      <xdr:spPr>
        <a:xfrm>
          <a:off x="13462000" y="3202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31449</xdr:rowOff>
    </xdr:from>
    <xdr:ext cx="762000" cy="259045"/>
    <xdr:sp macro="" textlink="">
      <xdr:nvSpPr>
        <xdr:cNvPr id="466" name="テキスト ボックス 465"/>
        <xdr:cNvSpPr txBox="1"/>
      </xdr:nvSpPr>
      <xdr:spPr>
        <a:xfrm>
          <a:off x="13131800" y="328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190,853
188,106
72.72
87,757,768
85,320,446
2,276,347
44,981,916
58,261,587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行財政再建プランに基づき、給与月額および期末勤勉手当等の各種手当の削減を実施してきたことに加え、令和３年度においては、定年退職者数が少なかったことにより、類似団体平均を下回っている。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今後も、民間委託等を含めた業務見直し、給与水準の適正化を図っていく。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37</xdr:row>
      <xdr:rowOff>44450</xdr:rowOff>
    </xdr:to>
    <xdr:cxnSp macro="">
      <xdr:nvCxnSpPr>
        <xdr:cNvPr id="66" name="直線コネクタ 65"/>
        <xdr:cNvCxnSpPr/>
      </xdr:nvCxnSpPr>
      <xdr:spPr>
        <a:xfrm flipV="1">
          <a:off x="3987800" y="6083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37</xdr:row>
      <xdr:rowOff>44450</xdr:rowOff>
    </xdr:to>
    <xdr:cxnSp macro="">
      <xdr:nvCxnSpPr>
        <xdr:cNvPr id="69" name="直線コネクタ 68"/>
        <xdr:cNvCxnSpPr/>
      </xdr:nvCxnSpPr>
      <xdr:spPr>
        <a:xfrm>
          <a:off x="3098800" y="6146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146050</xdr:rowOff>
    </xdr:to>
    <xdr:cxnSp macro="">
      <xdr:nvCxnSpPr>
        <xdr:cNvPr id="72" name="直線コネクタ 71"/>
        <xdr:cNvCxnSpPr/>
      </xdr:nvCxnSpPr>
      <xdr:spPr>
        <a:xfrm>
          <a:off x="2209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120650</xdr:rowOff>
    </xdr:to>
    <xdr:cxnSp macro="">
      <xdr:nvCxnSpPr>
        <xdr:cNvPr id="75" name="直線コネクタ 74"/>
        <xdr:cNvCxnSpPr/>
      </xdr:nvCxnSpPr>
      <xdr:spPr>
        <a:xfrm flipV="1">
          <a:off x="13208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31750</xdr:rowOff>
    </xdr:from>
    <xdr:to>
      <xdr:col>24</xdr:col>
      <xdr:colOff>76200</xdr:colOff>
      <xdr:row>35</xdr:row>
      <xdr:rowOff>133350</xdr:rowOff>
    </xdr:to>
    <xdr:sp macro="" textlink="">
      <xdr:nvSpPr>
        <xdr:cNvPr id="85" name="楕円 84"/>
        <xdr:cNvSpPr/>
      </xdr:nvSpPr>
      <xdr:spPr>
        <a:xfrm>
          <a:off x="4775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48277</xdr:rowOff>
    </xdr:from>
    <xdr:ext cx="762000" cy="259045"/>
    <xdr:sp macro="" textlink="">
      <xdr:nvSpPr>
        <xdr:cNvPr id="86" name="人件費該当値テキスト"/>
        <xdr:cNvSpPr txBox="1"/>
      </xdr:nvSpPr>
      <xdr:spPr>
        <a:xfrm>
          <a:off x="4914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88" name="テキスト ボックス 87"/>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10177</xdr:rowOff>
    </xdr:from>
    <xdr:ext cx="762000" cy="259045"/>
    <xdr:sp macro="" textlink="">
      <xdr:nvSpPr>
        <xdr:cNvPr id="90" name="テキスト ボックス 89"/>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92" name="テキスト ボックス 91"/>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委託料を中心に物件費全体を厳しく抑制しており、また、ごみ処理事業を一部事務組合において実施しているため、指標としては類似団体平均、全国平均を下回る水準で推移している。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20864</xdr:rowOff>
    </xdr:from>
    <xdr:to>
      <xdr:col>82</xdr:col>
      <xdr:colOff>107950</xdr:colOff>
      <xdr:row>13</xdr:row>
      <xdr:rowOff>118836</xdr:rowOff>
    </xdr:to>
    <xdr:cxnSp macro="">
      <xdr:nvCxnSpPr>
        <xdr:cNvPr id="129" name="直線コネクタ 128"/>
        <xdr:cNvCxnSpPr/>
      </xdr:nvCxnSpPr>
      <xdr:spPr>
        <a:xfrm flipV="1">
          <a:off x="15671800" y="22497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118836</xdr:rowOff>
    </xdr:from>
    <xdr:to>
      <xdr:col>78</xdr:col>
      <xdr:colOff>69850</xdr:colOff>
      <xdr:row>14</xdr:row>
      <xdr:rowOff>127000</xdr:rowOff>
    </xdr:to>
    <xdr:cxnSp macro="">
      <xdr:nvCxnSpPr>
        <xdr:cNvPr id="132" name="直線コネクタ 131"/>
        <xdr:cNvCxnSpPr/>
      </xdr:nvCxnSpPr>
      <xdr:spPr>
        <a:xfrm flipV="1">
          <a:off x="14782800" y="23476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45357</xdr:rowOff>
    </xdr:from>
    <xdr:to>
      <xdr:col>73</xdr:col>
      <xdr:colOff>180975</xdr:colOff>
      <xdr:row>14</xdr:row>
      <xdr:rowOff>127000</xdr:rowOff>
    </xdr:to>
    <xdr:cxnSp macro="">
      <xdr:nvCxnSpPr>
        <xdr:cNvPr id="135" name="直線コネクタ 134"/>
        <xdr:cNvCxnSpPr/>
      </xdr:nvCxnSpPr>
      <xdr:spPr>
        <a:xfrm>
          <a:off x="13893800" y="2445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45357</xdr:rowOff>
    </xdr:to>
    <xdr:cxnSp macro="">
      <xdr:nvCxnSpPr>
        <xdr:cNvPr id="138" name="直線コネクタ 137"/>
        <xdr:cNvCxnSpPr/>
      </xdr:nvCxnSpPr>
      <xdr:spPr>
        <a:xfrm>
          <a:off x="13004800" y="23640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141514</xdr:rowOff>
    </xdr:from>
    <xdr:to>
      <xdr:col>82</xdr:col>
      <xdr:colOff>158750</xdr:colOff>
      <xdr:row>13</xdr:row>
      <xdr:rowOff>71664</xdr:rowOff>
    </xdr:to>
    <xdr:sp macro="" textlink="">
      <xdr:nvSpPr>
        <xdr:cNvPr id="148" name="楕円 147"/>
        <xdr:cNvSpPr/>
      </xdr:nvSpPr>
      <xdr:spPr>
        <a:xfrm>
          <a:off x="164592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50091</xdr:rowOff>
    </xdr:from>
    <xdr:ext cx="762000" cy="259045"/>
    <xdr:sp macro="" textlink="">
      <xdr:nvSpPr>
        <xdr:cNvPr id="149" name="物件費該当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68036</xdr:rowOff>
    </xdr:from>
    <xdr:to>
      <xdr:col>78</xdr:col>
      <xdr:colOff>120650</xdr:colOff>
      <xdr:row>13</xdr:row>
      <xdr:rowOff>169636</xdr:rowOff>
    </xdr:to>
    <xdr:sp macro="" textlink="">
      <xdr:nvSpPr>
        <xdr:cNvPr id="150" name="楕円 149"/>
        <xdr:cNvSpPr/>
      </xdr:nvSpPr>
      <xdr:spPr>
        <a:xfrm>
          <a:off x="15621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8363</xdr:rowOff>
    </xdr:from>
    <xdr:ext cx="736600" cy="259045"/>
    <xdr:sp macro="" textlink="">
      <xdr:nvSpPr>
        <xdr:cNvPr id="151" name="テキスト ボックス 150"/>
        <xdr:cNvSpPr txBox="1"/>
      </xdr:nvSpPr>
      <xdr:spPr>
        <a:xfrm>
          <a:off x="15290800" y="206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166007</xdr:rowOff>
    </xdr:from>
    <xdr:to>
      <xdr:col>69</xdr:col>
      <xdr:colOff>142875</xdr:colOff>
      <xdr:row>14</xdr:row>
      <xdr:rowOff>96157</xdr:rowOff>
    </xdr:to>
    <xdr:sp macro="" textlink="">
      <xdr:nvSpPr>
        <xdr:cNvPr id="154" name="楕円 153"/>
        <xdr:cNvSpPr/>
      </xdr:nvSpPr>
      <xdr:spPr>
        <a:xfrm>
          <a:off x="13843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106334</xdr:rowOff>
    </xdr:from>
    <xdr:ext cx="762000" cy="259045"/>
    <xdr:sp macro="" textlink="">
      <xdr:nvSpPr>
        <xdr:cNvPr id="155" name="テキスト ボックス 154"/>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生活保護費の負担が大きいことに加え、自立支援・介護給付費等事業、障害児通所支援事業などの増加が扶助費を押し上げており、類似団体平均を大きく上回る水準で推移している。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今後も、貧困の連鎖等を防ぐ取組による社会保障給付費の抑制や各種相談・支援事業を継続することで、扶助費の上昇抑制を図っていく。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58</xdr:row>
      <xdr:rowOff>114300</xdr:rowOff>
    </xdr:to>
    <xdr:cxnSp macro="">
      <xdr:nvCxnSpPr>
        <xdr:cNvPr id="185" name="直線コネクタ 184"/>
        <xdr:cNvCxnSpPr/>
      </xdr:nvCxnSpPr>
      <xdr:spPr>
        <a:xfrm flipV="1">
          <a:off x="4826000" y="89789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6" name="扶助費最小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114300</xdr:rowOff>
    </xdr:from>
    <xdr:to>
      <xdr:col>24</xdr:col>
      <xdr:colOff>114300</xdr:colOff>
      <xdr:row>58</xdr:row>
      <xdr:rowOff>114300</xdr:rowOff>
    </xdr:to>
    <xdr:cxnSp macro="">
      <xdr:nvCxnSpPr>
        <xdr:cNvPr id="187" name="直線コネクタ 186"/>
        <xdr:cNvCxnSpPr/>
      </xdr:nvCxnSpPr>
      <xdr:spPr>
        <a:xfrm>
          <a:off x="47371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152400</xdr:rowOff>
    </xdr:to>
    <xdr:cxnSp macro="">
      <xdr:nvCxnSpPr>
        <xdr:cNvPr id="190" name="直線コネクタ 189"/>
        <xdr:cNvCxnSpPr/>
      </xdr:nvCxnSpPr>
      <xdr:spPr>
        <a:xfrm flipV="1">
          <a:off x="39878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1"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2" name="フローチャート: 判断 191"/>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60</xdr:row>
      <xdr:rowOff>76200</xdr:rowOff>
    </xdr:to>
    <xdr:cxnSp macro="">
      <xdr:nvCxnSpPr>
        <xdr:cNvPr id="193" name="直線コネクタ 192"/>
        <xdr:cNvCxnSpPr/>
      </xdr:nvCxnSpPr>
      <xdr:spPr>
        <a:xfrm flipV="1">
          <a:off x="3098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4" name="フローチャート: 判断 193"/>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5" name="テキスト ボックス 194"/>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57150</xdr:rowOff>
    </xdr:from>
    <xdr:to>
      <xdr:col>15</xdr:col>
      <xdr:colOff>98425</xdr:colOff>
      <xdr:row>60</xdr:row>
      <xdr:rowOff>76200</xdr:rowOff>
    </xdr:to>
    <xdr:cxnSp macro="">
      <xdr:nvCxnSpPr>
        <xdr:cNvPr id="196" name="直線コネクタ 195"/>
        <xdr:cNvCxnSpPr/>
      </xdr:nvCxnSpPr>
      <xdr:spPr>
        <a:xfrm>
          <a:off x="2209800" y="10172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57150</xdr:rowOff>
    </xdr:from>
    <xdr:to>
      <xdr:col>11</xdr:col>
      <xdr:colOff>9525</xdr:colOff>
      <xdr:row>59</xdr:row>
      <xdr:rowOff>133350</xdr:rowOff>
    </xdr:to>
    <xdr:cxnSp macro="">
      <xdr:nvCxnSpPr>
        <xdr:cNvPr id="199" name="直線コネクタ 198"/>
        <xdr:cNvCxnSpPr/>
      </xdr:nvCxnSpPr>
      <xdr:spPr>
        <a:xfrm flipV="1">
          <a:off x="1320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9" name="楕円 208"/>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1" name="楕円 210"/>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2" name="テキスト ボックス 211"/>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25400</xdr:rowOff>
    </xdr:from>
    <xdr:to>
      <xdr:col>15</xdr:col>
      <xdr:colOff>149225</xdr:colOff>
      <xdr:row>60</xdr:row>
      <xdr:rowOff>127000</xdr:rowOff>
    </xdr:to>
    <xdr:sp macro="" textlink="">
      <xdr:nvSpPr>
        <xdr:cNvPr id="213" name="楕円 212"/>
        <xdr:cNvSpPr/>
      </xdr:nvSpPr>
      <xdr:spPr>
        <a:xfrm>
          <a:off x="3048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111777</xdr:rowOff>
    </xdr:from>
    <xdr:ext cx="762000" cy="259045"/>
    <xdr:sp macro="" textlink="">
      <xdr:nvSpPr>
        <xdr:cNvPr id="214" name="テキスト ボックス 213"/>
        <xdr:cNvSpPr txBox="1"/>
      </xdr:nvSpPr>
      <xdr:spPr>
        <a:xfrm>
          <a:off x="2717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5" name="楕円 214"/>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6" name="テキスト ボックス 215"/>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82550</xdr:rowOff>
    </xdr:from>
    <xdr:to>
      <xdr:col>6</xdr:col>
      <xdr:colOff>171450</xdr:colOff>
      <xdr:row>60</xdr:row>
      <xdr:rowOff>12700</xdr:rowOff>
    </xdr:to>
    <xdr:sp macro="" textlink="">
      <xdr:nvSpPr>
        <xdr:cNvPr id="217" name="楕円 216"/>
        <xdr:cNvSpPr/>
      </xdr:nvSpPr>
      <xdr:spPr>
        <a:xfrm>
          <a:off x="1270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168927</xdr:rowOff>
    </xdr:from>
    <xdr:ext cx="762000" cy="259045"/>
    <xdr:sp macro="" textlink="">
      <xdr:nvSpPr>
        <xdr:cNvPr id="218" name="テキスト ボックス 217"/>
        <xdr:cNvSpPr txBox="1"/>
      </xdr:nvSpPr>
      <xdr:spPr>
        <a:xfrm>
          <a:off x="939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修繕施設の精査により維持補修費はほぼ横ばいとなったが、後期高齢者医療特別会計並びに介護保険事業特別会計への繰出金及び病院事業会計への投資及び出資金が大きく、類似団体平均、大阪府平均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今後も、修繕施設の選択と集中、特別会計及び企業会計への繰出金等の適正管理に努める。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61</xdr:row>
      <xdr:rowOff>4535</xdr:rowOff>
    </xdr:to>
    <xdr:cxnSp macro="">
      <xdr:nvCxnSpPr>
        <xdr:cNvPr id="253" name="直線コネクタ 252"/>
        <xdr:cNvCxnSpPr/>
      </xdr:nvCxnSpPr>
      <xdr:spPr>
        <a:xfrm flipV="1">
          <a:off x="15671800" y="10397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4"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5" name="フローチャート: 判断 254"/>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143328</xdr:rowOff>
    </xdr:from>
    <xdr:to>
      <xdr:col>78</xdr:col>
      <xdr:colOff>69850</xdr:colOff>
      <xdr:row>61</xdr:row>
      <xdr:rowOff>4535</xdr:rowOff>
    </xdr:to>
    <xdr:cxnSp macro="">
      <xdr:nvCxnSpPr>
        <xdr:cNvPr id="256" name="直線コネクタ 255"/>
        <xdr:cNvCxnSpPr/>
      </xdr:nvCxnSpPr>
      <xdr:spPr>
        <a:xfrm>
          <a:off x="14782800" y="10430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7" name="フローチャート: 判断 256"/>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8" name="テキスト ボックス 257"/>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135165</xdr:rowOff>
    </xdr:from>
    <xdr:to>
      <xdr:col>73</xdr:col>
      <xdr:colOff>180975</xdr:colOff>
      <xdr:row>60</xdr:row>
      <xdr:rowOff>143328</xdr:rowOff>
    </xdr:to>
    <xdr:cxnSp macro="">
      <xdr:nvCxnSpPr>
        <xdr:cNvPr id="259" name="直線コネクタ 258"/>
        <xdr:cNvCxnSpPr/>
      </xdr:nvCxnSpPr>
      <xdr:spPr>
        <a:xfrm>
          <a:off x="13893800" y="10250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0" name="フローチャート: 判断 259"/>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1" name="テキスト ボックス 260"/>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59</xdr:row>
      <xdr:rowOff>135165</xdr:rowOff>
    </xdr:to>
    <xdr:cxnSp macro="">
      <xdr:nvCxnSpPr>
        <xdr:cNvPr id="262" name="直線コネクタ 261"/>
        <xdr:cNvCxnSpPr/>
      </xdr:nvCxnSpPr>
      <xdr:spPr>
        <a:xfrm>
          <a:off x="13004800" y="10234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3" name="フローチャート: 判断 262"/>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4" name="テキスト ボックス 263"/>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6" name="テキスト ボックス 265"/>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72" name="楕円 271"/>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31949</xdr:rowOff>
    </xdr:from>
    <xdr:ext cx="762000" cy="259045"/>
    <xdr:sp macro="" textlink="">
      <xdr:nvSpPr>
        <xdr:cNvPr id="273" name="その他該当値テキスト"/>
        <xdr:cNvSpPr txBox="1"/>
      </xdr:nvSpPr>
      <xdr:spPr>
        <a:xfrm>
          <a:off x="16598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125185</xdr:rowOff>
    </xdr:from>
    <xdr:to>
      <xdr:col>78</xdr:col>
      <xdr:colOff>120650</xdr:colOff>
      <xdr:row>61</xdr:row>
      <xdr:rowOff>55335</xdr:rowOff>
    </xdr:to>
    <xdr:sp macro="" textlink="">
      <xdr:nvSpPr>
        <xdr:cNvPr id="274" name="楕円 273"/>
        <xdr:cNvSpPr/>
      </xdr:nvSpPr>
      <xdr:spPr>
        <a:xfrm>
          <a:off x="15621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40112</xdr:rowOff>
    </xdr:from>
    <xdr:ext cx="736600" cy="259045"/>
    <xdr:sp macro="" textlink="">
      <xdr:nvSpPr>
        <xdr:cNvPr id="275" name="テキスト ボックス 274"/>
        <xdr:cNvSpPr txBox="1"/>
      </xdr:nvSpPr>
      <xdr:spPr>
        <a:xfrm>
          <a:off x="15290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6" name="楕円 275"/>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7" name="テキスト ボックス 276"/>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84365</xdr:rowOff>
    </xdr:from>
    <xdr:to>
      <xdr:col>69</xdr:col>
      <xdr:colOff>142875</xdr:colOff>
      <xdr:row>60</xdr:row>
      <xdr:rowOff>14515</xdr:rowOff>
    </xdr:to>
    <xdr:sp macro="" textlink="">
      <xdr:nvSpPr>
        <xdr:cNvPr id="278" name="楕円 277"/>
        <xdr:cNvSpPr/>
      </xdr:nvSpPr>
      <xdr:spPr>
        <a:xfrm>
          <a:off x="13843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79" name="テキスト ボックス 278"/>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0" name="楕円 279"/>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1" name="テキスト ボックス 280"/>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下水道事業会計及び病院事業会計への繰出金が減少したことを受けて、令和３年度の指標が改善した。</a:t>
          </a:r>
        </a:p>
        <a:p>
          <a:r>
            <a:rPr kumimoji="1" lang="ja-JP" altLang="en-US" sz="1300">
              <a:latin typeface="ＭＳ Ｐゴシック" panose="020B0600070205080204" pitchFamily="50" charset="-128"/>
              <a:ea typeface="ＭＳ Ｐゴシック" panose="020B0600070205080204" pitchFamily="50" charset="-128"/>
            </a:rPr>
            <a:t>　しかし、これらの事業会計への繰出金や一部事務組合において実施しているごみ処理事業に係る構成市負担金が大きいことが影響し、依然として類似団体平均、大阪府平均を上回る水準となっている。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54610</xdr:rowOff>
    </xdr:to>
    <xdr:cxnSp macro="">
      <xdr:nvCxnSpPr>
        <xdr:cNvPr id="314" name="直線コネクタ 313"/>
        <xdr:cNvCxnSpPr/>
      </xdr:nvCxnSpPr>
      <xdr:spPr>
        <a:xfrm flipV="1">
          <a:off x="15671800" y="6002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5" name="補助費等平均値テキスト"/>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153670</xdr:rowOff>
    </xdr:to>
    <xdr:cxnSp macro="">
      <xdr:nvCxnSpPr>
        <xdr:cNvPr id="317" name="直線コネクタ 316"/>
        <xdr:cNvCxnSpPr/>
      </xdr:nvCxnSpPr>
      <xdr:spPr>
        <a:xfrm flipV="1">
          <a:off x="14782800" y="605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19" name="テキスト ボックス 318"/>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153670</xdr:rowOff>
    </xdr:from>
    <xdr:to>
      <xdr:col>73</xdr:col>
      <xdr:colOff>180975</xdr:colOff>
      <xdr:row>36</xdr:row>
      <xdr:rowOff>35560</xdr:rowOff>
    </xdr:to>
    <xdr:cxnSp macro="">
      <xdr:nvCxnSpPr>
        <xdr:cNvPr id="320" name="直線コネクタ 319"/>
        <xdr:cNvCxnSpPr/>
      </xdr:nvCxnSpPr>
      <xdr:spPr>
        <a:xfrm flipV="1">
          <a:off x="13893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2" name="テキスト ボックス 321"/>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88900</xdr:rowOff>
    </xdr:to>
    <xdr:cxnSp macro="">
      <xdr:nvCxnSpPr>
        <xdr:cNvPr id="323" name="直線コネクタ 322"/>
        <xdr:cNvCxnSpPr/>
      </xdr:nvCxnSpPr>
      <xdr:spPr>
        <a:xfrm flipV="1">
          <a:off x="13004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5" name="テキスト ボックス 324"/>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27" name="テキスト ボックス 326"/>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3" name="楕円 332"/>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93997</xdr:rowOff>
    </xdr:from>
    <xdr:ext cx="762000" cy="259045"/>
    <xdr:sp macro="" textlink="">
      <xdr:nvSpPr>
        <xdr:cNvPr id="334" name="補助費等該当値テキスト"/>
        <xdr:cNvSpPr txBox="1"/>
      </xdr:nvSpPr>
      <xdr:spPr>
        <a:xfrm>
          <a:off x="16598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5" name="楕円 334"/>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90187</xdr:rowOff>
    </xdr:from>
    <xdr:ext cx="736600" cy="259045"/>
    <xdr:sp macro="" textlink="">
      <xdr:nvSpPr>
        <xdr:cNvPr id="336" name="テキスト ボックス 335"/>
        <xdr:cNvSpPr txBox="1"/>
      </xdr:nvSpPr>
      <xdr:spPr>
        <a:xfrm>
          <a:off x="15290800" y="609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102870</xdr:rowOff>
    </xdr:from>
    <xdr:to>
      <xdr:col>74</xdr:col>
      <xdr:colOff>31750</xdr:colOff>
      <xdr:row>36</xdr:row>
      <xdr:rowOff>33020</xdr:rowOff>
    </xdr:to>
    <xdr:sp macro="" textlink="">
      <xdr:nvSpPr>
        <xdr:cNvPr id="337" name="楕円 336"/>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38" name="テキスト ボックス 337"/>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9" name="楕円 338"/>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40" name="テキスト ボックス 33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2" name="テキスト ボックス 341"/>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過去の集中的な大規模建設投資の財源として発行した地方債に係る償還負担が継続しており、類似団体平均を上回る水準で推移している。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近年においては事業を精査し地方債の新規発行を抑制していることや、過去の大規模建設投資の財源として発行した地方債の償還が終了を迎えているため、公債費及び地方債の残高は減少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39914</xdr:rowOff>
    </xdr:from>
    <xdr:to>
      <xdr:col>24</xdr:col>
      <xdr:colOff>25400</xdr:colOff>
      <xdr:row>79</xdr:row>
      <xdr:rowOff>53521</xdr:rowOff>
    </xdr:to>
    <xdr:cxnSp macro="">
      <xdr:nvCxnSpPr>
        <xdr:cNvPr id="377" name="直線コネクタ 376"/>
        <xdr:cNvCxnSpPr/>
      </xdr:nvCxnSpPr>
      <xdr:spPr>
        <a:xfrm flipV="1">
          <a:off x="3987800" y="13413014"/>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78" name="公債費平均値テキスト"/>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162379</xdr:rowOff>
    </xdr:to>
    <xdr:cxnSp macro="">
      <xdr:nvCxnSpPr>
        <xdr:cNvPr id="380" name="直線コネクタ 379"/>
        <xdr:cNvCxnSpPr/>
      </xdr:nvCxnSpPr>
      <xdr:spPr>
        <a:xfrm flipV="1">
          <a:off x="3098800" y="13598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2" name="テキスト ボックス 381"/>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162379</xdr:rowOff>
    </xdr:from>
    <xdr:to>
      <xdr:col>15</xdr:col>
      <xdr:colOff>98425</xdr:colOff>
      <xdr:row>80</xdr:row>
      <xdr:rowOff>99786</xdr:rowOff>
    </xdr:to>
    <xdr:cxnSp macro="">
      <xdr:nvCxnSpPr>
        <xdr:cNvPr id="383" name="直線コネクタ 382"/>
        <xdr:cNvCxnSpPr/>
      </xdr:nvCxnSpPr>
      <xdr:spPr>
        <a:xfrm flipV="1">
          <a:off x="2209800" y="137069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5" name="テキスト ボックス 384"/>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99786</xdr:rowOff>
    </xdr:from>
    <xdr:to>
      <xdr:col>11</xdr:col>
      <xdr:colOff>9525</xdr:colOff>
      <xdr:row>81</xdr:row>
      <xdr:rowOff>91621</xdr:rowOff>
    </xdr:to>
    <xdr:cxnSp macro="">
      <xdr:nvCxnSpPr>
        <xdr:cNvPr id="386" name="直線コネクタ 385"/>
        <xdr:cNvCxnSpPr/>
      </xdr:nvCxnSpPr>
      <xdr:spPr>
        <a:xfrm flipV="1">
          <a:off x="1320800" y="138157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88" name="テキスト ボックス 387"/>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0" name="テキスト ボックス 389"/>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96" name="楕円 395"/>
        <xdr:cNvSpPr/>
      </xdr:nvSpPr>
      <xdr:spPr>
        <a:xfrm>
          <a:off x="47752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132641</xdr:rowOff>
    </xdr:from>
    <xdr:ext cx="762000" cy="259045"/>
    <xdr:sp macro="" textlink="">
      <xdr:nvSpPr>
        <xdr:cNvPr id="397" name="公債費該当値テキスト"/>
        <xdr:cNvSpPr txBox="1"/>
      </xdr:nvSpPr>
      <xdr:spPr>
        <a:xfrm>
          <a:off x="4914900" y="133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2721</xdr:rowOff>
    </xdr:from>
    <xdr:to>
      <xdr:col>20</xdr:col>
      <xdr:colOff>38100</xdr:colOff>
      <xdr:row>79</xdr:row>
      <xdr:rowOff>104321</xdr:rowOff>
    </xdr:to>
    <xdr:sp macro="" textlink="">
      <xdr:nvSpPr>
        <xdr:cNvPr id="398" name="楕円 397"/>
        <xdr:cNvSpPr/>
      </xdr:nvSpPr>
      <xdr:spPr>
        <a:xfrm>
          <a:off x="3937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89098</xdr:rowOff>
    </xdr:from>
    <xdr:ext cx="736600" cy="259045"/>
    <xdr:sp macro="" textlink="">
      <xdr:nvSpPr>
        <xdr:cNvPr id="399" name="テキスト ボックス 398"/>
        <xdr:cNvSpPr txBox="1"/>
      </xdr:nvSpPr>
      <xdr:spPr>
        <a:xfrm>
          <a:off x="3606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111579</xdr:rowOff>
    </xdr:from>
    <xdr:to>
      <xdr:col>15</xdr:col>
      <xdr:colOff>149225</xdr:colOff>
      <xdr:row>80</xdr:row>
      <xdr:rowOff>41729</xdr:rowOff>
    </xdr:to>
    <xdr:sp macro="" textlink="">
      <xdr:nvSpPr>
        <xdr:cNvPr id="400" name="楕円 399"/>
        <xdr:cNvSpPr/>
      </xdr:nvSpPr>
      <xdr:spPr>
        <a:xfrm>
          <a:off x="3048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26506</xdr:rowOff>
    </xdr:from>
    <xdr:ext cx="762000" cy="259045"/>
    <xdr:sp macro="" textlink="">
      <xdr:nvSpPr>
        <xdr:cNvPr id="401" name="テキスト ボックス 400"/>
        <xdr:cNvSpPr txBox="1"/>
      </xdr:nvSpPr>
      <xdr:spPr>
        <a:xfrm>
          <a:off x="2717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48986</xdr:rowOff>
    </xdr:from>
    <xdr:to>
      <xdr:col>11</xdr:col>
      <xdr:colOff>60325</xdr:colOff>
      <xdr:row>80</xdr:row>
      <xdr:rowOff>150586</xdr:rowOff>
    </xdr:to>
    <xdr:sp macro="" textlink="">
      <xdr:nvSpPr>
        <xdr:cNvPr id="402" name="楕円 401"/>
        <xdr:cNvSpPr/>
      </xdr:nvSpPr>
      <xdr:spPr>
        <a:xfrm>
          <a:off x="2159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135363</xdr:rowOff>
    </xdr:from>
    <xdr:ext cx="762000" cy="259045"/>
    <xdr:sp macro="" textlink="">
      <xdr:nvSpPr>
        <xdr:cNvPr id="403" name="テキスト ボックス 402"/>
        <xdr:cNvSpPr txBox="1"/>
      </xdr:nvSpPr>
      <xdr:spPr>
        <a:xfrm>
          <a:off x="1828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40821</xdr:rowOff>
    </xdr:from>
    <xdr:to>
      <xdr:col>6</xdr:col>
      <xdr:colOff>171450</xdr:colOff>
      <xdr:row>81</xdr:row>
      <xdr:rowOff>142421</xdr:rowOff>
    </xdr:to>
    <xdr:sp macro="" textlink="">
      <xdr:nvSpPr>
        <xdr:cNvPr id="404" name="楕円 403"/>
        <xdr:cNvSpPr/>
      </xdr:nvSpPr>
      <xdr:spPr>
        <a:xfrm>
          <a:off x="1270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127198</xdr:rowOff>
    </xdr:from>
    <xdr:ext cx="762000" cy="259045"/>
    <xdr:sp macro="" textlink="">
      <xdr:nvSpPr>
        <xdr:cNvPr id="405" name="テキスト ボックス 404"/>
        <xdr:cNvSpPr txBox="1"/>
      </xdr:nvSpPr>
      <xdr:spPr>
        <a:xfrm>
          <a:off x="939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指標は改善しているが、その要因は、地方交付税等の増加や定年退職に係る退職手当の減少など、単年度の特殊な影響によるものが大半を占めている。</a:t>
          </a:r>
        </a:p>
        <a:p>
          <a:r>
            <a:rPr kumimoji="1" lang="ja-JP" altLang="en-US" sz="1300">
              <a:latin typeface="ＭＳ Ｐゴシック" panose="020B0600070205080204" pitchFamily="50" charset="-128"/>
              <a:ea typeface="ＭＳ Ｐゴシック" panose="020B0600070205080204" pitchFamily="50" charset="-128"/>
            </a:rPr>
            <a:t>　現状としては、扶助費等の負担が依然として大きいため、類似団体平均及び大阪府平均を上回る水準となっている。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5" name="直線コネクタ 434"/>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6" name="公債費以外最小値テキスト"/>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7" name="直線コネクタ 436"/>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18143</xdr:rowOff>
    </xdr:from>
    <xdr:to>
      <xdr:col>82</xdr:col>
      <xdr:colOff>107950</xdr:colOff>
      <xdr:row>80</xdr:row>
      <xdr:rowOff>154214</xdr:rowOff>
    </xdr:to>
    <xdr:cxnSp macro="">
      <xdr:nvCxnSpPr>
        <xdr:cNvPr id="440" name="直線コネクタ 439"/>
        <xdr:cNvCxnSpPr/>
      </xdr:nvCxnSpPr>
      <xdr:spPr>
        <a:xfrm flipV="1">
          <a:off x="15671800" y="13391243"/>
          <a:ext cx="8382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1" name="公債費以外平均値テキスト"/>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フローチャート: 判断 441"/>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154214</xdr:rowOff>
    </xdr:from>
    <xdr:to>
      <xdr:col>78</xdr:col>
      <xdr:colOff>69850</xdr:colOff>
      <xdr:row>82</xdr:row>
      <xdr:rowOff>72571</xdr:rowOff>
    </xdr:to>
    <xdr:cxnSp macro="">
      <xdr:nvCxnSpPr>
        <xdr:cNvPr id="443" name="直線コネクタ 442"/>
        <xdr:cNvCxnSpPr/>
      </xdr:nvCxnSpPr>
      <xdr:spPr>
        <a:xfrm flipV="1">
          <a:off x="14782800" y="1387021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4" name="フローチャート: 判断 443"/>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5" name="テキスト ボックス 444"/>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121557</xdr:rowOff>
    </xdr:from>
    <xdr:to>
      <xdr:col>73</xdr:col>
      <xdr:colOff>180975</xdr:colOff>
      <xdr:row>82</xdr:row>
      <xdr:rowOff>72571</xdr:rowOff>
    </xdr:to>
    <xdr:cxnSp macro="">
      <xdr:nvCxnSpPr>
        <xdr:cNvPr id="446" name="直線コネクタ 445"/>
        <xdr:cNvCxnSpPr/>
      </xdr:nvCxnSpPr>
      <xdr:spPr>
        <a:xfrm>
          <a:off x="13893800" y="1383755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7" name="フローチャート: 判断 446"/>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48" name="テキスト ボックス 447"/>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121557</xdr:rowOff>
    </xdr:from>
    <xdr:to>
      <xdr:col>69</xdr:col>
      <xdr:colOff>92075</xdr:colOff>
      <xdr:row>81</xdr:row>
      <xdr:rowOff>37193</xdr:rowOff>
    </xdr:to>
    <xdr:cxnSp macro="">
      <xdr:nvCxnSpPr>
        <xdr:cNvPr id="449" name="直線コネクタ 448"/>
        <xdr:cNvCxnSpPr/>
      </xdr:nvCxnSpPr>
      <xdr:spPr>
        <a:xfrm flipV="1">
          <a:off x="13004800" y="1383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1" name="テキスト ボックス 450"/>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フローチャート: 判断 451"/>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3" name="テキスト ボックス 452"/>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138793</xdr:rowOff>
    </xdr:from>
    <xdr:to>
      <xdr:col>82</xdr:col>
      <xdr:colOff>158750</xdr:colOff>
      <xdr:row>78</xdr:row>
      <xdr:rowOff>68943</xdr:rowOff>
    </xdr:to>
    <xdr:sp macro="" textlink="">
      <xdr:nvSpPr>
        <xdr:cNvPr id="459" name="楕円 458"/>
        <xdr:cNvSpPr/>
      </xdr:nvSpPr>
      <xdr:spPr>
        <a:xfrm>
          <a:off x="16459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110870</xdr:rowOff>
    </xdr:from>
    <xdr:ext cx="762000" cy="259045"/>
    <xdr:sp macro="" textlink="">
      <xdr:nvSpPr>
        <xdr:cNvPr id="460" name="公債費以外該当値テキスト"/>
        <xdr:cNvSpPr txBox="1"/>
      </xdr:nvSpPr>
      <xdr:spPr>
        <a:xfrm>
          <a:off x="16598900" y="133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103414</xdr:rowOff>
    </xdr:from>
    <xdr:to>
      <xdr:col>78</xdr:col>
      <xdr:colOff>120650</xdr:colOff>
      <xdr:row>81</xdr:row>
      <xdr:rowOff>33564</xdr:rowOff>
    </xdr:to>
    <xdr:sp macro="" textlink="">
      <xdr:nvSpPr>
        <xdr:cNvPr id="461" name="楕円 460"/>
        <xdr:cNvSpPr/>
      </xdr:nvSpPr>
      <xdr:spPr>
        <a:xfrm>
          <a:off x="15621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18341</xdr:rowOff>
    </xdr:from>
    <xdr:ext cx="736600" cy="259045"/>
    <xdr:sp macro="" textlink="">
      <xdr:nvSpPr>
        <xdr:cNvPr id="462" name="テキスト ボックス 461"/>
        <xdr:cNvSpPr txBox="1"/>
      </xdr:nvSpPr>
      <xdr:spPr>
        <a:xfrm>
          <a:off x="15290800" y="1390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82</xdr:row>
      <xdr:rowOff>21771</xdr:rowOff>
    </xdr:from>
    <xdr:to>
      <xdr:col>74</xdr:col>
      <xdr:colOff>31750</xdr:colOff>
      <xdr:row>82</xdr:row>
      <xdr:rowOff>123371</xdr:rowOff>
    </xdr:to>
    <xdr:sp macro="" textlink="">
      <xdr:nvSpPr>
        <xdr:cNvPr id="463" name="楕円 462"/>
        <xdr:cNvSpPr/>
      </xdr:nvSpPr>
      <xdr:spPr>
        <a:xfrm>
          <a:off x="14732000" y="140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108148</xdr:rowOff>
    </xdr:from>
    <xdr:ext cx="762000" cy="259045"/>
    <xdr:sp macro="" textlink="">
      <xdr:nvSpPr>
        <xdr:cNvPr id="464" name="テキスト ボックス 463"/>
        <xdr:cNvSpPr txBox="1"/>
      </xdr:nvSpPr>
      <xdr:spPr>
        <a:xfrm>
          <a:off x="14401800" y="1416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70757</xdr:rowOff>
    </xdr:from>
    <xdr:to>
      <xdr:col>69</xdr:col>
      <xdr:colOff>142875</xdr:colOff>
      <xdr:row>81</xdr:row>
      <xdr:rowOff>907</xdr:rowOff>
    </xdr:to>
    <xdr:sp macro="" textlink="">
      <xdr:nvSpPr>
        <xdr:cNvPr id="465" name="楕円 464"/>
        <xdr:cNvSpPr/>
      </xdr:nvSpPr>
      <xdr:spPr>
        <a:xfrm>
          <a:off x="13843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157134</xdr:rowOff>
    </xdr:from>
    <xdr:ext cx="762000" cy="259045"/>
    <xdr:sp macro="" textlink="">
      <xdr:nvSpPr>
        <xdr:cNvPr id="466" name="テキスト ボックス 465"/>
        <xdr:cNvSpPr txBox="1"/>
      </xdr:nvSpPr>
      <xdr:spPr>
        <a:xfrm>
          <a:off x="13512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157843</xdr:rowOff>
    </xdr:from>
    <xdr:to>
      <xdr:col>65</xdr:col>
      <xdr:colOff>53975</xdr:colOff>
      <xdr:row>81</xdr:row>
      <xdr:rowOff>87993</xdr:rowOff>
    </xdr:to>
    <xdr:sp macro="" textlink="">
      <xdr:nvSpPr>
        <xdr:cNvPr id="467" name="楕円 466"/>
        <xdr:cNvSpPr/>
      </xdr:nvSpPr>
      <xdr:spPr>
        <a:xfrm>
          <a:off x="12954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72770</xdr:rowOff>
    </xdr:from>
    <xdr:ext cx="762000" cy="259045"/>
    <xdr:sp macro="" textlink="">
      <xdr:nvSpPr>
        <xdr:cNvPr id="468" name="テキスト ボックス 467"/>
        <xdr:cNvSpPr txBox="1"/>
      </xdr:nvSpPr>
      <xdr:spPr>
        <a:xfrm>
          <a:off x="12623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94767</xdr:rowOff>
    </xdr:from>
    <xdr:to>
      <xdr:col>29</xdr:col>
      <xdr:colOff>127000</xdr:colOff>
      <xdr:row>16</xdr:row>
      <xdr:rowOff>128372</xdr:rowOff>
    </xdr:to>
    <xdr:cxnSp macro="">
      <xdr:nvCxnSpPr>
        <xdr:cNvPr id="50" name="直線コネクタ 49"/>
        <xdr:cNvCxnSpPr/>
      </xdr:nvCxnSpPr>
      <xdr:spPr bwMode="auto">
        <a:xfrm flipV="1">
          <a:off x="5003800" y="2885592"/>
          <a:ext cx="6477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79545</xdr:rowOff>
    </xdr:from>
    <xdr:ext cx="762000" cy="259045"/>
    <xdr:sp macro="" textlink="">
      <xdr:nvSpPr>
        <xdr:cNvPr id="51" name="人口1人当たり決算額の推移平均値テキスト130"/>
        <xdr:cNvSpPr txBox="1"/>
      </xdr:nvSpPr>
      <xdr:spPr>
        <a:xfrm>
          <a:off x="5740400" y="2870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128372</xdr:rowOff>
    </xdr:from>
    <xdr:to>
      <xdr:col>26</xdr:col>
      <xdr:colOff>50800</xdr:colOff>
      <xdr:row>17</xdr:row>
      <xdr:rowOff>30683</xdr:rowOff>
    </xdr:to>
    <xdr:cxnSp macro="">
      <xdr:nvCxnSpPr>
        <xdr:cNvPr id="53" name="直線コネクタ 52"/>
        <xdr:cNvCxnSpPr/>
      </xdr:nvCxnSpPr>
      <xdr:spPr bwMode="auto">
        <a:xfrm flipV="1">
          <a:off x="4305300" y="2919197"/>
          <a:ext cx="698500" cy="7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24960</xdr:rowOff>
    </xdr:from>
    <xdr:ext cx="736600" cy="259045"/>
    <xdr:sp macro="" textlink="">
      <xdr:nvSpPr>
        <xdr:cNvPr id="55" name="テキスト ボックス 54"/>
        <xdr:cNvSpPr txBox="1"/>
      </xdr:nvSpPr>
      <xdr:spPr>
        <a:xfrm>
          <a:off x="4622800" y="29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30683</xdr:rowOff>
    </xdr:from>
    <xdr:to>
      <xdr:col>22</xdr:col>
      <xdr:colOff>114300</xdr:colOff>
      <xdr:row>17</xdr:row>
      <xdr:rowOff>52705</xdr:rowOff>
    </xdr:to>
    <xdr:cxnSp macro="">
      <xdr:nvCxnSpPr>
        <xdr:cNvPr id="56" name="直線コネクタ 55"/>
        <xdr:cNvCxnSpPr/>
      </xdr:nvCxnSpPr>
      <xdr:spPr bwMode="auto">
        <a:xfrm flipV="1">
          <a:off x="3606800" y="2992958"/>
          <a:ext cx="6985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93883</xdr:rowOff>
    </xdr:from>
    <xdr:ext cx="762000" cy="259045"/>
    <xdr:sp macro="" textlink="">
      <xdr:nvSpPr>
        <xdr:cNvPr id="58" name="テキスト ボックス 57"/>
        <xdr:cNvSpPr txBox="1"/>
      </xdr:nvSpPr>
      <xdr:spPr>
        <a:xfrm>
          <a:off x="39243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52705</xdr:rowOff>
    </xdr:from>
    <xdr:to>
      <xdr:col>18</xdr:col>
      <xdr:colOff>177800</xdr:colOff>
      <xdr:row>17</xdr:row>
      <xdr:rowOff>68364</xdr:rowOff>
    </xdr:to>
    <xdr:cxnSp macro="">
      <xdr:nvCxnSpPr>
        <xdr:cNvPr id="59" name="直線コネクタ 58"/>
        <xdr:cNvCxnSpPr/>
      </xdr:nvCxnSpPr>
      <xdr:spPr bwMode="auto">
        <a:xfrm flipV="1">
          <a:off x="2908300" y="3014980"/>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122458</xdr:rowOff>
    </xdr:from>
    <xdr:ext cx="762000" cy="259045"/>
    <xdr:sp macro="" textlink="">
      <xdr:nvSpPr>
        <xdr:cNvPr id="61" name="テキスト ボックス 60"/>
        <xdr:cNvSpPr txBox="1"/>
      </xdr:nvSpPr>
      <xdr:spPr>
        <a:xfrm>
          <a:off x="32258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149852</xdr:rowOff>
    </xdr:from>
    <xdr:ext cx="762000" cy="259045"/>
    <xdr:sp macro="" textlink="">
      <xdr:nvSpPr>
        <xdr:cNvPr id="63" name="テキスト ボックス 62"/>
        <xdr:cNvSpPr txBox="1"/>
      </xdr:nvSpPr>
      <xdr:spPr>
        <a:xfrm>
          <a:off x="2527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43967</xdr:rowOff>
    </xdr:from>
    <xdr:to>
      <xdr:col>29</xdr:col>
      <xdr:colOff>177800</xdr:colOff>
      <xdr:row>16</xdr:row>
      <xdr:rowOff>145567</xdr:rowOff>
    </xdr:to>
    <xdr:sp macro="" textlink="">
      <xdr:nvSpPr>
        <xdr:cNvPr id="69" name="楕円 68"/>
        <xdr:cNvSpPr/>
      </xdr:nvSpPr>
      <xdr:spPr bwMode="auto">
        <a:xfrm>
          <a:off x="5600700" y="283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60494</xdr:rowOff>
    </xdr:from>
    <xdr:ext cx="762000" cy="259045"/>
    <xdr:sp macro="" textlink="">
      <xdr:nvSpPr>
        <xdr:cNvPr id="70" name="人口1人当たり決算額の推移該当値テキスト130"/>
        <xdr:cNvSpPr txBox="1"/>
      </xdr:nvSpPr>
      <xdr:spPr>
        <a:xfrm>
          <a:off x="5740400" y="267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77572</xdr:rowOff>
    </xdr:from>
    <xdr:to>
      <xdr:col>26</xdr:col>
      <xdr:colOff>101600</xdr:colOff>
      <xdr:row>17</xdr:row>
      <xdr:rowOff>7722</xdr:rowOff>
    </xdr:to>
    <xdr:sp macro="" textlink="">
      <xdr:nvSpPr>
        <xdr:cNvPr id="71" name="楕円 70"/>
        <xdr:cNvSpPr/>
      </xdr:nvSpPr>
      <xdr:spPr bwMode="auto">
        <a:xfrm>
          <a:off x="4953000" y="286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17899</xdr:rowOff>
    </xdr:from>
    <xdr:ext cx="736600" cy="259045"/>
    <xdr:sp macro="" textlink="">
      <xdr:nvSpPr>
        <xdr:cNvPr id="72" name="テキスト ボックス 71"/>
        <xdr:cNvSpPr txBox="1"/>
      </xdr:nvSpPr>
      <xdr:spPr>
        <a:xfrm>
          <a:off x="4622800" y="26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151333</xdr:rowOff>
    </xdr:from>
    <xdr:to>
      <xdr:col>22</xdr:col>
      <xdr:colOff>165100</xdr:colOff>
      <xdr:row>17</xdr:row>
      <xdr:rowOff>81483</xdr:rowOff>
    </xdr:to>
    <xdr:sp macro="" textlink="">
      <xdr:nvSpPr>
        <xdr:cNvPr id="73" name="楕円 72"/>
        <xdr:cNvSpPr/>
      </xdr:nvSpPr>
      <xdr:spPr bwMode="auto">
        <a:xfrm>
          <a:off x="4254500" y="294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91660</xdr:rowOff>
    </xdr:from>
    <xdr:ext cx="762000" cy="259045"/>
    <xdr:sp macro="" textlink="">
      <xdr:nvSpPr>
        <xdr:cNvPr id="74" name="テキスト ボックス 73"/>
        <xdr:cNvSpPr txBox="1"/>
      </xdr:nvSpPr>
      <xdr:spPr>
        <a:xfrm>
          <a:off x="3924300" y="271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1905</xdr:rowOff>
    </xdr:from>
    <xdr:to>
      <xdr:col>19</xdr:col>
      <xdr:colOff>38100</xdr:colOff>
      <xdr:row>17</xdr:row>
      <xdr:rowOff>103505</xdr:rowOff>
    </xdr:to>
    <xdr:sp macro="" textlink="">
      <xdr:nvSpPr>
        <xdr:cNvPr id="75" name="楕円 74"/>
        <xdr:cNvSpPr/>
      </xdr:nvSpPr>
      <xdr:spPr bwMode="auto">
        <a:xfrm>
          <a:off x="3556000" y="296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113682</xdr:rowOff>
    </xdr:from>
    <xdr:ext cx="762000" cy="259045"/>
    <xdr:sp macro="" textlink="">
      <xdr:nvSpPr>
        <xdr:cNvPr id="76" name="テキスト ボックス 75"/>
        <xdr:cNvSpPr txBox="1"/>
      </xdr:nvSpPr>
      <xdr:spPr>
        <a:xfrm>
          <a:off x="3225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17564</xdr:rowOff>
    </xdr:from>
    <xdr:to>
      <xdr:col>15</xdr:col>
      <xdr:colOff>101600</xdr:colOff>
      <xdr:row>17</xdr:row>
      <xdr:rowOff>119164</xdr:rowOff>
    </xdr:to>
    <xdr:sp macro="" textlink="">
      <xdr:nvSpPr>
        <xdr:cNvPr id="77" name="楕円 76"/>
        <xdr:cNvSpPr/>
      </xdr:nvSpPr>
      <xdr:spPr bwMode="auto">
        <a:xfrm>
          <a:off x="2857500" y="297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129341</xdr:rowOff>
    </xdr:from>
    <xdr:ext cx="762000" cy="259045"/>
    <xdr:sp macro="" textlink="">
      <xdr:nvSpPr>
        <xdr:cNvPr id="78" name="テキスト ボックス 77"/>
        <xdr:cNvSpPr txBox="1"/>
      </xdr:nvSpPr>
      <xdr:spPr>
        <a:xfrm>
          <a:off x="2527300" y="274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122275</xdr:rowOff>
    </xdr:from>
    <xdr:to>
      <xdr:col>29</xdr:col>
      <xdr:colOff>127000</xdr:colOff>
      <xdr:row>35</xdr:row>
      <xdr:rowOff>200190</xdr:rowOff>
    </xdr:to>
    <xdr:cxnSp macro="">
      <xdr:nvCxnSpPr>
        <xdr:cNvPr id="111" name="直線コネクタ 110"/>
        <xdr:cNvCxnSpPr/>
      </xdr:nvCxnSpPr>
      <xdr:spPr bwMode="auto">
        <a:xfrm>
          <a:off x="5003800" y="6732625"/>
          <a:ext cx="647700" cy="7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57734</xdr:rowOff>
    </xdr:from>
    <xdr:to>
      <xdr:col>26</xdr:col>
      <xdr:colOff>50800</xdr:colOff>
      <xdr:row>35</xdr:row>
      <xdr:rowOff>122275</xdr:rowOff>
    </xdr:to>
    <xdr:cxnSp macro="">
      <xdr:nvCxnSpPr>
        <xdr:cNvPr id="114" name="直線コネクタ 113"/>
        <xdr:cNvCxnSpPr/>
      </xdr:nvCxnSpPr>
      <xdr:spPr bwMode="auto">
        <a:xfrm>
          <a:off x="4305300" y="6668084"/>
          <a:ext cx="698500" cy="6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341313</xdr:rowOff>
    </xdr:from>
    <xdr:to>
      <xdr:col>22</xdr:col>
      <xdr:colOff>114300</xdr:colOff>
      <xdr:row>35</xdr:row>
      <xdr:rowOff>57734</xdr:rowOff>
    </xdr:to>
    <xdr:cxnSp macro="">
      <xdr:nvCxnSpPr>
        <xdr:cNvPr id="117" name="直線コネクタ 116"/>
        <xdr:cNvCxnSpPr/>
      </xdr:nvCxnSpPr>
      <xdr:spPr bwMode="auto">
        <a:xfrm>
          <a:off x="3606800" y="6608763"/>
          <a:ext cx="698500" cy="5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161518</xdr:rowOff>
    </xdr:from>
    <xdr:to>
      <xdr:col>18</xdr:col>
      <xdr:colOff>177800</xdr:colOff>
      <xdr:row>34</xdr:row>
      <xdr:rowOff>341313</xdr:rowOff>
    </xdr:to>
    <xdr:cxnSp macro="">
      <xdr:nvCxnSpPr>
        <xdr:cNvPr id="120" name="直線コネクタ 119"/>
        <xdr:cNvCxnSpPr/>
      </xdr:nvCxnSpPr>
      <xdr:spPr bwMode="auto">
        <a:xfrm>
          <a:off x="2908300" y="6428968"/>
          <a:ext cx="698500" cy="179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4" name="テキスト ボックス 123"/>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149390</xdr:rowOff>
    </xdr:from>
    <xdr:to>
      <xdr:col>29</xdr:col>
      <xdr:colOff>177800</xdr:colOff>
      <xdr:row>35</xdr:row>
      <xdr:rowOff>250990</xdr:rowOff>
    </xdr:to>
    <xdr:sp macro="" textlink="">
      <xdr:nvSpPr>
        <xdr:cNvPr id="130" name="楕円 129"/>
        <xdr:cNvSpPr/>
      </xdr:nvSpPr>
      <xdr:spPr bwMode="auto">
        <a:xfrm>
          <a:off x="5600700" y="675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337367</xdr:rowOff>
    </xdr:from>
    <xdr:ext cx="762000" cy="259045"/>
    <xdr:sp macro="" textlink="">
      <xdr:nvSpPr>
        <xdr:cNvPr id="131" name="人口1人当たり決算額の推移該当値テキスト445"/>
        <xdr:cNvSpPr txBox="1"/>
      </xdr:nvSpPr>
      <xdr:spPr>
        <a:xfrm>
          <a:off x="5740400" y="660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71475</xdr:rowOff>
    </xdr:from>
    <xdr:to>
      <xdr:col>26</xdr:col>
      <xdr:colOff>101600</xdr:colOff>
      <xdr:row>35</xdr:row>
      <xdr:rowOff>173075</xdr:rowOff>
    </xdr:to>
    <xdr:sp macro="" textlink="">
      <xdr:nvSpPr>
        <xdr:cNvPr id="132" name="楕円 131"/>
        <xdr:cNvSpPr/>
      </xdr:nvSpPr>
      <xdr:spPr bwMode="auto">
        <a:xfrm>
          <a:off x="4953000" y="668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183252</xdr:rowOff>
    </xdr:from>
    <xdr:ext cx="736600" cy="259045"/>
    <xdr:sp macro="" textlink="">
      <xdr:nvSpPr>
        <xdr:cNvPr id="133" name="テキスト ボックス 132"/>
        <xdr:cNvSpPr txBox="1"/>
      </xdr:nvSpPr>
      <xdr:spPr>
        <a:xfrm>
          <a:off x="4622800" y="64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6934</xdr:rowOff>
    </xdr:from>
    <xdr:to>
      <xdr:col>22</xdr:col>
      <xdr:colOff>165100</xdr:colOff>
      <xdr:row>35</xdr:row>
      <xdr:rowOff>108534</xdr:rowOff>
    </xdr:to>
    <xdr:sp macro="" textlink="">
      <xdr:nvSpPr>
        <xdr:cNvPr id="134" name="楕円 133"/>
        <xdr:cNvSpPr/>
      </xdr:nvSpPr>
      <xdr:spPr bwMode="auto">
        <a:xfrm>
          <a:off x="4254500" y="661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118711</xdr:rowOff>
    </xdr:from>
    <xdr:ext cx="762000" cy="259045"/>
    <xdr:sp macro="" textlink="">
      <xdr:nvSpPr>
        <xdr:cNvPr id="135" name="テキスト ボックス 134"/>
        <xdr:cNvSpPr txBox="1"/>
      </xdr:nvSpPr>
      <xdr:spPr>
        <a:xfrm>
          <a:off x="3924300" y="638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290513</xdr:rowOff>
    </xdr:from>
    <xdr:to>
      <xdr:col>19</xdr:col>
      <xdr:colOff>38100</xdr:colOff>
      <xdr:row>35</xdr:row>
      <xdr:rowOff>49213</xdr:rowOff>
    </xdr:to>
    <xdr:sp macro="" textlink="">
      <xdr:nvSpPr>
        <xdr:cNvPr id="136" name="楕円 135"/>
        <xdr:cNvSpPr/>
      </xdr:nvSpPr>
      <xdr:spPr bwMode="auto">
        <a:xfrm>
          <a:off x="35560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59390</xdr:rowOff>
    </xdr:from>
    <xdr:ext cx="762000" cy="259045"/>
    <xdr:sp macro="" textlink="">
      <xdr:nvSpPr>
        <xdr:cNvPr id="137" name="テキスト ボックス 136"/>
        <xdr:cNvSpPr txBox="1"/>
      </xdr:nvSpPr>
      <xdr:spPr>
        <a:xfrm>
          <a:off x="32258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110718</xdr:rowOff>
    </xdr:from>
    <xdr:to>
      <xdr:col>15</xdr:col>
      <xdr:colOff>101600</xdr:colOff>
      <xdr:row>34</xdr:row>
      <xdr:rowOff>212318</xdr:rowOff>
    </xdr:to>
    <xdr:sp macro="" textlink="">
      <xdr:nvSpPr>
        <xdr:cNvPr id="138" name="楕円 137"/>
        <xdr:cNvSpPr/>
      </xdr:nvSpPr>
      <xdr:spPr bwMode="auto">
        <a:xfrm>
          <a:off x="2857500" y="63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222495</xdr:rowOff>
    </xdr:from>
    <xdr:ext cx="762000" cy="259045"/>
    <xdr:sp macro="" textlink="">
      <xdr:nvSpPr>
        <xdr:cNvPr id="139" name="テキスト ボックス 138"/>
        <xdr:cNvSpPr txBox="1"/>
      </xdr:nvSpPr>
      <xdr:spPr>
        <a:xfrm>
          <a:off x="2527300" y="614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190,853
188,106
72.72
87,757,768
85,320,446
2,276,347
44,981,916
58,261,587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72492</xdr:rowOff>
    </xdr:from>
    <xdr:to>
      <xdr:col>24</xdr:col>
      <xdr:colOff>63500</xdr:colOff>
      <xdr:row>34</xdr:row>
      <xdr:rowOff>131503</xdr:rowOff>
    </xdr:to>
    <xdr:cxnSp macro="">
      <xdr:nvCxnSpPr>
        <xdr:cNvPr id="63" name="直線コネクタ 62"/>
        <xdr:cNvCxnSpPr/>
      </xdr:nvCxnSpPr>
      <xdr:spPr>
        <a:xfrm>
          <a:off x="3797300" y="5901792"/>
          <a:ext cx="8382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72492</xdr:rowOff>
    </xdr:from>
    <xdr:to>
      <xdr:col>19</xdr:col>
      <xdr:colOff>177800</xdr:colOff>
      <xdr:row>35</xdr:row>
      <xdr:rowOff>133169</xdr:rowOff>
    </xdr:to>
    <xdr:cxnSp macro="">
      <xdr:nvCxnSpPr>
        <xdr:cNvPr id="66" name="直線コネクタ 65"/>
        <xdr:cNvCxnSpPr/>
      </xdr:nvCxnSpPr>
      <xdr:spPr>
        <a:xfrm flipV="1">
          <a:off x="2908300" y="5901792"/>
          <a:ext cx="8890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133169</xdr:rowOff>
    </xdr:from>
    <xdr:to>
      <xdr:col>15</xdr:col>
      <xdr:colOff>50800</xdr:colOff>
      <xdr:row>35</xdr:row>
      <xdr:rowOff>144664</xdr:rowOff>
    </xdr:to>
    <xdr:cxnSp macro="">
      <xdr:nvCxnSpPr>
        <xdr:cNvPr id="69" name="直線コネクタ 68"/>
        <xdr:cNvCxnSpPr/>
      </xdr:nvCxnSpPr>
      <xdr:spPr>
        <a:xfrm flipV="1">
          <a:off x="2019300" y="6133919"/>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144664</xdr:rowOff>
    </xdr:from>
    <xdr:to>
      <xdr:col>10</xdr:col>
      <xdr:colOff>114300</xdr:colOff>
      <xdr:row>36</xdr:row>
      <xdr:rowOff>15309</xdr:rowOff>
    </xdr:to>
    <xdr:cxnSp macro="">
      <xdr:nvCxnSpPr>
        <xdr:cNvPr id="72" name="直線コネクタ 71"/>
        <xdr:cNvCxnSpPr/>
      </xdr:nvCxnSpPr>
      <xdr:spPr>
        <a:xfrm flipV="1">
          <a:off x="1130300" y="6145414"/>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80703</xdr:rowOff>
    </xdr:from>
    <xdr:to>
      <xdr:col>24</xdr:col>
      <xdr:colOff>114300</xdr:colOff>
      <xdr:row>35</xdr:row>
      <xdr:rowOff>10853</xdr:rowOff>
    </xdr:to>
    <xdr:sp macro="" textlink="">
      <xdr:nvSpPr>
        <xdr:cNvPr id="82" name="楕円 81"/>
        <xdr:cNvSpPr/>
      </xdr:nvSpPr>
      <xdr:spPr>
        <a:xfrm>
          <a:off x="4584700" y="59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103580</xdr:rowOff>
    </xdr:from>
    <xdr:ext cx="534377" cy="259045"/>
    <xdr:sp macro="" textlink="">
      <xdr:nvSpPr>
        <xdr:cNvPr id="83" name="人件費該当値テキスト"/>
        <xdr:cNvSpPr txBox="1"/>
      </xdr:nvSpPr>
      <xdr:spPr>
        <a:xfrm>
          <a:off x="4686300" y="57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21692</xdr:rowOff>
    </xdr:from>
    <xdr:to>
      <xdr:col>20</xdr:col>
      <xdr:colOff>38100</xdr:colOff>
      <xdr:row>34</xdr:row>
      <xdr:rowOff>123292</xdr:rowOff>
    </xdr:to>
    <xdr:sp macro="" textlink="">
      <xdr:nvSpPr>
        <xdr:cNvPr id="84" name="楕円 83"/>
        <xdr:cNvSpPr/>
      </xdr:nvSpPr>
      <xdr:spPr>
        <a:xfrm>
          <a:off x="3746500" y="5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139819</xdr:rowOff>
    </xdr:from>
    <xdr:ext cx="534377" cy="259045"/>
    <xdr:sp macro="" textlink="">
      <xdr:nvSpPr>
        <xdr:cNvPr id="85" name="テキスト ボックス 84"/>
        <xdr:cNvSpPr txBox="1"/>
      </xdr:nvSpPr>
      <xdr:spPr>
        <a:xfrm>
          <a:off x="3530111" y="562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82369</xdr:rowOff>
    </xdr:from>
    <xdr:to>
      <xdr:col>15</xdr:col>
      <xdr:colOff>101600</xdr:colOff>
      <xdr:row>36</xdr:row>
      <xdr:rowOff>12519</xdr:rowOff>
    </xdr:to>
    <xdr:sp macro="" textlink="">
      <xdr:nvSpPr>
        <xdr:cNvPr id="86" name="楕円 85"/>
        <xdr:cNvSpPr/>
      </xdr:nvSpPr>
      <xdr:spPr>
        <a:xfrm>
          <a:off x="2857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29046</xdr:rowOff>
    </xdr:from>
    <xdr:ext cx="534377" cy="259045"/>
    <xdr:sp macro="" textlink="">
      <xdr:nvSpPr>
        <xdr:cNvPr id="87" name="テキスト ボックス 86"/>
        <xdr:cNvSpPr txBox="1"/>
      </xdr:nvSpPr>
      <xdr:spPr>
        <a:xfrm>
          <a:off x="2641111" y="58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93864</xdr:rowOff>
    </xdr:from>
    <xdr:to>
      <xdr:col>10</xdr:col>
      <xdr:colOff>165100</xdr:colOff>
      <xdr:row>36</xdr:row>
      <xdr:rowOff>24014</xdr:rowOff>
    </xdr:to>
    <xdr:sp macro="" textlink="">
      <xdr:nvSpPr>
        <xdr:cNvPr id="88" name="楕円 87"/>
        <xdr:cNvSpPr/>
      </xdr:nvSpPr>
      <xdr:spPr>
        <a:xfrm>
          <a:off x="1968500" y="60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40541</xdr:rowOff>
    </xdr:from>
    <xdr:ext cx="534377" cy="259045"/>
    <xdr:sp macro="" textlink="">
      <xdr:nvSpPr>
        <xdr:cNvPr id="89" name="テキスト ボックス 88"/>
        <xdr:cNvSpPr txBox="1"/>
      </xdr:nvSpPr>
      <xdr:spPr>
        <a:xfrm>
          <a:off x="1752111" y="58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135959</xdr:rowOff>
    </xdr:from>
    <xdr:to>
      <xdr:col>6</xdr:col>
      <xdr:colOff>38100</xdr:colOff>
      <xdr:row>36</xdr:row>
      <xdr:rowOff>66109</xdr:rowOff>
    </xdr:to>
    <xdr:sp macro="" textlink="">
      <xdr:nvSpPr>
        <xdr:cNvPr id="90" name="楕円 89"/>
        <xdr:cNvSpPr/>
      </xdr:nvSpPr>
      <xdr:spPr>
        <a:xfrm>
          <a:off x="1079500" y="61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82636</xdr:rowOff>
    </xdr:from>
    <xdr:ext cx="534377" cy="259045"/>
    <xdr:sp macro="" textlink="">
      <xdr:nvSpPr>
        <xdr:cNvPr id="91" name="テキスト ボックス 90"/>
        <xdr:cNvSpPr txBox="1"/>
      </xdr:nvSpPr>
      <xdr:spPr>
        <a:xfrm>
          <a:off x="863111" y="59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97447</xdr:rowOff>
    </xdr:from>
    <xdr:to>
      <xdr:col>24</xdr:col>
      <xdr:colOff>63500</xdr:colOff>
      <xdr:row>57</xdr:row>
      <xdr:rowOff>53327</xdr:rowOff>
    </xdr:to>
    <xdr:cxnSp macro="">
      <xdr:nvCxnSpPr>
        <xdr:cNvPr id="121" name="直線コネクタ 120"/>
        <xdr:cNvCxnSpPr/>
      </xdr:nvCxnSpPr>
      <xdr:spPr>
        <a:xfrm flipV="1">
          <a:off x="3797300" y="9698647"/>
          <a:ext cx="8382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2" name="物件費平均値テキスト"/>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53327</xdr:rowOff>
    </xdr:from>
    <xdr:to>
      <xdr:col>19</xdr:col>
      <xdr:colOff>177800</xdr:colOff>
      <xdr:row>59</xdr:row>
      <xdr:rowOff>6655</xdr:rowOff>
    </xdr:to>
    <xdr:cxnSp macro="">
      <xdr:nvCxnSpPr>
        <xdr:cNvPr id="124" name="直線コネクタ 123"/>
        <xdr:cNvCxnSpPr/>
      </xdr:nvCxnSpPr>
      <xdr:spPr>
        <a:xfrm flipV="1">
          <a:off x="2908300" y="9825977"/>
          <a:ext cx="889000" cy="29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6" name="テキスト ボックス 125"/>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6655</xdr:rowOff>
    </xdr:from>
    <xdr:to>
      <xdr:col>15</xdr:col>
      <xdr:colOff>50800</xdr:colOff>
      <xdr:row>59</xdr:row>
      <xdr:rowOff>39878</xdr:rowOff>
    </xdr:to>
    <xdr:cxnSp macro="">
      <xdr:nvCxnSpPr>
        <xdr:cNvPr id="127" name="直線コネクタ 126"/>
        <xdr:cNvCxnSpPr/>
      </xdr:nvCxnSpPr>
      <xdr:spPr>
        <a:xfrm flipV="1">
          <a:off x="2019300" y="10122205"/>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39878</xdr:rowOff>
    </xdr:from>
    <xdr:to>
      <xdr:col>10</xdr:col>
      <xdr:colOff>114300</xdr:colOff>
      <xdr:row>59</xdr:row>
      <xdr:rowOff>123165</xdr:rowOff>
    </xdr:to>
    <xdr:cxnSp macro="">
      <xdr:nvCxnSpPr>
        <xdr:cNvPr id="130" name="直線コネクタ 129"/>
        <xdr:cNvCxnSpPr/>
      </xdr:nvCxnSpPr>
      <xdr:spPr>
        <a:xfrm flipV="1">
          <a:off x="1130300" y="10155428"/>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4" name="テキスト ボックス 133"/>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46647</xdr:rowOff>
    </xdr:from>
    <xdr:to>
      <xdr:col>24</xdr:col>
      <xdr:colOff>114300</xdr:colOff>
      <xdr:row>56</xdr:row>
      <xdr:rowOff>148247</xdr:rowOff>
    </xdr:to>
    <xdr:sp macro="" textlink="">
      <xdr:nvSpPr>
        <xdr:cNvPr id="140" name="楕円 139"/>
        <xdr:cNvSpPr/>
      </xdr:nvSpPr>
      <xdr:spPr>
        <a:xfrm>
          <a:off x="4584700" y="96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133024</xdr:rowOff>
    </xdr:from>
    <xdr:ext cx="534377" cy="259045"/>
    <xdr:sp macro="" textlink="">
      <xdr:nvSpPr>
        <xdr:cNvPr id="141" name="物件費該当値テキスト"/>
        <xdr:cNvSpPr txBox="1"/>
      </xdr:nvSpPr>
      <xdr:spPr>
        <a:xfrm>
          <a:off x="4686300" y="95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2527</xdr:rowOff>
    </xdr:from>
    <xdr:to>
      <xdr:col>20</xdr:col>
      <xdr:colOff>38100</xdr:colOff>
      <xdr:row>57</xdr:row>
      <xdr:rowOff>104127</xdr:rowOff>
    </xdr:to>
    <xdr:sp macro="" textlink="">
      <xdr:nvSpPr>
        <xdr:cNvPr id="142" name="楕円 141"/>
        <xdr:cNvSpPr/>
      </xdr:nvSpPr>
      <xdr:spPr>
        <a:xfrm>
          <a:off x="37465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95254</xdr:rowOff>
    </xdr:from>
    <xdr:ext cx="534377" cy="259045"/>
    <xdr:sp macro="" textlink="">
      <xdr:nvSpPr>
        <xdr:cNvPr id="143" name="テキスト ボックス 142"/>
        <xdr:cNvSpPr txBox="1"/>
      </xdr:nvSpPr>
      <xdr:spPr>
        <a:xfrm>
          <a:off x="3530111" y="98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127305</xdr:rowOff>
    </xdr:from>
    <xdr:to>
      <xdr:col>15</xdr:col>
      <xdr:colOff>101600</xdr:colOff>
      <xdr:row>59</xdr:row>
      <xdr:rowOff>57455</xdr:rowOff>
    </xdr:to>
    <xdr:sp macro="" textlink="">
      <xdr:nvSpPr>
        <xdr:cNvPr id="144" name="楕円 143"/>
        <xdr:cNvSpPr/>
      </xdr:nvSpPr>
      <xdr:spPr>
        <a:xfrm>
          <a:off x="2857500" y="100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48582</xdr:rowOff>
    </xdr:from>
    <xdr:ext cx="534377" cy="259045"/>
    <xdr:sp macro="" textlink="">
      <xdr:nvSpPr>
        <xdr:cNvPr id="145" name="テキスト ボックス 144"/>
        <xdr:cNvSpPr txBox="1"/>
      </xdr:nvSpPr>
      <xdr:spPr>
        <a:xfrm>
          <a:off x="2641111" y="101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160528</xdr:rowOff>
    </xdr:from>
    <xdr:to>
      <xdr:col>10</xdr:col>
      <xdr:colOff>165100</xdr:colOff>
      <xdr:row>59</xdr:row>
      <xdr:rowOff>90678</xdr:rowOff>
    </xdr:to>
    <xdr:sp macro="" textlink="">
      <xdr:nvSpPr>
        <xdr:cNvPr id="146" name="楕円 145"/>
        <xdr:cNvSpPr/>
      </xdr:nvSpPr>
      <xdr:spPr>
        <a:xfrm>
          <a:off x="1968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81805</xdr:rowOff>
    </xdr:from>
    <xdr:ext cx="534377" cy="259045"/>
    <xdr:sp macro="" textlink="">
      <xdr:nvSpPr>
        <xdr:cNvPr id="147" name="テキスト ボックス 146"/>
        <xdr:cNvSpPr txBox="1"/>
      </xdr:nvSpPr>
      <xdr:spPr>
        <a:xfrm>
          <a:off x="1752111" y="101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72365</xdr:rowOff>
    </xdr:from>
    <xdr:to>
      <xdr:col>6</xdr:col>
      <xdr:colOff>38100</xdr:colOff>
      <xdr:row>60</xdr:row>
      <xdr:rowOff>2515</xdr:rowOff>
    </xdr:to>
    <xdr:sp macro="" textlink="">
      <xdr:nvSpPr>
        <xdr:cNvPr id="148" name="楕円 147"/>
        <xdr:cNvSpPr/>
      </xdr:nvSpPr>
      <xdr:spPr>
        <a:xfrm>
          <a:off x="1079500" y="101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165092</xdr:rowOff>
    </xdr:from>
    <xdr:ext cx="534377" cy="259045"/>
    <xdr:sp macro="" textlink="">
      <xdr:nvSpPr>
        <xdr:cNvPr id="149" name="テキスト ボックス 148"/>
        <xdr:cNvSpPr txBox="1"/>
      </xdr:nvSpPr>
      <xdr:spPr>
        <a:xfrm>
          <a:off x="863111" y="102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4688</xdr:rowOff>
    </xdr:from>
    <xdr:to>
      <xdr:col>24</xdr:col>
      <xdr:colOff>63500</xdr:colOff>
      <xdr:row>78</xdr:row>
      <xdr:rowOff>19503</xdr:rowOff>
    </xdr:to>
    <xdr:cxnSp macro="">
      <xdr:nvCxnSpPr>
        <xdr:cNvPr id="176" name="直線コネクタ 175"/>
        <xdr:cNvCxnSpPr/>
      </xdr:nvCxnSpPr>
      <xdr:spPr>
        <a:xfrm flipV="1">
          <a:off x="3797300" y="13377788"/>
          <a:ext cx="838200" cy="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7" name="維持補修費平均値テキスト"/>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19503</xdr:rowOff>
    </xdr:from>
    <xdr:to>
      <xdr:col>19</xdr:col>
      <xdr:colOff>177800</xdr:colOff>
      <xdr:row>78</xdr:row>
      <xdr:rowOff>20965</xdr:rowOff>
    </xdr:to>
    <xdr:cxnSp macro="">
      <xdr:nvCxnSpPr>
        <xdr:cNvPr id="179" name="直線コネクタ 178"/>
        <xdr:cNvCxnSpPr/>
      </xdr:nvCxnSpPr>
      <xdr:spPr>
        <a:xfrm flipV="1">
          <a:off x="2908300" y="1339260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1" name="テキスト ボックス 180"/>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20965</xdr:rowOff>
    </xdr:from>
    <xdr:to>
      <xdr:col>15</xdr:col>
      <xdr:colOff>50800</xdr:colOff>
      <xdr:row>78</xdr:row>
      <xdr:rowOff>45882</xdr:rowOff>
    </xdr:to>
    <xdr:cxnSp macro="">
      <xdr:nvCxnSpPr>
        <xdr:cNvPr id="182" name="直線コネクタ 181"/>
        <xdr:cNvCxnSpPr/>
      </xdr:nvCxnSpPr>
      <xdr:spPr>
        <a:xfrm flipV="1">
          <a:off x="2019300" y="13394065"/>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4" name="テキスト ボックス 183"/>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23709</xdr:rowOff>
    </xdr:from>
    <xdr:to>
      <xdr:col>10</xdr:col>
      <xdr:colOff>114300</xdr:colOff>
      <xdr:row>78</xdr:row>
      <xdr:rowOff>45882</xdr:rowOff>
    </xdr:to>
    <xdr:cxnSp macro="">
      <xdr:nvCxnSpPr>
        <xdr:cNvPr id="185" name="直線コネクタ 184"/>
        <xdr:cNvCxnSpPr/>
      </xdr:nvCxnSpPr>
      <xdr:spPr>
        <a:xfrm>
          <a:off x="1130300" y="13396809"/>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125338</xdr:rowOff>
    </xdr:from>
    <xdr:to>
      <xdr:col>24</xdr:col>
      <xdr:colOff>114300</xdr:colOff>
      <xdr:row>78</xdr:row>
      <xdr:rowOff>55488</xdr:rowOff>
    </xdr:to>
    <xdr:sp macro="" textlink="">
      <xdr:nvSpPr>
        <xdr:cNvPr id="195" name="楕円 194"/>
        <xdr:cNvSpPr/>
      </xdr:nvSpPr>
      <xdr:spPr>
        <a:xfrm>
          <a:off x="4584700" y="133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40265</xdr:rowOff>
    </xdr:from>
    <xdr:ext cx="469744" cy="259045"/>
    <xdr:sp macro="" textlink="">
      <xdr:nvSpPr>
        <xdr:cNvPr id="196" name="維持補修費該当値テキスト"/>
        <xdr:cNvSpPr txBox="1"/>
      </xdr:nvSpPr>
      <xdr:spPr>
        <a:xfrm>
          <a:off x="4686300" y="132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140153</xdr:rowOff>
    </xdr:from>
    <xdr:to>
      <xdr:col>20</xdr:col>
      <xdr:colOff>38100</xdr:colOff>
      <xdr:row>78</xdr:row>
      <xdr:rowOff>70303</xdr:rowOff>
    </xdr:to>
    <xdr:sp macro="" textlink="">
      <xdr:nvSpPr>
        <xdr:cNvPr id="197" name="楕円 196"/>
        <xdr:cNvSpPr/>
      </xdr:nvSpPr>
      <xdr:spPr>
        <a:xfrm>
          <a:off x="3746500" y="133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61430</xdr:rowOff>
    </xdr:from>
    <xdr:ext cx="469744" cy="259045"/>
    <xdr:sp macro="" textlink="">
      <xdr:nvSpPr>
        <xdr:cNvPr id="198" name="テキスト ボックス 197"/>
        <xdr:cNvSpPr txBox="1"/>
      </xdr:nvSpPr>
      <xdr:spPr>
        <a:xfrm>
          <a:off x="3562428" y="134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141615</xdr:rowOff>
    </xdr:from>
    <xdr:to>
      <xdr:col>15</xdr:col>
      <xdr:colOff>101600</xdr:colOff>
      <xdr:row>78</xdr:row>
      <xdr:rowOff>71765</xdr:rowOff>
    </xdr:to>
    <xdr:sp macro="" textlink="">
      <xdr:nvSpPr>
        <xdr:cNvPr id="199" name="楕円 198"/>
        <xdr:cNvSpPr/>
      </xdr:nvSpPr>
      <xdr:spPr>
        <a:xfrm>
          <a:off x="2857500" y="133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62892</xdr:rowOff>
    </xdr:from>
    <xdr:ext cx="469744" cy="259045"/>
    <xdr:sp macro="" textlink="">
      <xdr:nvSpPr>
        <xdr:cNvPr id="200" name="テキスト ボックス 199"/>
        <xdr:cNvSpPr txBox="1"/>
      </xdr:nvSpPr>
      <xdr:spPr>
        <a:xfrm>
          <a:off x="2673428" y="134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166532</xdr:rowOff>
    </xdr:from>
    <xdr:to>
      <xdr:col>10</xdr:col>
      <xdr:colOff>165100</xdr:colOff>
      <xdr:row>78</xdr:row>
      <xdr:rowOff>96682</xdr:rowOff>
    </xdr:to>
    <xdr:sp macro="" textlink="">
      <xdr:nvSpPr>
        <xdr:cNvPr id="201" name="楕円 200"/>
        <xdr:cNvSpPr/>
      </xdr:nvSpPr>
      <xdr:spPr>
        <a:xfrm>
          <a:off x="1968500" y="133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87809</xdr:rowOff>
    </xdr:from>
    <xdr:ext cx="469744" cy="259045"/>
    <xdr:sp macro="" textlink="">
      <xdr:nvSpPr>
        <xdr:cNvPr id="202" name="テキスト ボックス 201"/>
        <xdr:cNvSpPr txBox="1"/>
      </xdr:nvSpPr>
      <xdr:spPr>
        <a:xfrm>
          <a:off x="1784428" y="1346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144359</xdr:rowOff>
    </xdr:from>
    <xdr:to>
      <xdr:col>6</xdr:col>
      <xdr:colOff>38100</xdr:colOff>
      <xdr:row>78</xdr:row>
      <xdr:rowOff>74509</xdr:rowOff>
    </xdr:to>
    <xdr:sp macro="" textlink="">
      <xdr:nvSpPr>
        <xdr:cNvPr id="203" name="楕円 202"/>
        <xdr:cNvSpPr/>
      </xdr:nvSpPr>
      <xdr:spPr>
        <a:xfrm>
          <a:off x="10795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65636</xdr:rowOff>
    </xdr:from>
    <xdr:ext cx="469744" cy="259045"/>
    <xdr:sp macro="" textlink="">
      <xdr:nvSpPr>
        <xdr:cNvPr id="204" name="テキスト ボックス 203"/>
        <xdr:cNvSpPr txBox="1"/>
      </xdr:nvSpPr>
      <xdr:spPr>
        <a:xfrm>
          <a:off x="895428" y="1343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14672</xdr:rowOff>
    </xdr:from>
    <xdr:to>
      <xdr:col>24</xdr:col>
      <xdr:colOff>63500</xdr:colOff>
      <xdr:row>93</xdr:row>
      <xdr:rowOff>117509</xdr:rowOff>
    </xdr:to>
    <xdr:cxnSp macro="">
      <xdr:nvCxnSpPr>
        <xdr:cNvPr id="236" name="直線コネクタ 235"/>
        <xdr:cNvCxnSpPr/>
      </xdr:nvCxnSpPr>
      <xdr:spPr>
        <a:xfrm flipV="1">
          <a:off x="3797300" y="15616622"/>
          <a:ext cx="838200" cy="4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7" name="扶助費平均値テキスト"/>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117509</xdr:rowOff>
    </xdr:from>
    <xdr:to>
      <xdr:col>19</xdr:col>
      <xdr:colOff>177800</xdr:colOff>
      <xdr:row>93</xdr:row>
      <xdr:rowOff>152910</xdr:rowOff>
    </xdr:to>
    <xdr:cxnSp macro="">
      <xdr:nvCxnSpPr>
        <xdr:cNvPr id="239" name="直線コネクタ 238"/>
        <xdr:cNvCxnSpPr/>
      </xdr:nvCxnSpPr>
      <xdr:spPr>
        <a:xfrm flipV="1">
          <a:off x="2908300" y="16062359"/>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41" name="テキスト ボックス 240"/>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152910</xdr:rowOff>
    </xdr:from>
    <xdr:to>
      <xdr:col>15</xdr:col>
      <xdr:colOff>50800</xdr:colOff>
      <xdr:row>94</xdr:row>
      <xdr:rowOff>62531</xdr:rowOff>
    </xdr:to>
    <xdr:cxnSp macro="">
      <xdr:nvCxnSpPr>
        <xdr:cNvPr id="242" name="直線コネクタ 241"/>
        <xdr:cNvCxnSpPr/>
      </xdr:nvCxnSpPr>
      <xdr:spPr>
        <a:xfrm flipV="1">
          <a:off x="2019300" y="16097760"/>
          <a:ext cx="889000" cy="8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4" name="テキスト ボックス 243"/>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35034</xdr:rowOff>
    </xdr:from>
    <xdr:to>
      <xdr:col>10</xdr:col>
      <xdr:colOff>114300</xdr:colOff>
      <xdr:row>94</xdr:row>
      <xdr:rowOff>62531</xdr:rowOff>
    </xdr:to>
    <xdr:cxnSp macro="">
      <xdr:nvCxnSpPr>
        <xdr:cNvPr id="245" name="直線コネクタ 244"/>
        <xdr:cNvCxnSpPr/>
      </xdr:nvCxnSpPr>
      <xdr:spPr>
        <a:xfrm>
          <a:off x="1130300" y="16151334"/>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7" name="テキスト ボックス 246"/>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101813</xdr:rowOff>
    </xdr:from>
    <xdr:ext cx="534377" cy="259045"/>
    <xdr:sp macro="" textlink="">
      <xdr:nvSpPr>
        <xdr:cNvPr id="249" name="テキスト ボックス 248"/>
        <xdr:cNvSpPr txBox="1"/>
      </xdr:nvSpPr>
      <xdr:spPr>
        <a:xfrm>
          <a:off x="863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135322</xdr:rowOff>
    </xdr:from>
    <xdr:to>
      <xdr:col>24</xdr:col>
      <xdr:colOff>114300</xdr:colOff>
      <xdr:row>91</xdr:row>
      <xdr:rowOff>65472</xdr:rowOff>
    </xdr:to>
    <xdr:sp macro="" textlink="">
      <xdr:nvSpPr>
        <xdr:cNvPr id="255" name="楕円 254"/>
        <xdr:cNvSpPr/>
      </xdr:nvSpPr>
      <xdr:spPr>
        <a:xfrm>
          <a:off x="4584700" y="155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88349</xdr:rowOff>
    </xdr:from>
    <xdr:ext cx="599010" cy="259045"/>
    <xdr:sp macro="" textlink="">
      <xdr:nvSpPr>
        <xdr:cNvPr id="256" name="扶助費該当値テキスト"/>
        <xdr:cNvSpPr txBox="1"/>
      </xdr:nvSpPr>
      <xdr:spPr>
        <a:xfrm>
          <a:off x="4686300" y="155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66709</xdr:rowOff>
    </xdr:from>
    <xdr:to>
      <xdr:col>20</xdr:col>
      <xdr:colOff>38100</xdr:colOff>
      <xdr:row>93</xdr:row>
      <xdr:rowOff>168309</xdr:rowOff>
    </xdr:to>
    <xdr:sp macro="" textlink="">
      <xdr:nvSpPr>
        <xdr:cNvPr id="257" name="楕円 256"/>
        <xdr:cNvSpPr/>
      </xdr:nvSpPr>
      <xdr:spPr>
        <a:xfrm>
          <a:off x="3746500" y="1601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13386</xdr:rowOff>
    </xdr:from>
    <xdr:ext cx="599010" cy="259045"/>
    <xdr:sp macro="" textlink="">
      <xdr:nvSpPr>
        <xdr:cNvPr id="258" name="テキスト ボックス 257"/>
        <xdr:cNvSpPr txBox="1"/>
      </xdr:nvSpPr>
      <xdr:spPr>
        <a:xfrm>
          <a:off x="3497795" y="1578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102110</xdr:rowOff>
    </xdr:from>
    <xdr:to>
      <xdr:col>15</xdr:col>
      <xdr:colOff>101600</xdr:colOff>
      <xdr:row>94</xdr:row>
      <xdr:rowOff>32260</xdr:rowOff>
    </xdr:to>
    <xdr:sp macro="" textlink="">
      <xdr:nvSpPr>
        <xdr:cNvPr id="259" name="楕円 258"/>
        <xdr:cNvSpPr/>
      </xdr:nvSpPr>
      <xdr:spPr>
        <a:xfrm>
          <a:off x="2857500" y="160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48787</xdr:rowOff>
    </xdr:from>
    <xdr:ext cx="599010" cy="259045"/>
    <xdr:sp macro="" textlink="">
      <xdr:nvSpPr>
        <xdr:cNvPr id="260" name="テキスト ボックス 259"/>
        <xdr:cNvSpPr txBox="1"/>
      </xdr:nvSpPr>
      <xdr:spPr>
        <a:xfrm>
          <a:off x="2608795" y="1582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11731</xdr:rowOff>
    </xdr:from>
    <xdr:to>
      <xdr:col>10</xdr:col>
      <xdr:colOff>165100</xdr:colOff>
      <xdr:row>94</xdr:row>
      <xdr:rowOff>113331</xdr:rowOff>
    </xdr:to>
    <xdr:sp macro="" textlink="">
      <xdr:nvSpPr>
        <xdr:cNvPr id="261" name="楕円 260"/>
        <xdr:cNvSpPr/>
      </xdr:nvSpPr>
      <xdr:spPr>
        <a:xfrm>
          <a:off x="1968500" y="161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129858</xdr:rowOff>
    </xdr:from>
    <xdr:ext cx="599010" cy="259045"/>
    <xdr:sp macro="" textlink="">
      <xdr:nvSpPr>
        <xdr:cNvPr id="262" name="テキスト ボックス 261"/>
        <xdr:cNvSpPr txBox="1"/>
      </xdr:nvSpPr>
      <xdr:spPr>
        <a:xfrm>
          <a:off x="1719795" y="1590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155684</xdr:rowOff>
    </xdr:from>
    <xdr:to>
      <xdr:col>6</xdr:col>
      <xdr:colOff>38100</xdr:colOff>
      <xdr:row>94</xdr:row>
      <xdr:rowOff>85834</xdr:rowOff>
    </xdr:to>
    <xdr:sp macro="" textlink="">
      <xdr:nvSpPr>
        <xdr:cNvPr id="263" name="楕円 262"/>
        <xdr:cNvSpPr/>
      </xdr:nvSpPr>
      <xdr:spPr>
        <a:xfrm>
          <a:off x="1079500" y="161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102361</xdr:rowOff>
    </xdr:from>
    <xdr:ext cx="599010" cy="259045"/>
    <xdr:sp macro="" textlink="">
      <xdr:nvSpPr>
        <xdr:cNvPr id="264" name="テキスト ボックス 263"/>
        <xdr:cNvSpPr txBox="1"/>
      </xdr:nvSpPr>
      <xdr:spPr>
        <a:xfrm>
          <a:off x="830795" y="1587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27280</xdr:rowOff>
    </xdr:from>
    <xdr:to>
      <xdr:col>55</xdr:col>
      <xdr:colOff>0</xdr:colOff>
      <xdr:row>38</xdr:row>
      <xdr:rowOff>138799</xdr:rowOff>
    </xdr:to>
    <xdr:cxnSp macro="">
      <xdr:nvCxnSpPr>
        <xdr:cNvPr id="294" name="直線コネクタ 293"/>
        <xdr:cNvCxnSpPr/>
      </xdr:nvCxnSpPr>
      <xdr:spPr>
        <a:xfrm>
          <a:off x="9639300" y="5342230"/>
          <a:ext cx="838200" cy="13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5" name="補助費等平均値テキスト"/>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27280</xdr:rowOff>
    </xdr:from>
    <xdr:to>
      <xdr:col>50</xdr:col>
      <xdr:colOff>114300</xdr:colOff>
      <xdr:row>38</xdr:row>
      <xdr:rowOff>109677</xdr:rowOff>
    </xdr:to>
    <xdr:cxnSp macro="">
      <xdr:nvCxnSpPr>
        <xdr:cNvPr id="297" name="直線コネクタ 296"/>
        <xdr:cNvCxnSpPr/>
      </xdr:nvCxnSpPr>
      <xdr:spPr>
        <a:xfrm flipV="1">
          <a:off x="8750300" y="5342230"/>
          <a:ext cx="889000" cy="12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80700</xdr:rowOff>
    </xdr:from>
    <xdr:ext cx="599010" cy="259045"/>
    <xdr:sp macro="" textlink="">
      <xdr:nvSpPr>
        <xdr:cNvPr id="299" name="テキスト ボックス 298"/>
        <xdr:cNvSpPr txBox="1"/>
      </xdr:nvSpPr>
      <xdr:spPr>
        <a:xfrm>
          <a:off x="9339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109677</xdr:rowOff>
    </xdr:from>
    <xdr:to>
      <xdr:col>45</xdr:col>
      <xdr:colOff>177800</xdr:colOff>
      <xdr:row>38</xdr:row>
      <xdr:rowOff>117411</xdr:rowOff>
    </xdr:to>
    <xdr:cxnSp macro="">
      <xdr:nvCxnSpPr>
        <xdr:cNvPr id="300" name="直線コネクタ 299"/>
        <xdr:cNvCxnSpPr/>
      </xdr:nvCxnSpPr>
      <xdr:spPr>
        <a:xfrm flipV="1">
          <a:off x="7861300" y="662477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53954</xdr:rowOff>
    </xdr:from>
    <xdr:ext cx="534377" cy="259045"/>
    <xdr:sp macro="" textlink="">
      <xdr:nvSpPr>
        <xdr:cNvPr id="302" name="テキスト ボックス 301"/>
        <xdr:cNvSpPr txBox="1"/>
      </xdr:nvSpPr>
      <xdr:spPr>
        <a:xfrm>
          <a:off x="8483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116992</xdr:rowOff>
    </xdr:from>
    <xdr:to>
      <xdr:col>41</xdr:col>
      <xdr:colOff>50800</xdr:colOff>
      <xdr:row>38</xdr:row>
      <xdr:rowOff>117411</xdr:rowOff>
    </xdr:to>
    <xdr:cxnSp macro="">
      <xdr:nvCxnSpPr>
        <xdr:cNvPr id="303" name="直線コネクタ 302"/>
        <xdr:cNvCxnSpPr/>
      </xdr:nvCxnSpPr>
      <xdr:spPr>
        <a:xfrm>
          <a:off x="6972300" y="663209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59529</xdr:rowOff>
    </xdr:from>
    <xdr:ext cx="534377" cy="259045"/>
    <xdr:sp macro="" textlink="">
      <xdr:nvSpPr>
        <xdr:cNvPr id="305" name="テキスト ボックス 304"/>
        <xdr:cNvSpPr txBox="1"/>
      </xdr:nvSpPr>
      <xdr:spPr>
        <a:xfrm>
          <a:off x="7594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67073</xdr:rowOff>
    </xdr:from>
    <xdr:ext cx="534377" cy="259045"/>
    <xdr:sp macro="" textlink="">
      <xdr:nvSpPr>
        <xdr:cNvPr id="307" name="テキスト ボックス 306"/>
        <xdr:cNvSpPr txBox="1"/>
      </xdr:nvSpPr>
      <xdr:spPr>
        <a:xfrm>
          <a:off x="6705111" y="67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87999</xdr:rowOff>
    </xdr:from>
    <xdr:to>
      <xdr:col>55</xdr:col>
      <xdr:colOff>50800</xdr:colOff>
      <xdr:row>39</xdr:row>
      <xdr:rowOff>18149</xdr:rowOff>
    </xdr:to>
    <xdr:sp macro="" textlink="">
      <xdr:nvSpPr>
        <xdr:cNvPr id="313" name="楕円 312"/>
        <xdr:cNvSpPr/>
      </xdr:nvSpPr>
      <xdr:spPr>
        <a:xfrm>
          <a:off x="10426700" y="66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66426</xdr:rowOff>
    </xdr:from>
    <xdr:ext cx="534377" cy="259045"/>
    <xdr:sp macro="" textlink="">
      <xdr:nvSpPr>
        <xdr:cNvPr id="314" name="補助費等該当値テキスト"/>
        <xdr:cNvSpPr txBox="1"/>
      </xdr:nvSpPr>
      <xdr:spPr>
        <a:xfrm>
          <a:off x="10528300" y="65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147930</xdr:rowOff>
    </xdr:from>
    <xdr:to>
      <xdr:col>50</xdr:col>
      <xdr:colOff>165100</xdr:colOff>
      <xdr:row>31</xdr:row>
      <xdr:rowOff>78080</xdr:rowOff>
    </xdr:to>
    <xdr:sp macro="" textlink="">
      <xdr:nvSpPr>
        <xdr:cNvPr id="315" name="楕円 314"/>
        <xdr:cNvSpPr/>
      </xdr:nvSpPr>
      <xdr:spPr>
        <a:xfrm>
          <a:off x="9588500" y="52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69207</xdr:rowOff>
    </xdr:from>
    <xdr:ext cx="599010" cy="259045"/>
    <xdr:sp macro="" textlink="">
      <xdr:nvSpPr>
        <xdr:cNvPr id="316" name="テキスト ボックス 315"/>
        <xdr:cNvSpPr txBox="1"/>
      </xdr:nvSpPr>
      <xdr:spPr>
        <a:xfrm>
          <a:off x="9339795" y="538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58877</xdr:rowOff>
    </xdr:from>
    <xdr:to>
      <xdr:col>46</xdr:col>
      <xdr:colOff>38100</xdr:colOff>
      <xdr:row>38</xdr:row>
      <xdr:rowOff>160477</xdr:rowOff>
    </xdr:to>
    <xdr:sp macro="" textlink="">
      <xdr:nvSpPr>
        <xdr:cNvPr id="317" name="楕円 316"/>
        <xdr:cNvSpPr/>
      </xdr:nvSpPr>
      <xdr:spPr>
        <a:xfrm>
          <a:off x="8699500" y="65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5554</xdr:rowOff>
    </xdr:from>
    <xdr:ext cx="534377" cy="259045"/>
    <xdr:sp macro="" textlink="">
      <xdr:nvSpPr>
        <xdr:cNvPr id="318" name="テキスト ボックス 317"/>
        <xdr:cNvSpPr txBox="1"/>
      </xdr:nvSpPr>
      <xdr:spPr>
        <a:xfrm>
          <a:off x="8483111" y="63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66611</xdr:rowOff>
    </xdr:from>
    <xdr:to>
      <xdr:col>41</xdr:col>
      <xdr:colOff>101600</xdr:colOff>
      <xdr:row>38</xdr:row>
      <xdr:rowOff>168211</xdr:rowOff>
    </xdr:to>
    <xdr:sp macro="" textlink="">
      <xdr:nvSpPr>
        <xdr:cNvPr id="319" name="楕円 318"/>
        <xdr:cNvSpPr/>
      </xdr:nvSpPr>
      <xdr:spPr>
        <a:xfrm>
          <a:off x="7810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13288</xdr:rowOff>
    </xdr:from>
    <xdr:ext cx="534377" cy="259045"/>
    <xdr:sp macro="" textlink="">
      <xdr:nvSpPr>
        <xdr:cNvPr id="320" name="テキスト ボックス 319"/>
        <xdr:cNvSpPr txBox="1"/>
      </xdr:nvSpPr>
      <xdr:spPr>
        <a:xfrm>
          <a:off x="7594111" y="6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66192</xdr:rowOff>
    </xdr:from>
    <xdr:to>
      <xdr:col>36</xdr:col>
      <xdr:colOff>165100</xdr:colOff>
      <xdr:row>38</xdr:row>
      <xdr:rowOff>167792</xdr:rowOff>
    </xdr:to>
    <xdr:sp macro="" textlink="">
      <xdr:nvSpPr>
        <xdr:cNvPr id="321" name="楕円 320"/>
        <xdr:cNvSpPr/>
      </xdr:nvSpPr>
      <xdr:spPr>
        <a:xfrm>
          <a:off x="6921500" y="65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12869</xdr:rowOff>
    </xdr:from>
    <xdr:ext cx="534377" cy="259045"/>
    <xdr:sp macro="" textlink="">
      <xdr:nvSpPr>
        <xdr:cNvPr id="322" name="テキスト ボックス 321"/>
        <xdr:cNvSpPr txBox="1"/>
      </xdr:nvSpPr>
      <xdr:spPr>
        <a:xfrm>
          <a:off x="6705111" y="63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64471</xdr:rowOff>
    </xdr:from>
    <xdr:to>
      <xdr:col>55</xdr:col>
      <xdr:colOff>0</xdr:colOff>
      <xdr:row>57</xdr:row>
      <xdr:rowOff>117793</xdr:rowOff>
    </xdr:to>
    <xdr:cxnSp macro="">
      <xdr:nvCxnSpPr>
        <xdr:cNvPr id="351" name="直線コネクタ 350"/>
        <xdr:cNvCxnSpPr/>
      </xdr:nvCxnSpPr>
      <xdr:spPr>
        <a:xfrm>
          <a:off x="9639300" y="9837121"/>
          <a:ext cx="8382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2" name="普通建設事業費平均値テキスト"/>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64471</xdr:rowOff>
    </xdr:from>
    <xdr:to>
      <xdr:col>50</xdr:col>
      <xdr:colOff>114300</xdr:colOff>
      <xdr:row>57</xdr:row>
      <xdr:rowOff>168332</xdr:rowOff>
    </xdr:to>
    <xdr:cxnSp macro="">
      <xdr:nvCxnSpPr>
        <xdr:cNvPr id="354" name="直線コネクタ 353"/>
        <xdr:cNvCxnSpPr/>
      </xdr:nvCxnSpPr>
      <xdr:spPr>
        <a:xfrm flipV="1">
          <a:off x="8750300" y="9837121"/>
          <a:ext cx="889000" cy="1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6" name="テキスト ボックス 355"/>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29172</xdr:rowOff>
    </xdr:from>
    <xdr:to>
      <xdr:col>45</xdr:col>
      <xdr:colOff>177800</xdr:colOff>
      <xdr:row>57</xdr:row>
      <xdr:rowOff>168332</xdr:rowOff>
    </xdr:to>
    <xdr:cxnSp macro="">
      <xdr:nvCxnSpPr>
        <xdr:cNvPr id="357" name="直線コネクタ 356"/>
        <xdr:cNvCxnSpPr/>
      </xdr:nvCxnSpPr>
      <xdr:spPr>
        <a:xfrm>
          <a:off x="7861300" y="9630372"/>
          <a:ext cx="889000" cy="3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9" name="テキスト ボックス 358"/>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29172</xdr:rowOff>
    </xdr:from>
    <xdr:to>
      <xdr:col>41</xdr:col>
      <xdr:colOff>50800</xdr:colOff>
      <xdr:row>56</xdr:row>
      <xdr:rowOff>64433</xdr:rowOff>
    </xdr:to>
    <xdr:cxnSp macro="">
      <xdr:nvCxnSpPr>
        <xdr:cNvPr id="360" name="直線コネクタ 359"/>
        <xdr:cNvCxnSpPr/>
      </xdr:nvCxnSpPr>
      <xdr:spPr>
        <a:xfrm flipV="1">
          <a:off x="6972300" y="9630372"/>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2" name="テキスト ボックス 361"/>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4" name="テキスト ボックス 363"/>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66993</xdr:rowOff>
    </xdr:from>
    <xdr:to>
      <xdr:col>55</xdr:col>
      <xdr:colOff>50800</xdr:colOff>
      <xdr:row>57</xdr:row>
      <xdr:rowOff>168593</xdr:rowOff>
    </xdr:to>
    <xdr:sp macro="" textlink="">
      <xdr:nvSpPr>
        <xdr:cNvPr id="370" name="楕円 369"/>
        <xdr:cNvSpPr/>
      </xdr:nvSpPr>
      <xdr:spPr>
        <a:xfrm>
          <a:off x="10426700" y="98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153370</xdr:rowOff>
    </xdr:from>
    <xdr:ext cx="534377" cy="259045"/>
    <xdr:sp macro="" textlink="">
      <xdr:nvSpPr>
        <xdr:cNvPr id="371" name="普通建設事業費該当値テキスト"/>
        <xdr:cNvSpPr txBox="1"/>
      </xdr:nvSpPr>
      <xdr:spPr>
        <a:xfrm>
          <a:off x="10528300" y="97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13671</xdr:rowOff>
    </xdr:from>
    <xdr:to>
      <xdr:col>50</xdr:col>
      <xdr:colOff>165100</xdr:colOff>
      <xdr:row>57</xdr:row>
      <xdr:rowOff>115271</xdr:rowOff>
    </xdr:to>
    <xdr:sp macro="" textlink="">
      <xdr:nvSpPr>
        <xdr:cNvPr id="372" name="楕円 371"/>
        <xdr:cNvSpPr/>
      </xdr:nvSpPr>
      <xdr:spPr>
        <a:xfrm>
          <a:off x="9588500" y="97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106398</xdr:rowOff>
    </xdr:from>
    <xdr:ext cx="534377" cy="259045"/>
    <xdr:sp macro="" textlink="">
      <xdr:nvSpPr>
        <xdr:cNvPr id="373" name="テキスト ボックス 372"/>
        <xdr:cNvSpPr txBox="1"/>
      </xdr:nvSpPr>
      <xdr:spPr>
        <a:xfrm>
          <a:off x="9372111" y="98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117532</xdr:rowOff>
    </xdr:from>
    <xdr:to>
      <xdr:col>46</xdr:col>
      <xdr:colOff>38100</xdr:colOff>
      <xdr:row>58</xdr:row>
      <xdr:rowOff>47682</xdr:rowOff>
    </xdr:to>
    <xdr:sp macro="" textlink="">
      <xdr:nvSpPr>
        <xdr:cNvPr id="374" name="楕円 373"/>
        <xdr:cNvSpPr/>
      </xdr:nvSpPr>
      <xdr:spPr>
        <a:xfrm>
          <a:off x="8699500" y="98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38809</xdr:rowOff>
    </xdr:from>
    <xdr:ext cx="534377" cy="259045"/>
    <xdr:sp macro="" textlink="">
      <xdr:nvSpPr>
        <xdr:cNvPr id="375" name="テキスト ボックス 374"/>
        <xdr:cNvSpPr txBox="1"/>
      </xdr:nvSpPr>
      <xdr:spPr>
        <a:xfrm>
          <a:off x="8483111" y="998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149822</xdr:rowOff>
    </xdr:from>
    <xdr:to>
      <xdr:col>41</xdr:col>
      <xdr:colOff>101600</xdr:colOff>
      <xdr:row>56</xdr:row>
      <xdr:rowOff>79972</xdr:rowOff>
    </xdr:to>
    <xdr:sp macro="" textlink="">
      <xdr:nvSpPr>
        <xdr:cNvPr id="376" name="楕円 375"/>
        <xdr:cNvSpPr/>
      </xdr:nvSpPr>
      <xdr:spPr>
        <a:xfrm>
          <a:off x="7810500" y="957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71099</xdr:rowOff>
    </xdr:from>
    <xdr:ext cx="534377" cy="259045"/>
    <xdr:sp macro="" textlink="">
      <xdr:nvSpPr>
        <xdr:cNvPr id="377" name="テキスト ボックス 376"/>
        <xdr:cNvSpPr txBox="1"/>
      </xdr:nvSpPr>
      <xdr:spPr>
        <a:xfrm>
          <a:off x="7594111" y="96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13633</xdr:rowOff>
    </xdr:from>
    <xdr:to>
      <xdr:col>36</xdr:col>
      <xdr:colOff>165100</xdr:colOff>
      <xdr:row>56</xdr:row>
      <xdr:rowOff>115233</xdr:rowOff>
    </xdr:to>
    <xdr:sp macro="" textlink="">
      <xdr:nvSpPr>
        <xdr:cNvPr id="378" name="楕円 377"/>
        <xdr:cNvSpPr/>
      </xdr:nvSpPr>
      <xdr:spPr>
        <a:xfrm>
          <a:off x="6921500" y="96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106360</xdr:rowOff>
    </xdr:from>
    <xdr:ext cx="534377" cy="259045"/>
    <xdr:sp macro="" textlink="">
      <xdr:nvSpPr>
        <xdr:cNvPr id="379" name="テキスト ボックス 378"/>
        <xdr:cNvSpPr txBox="1"/>
      </xdr:nvSpPr>
      <xdr:spPr>
        <a:xfrm>
          <a:off x="6705111" y="97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32258</xdr:rowOff>
    </xdr:from>
    <xdr:to>
      <xdr:col>55</xdr:col>
      <xdr:colOff>0</xdr:colOff>
      <xdr:row>78</xdr:row>
      <xdr:rowOff>76104</xdr:rowOff>
    </xdr:to>
    <xdr:cxnSp macro="">
      <xdr:nvCxnSpPr>
        <xdr:cNvPr id="406" name="直線コネクタ 405"/>
        <xdr:cNvCxnSpPr/>
      </xdr:nvCxnSpPr>
      <xdr:spPr>
        <a:xfrm flipV="1">
          <a:off x="9639300" y="13405358"/>
          <a:ext cx="838200" cy="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7" name="普通建設事業費 （ うち新規整備　）平均値テキスト"/>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44053</xdr:rowOff>
    </xdr:from>
    <xdr:to>
      <xdr:col>50</xdr:col>
      <xdr:colOff>114300</xdr:colOff>
      <xdr:row>78</xdr:row>
      <xdr:rowOff>76104</xdr:rowOff>
    </xdr:to>
    <xdr:cxnSp macro="">
      <xdr:nvCxnSpPr>
        <xdr:cNvPr id="409" name="直線コネクタ 408"/>
        <xdr:cNvCxnSpPr/>
      </xdr:nvCxnSpPr>
      <xdr:spPr>
        <a:xfrm>
          <a:off x="8750300" y="13417153"/>
          <a:ext cx="889000" cy="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11" name="テキスト ボックス 410"/>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154742</xdr:rowOff>
    </xdr:from>
    <xdr:to>
      <xdr:col>45</xdr:col>
      <xdr:colOff>177800</xdr:colOff>
      <xdr:row>78</xdr:row>
      <xdr:rowOff>44053</xdr:rowOff>
    </xdr:to>
    <xdr:cxnSp macro="">
      <xdr:nvCxnSpPr>
        <xdr:cNvPr id="412" name="直線コネクタ 411"/>
        <xdr:cNvCxnSpPr/>
      </xdr:nvCxnSpPr>
      <xdr:spPr>
        <a:xfrm>
          <a:off x="7861300" y="13356392"/>
          <a:ext cx="889000" cy="6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4" name="テキスト ボックス 413"/>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45059</xdr:rowOff>
    </xdr:from>
    <xdr:to>
      <xdr:col>41</xdr:col>
      <xdr:colOff>50800</xdr:colOff>
      <xdr:row>77</xdr:row>
      <xdr:rowOff>154742</xdr:rowOff>
    </xdr:to>
    <xdr:cxnSp macro="">
      <xdr:nvCxnSpPr>
        <xdr:cNvPr id="415" name="直線コネクタ 414"/>
        <xdr:cNvCxnSpPr/>
      </xdr:nvCxnSpPr>
      <xdr:spPr>
        <a:xfrm>
          <a:off x="6972300" y="13246709"/>
          <a:ext cx="889000" cy="10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7" name="テキスト ボックス 416"/>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9" name="テキスト ボックス 418"/>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152908</xdr:rowOff>
    </xdr:from>
    <xdr:to>
      <xdr:col>55</xdr:col>
      <xdr:colOff>50800</xdr:colOff>
      <xdr:row>78</xdr:row>
      <xdr:rowOff>83058</xdr:rowOff>
    </xdr:to>
    <xdr:sp macro="" textlink="">
      <xdr:nvSpPr>
        <xdr:cNvPr id="425" name="楕円 424"/>
        <xdr:cNvSpPr/>
      </xdr:nvSpPr>
      <xdr:spPr>
        <a:xfrm>
          <a:off x="104267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67835</xdr:rowOff>
    </xdr:from>
    <xdr:ext cx="469744" cy="259045"/>
    <xdr:sp macro="" textlink="">
      <xdr:nvSpPr>
        <xdr:cNvPr id="426" name="普通建設事業費 （ うち新規整備　）該当値テキスト"/>
        <xdr:cNvSpPr txBox="1"/>
      </xdr:nvSpPr>
      <xdr:spPr>
        <a:xfrm>
          <a:off x="10528300" y="132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25304</xdr:rowOff>
    </xdr:from>
    <xdr:to>
      <xdr:col>50</xdr:col>
      <xdr:colOff>165100</xdr:colOff>
      <xdr:row>78</xdr:row>
      <xdr:rowOff>126904</xdr:rowOff>
    </xdr:to>
    <xdr:sp macro="" textlink="">
      <xdr:nvSpPr>
        <xdr:cNvPr id="427" name="楕円 426"/>
        <xdr:cNvSpPr/>
      </xdr:nvSpPr>
      <xdr:spPr>
        <a:xfrm>
          <a:off x="9588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118031</xdr:rowOff>
    </xdr:from>
    <xdr:ext cx="469744" cy="259045"/>
    <xdr:sp macro="" textlink="">
      <xdr:nvSpPr>
        <xdr:cNvPr id="428" name="テキスト ボックス 427"/>
        <xdr:cNvSpPr txBox="1"/>
      </xdr:nvSpPr>
      <xdr:spPr>
        <a:xfrm>
          <a:off x="9404428"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164703</xdr:rowOff>
    </xdr:from>
    <xdr:to>
      <xdr:col>46</xdr:col>
      <xdr:colOff>38100</xdr:colOff>
      <xdr:row>78</xdr:row>
      <xdr:rowOff>94853</xdr:rowOff>
    </xdr:to>
    <xdr:sp macro="" textlink="">
      <xdr:nvSpPr>
        <xdr:cNvPr id="429" name="楕円 428"/>
        <xdr:cNvSpPr/>
      </xdr:nvSpPr>
      <xdr:spPr>
        <a:xfrm>
          <a:off x="8699500" y="1336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85980</xdr:rowOff>
    </xdr:from>
    <xdr:ext cx="469744" cy="259045"/>
    <xdr:sp macro="" textlink="">
      <xdr:nvSpPr>
        <xdr:cNvPr id="430" name="テキスト ボックス 429"/>
        <xdr:cNvSpPr txBox="1"/>
      </xdr:nvSpPr>
      <xdr:spPr>
        <a:xfrm>
          <a:off x="8515428" y="1345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103942</xdr:rowOff>
    </xdr:from>
    <xdr:to>
      <xdr:col>41</xdr:col>
      <xdr:colOff>101600</xdr:colOff>
      <xdr:row>78</xdr:row>
      <xdr:rowOff>34092</xdr:rowOff>
    </xdr:to>
    <xdr:sp macro="" textlink="">
      <xdr:nvSpPr>
        <xdr:cNvPr id="431" name="楕円 430"/>
        <xdr:cNvSpPr/>
      </xdr:nvSpPr>
      <xdr:spPr>
        <a:xfrm>
          <a:off x="7810500" y="133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25219</xdr:rowOff>
    </xdr:from>
    <xdr:ext cx="469744" cy="259045"/>
    <xdr:sp macro="" textlink="">
      <xdr:nvSpPr>
        <xdr:cNvPr id="432" name="テキスト ボックス 431"/>
        <xdr:cNvSpPr txBox="1"/>
      </xdr:nvSpPr>
      <xdr:spPr>
        <a:xfrm>
          <a:off x="7626428" y="133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165709</xdr:rowOff>
    </xdr:from>
    <xdr:to>
      <xdr:col>36</xdr:col>
      <xdr:colOff>165100</xdr:colOff>
      <xdr:row>77</xdr:row>
      <xdr:rowOff>95859</xdr:rowOff>
    </xdr:to>
    <xdr:sp macro="" textlink="">
      <xdr:nvSpPr>
        <xdr:cNvPr id="433" name="楕円 432"/>
        <xdr:cNvSpPr/>
      </xdr:nvSpPr>
      <xdr:spPr>
        <a:xfrm>
          <a:off x="6921500" y="13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86986</xdr:rowOff>
    </xdr:from>
    <xdr:ext cx="469744" cy="259045"/>
    <xdr:sp macro="" textlink="">
      <xdr:nvSpPr>
        <xdr:cNvPr id="434" name="テキスト ボックス 433"/>
        <xdr:cNvSpPr txBox="1"/>
      </xdr:nvSpPr>
      <xdr:spPr>
        <a:xfrm>
          <a:off x="6737428" y="1328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110362</xdr:rowOff>
    </xdr:from>
    <xdr:to>
      <xdr:col>55</xdr:col>
      <xdr:colOff>0</xdr:colOff>
      <xdr:row>98</xdr:row>
      <xdr:rowOff>47270</xdr:rowOff>
    </xdr:to>
    <xdr:cxnSp macro="">
      <xdr:nvCxnSpPr>
        <xdr:cNvPr id="463" name="直線コネクタ 462"/>
        <xdr:cNvCxnSpPr/>
      </xdr:nvCxnSpPr>
      <xdr:spPr>
        <a:xfrm>
          <a:off x="9639300" y="16569562"/>
          <a:ext cx="838200" cy="27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4" name="普通建設事業費 （ うち更新整備　）平均値テキスト"/>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110362</xdr:rowOff>
    </xdr:from>
    <xdr:to>
      <xdr:col>50</xdr:col>
      <xdr:colOff>114300</xdr:colOff>
      <xdr:row>98</xdr:row>
      <xdr:rowOff>3950</xdr:rowOff>
    </xdr:to>
    <xdr:cxnSp macro="">
      <xdr:nvCxnSpPr>
        <xdr:cNvPr id="466" name="直線コネクタ 465"/>
        <xdr:cNvCxnSpPr/>
      </xdr:nvCxnSpPr>
      <xdr:spPr>
        <a:xfrm flipV="1">
          <a:off x="8750300" y="16569562"/>
          <a:ext cx="889000" cy="2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8" name="テキスト ボックス 467"/>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37782</xdr:rowOff>
    </xdr:from>
    <xdr:to>
      <xdr:col>45</xdr:col>
      <xdr:colOff>177800</xdr:colOff>
      <xdr:row>98</xdr:row>
      <xdr:rowOff>3950</xdr:rowOff>
    </xdr:to>
    <xdr:cxnSp macro="">
      <xdr:nvCxnSpPr>
        <xdr:cNvPr id="469" name="直線コネクタ 468"/>
        <xdr:cNvCxnSpPr/>
      </xdr:nvCxnSpPr>
      <xdr:spPr>
        <a:xfrm>
          <a:off x="7861300" y="16496982"/>
          <a:ext cx="889000" cy="3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1" name="テキスト ボックス 470"/>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37782</xdr:rowOff>
    </xdr:from>
    <xdr:to>
      <xdr:col>41</xdr:col>
      <xdr:colOff>50800</xdr:colOff>
      <xdr:row>97</xdr:row>
      <xdr:rowOff>62091</xdr:rowOff>
    </xdr:to>
    <xdr:cxnSp macro="">
      <xdr:nvCxnSpPr>
        <xdr:cNvPr id="472" name="直線コネクタ 471"/>
        <xdr:cNvCxnSpPr/>
      </xdr:nvCxnSpPr>
      <xdr:spPr>
        <a:xfrm flipV="1">
          <a:off x="6972300" y="16496982"/>
          <a:ext cx="889000" cy="19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4" name="テキスト ボックス 473"/>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6" name="テキスト ボックス 475"/>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167920</xdr:rowOff>
    </xdr:from>
    <xdr:to>
      <xdr:col>55</xdr:col>
      <xdr:colOff>50800</xdr:colOff>
      <xdr:row>98</xdr:row>
      <xdr:rowOff>98070</xdr:rowOff>
    </xdr:to>
    <xdr:sp macro="" textlink="">
      <xdr:nvSpPr>
        <xdr:cNvPr id="482" name="楕円 481"/>
        <xdr:cNvSpPr/>
      </xdr:nvSpPr>
      <xdr:spPr>
        <a:xfrm>
          <a:off x="10426700" y="167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82847</xdr:rowOff>
    </xdr:from>
    <xdr:ext cx="469744" cy="259045"/>
    <xdr:sp macro="" textlink="">
      <xdr:nvSpPr>
        <xdr:cNvPr id="483" name="普通建設事業費 （ うち更新整備　）該当値テキスト"/>
        <xdr:cNvSpPr txBox="1"/>
      </xdr:nvSpPr>
      <xdr:spPr>
        <a:xfrm>
          <a:off x="10528300" y="1671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59562</xdr:rowOff>
    </xdr:from>
    <xdr:to>
      <xdr:col>50</xdr:col>
      <xdr:colOff>165100</xdr:colOff>
      <xdr:row>96</xdr:row>
      <xdr:rowOff>161162</xdr:rowOff>
    </xdr:to>
    <xdr:sp macro="" textlink="">
      <xdr:nvSpPr>
        <xdr:cNvPr id="484" name="楕円 483"/>
        <xdr:cNvSpPr/>
      </xdr:nvSpPr>
      <xdr:spPr>
        <a:xfrm>
          <a:off x="9588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152289</xdr:rowOff>
    </xdr:from>
    <xdr:ext cx="534377" cy="259045"/>
    <xdr:sp macro="" textlink="">
      <xdr:nvSpPr>
        <xdr:cNvPr id="485" name="テキスト ボックス 484"/>
        <xdr:cNvSpPr txBox="1"/>
      </xdr:nvSpPr>
      <xdr:spPr>
        <a:xfrm>
          <a:off x="9372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124600</xdr:rowOff>
    </xdr:from>
    <xdr:to>
      <xdr:col>46</xdr:col>
      <xdr:colOff>38100</xdr:colOff>
      <xdr:row>98</xdr:row>
      <xdr:rowOff>54750</xdr:rowOff>
    </xdr:to>
    <xdr:sp macro="" textlink="">
      <xdr:nvSpPr>
        <xdr:cNvPr id="486" name="楕円 485"/>
        <xdr:cNvSpPr/>
      </xdr:nvSpPr>
      <xdr:spPr>
        <a:xfrm>
          <a:off x="8699500" y="167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45877</xdr:rowOff>
    </xdr:from>
    <xdr:ext cx="469744" cy="259045"/>
    <xdr:sp macro="" textlink="">
      <xdr:nvSpPr>
        <xdr:cNvPr id="487" name="テキスト ボックス 486"/>
        <xdr:cNvSpPr txBox="1"/>
      </xdr:nvSpPr>
      <xdr:spPr>
        <a:xfrm>
          <a:off x="8515428" y="168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158432</xdr:rowOff>
    </xdr:from>
    <xdr:to>
      <xdr:col>41</xdr:col>
      <xdr:colOff>101600</xdr:colOff>
      <xdr:row>96</xdr:row>
      <xdr:rowOff>88582</xdr:rowOff>
    </xdr:to>
    <xdr:sp macro="" textlink="">
      <xdr:nvSpPr>
        <xdr:cNvPr id="488" name="楕円 487"/>
        <xdr:cNvSpPr/>
      </xdr:nvSpPr>
      <xdr:spPr>
        <a:xfrm>
          <a:off x="7810500" y="164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79709</xdr:rowOff>
    </xdr:from>
    <xdr:ext cx="534377" cy="259045"/>
    <xdr:sp macro="" textlink="">
      <xdr:nvSpPr>
        <xdr:cNvPr id="489" name="テキスト ボックス 488"/>
        <xdr:cNvSpPr txBox="1"/>
      </xdr:nvSpPr>
      <xdr:spPr>
        <a:xfrm>
          <a:off x="7594111" y="165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11291</xdr:rowOff>
    </xdr:from>
    <xdr:to>
      <xdr:col>36</xdr:col>
      <xdr:colOff>165100</xdr:colOff>
      <xdr:row>97</xdr:row>
      <xdr:rowOff>112891</xdr:rowOff>
    </xdr:to>
    <xdr:sp macro="" textlink="">
      <xdr:nvSpPr>
        <xdr:cNvPr id="490" name="楕円 489"/>
        <xdr:cNvSpPr/>
      </xdr:nvSpPr>
      <xdr:spPr>
        <a:xfrm>
          <a:off x="6921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104018</xdr:rowOff>
    </xdr:from>
    <xdr:ext cx="469744" cy="259045"/>
    <xdr:sp macro="" textlink="">
      <xdr:nvSpPr>
        <xdr:cNvPr id="491" name="テキスト ボックス 490"/>
        <xdr:cNvSpPr txBox="1"/>
      </xdr:nvSpPr>
      <xdr:spPr>
        <a:xfrm>
          <a:off x="6737428" y="1673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27000</xdr:rowOff>
    </xdr:from>
    <xdr:to>
      <xdr:col>85</xdr:col>
      <xdr:colOff>127000</xdr:colOff>
      <xdr:row>38</xdr:row>
      <xdr:rowOff>139700</xdr:rowOff>
    </xdr:to>
    <xdr:cxnSp macro="">
      <xdr:nvCxnSpPr>
        <xdr:cNvPr id="518" name="直線コネクタ 517"/>
        <xdr:cNvCxnSpPr/>
      </xdr:nvCxnSpPr>
      <xdr:spPr>
        <a:xfrm flipV="1">
          <a:off x="15481300" y="6542100"/>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148480</xdr:rowOff>
    </xdr:from>
    <xdr:ext cx="378565" cy="259045"/>
    <xdr:sp macro="" textlink="">
      <xdr:nvSpPr>
        <xdr:cNvPr id="519" name="災害復旧事業費平均値テキスト"/>
        <xdr:cNvSpPr txBox="1"/>
      </xdr:nvSpPr>
      <xdr:spPr>
        <a:xfrm>
          <a:off x="16370300" y="6492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49175</xdr:rowOff>
    </xdr:from>
    <xdr:to>
      <xdr:col>81</xdr:col>
      <xdr:colOff>50800</xdr:colOff>
      <xdr:row>38</xdr:row>
      <xdr:rowOff>139700</xdr:rowOff>
    </xdr:to>
    <xdr:cxnSp macro="">
      <xdr:nvCxnSpPr>
        <xdr:cNvPr id="521" name="直線コネクタ 520"/>
        <xdr:cNvCxnSpPr/>
      </xdr:nvCxnSpPr>
      <xdr:spPr>
        <a:xfrm>
          <a:off x="14592300" y="6392825"/>
          <a:ext cx="889000" cy="2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3" name="テキスト ボックス 522"/>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130099</xdr:rowOff>
    </xdr:from>
    <xdr:to>
      <xdr:col>76</xdr:col>
      <xdr:colOff>114300</xdr:colOff>
      <xdr:row>37</xdr:row>
      <xdr:rowOff>49175</xdr:rowOff>
    </xdr:to>
    <xdr:cxnSp macro="">
      <xdr:nvCxnSpPr>
        <xdr:cNvPr id="524" name="直線コネクタ 523"/>
        <xdr:cNvCxnSpPr/>
      </xdr:nvCxnSpPr>
      <xdr:spPr>
        <a:xfrm>
          <a:off x="13703300" y="5787949"/>
          <a:ext cx="889000" cy="60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35323</xdr:rowOff>
    </xdr:from>
    <xdr:ext cx="378565" cy="259045"/>
    <xdr:sp macro="" textlink="">
      <xdr:nvSpPr>
        <xdr:cNvPr id="526" name="テキスト ボックス 525"/>
        <xdr:cNvSpPr txBox="1"/>
      </xdr:nvSpPr>
      <xdr:spPr>
        <a:xfrm>
          <a:off x="1440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130099</xdr:rowOff>
    </xdr:from>
    <xdr:to>
      <xdr:col>71</xdr:col>
      <xdr:colOff>177800</xdr:colOff>
      <xdr:row>38</xdr:row>
      <xdr:rowOff>26</xdr:rowOff>
    </xdr:to>
    <xdr:cxnSp macro="">
      <xdr:nvCxnSpPr>
        <xdr:cNvPr id="527" name="直線コネクタ 526"/>
        <xdr:cNvCxnSpPr/>
      </xdr:nvCxnSpPr>
      <xdr:spPr>
        <a:xfrm flipV="1">
          <a:off x="12814300" y="5787949"/>
          <a:ext cx="889000" cy="7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22293</xdr:rowOff>
    </xdr:from>
    <xdr:ext cx="378565" cy="259045"/>
    <xdr:sp macro="" textlink="">
      <xdr:nvSpPr>
        <xdr:cNvPr id="529" name="テキスト ボックス 528"/>
        <xdr:cNvSpPr txBox="1"/>
      </xdr:nvSpPr>
      <xdr:spPr>
        <a:xfrm>
          <a:off x="13514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121276</xdr:rowOff>
    </xdr:from>
    <xdr:ext cx="378565" cy="259045"/>
    <xdr:sp macro="" textlink="">
      <xdr:nvSpPr>
        <xdr:cNvPr id="531" name="テキスト ボックス 530"/>
        <xdr:cNvSpPr txBox="1"/>
      </xdr:nvSpPr>
      <xdr:spPr>
        <a:xfrm>
          <a:off x="12625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147650</xdr:rowOff>
    </xdr:from>
    <xdr:to>
      <xdr:col>85</xdr:col>
      <xdr:colOff>177800</xdr:colOff>
      <xdr:row>38</xdr:row>
      <xdr:rowOff>77800</xdr:rowOff>
    </xdr:to>
    <xdr:sp macro="" textlink="">
      <xdr:nvSpPr>
        <xdr:cNvPr id="537" name="楕円 536"/>
        <xdr:cNvSpPr/>
      </xdr:nvSpPr>
      <xdr:spPr>
        <a:xfrm>
          <a:off x="16268700" y="64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107027</xdr:rowOff>
    </xdr:from>
    <xdr:ext cx="378565" cy="259045"/>
    <xdr:sp macro="" textlink="">
      <xdr:nvSpPr>
        <xdr:cNvPr id="538" name="災害復旧事業費該当値テキスト"/>
        <xdr:cNvSpPr txBox="1"/>
      </xdr:nvSpPr>
      <xdr:spPr>
        <a:xfrm>
          <a:off x="16370300" y="627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169825</xdr:rowOff>
    </xdr:from>
    <xdr:to>
      <xdr:col>76</xdr:col>
      <xdr:colOff>165100</xdr:colOff>
      <xdr:row>37</xdr:row>
      <xdr:rowOff>99975</xdr:rowOff>
    </xdr:to>
    <xdr:sp macro="" textlink="">
      <xdr:nvSpPr>
        <xdr:cNvPr id="541" name="楕円 540"/>
        <xdr:cNvSpPr/>
      </xdr:nvSpPr>
      <xdr:spPr>
        <a:xfrm>
          <a:off x="145415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116502</xdr:rowOff>
    </xdr:from>
    <xdr:ext cx="469744" cy="259045"/>
    <xdr:sp macro="" textlink="">
      <xdr:nvSpPr>
        <xdr:cNvPr id="542" name="テキスト ボックス 541"/>
        <xdr:cNvSpPr txBox="1"/>
      </xdr:nvSpPr>
      <xdr:spPr>
        <a:xfrm>
          <a:off x="14357428" y="61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79299</xdr:rowOff>
    </xdr:from>
    <xdr:to>
      <xdr:col>72</xdr:col>
      <xdr:colOff>38100</xdr:colOff>
      <xdr:row>34</xdr:row>
      <xdr:rowOff>9449</xdr:rowOff>
    </xdr:to>
    <xdr:sp macro="" textlink="">
      <xdr:nvSpPr>
        <xdr:cNvPr id="543" name="楕円 542"/>
        <xdr:cNvSpPr/>
      </xdr:nvSpPr>
      <xdr:spPr>
        <a:xfrm>
          <a:off x="136525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25976</xdr:rowOff>
    </xdr:from>
    <xdr:ext cx="469744" cy="259045"/>
    <xdr:sp macro="" textlink="">
      <xdr:nvSpPr>
        <xdr:cNvPr id="544" name="テキスト ボックス 543"/>
        <xdr:cNvSpPr txBox="1"/>
      </xdr:nvSpPr>
      <xdr:spPr>
        <a:xfrm>
          <a:off x="13468428" y="55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120676</xdr:rowOff>
    </xdr:from>
    <xdr:to>
      <xdr:col>67</xdr:col>
      <xdr:colOff>101600</xdr:colOff>
      <xdr:row>38</xdr:row>
      <xdr:rowOff>50826</xdr:rowOff>
    </xdr:to>
    <xdr:sp macro="" textlink="">
      <xdr:nvSpPr>
        <xdr:cNvPr id="545" name="楕円 544"/>
        <xdr:cNvSpPr/>
      </xdr:nvSpPr>
      <xdr:spPr>
        <a:xfrm>
          <a:off x="12763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67353</xdr:rowOff>
    </xdr:from>
    <xdr:ext cx="378565" cy="259045"/>
    <xdr:sp macro="" textlink="">
      <xdr:nvSpPr>
        <xdr:cNvPr id="546" name="テキスト ボックス 545"/>
        <xdr:cNvSpPr txBox="1"/>
      </xdr:nvSpPr>
      <xdr:spPr>
        <a:xfrm>
          <a:off x="12625017" y="623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101158</xdr:rowOff>
    </xdr:from>
    <xdr:to>
      <xdr:col>85</xdr:col>
      <xdr:colOff>127000</xdr:colOff>
      <xdr:row>76</xdr:row>
      <xdr:rowOff>137757</xdr:rowOff>
    </xdr:to>
    <xdr:cxnSp macro="">
      <xdr:nvCxnSpPr>
        <xdr:cNvPr id="623" name="直線コネクタ 622"/>
        <xdr:cNvCxnSpPr/>
      </xdr:nvCxnSpPr>
      <xdr:spPr>
        <a:xfrm>
          <a:off x="15481300" y="13131358"/>
          <a:ext cx="8382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4" name="公債費平均値テキスト"/>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61587</xdr:rowOff>
    </xdr:from>
    <xdr:to>
      <xdr:col>81</xdr:col>
      <xdr:colOff>50800</xdr:colOff>
      <xdr:row>76</xdr:row>
      <xdr:rowOff>101158</xdr:rowOff>
    </xdr:to>
    <xdr:cxnSp macro="">
      <xdr:nvCxnSpPr>
        <xdr:cNvPr id="626" name="直線コネクタ 625"/>
        <xdr:cNvCxnSpPr/>
      </xdr:nvCxnSpPr>
      <xdr:spPr>
        <a:xfrm>
          <a:off x="14592300" y="13091787"/>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8" name="テキスト ボックス 627"/>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17331</xdr:rowOff>
    </xdr:from>
    <xdr:to>
      <xdr:col>76</xdr:col>
      <xdr:colOff>114300</xdr:colOff>
      <xdr:row>76</xdr:row>
      <xdr:rowOff>61587</xdr:rowOff>
    </xdr:to>
    <xdr:cxnSp macro="">
      <xdr:nvCxnSpPr>
        <xdr:cNvPr id="629" name="直線コネクタ 628"/>
        <xdr:cNvCxnSpPr/>
      </xdr:nvCxnSpPr>
      <xdr:spPr>
        <a:xfrm>
          <a:off x="13703300" y="1304753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1" name="テキスト ボックス 630"/>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125550</xdr:rowOff>
    </xdr:from>
    <xdr:to>
      <xdr:col>71</xdr:col>
      <xdr:colOff>177800</xdr:colOff>
      <xdr:row>76</xdr:row>
      <xdr:rowOff>17331</xdr:rowOff>
    </xdr:to>
    <xdr:cxnSp macro="">
      <xdr:nvCxnSpPr>
        <xdr:cNvPr id="632" name="直線コネクタ 631"/>
        <xdr:cNvCxnSpPr/>
      </xdr:nvCxnSpPr>
      <xdr:spPr>
        <a:xfrm>
          <a:off x="12814300" y="12984300"/>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4" name="テキスト ボックス 633"/>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6" name="テキスト ボックス 635"/>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86957</xdr:rowOff>
    </xdr:from>
    <xdr:to>
      <xdr:col>85</xdr:col>
      <xdr:colOff>177800</xdr:colOff>
      <xdr:row>77</xdr:row>
      <xdr:rowOff>17107</xdr:rowOff>
    </xdr:to>
    <xdr:sp macro="" textlink="">
      <xdr:nvSpPr>
        <xdr:cNvPr id="642" name="楕円 641"/>
        <xdr:cNvSpPr/>
      </xdr:nvSpPr>
      <xdr:spPr>
        <a:xfrm>
          <a:off x="162687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109834</xdr:rowOff>
    </xdr:from>
    <xdr:ext cx="534377" cy="259045"/>
    <xdr:sp macro="" textlink="">
      <xdr:nvSpPr>
        <xdr:cNvPr id="643" name="公債費該当値テキスト"/>
        <xdr:cNvSpPr txBox="1"/>
      </xdr:nvSpPr>
      <xdr:spPr>
        <a:xfrm>
          <a:off x="16370300" y="12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50358</xdr:rowOff>
    </xdr:from>
    <xdr:to>
      <xdr:col>81</xdr:col>
      <xdr:colOff>101600</xdr:colOff>
      <xdr:row>76</xdr:row>
      <xdr:rowOff>151958</xdr:rowOff>
    </xdr:to>
    <xdr:sp macro="" textlink="">
      <xdr:nvSpPr>
        <xdr:cNvPr id="644" name="楕円 643"/>
        <xdr:cNvSpPr/>
      </xdr:nvSpPr>
      <xdr:spPr>
        <a:xfrm>
          <a:off x="15430500" y="130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168485</xdr:rowOff>
    </xdr:from>
    <xdr:ext cx="534377" cy="259045"/>
    <xdr:sp macro="" textlink="">
      <xdr:nvSpPr>
        <xdr:cNvPr id="645" name="テキスト ボックス 644"/>
        <xdr:cNvSpPr txBox="1"/>
      </xdr:nvSpPr>
      <xdr:spPr>
        <a:xfrm>
          <a:off x="15214111" y="128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10787</xdr:rowOff>
    </xdr:from>
    <xdr:to>
      <xdr:col>76</xdr:col>
      <xdr:colOff>165100</xdr:colOff>
      <xdr:row>76</xdr:row>
      <xdr:rowOff>112387</xdr:rowOff>
    </xdr:to>
    <xdr:sp macro="" textlink="">
      <xdr:nvSpPr>
        <xdr:cNvPr id="646" name="楕円 645"/>
        <xdr:cNvSpPr/>
      </xdr:nvSpPr>
      <xdr:spPr>
        <a:xfrm>
          <a:off x="14541500" y="130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128915</xdr:rowOff>
    </xdr:from>
    <xdr:ext cx="534377" cy="259045"/>
    <xdr:sp macro="" textlink="">
      <xdr:nvSpPr>
        <xdr:cNvPr id="647" name="テキスト ボックス 646"/>
        <xdr:cNvSpPr txBox="1"/>
      </xdr:nvSpPr>
      <xdr:spPr>
        <a:xfrm>
          <a:off x="14325111" y="128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137981</xdr:rowOff>
    </xdr:from>
    <xdr:to>
      <xdr:col>72</xdr:col>
      <xdr:colOff>38100</xdr:colOff>
      <xdr:row>76</xdr:row>
      <xdr:rowOff>68131</xdr:rowOff>
    </xdr:to>
    <xdr:sp macro="" textlink="">
      <xdr:nvSpPr>
        <xdr:cNvPr id="648" name="楕円 647"/>
        <xdr:cNvSpPr/>
      </xdr:nvSpPr>
      <xdr:spPr>
        <a:xfrm>
          <a:off x="13652500" y="129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84658</xdr:rowOff>
    </xdr:from>
    <xdr:ext cx="534377" cy="259045"/>
    <xdr:sp macro="" textlink="">
      <xdr:nvSpPr>
        <xdr:cNvPr id="649" name="テキスト ボックス 648"/>
        <xdr:cNvSpPr txBox="1"/>
      </xdr:nvSpPr>
      <xdr:spPr>
        <a:xfrm>
          <a:off x="13436111" y="127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74750</xdr:rowOff>
    </xdr:from>
    <xdr:to>
      <xdr:col>67</xdr:col>
      <xdr:colOff>101600</xdr:colOff>
      <xdr:row>76</xdr:row>
      <xdr:rowOff>4899</xdr:rowOff>
    </xdr:to>
    <xdr:sp macro="" textlink="">
      <xdr:nvSpPr>
        <xdr:cNvPr id="650" name="楕円 649"/>
        <xdr:cNvSpPr/>
      </xdr:nvSpPr>
      <xdr:spPr>
        <a:xfrm>
          <a:off x="12763500" y="129335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21427</xdr:rowOff>
    </xdr:from>
    <xdr:ext cx="534377" cy="259045"/>
    <xdr:sp macro="" textlink="">
      <xdr:nvSpPr>
        <xdr:cNvPr id="651" name="テキスト ボックス 650"/>
        <xdr:cNvSpPr txBox="1"/>
      </xdr:nvSpPr>
      <xdr:spPr>
        <a:xfrm>
          <a:off x="12547111" y="1270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121869</xdr:rowOff>
    </xdr:from>
    <xdr:to>
      <xdr:col>85</xdr:col>
      <xdr:colOff>127000</xdr:colOff>
      <xdr:row>97</xdr:row>
      <xdr:rowOff>33082</xdr:rowOff>
    </xdr:to>
    <xdr:cxnSp macro="">
      <xdr:nvCxnSpPr>
        <xdr:cNvPr id="678" name="直線コネクタ 677"/>
        <xdr:cNvCxnSpPr/>
      </xdr:nvCxnSpPr>
      <xdr:spPr>
        <a:xfrm flipV="1">
          <a:off x="15481300" y="15723819"/>
          <a:ext cx="838200" cy="9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79" name="積立金平均値テキスト"/>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140157</xdr:rowOff>
    </xdr:from>
    <xdr:to>
      <xdr:col>81</xdr:col>
      <xdr:colOff>50800</xdr:colOff>
      <xdr:row>97</xdr:row>
      <xdr:rowOff>33082</xdr:rowOff>
    </xdr:to>
    <xdr:cxnSp macro="">
      <xdr:nvCxnSpPr>
        <xdr:cNvPr id="681" name="直線コネクタ 680"/>
        <xdr:cNvCxnSpPr/>
      </xdr:nvCxnSpPr>
      <xdr:spPr>
        <a:xfrm>
          <a:off x="14592300" y="16599357"/>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3" name="テキスト ボックス 682"/>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140157</xdr:rowOff>
    </xdr:from>
    <xdr:to>
      <xdr:col>76</xdr:col>
      <xdr:colOff>114300</xdr:colOff>
      <xdr:row>97</xdr:row>
      <xdr:rowOff>170926</xdr:rowOff>
    </xdr:to>
    <xdr:cxnSp macro="">
      <xdr:nvCxnSpPr>
        <xdr:cNvPr id="684" name="直線コネクタ 683"/>
        <xdr:cNvCxnSpPr/>
      </xdr:nvCxnSpPr>
      <xdr:spPr>
        <a:xfrm flipV="1">
          <a:off x="13703300" y="16599357"/>
          <a:ext cx="8890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27870</xdr:rowOff>
    </xdr:from>
    <xdr:ext cx="469744" cy="259045"/>
    <xdr:sp macro="" textlink="">
      <xdr:nvSpPr>
        <xdr:cNvPr id="686" name="テキスト ボックス 685"/>
        <xdr:cNvSpPr txBox="1"/>
      </xdr:nvSpPr>
      <xdr:spPr>
        <a:xfrm>
          <a:off x="14357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170926</xdr:rowOff>
    </xdr:from>
    <xdr:to>
      <xdr:col>71</xdr:col>
      <xdr:colOff>177800</xdr:colOff>
      <xdr:row>98</xdr:row>
      <xdr:rowOff>90917</xdr:rowOff>
    </xdr:to>
    <xdr:cxnSp macro="">
      <xdr:nvCxnSpPr>
        <xdr:cNvPr id="687" name="直線コネクタ 686"/>
        <xdr:cNvCxnSpPr/>
      </xdr:nvCxnSpPr>
      <xdr:spPr>
        <a:xfrm flipV="1">
          <a:off x="12814300" y="1680157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9" name="テキスト ボックス 688"/>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1" name="テキスト ボックス 690"/>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71069</xdr:rowOff>
    </xdr:from>
    <xdr:to>
      <xdr:col>85</xdr:col>
      <xdr:colOff>177800</xdr:colOff>
      <xdr:row>92</xdr:row>
      <xdr:rowOff>1219</xdr:rowOff>
    </xdr:to>
    <xdr:sp macro="" textlink="">
      <xdr:nvSpPr>
        <xdr:cNvPr id="697" name="楕円 696"/>
        <xdr:cNvSpPr/>
      </xdr:nvSpPr>
      <xdr:spPr>
        <a:xfrm>
          <a:off x="16268700" y="156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24096</xdr:rowOff>
    </xdr:from>
    <xdr:ext cx="534377" cy="259045"/>
    <xdr:sp macro="" textlink="">
      <xdr:nvSpPr>
        <xdr:cNvPr id="698" name="積立金該当値テキスト"/>
        <xdr:cNvSpPr txBox="1"/>
      </xdr:nvSpPr>
      <xdr:spPr>
        <a:xfrm>
          <a:off x="16370300" y="156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153732</xdr:rowOff>
    </xdr:from>
    <xdr:to>
      <xdr:col>81</xdr:col>
      <xdr:colOff>101600</xdr:colOff>
      <xdr:row>97</xdr:row>
      <xdr:rowOff>83882</xdr:rowOff>
    </xdr:to>
    <xdr:sp macro="" textlink="">
      <xdr:nvSpPr>
        <xdr:cNvPr id="699" name="楕円 698"/>
        <xdr:cNvSpPr/>
      </xdr:nvSpPr>
      <xdr:spPr>
        <a:xfrm>
          <a:off x="15430500" y="166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75009</xdr:rowOff>
    </xdr:from>
    <xdr:ext cx="469744" cy="259045"/>
    <xdr:sp macro="" textlink="">
      <xdr:nvSpPr>
        <xdr:cNvPr id="700" name="テキスト ボックス 699"/>
        <xdr:cNvSpPr txBox="1"/>
      </xdr:nvSpPr>
      <xdr:spPr>
        <a:xfrm>
          <a:off x="15246428" y="1670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89357</xdr:rowOff>
    </xdr:from>
    <xdr:to>
      <xdr:col>76</xdr:col>
      <xdr:colOff>165100</xdr:colOff>
      <xdr:row>97</xdr:row>
      <xdr:rowOff>19507</xdr:rowOff>
    </xdr:to>
    <xdr:sp macro="" textlink="">
      <xdr:nvSpPr>
        <xdr:cNvPr id="701" name="楕円 700"/>
        <xdr:cNvSpPr/>
      </xdr:nvSpPr>
      <xdr:spPr>
        <a:xfrm>
          <a:off x="145415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36034</xdr:rowOff>
    </xdr:from>
    <xdr:ext cx="469744" cy="259045"/>
    <xdr:sp macro="" textlink="">
      <xdr:nvSpPr>
        <xdr:cNvPr id="702" name="テキスト ボックス 701"/>
        <xdr:cNvSpPr txBox="1"/>
      </xdr:nvSpPr>
      <xdr:spPr>
        <a:xfrm>
          <a:off x="14357428" y="1632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120126</xdr:rowOff>
    </xdr:from>
    <xdr:to>
      <xdr:col>72</xdr:col>
      <xdr:colOff>38100</xdr:colOff>
      <xdr:row>98</xdr:row>
      <xdr:rowOff>50276</xdr:rowOff>
    </xdr:to>
    <xdr:sp macro="" textlink="">
      <xdr:nvSpPr>
        <xdr:cNvPr id="703" name="楕円 702"/>
        <xdr:cNvSpPr/>
      </xdr:nvSpPr>
      <xdr:spPr>
        <a:xfrm>
          <a:off x="136525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41403</xdr:rowOff>
    </xdr:from>
    <xdr:ext cx="469744" cy="259045"/>
    <xdr:sp macro="" textlink="">
      <xdr:nvSpPr>
        <xdr:cNvPr id="704" name="テキスト ボックス 703"/>
        <xdr:cNvSpPr txBox="1"/>
      </xdr:nvSpPr>
      <xdr:spPr>
        <a:xfrm>
          <a:off x="13468428" y="1684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40117</xdr:rowOff>
    </xdr:from>
    <xdr:to>
      <xdr:col>67</xdr:col>
      <xdr:colOff>101600</xdr:colOff>
      <xdr:row>98</xdr:row>
      <xdr:rowOff>141717</xdr:rowOff>
    </xdr:to>
    <xdr:sp macro="" textlink="">
      <xdr:nvSpPr>
        <xdr:cNvPr id="705" name="楕円 704"/>
        <xdr:cNvSpPr/>
      </xdr:nvSpPr>
      <xdr:spPr>
        <a:xfrm>
          <a:off x="12763500" y="168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132844</xdr:rowOff>
    </xdr:from>
    <xdr:ext cx="469744" cy="259045"/>
    <xdr:sp macro="" textlink="">
      <xdr:nvSpPr>
        <xdr:cNvPr id="706" name="テキスト ボックス 705"/>
        <xdr:cNvSpPr txBox="1"/>
      </xdr:nvSpPr>
      <xdr:spPr>
        <a:xfrm>
          <a:off x="12579428" y="1693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2" name="直線コネクタ 731"/>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5" name="投資及び出資金最大値テキスト"/>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6" name="直線コネクタ 735"/>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154069</xdr:rowOff>
    </xdr:from>
    <xdr:to>
      <xdr:col>116</xdr:col>
      <xdr:colOff>63500</xdr:colOff>
      <xdr:row>35</xdr:row>
      <xdr:rowOff>69814</xdr:rowOff>
    </xdr:to>
    <xdr:cxnSp macro="">
      <xdr:nvCxnSpPr>
        <xdr:cNvPr id="737" name="直線コネクタ 736"/>
        <xdr:cNvCxnSpPr/>
      </xdr:nvCxnSpPr>
      <xdr:spPr>
        <a:xfrm flipV="1">
          <a:off x="21323300" y="5640469"/>
          <a:ext cx="838200" cy="4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4625</xdr:rowOff>
    </xdr:from>
    <xdr:ext cx="469744" cy="259045"/>
    <xdr:sp macro="" textlink="">
      <xdr:nvSpPr>
        <xdr:cNvPr id="738" name="投資及び出資金平均値テキスト"/>
        <xdr:cNvSpPr txBox="1"/>
      </xdr:nvSpPr>
      <xdr:spPr>
        <a:xfrm>
          <a:off x="22212300" y="6348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9" name="フローチャート: 判断 738"/>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27686</xdr:rowOff>
    </xdr:from>
    <xdr:to>
      <xdr:col>111</xdr:col>
      <xdr:colOff>177800</xdr:colOff>
      <xdr:row>35</xdr:row>
      <xdr:rowOff>69814</xdr:rowOff>
    </xdr:to>
    <xdr:cxnSp macro="">
      <xdr:nvCxnSpPr>
        <xdr:cNvPr id="740" name="直線コネクタ 739"/>
        <xdr:cNvCxnSpPr/>
      </xdr:nvCxnSpPr>
      <xdr:spPr>
        <a:xfrm>
          <a:off x="20434300" y="6028436"/>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1" name="フローチャート: 判断 740"/>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55570</xdr:rowOff>
    </xdr:from>
    <xdr:ext cx="469744" cy="259045"/>
    <xdr:sp macro="" textlink="">
      <xdr:nvSpPr>
        <xdr:cNvPr id="742" name="テキスト ボックス 741"/>
        <xdr:cNvSpPr txBox="1"/>
      </xdr:nvSpPr>
      <xdr:spPr>
        <a:xfrm>
          <a:off x="21088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27686</xdr:rowOff>
    </xdr:from>
    <xdr:to>
      <xdr:col>107</xdr:col>
      <xdr:colOff>50800</xdr:colOff>
      <xdr:row>35</xdr:row>
      <xdr:rowOff>170398</xdr:rowOff>
    </xdr:to>
    <xdr:cxnSp macro="">
      <xdr:nvCxnSpPr>
        <xdr:cNvPr id="743" name="直線コネクタ 742"/>
        <xdr:cNvCxnSpPr/>
      </xdr:nvCxnSpPr>
      <xdr:spPr>
        <a:xfrm flipV="1">
          <a:off x="19545300" y="6028436"/>
          <a:ext cx="8890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4" name="フローチャート: 判断 743"/>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6585</xdr:rowOff>
    </xdr:from>
    <xdr:ext cx="469744" cy="259045"/>
    <xdr:sp macro="" textlink="">
      <xdr:nvSpPr>
        <xdr:cNvPr id="745" name="テキスト ボックス 744"/>
        <xdr:cNvSpPr txBox="1"/>
      </xdr:nvSpPr>
      <xdr:spPr>
        <a:xfrm>
          <a:off x="20199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4826</xdr:rowOff>
    </xdr:from>
    <xdr:to>
      <xdr:col>102</xdr:col>
      <xdr:colOff>114300</xdr:colOff>
      <xdr:row>35</xdr:row>
      <xdr:rowOff>170398</xdr:rowOff>
    </xdr:to>
    <xdr:cxnSp macro="">
      <xdr:nvCxnSpPr>
        <xdr:cNvPr id="746" name="直線コネクタ 745"/>
        <xdr:cNvCxnSpPr/>
      </xdr:nvCxnSpPr>
      <xdr:spPr>
        <a:xfrm>
          <a:off x="18656300" y="6005576"/>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7" name="フローチャート: 判断 746"/>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122191</xdr:rowOff>
    </xdr:from>
    <xdr:ext cx="469744" cy="259045"/>
    <xdr:sp macro="" textlink="">
      <xdr:nvSpPr>
        <xdr:cNvPr id="748" name="テキスト ボックス 747"/>
        <xdr:cNvSpPr txBox="1"/>
      </xdr:nvSpPr>
      <xdr:spPr>
        <a:xfrm>
          <a:off x="19310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9" name="フローチャート: 判断 748"/>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101290</xdr:rowOff>
    </xdr:from>
    <xdr:ext cx="469744" cy="259045"/>
    <xdr:sp macro="" textlink="">
      <xdr:nvSpPr>
        <xdr:cNvPr id="750" name="テキスト ボックス 749"/>
        <xdr:cNvSpPr txBox="1"/>
      </xdr:nvSpPr>
      <xdr:spPr>
        <a:xfrm>
          <a:off x="18421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103269</xdr:rowOff>
    </xdr:from>
    <xdr:to>
      <xdr:col>116</xdr:col>
      <xdr:colOff>114300</xdr:colOff>
      <xdr:row>33</xdr:row>
      <xdr:rowOff>33419</xdr:rowOff>
    </xdr:to>
    <xdr:sp macro="" textlink="">
      <xdr:nvSpPr>
        <xdr:cNvPr id="756" name="楕円 755"/>
        <xdr:cNvSpPr/>
      </xdr:nvSpPr>
      <xdr:spPr>
        <a:xfrm>
          <a:off x="22110700" y="55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126146</xdr:rowOff>
    </xdr:from>
    <xdr:ext cx="469744" cy="259045"/>
    <xdr:sp macro="" textlink="">
      <xdr:nvSpPr>
        <xdr:cNvPr id="757" name="投資及び出資金該当値テキスト"/>
        <xdr:cNvSpPr txBox="1"/>
      </xdr:nvSpPr>
      <xdr:spPr>
        <a:xfrm>
          <a:off x="22212300" y="544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19014</xdr:rowOff>
    </xdr:from>
    <xdr:to>
      <xdr:col>112</xdr:col>
      <xdr:colOff>38100</xdr:colOff>
      <xdr:row>35</xdr:row>
      <xdr:rowOff>120614</xdr:rowOff>
    </xdr:to>
    <xdr:sp macro="" textlink="">
      <xdr:nvSpPr>
        <xdr:cNvPr id="758" name="楕円 757"/>
        <xdr:cNvSpPr/>
      </xdr:nvSpPr>
      <xdr:spPr>
        <a:xfrm>
          <a:off x="21272500" y="60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137141</xdr:rowOff>
    </xdr:from>
    <xdr:ext cx="469744" cy="259045"/>
    <xdr:sp macro="" textlink="">
      <xdr:nvSpPr>
        <xdr:cNvPr id="759" name="テキスト ボックス 758"/>
        <xdr:cNvSpPr txBox="1"/>
      </xdr:nvSpPr>
      <xdr:spPr>
        <a:xfrm>
          <a:off x="21088428" y="57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148336</xdr:rowOff>
    </xdr:from>
    <xdr:to>
      <xdr:col>107</xdr:col>
      <xdr:colOff>101600</xdr:colOff>
      <xdr:row>35</xdr:row>
      <xdr:rowOff>78486</xdr:rowOff>
    </xdr:to>
    <xdr:sp macro="" textlink="">
      <xdr:nvSpPr>
        <xdr:cNvPr id="760" name="楕円 759"/>
        <xdr:cNvSpPr/>
      </xdr:nvSpPr>
      <xdr:spPr>
        <a:xfrm>
          <a:off x="20383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95013</xdr:rowOff>
    </xdr:from>
    <xdr:ext cx="469744" cy="259045"/>
    <xdr:sp macro="" textlink="">
      <xdr:nvSpPr>
        <xdr:cNvPr id="761" name="テキスト ボックス 760"/>
        <xdr:cNvSpPr txBox="1"/>
      </xdr:nvSpPr>
      <xdr:spPr>
        <a:xfrm>
          <a:off x="20199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119598</xdr:rowOff>
    </xdr:from>
    <xdr:to>
      <xdr:col>102</xdr:col>
      <xdr:colOff>165100</xdr:colOff>
      <xdr:row>36</xdr:row>
      <xdr:rowOff>49748</xdr:rowOff>
    </xdr:to>
    <xdr:sp macro="" textlink="">
      <xdr:nvSpPr>
        <xdr:cNvPr id="762" name="楕円 761"/>
        <xdr:cNvSpPr/>
      </xdr:nvSpPr>
      <xdr:spPr>
        <a:xfrm>
          <a:off x="194945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66275</xdr:rowOff>
    </xdr:from>
    <xdr:ext cx="469744" cy="259045"/>
    <xdr:sp macro="" textlink="">
      <xdr:nvSpPr>
        <xdr:cNvPr id="763" name="テキスト ボックス 762"/>
        <xdr:cNvSpPr txBox="1"/>
      </xdr:nvSpPr>
      <xdr:spPr>
        <a:xfrm>
          <a:off x="19310428" y="589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125476</xdr:rowOff>
    </xdr:from>
    <xdr:to>
      <xdr:col>98</xdr:col>
      <xdr:colOff>38100</xdr:colOff>
      <xdr:row>35</xdr:row>
      <xdr:rowOff>55626</xdr:rowOff>
    </xdr:to>
    <xdr:sp macro="" textlink="">
      <xdr:nvSpPr>
        <xdr:cNvPr id="764" name="楕円 763"/>
        <xdr:cNvSpPr/>
      </xdr:nvSpPr>
      <xdr:spPr>
        <a:xfrm>
          <a:off x="18605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72153</xdr:rowOff>
    </xdr:from>
    <xdr:ext cx="469744" cy="259045"/>
    <xdr:sp macro="" textlink="">
      <xdr:nvSpPr>
        <xdr:cNvPr id="765" name="テキスト ボックス 764"/>
        <xdr:cNvSpPr txBox="1"/>
      </xdr:nvSpPr>
      <xdr:spPr>
        <a:xfrm>
          <a:off x="18421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5" name="直線コネクタ 784"/>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8" name="貸付金最大値テキスト"/>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9" name="直線コネクタ 788"/>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0" name="直線コネクタ 78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1" name="貸付金平均値テキスト"/>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2" name="フローチャート: 判断 791"/>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3" name="直線コネクタ 79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4" name="フローチャート: 判断 793"/>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5" name="テキスト ボックス 794"/>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6" name="直線コネクタ 79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7" name="フローチャート: 判断 796"/>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8" name="テキスト ボックス 797"/>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9" name="直線コネクタ 79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0" name="フローチャート: 判断 799"/>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1" name="テキスト ボックス 800"/>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2" name="フローチャート: 判断 801"/>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3" name="テキスト ボックス 802"/>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楕円 80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0"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1" name="楕円 81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3" name="楕円 81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5" name="楕円 81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楕円 81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1" name="直線コネクタ 840"/>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2" name="繰出金最小値テキスト"/>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3" name="直線コネクタ 842"/>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4" name="繰出金最大値テキスト"/>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5" name="直線コネクタ 844"/>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65085</xdr:rowOff>
    </xdr:from>
    <xdr:to>
      <xdr:col>116</xdr:col>
      <xdr:colOff>63500</xdr:colOff>
      <xdr:row>70</xdr:row>
      <xdr:rowOff>109068</xdr:rowOff>
    </xdr:to>
    <xdr:cxnSp macro="">
      <xdr:nvCxnSpPr>
        <xdr:cNvPr id="846" name="直線コネクタ 845"/>
        <xdr:cNvCxnSpPr/>
      </xdr:nvCxnSpPr>
      <xdr:spPr>
        <a:xfrm flipV="1">
          <a:off x="21323300" y="12066585"/>
          <a:ext cx="8382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7" name="繰出金平均値テキスト"/>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8" name="フローチャート: 判断 847"/>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58318</xdr:rowOff>
    </xdr:from>
    <xdr:to>
      <xdr:col>111</xdr:col>
      <xdr:colOff>177800</xdr:colOff>
      <xdr:row>70</xdr:row>
      <xdr:rowOff>109068</xdr:rowOff>
    </xdr:to>
    <xdr:cxnSp macro="">
      <xdr:nvCxnSpPr>
        <xdr:cNvPr id="849" name="直線コネクタ 848"/>
        <xdr:cNvCxnSpPr/>
      </xdr:nvCxnSpPr>
      <xdr:spPr>
        <a:xfrm>
          <a:off x="20434300" y="12059818"/>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0" name="フローチャート: 判断 849"/>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51" name="テキスト ボックス 850"/>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58318</xdr:rowOff>
    </xdr:from>
    <xdr:to>
      <xdr:col>107</xdr:col>
      <xdr:colOff>50800</xdr:colOff>
      <xdr:row>71</xdr:row>
      <xdr:rowOff>112954</xdr:rowOff>
    </xdr:to>
    <xdr:cxnSp macro="">
      <xdr:nvCxnSpPr>
        <xdr:cNvPr id="852" name="直線コネクタ 851"/>
        <xdr:cNvCxnSpPr/>
      </xdr:nvCxnSpPr>
      <xdr:spPr>
        <a:xfrm flipV="1">
          <a:off x="19545300" y="12059818"/>
          <a:ext cx="889000" cy="2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3" name="フローチャート: 判断 852"/>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4" name="テキスト ボックス 853"/>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73771</xdr:rowOff>
    </xdr:from>
    <xdr:to>
      <xdr:col>102</xdr:col>
      <xdr:colOff>114300</xdr:colOff>
      <xdr:row>71</xdr:row>
      <xdr:rowOff>112954</xdr:rowOff>
    </xdr:to>
    <xdr:cxnSp macro="">
      <xdr:nvCxnSpPr>
        <xdr:cNvPr id="855" name="直線コネクタ 854"/>
        <xdr:cNvCxnSpPr/>
      </xdr:nvCxnSpPr>
      <xdr:spPr>
        <a:xfrm>
          <a:off x="18656300" y="12246721"/>
          <a:ext cx="889000" cy="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6" name="フローチャート: 判断 855"/>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57" name="テキスト ボックス 856"/>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8" name="フローチャート: 判断 857"/>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59" name="テキスト ボックス 858"/>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14285</xdr:rowOff>
    </xdr:from>
    <xdr:to>
      <xdr:col>116</xdr:col>
      <xdr:colOff>114300</xdr:colOff>
      <xdr:row>70</xdr:row>
      <xdr:rowOff>115885</xdr:rowOff>
    </xdr:to>
    <xdr:sp macro="" textlink="">
      <xdr:nvSpPr>
        <xdr:cNvPr id="865" name="楕円 864"/>
        <xdr:cNvSpPr/>
      </xdr:nvSpPr>
      <xdr:spPr>
        <a:xfrm>
          <a:off x="22110700" y="120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138762</xdr:rowOff>
    </xdr:from>
    <xdr:ext cx="534377" cy="259045"/>
    <xdr:sp macro="" textlink="">
      <xdr:nvSpPr>
        <xdr:cNvPr id="866" name="繰出金該当値テキスト"/>
        <xdr:cNvSpPr txBox="1"/>
      </xdr:nvSpPr>
      <xdr:spPr>
        <a:xfrm>
          <a:off x="22212300" y="1196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58268</xdr:rowOff>
    </xdr:from>
    <xdr:to>
      <xdr:col>112</xdr:col>
      <xdr:colOff>38100</xdr:colOff>
      <xdr:row>70</xdr:row>
      <xdr:rowOff>159868</xdr:rowOff>
    </xdr:to>
    <xdr:sp macro="" textlink="">
      <xdr:nvSpPr>
        <xdr:cNvPr id="867" name="楕円 866"/>
        <xdr:cNvSpPr/>
      </xdr:nvSpPr>
      <xdr:spPr>
        <a:xfrm>
          <a:off x="21272500" y="120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4945</xdr:rowOff>
    </xdr:from>
    <xdr:ext cx="534377" cy="259045"/>
    <xdr:sp macro="" textlink="">
      <xdr:nvSpPr>
        <xdr:cNvPr id="868" name="テキスト ボックス 867"/>
        <xdr:cNvSpPr txBox="1"/>
      </xdr:nvSpPr>
      <xdr:spPr>
        <a:xfrm>
          <a:off x="21056111" y="118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7518</xdr:rowOff>
    </xdr:from>
    <xdr:to>
      <xdr:col>107</xdr:col>
      <xdr:colOff>101600</xdr:colOff>
      <xdr:row>70</xdr:row>
      <xdr:rowOff>109118</xdr:rowOff>
    </xdr:to>
    <xdr:sp macro="" textlink="">
      <xdr:nvSpPr>
        <xdr:cNvPr id="869" name="楕円 868"/>
        <xdr:cNvSpPr/>
      </xdr:nvSpPr>
      <xdr:spPr>
        <a:xfrm>
          <a:off x="20383500" y="120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125645</xdr:rowOff>
    </xdr:from>
    <xdr:ext cx="534377" cy="259045"/>
    <xdr:sp macro="" textlink="">
      <xdr:nvSpPr>
        <xdr:cNvPr id="870" name="テキスト ボックス 869"/>
        <xdr:cNvSpPr txBox="1"/>
      </xdr:nvSpPr>
      <xdr:spPr>
        <a:xfrm>
          <a:off x="20167111" y="1178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62154</xdr:rowOff>
    </xdr:from>
    <xdr:to>
      <xdr:col>102</xdr:col>
      <xdr:colOff>165100</xdr:colOff>
      <xdr:row>71</xdr:row>
      <xdr:rowOff>163754</xdr:rowOff>
    </xdr:to>
    <xdr:sp macro="" textlink="">
      <xdr:nvSpPr>
        <xdr:cNvPr id="871" name="楕円 870"/>
        <xdr:cNvSpPr/>
      </xdr:nvSpPr>
      <xdr:spPr>
        <a:xfrm>
          <a:off x="19494500" y="122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8831</xdr:rowOff>
    </xdr:from>
    <xdr:ext cx="534377" cy="259045"/>
    <xdr:sp macro="" textlink="">
      <xdr:nvSpPr>
        <xdr:cNvPr id="872" name="テキスト ボックス 871"/>
        <xdr:cNvSpPr txBox="1"/>
      </xdr:nvSpPr>
      <xdr:spPr>
        <a:xfrm>
          <a:off x="19278111" y="120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22971</xdr:rowOff>
    </xdr:from>
    <xdr:to>
      <xdr:col>98</xdr:col>
      <xdr:colOff>38100</xdr:colOff>
      <xdr:row>71</xdr:row>
      <xdr:rowOff>124571</xdr:rowOff>
    </xdr:to>
    <xdr:sp macro="" textlink="">
      <xdr:nvSpPr>
        <xdr:cNvPr id="873" name="楕円 872"/>
        <xdr:cNvSpPr/>
      </xdr:nvSpPr>
      <xdr:spPr>
        <a:xfrm>
          <a:off x="18605500" y="121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141098</xdr:rowOff>
    </xdr:from>
    <xdr:ext cx="534377" cy="259045"/>
    <xdr:sp macro="" textlink="">
      <xdr:nvSpPr>
        <xdr:cNvPr id="874" name="テキスト ボックス 873"/>
        <xdr:cNvSpPr txBox="1"/>
      </xdr:nvSpPr>
      <xdr:spPr>
        <a:xfrm>
          <a:off x="18389111" y="1197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169,157</a:t>
          </a:r>
          <a:r>
            <a:rPr kumimoji="1" lang="ja-JP" altLang="en-US" sz="1300">
              <a:latin typeface="ＭＳ Ｐゴシック" panose="020B0600070205080204" pitchFamily="50" charset="-128"/>
              <a:ea typeface="ＭＳ Ｐゴシック" panose="020B0600070205080204" pitchFamily="50" charset="-128"/>
            </a:rPr>
            <a:t>円で全体の</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％と最も高い割合を占めており、類似団体内で最も高い水準となっている。扶助費の</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％を占める生活保護費が前年度と比較して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ものの、自立支援・介護給付費等事業、障害児通所支援事業などの増加により住民一人当たりコストが押し上げられている。今後も、貧困の連鎖等を防ぐ取組による社会保障給付費の抑制や各種相談・支援事業を継続することで、扶助費の上昇抑制を図る。なお、前年度より指標が大きくなっている理由は、子育て世帯臨時特別給付金支給事業、住民税非課税世帯等臨時特別給付金支給事業などの臨時的な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65,251</a:t>
          </a:r>
          <a:r>
            <a:rPr kumimoji="1" lang="ja-JP" altLang="en-US" sz="1300">
              <a:latin typeface="ＭＳ Ｐゴシック" panose="020B0600070205080204" pitchFamily="50" charset="-128"/>
              <a:ea typeface="ＭＳ Ｐゴシック" panose="020B0600070205080204" pitchFamily="50" charset="-128"/>
            </a:rPr>
            <a:t>円で全体の</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高い割合を占めている。類似団体平均と比較するとやや高いものの、大阪府平均、全国平均と比較すると低い状況である。今後も業務見直しに積極的に取り組み、人件費の削減、適正化を図る。なお、前年より指標が小さくなっている理由は、退職手当の減少によるもので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52,109</a:t>
          </a:r>
          <a:r>
            <a:rPr kumimoji="1" lang="ja-JP" altLang="en-US" sz="1300">
              <a:latin typeface="ＭＳ Ｐゴシック" panose="020B0600070205080204" pitchFamily="50" charset="-128"/>
              <a:ea typeface="ＭＳ Ｐゴシック" panose="020B0600070205080204" pitchFamily="50" charset="-128"/>
            </a:rPr>
            <a:t>円で全体の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％と高い割合を占めているが、類似団体平均、大阪府平均、全国平均と比較すると低い状況である。なお、前年度より指標が大きくなっている理由は、感染症予防事業などの臨時的な事業によるものである。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190,853
188,106
72.72
87,757,768
85,320,446
2,276,347
44,981,916
58,261,587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38463</xdr:rowOff>
    </xdr:from>
    <xdr:to>
      <xdr:col>24</xdr:col>
      <xdr:colOff>63500</xdr:colOff>
      <xdr:row>34</xdr:row>
      <xdr:rowOff>64589</xdr:rowOff>
    </xdr:to>
    <xdr:cxnSp macro="">
      <xdr:nvCxnSpPr>
        <xdr:cNvPr id="63" name="直線コネクタ 62"/>
        <xdr:cNvCxnSpPr/>
      </xdr:nvCxnSpPr>
      <xdr:spPr>
        <a:xfrm flipV="1">
          <a:off x="3797300" y="5696313"/>
          <a:ext cx="8382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126637</xdr:rowOff>
    </xdr:from>
    <xdr:to>
      <xdr:col>19</xdr:col>
      <xdr:colOff>177800</xdr:colOff>
      <xdr:row>34</xdr:row>
      <xdr:rowOff>64589</xdr:rowOff>
    </xdr:to>
    <xdr:cxnSp macro="">
      <xdr:nvCxnSpPr>
        <xdr:cNvPr id="66" name="直線コネクタ 65"/>
        <xdr:cNvCxnSpPr/>
      </xdr:nvCxnSpPr>
      <xdr:spPr>
        <a:xfrm>
          <a:off x="2908300" y="5784487"/>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113574</xdr:rowOff>
    </xdr:from>
    <xdr:to>
      <xdr:col>15</xdr:col>
      <xdr:colOff>50800</xdr:colOff>
      <xdr:row>33</xdr:row>
      <xdr:rowOff>126637</xdr:rowOff>
    </xdr:to>
    <xdr:cxnSp macro="">
      <xdr:nvCxnSpPr>
        <xdr:cNvPr id="69" name="直線コネクタ 68"/>
        <xdr:cNvCxnSpPr/>
      </xdr:nvCxnSpPr>
      <xdr:spPr>
        <a:xfrm>
          <a:off x="2019300" y="57714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93980</xdr:rowOff>
    </xdr:from>
    <xdr:to>
      <xdr:col>10</xdr:col>
      <xdr:colOff>114300</xdr:colOff>
      <xdr:row>33</xdr:row>
      <xdr:rowOff>113574</xdr:rowOff>
    </xdr:to>
    <xdr:cxnSp macro="">
      <xdr:nvCxnSpPr>
        <xdr:cNvPr id="72" name="直線コネクタ 71"/>
        <xdr:cNvCxnSpPr/>
      </xdr:nvCxnSpPr>
      <xdr:spPr>
        <a:xfrm>
          <a:off x="1130300" y="5580380"/>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159113</xdr:rowOff>
    </xdr:from>
    <xdr:to>
      <xdr:col>24</xdr:col>
      <xdr:colOff>114300</xdr:colOff>
      <xdr:row>33</xdr:row>
      <xdr:rowOff>89263</xdr:rowOff>
    </xdr:to>
    <xdr:sp macro="" textlink="">
      <xdr:nvSpPr>
        <xdr:cNvPr id="82" name="楕円 81"/>
        <xdr:cNvSpPr/>
      </xdr:nvSpPr>
      <xdr:spPr>
        <a:xfrm>
          <a:off x="45847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10540</xdr:rowOff>
    </xdr:from>
    <xdr:ext cx="469744" cy="259045"/>
    <xdr:sp macro="" textlink="">
      <xdr:nvSpPr>
        <xdr:cNvPr id="83" name="議会費該当値テキスト"/>
        <xdr:cNvSpPr txBox="1"/>
      </xdr:nvSpPr>
      <xdr:spPr>
        <a:xfrm>
          <a:off x="4686300" y="549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13789</xdr:rowOff>
    </xdr:from>
    <xdr:to>
      <xdr:col>20</xdr:col>
      <xdr:colOff>38100</xdr:colOff>
      <xdr:row>34</xdr:row>
      <xdr:rowOff>115389</xdr:rowOff>
    </xdr:to>
    <xdr:sp macro="" textlink="">
      <xdr:nvSpPr>
        <xdr:cNvPr id="84" name="楕円 83"/>
        <xdr:cNvSpPr/>
      </xdr:nvSpPr>
      <xdr:spPr>
        <a:xfrm>
          <a:off x="3746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131916</xdr:rowOff>
    </xdr:from>
    <xdr:ext cx="469744" cy="259045"/>
    <xdr:sp macro="" textlink="">
      <xdr:nvSpPr>
        <xdr:cNvPr id="85" name="テキスト ボックス 84"/>
        <xdr:cNvSpPr txBox="1"/>
      </xdr:nvSpPr>
      <xdr:spPr>
        <a:xfrm>
          <a:off x="3562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75837</xdr:rowOff>
    </xdr:from>
    <xdr:to>
      <xdr:col>15</xdr:col>
      <xdr:colOff>101600</xdr:colOff>
      <xdr:row>34</xdr:row>
      <xdr:rowOff>5987</xdr:rowOff>
    </xdr:to>
    <xdr:sp macro="" textlink="">
      <xdr:nvSpPr>
        <xdr:cNvPr id="86" name="楕円 85"/>
        <xdr:cNvSpPr/>
      </xdr:nvSpPr>
      <xdr:spPr>
        <a:xfrm>
          <a:off x="2857500" y="57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22514</xdr:rowOff>
    </xdr:from>
    <xdr:ext cx="469744" cy="259045"/>
    <xdr:sp macro="" textlink="">
      <xdr:nvSpPr>
        <xdr:cNvPr id="87" name="テキスト ボックス 86"/>
        <xdr:cNvSpPr txBox="1"/>
      </xdr:nvSpPr>
      <xdr:spPr>
        <a:xfrm>
          <a:off x="2673428" y="550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62774</xdr:rowOff>
    </xdr:from>
    <xdr:to>
      <xdr:col>10</xdr:col>
      <xdr:colOff>165100</xdr:colOff>
      <xdr:row>33</xdr:row>
      <xdr:rowOff>164374</xdr:rowOff>
    </xdr:to>
    <xdr:sp macro="" textlink="">
      <xdr:nvSpPr>
        <xdr:cNvPr id="88" name="楕円 87"/>
        <xdr:cNvSpPr/>
      </xdr:nvSpPr>
      <xdr:spPr>
        <a:xfrm>
          <a:off x="1968500" y="57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9451</xdr:rowOff>
    </xdr:from>
    <xdr:ext cx="469744" cy="259045"/>
    <xdr:sp macro="" textlink="">
      <xdr:nvSpPr>
        <xdr:cNvPr id="89" name="テキスト ボックス 88"/>
        <xdr:cNvSpPr txBox="1"/>
      </xdr:nvSpPr>
      <xdr:spPr>
        <a:xfrm>
          <a:off x="1784428" y="54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43180</xdr:rowOff>
    </xdr:from>
    <xdr:to>
      <xdr:col>6</xdr:col>
      <xdr:colOff>38100</xdr:colOff>
      <xdr:row>32</xdr:row>
      <xdr:rowOff>144780</xdr:rowOff>
    </xdr:to>
    <xdr:sp macro="" textlink="">
      <xdr:nvSpPr>
        <xdr:cNvPr id="90" name="楕円 89"/>
        <xdr:cNvSpPr/>
      </xdr:nvSpPr>
      <xdr:spPr>
        <a:xfrm>
          <a:off x="1079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161307</xdr:rowOff>
    </xdr:from>
    <xdr:ext cx="469744" cy="259045"/>
    <xdr:sp macro="" textlink="">
      <xdr:nvSpPr>
        <xdr:cNvPr id="91" name="テキスト ボックス 90"/>
        <xdr:cNvSpPr txBox="1"/>
      </xdr:nvSpPr>
      <xdr:spPr>
        <a:xfrm>
          <a:off x="895428"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97472</xdr:rowOff>
    </xdr:from>
    <xdr:to>
      <xdr:col>24</xdr:col>
      <xdr:colOff>63500</xdr:colOff>
      <xdr:row>57</xdr:row>
      <xdr:rowOff>131534</xdr:rowOff>
    </xdr:to>
    <xdr:cxnSp macro="">
      <xdr:nvCxnSpPr>
        <xdr:cNvPr id="121" name="直線コネクタ 120"/>
        <xdr:cNvCxnSpPr/>
      </xdr:nvCxnSpPr>
      <xdr:spPr>
        <a:xfrm>
          <a:off x="3797300" y="8841422"/>
          <a:ext cx="838200" cy="10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132872</xdr:rowOff>
    </xdr:from>
    <xdr:ext cx="534377" cy="259045"/>
    <xdr:sp macro="" textlink="">
      <xdr:nvSpPr>
        <xdr:cNvPr id="122" name="総務費平均値テキスト"/>
        <xdr:cNvSpPr txBox="1"/>
      </xdr:nvSpPr>
      <xdr:spPr>
        <a:xfrm>
          <a:off x="4686300" y="990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97472</xdr:rowOff>
    </xdr:from>
    <xdr:to>
      <xdr:col>19</xdr:col>
      <xdr:colOff>177800</xdr:colOff>
      <xdr:row>59</xdr:row>
      <xdr:rowOff>16091</xdr:rowOff>
    </xdr:to>
    <xdr:cxnSp macro="">
      <xdr:nvCxnSpPr>
        <xdr:cNvPr id="124" name="直線コネクタ 123"/>
        <xdr:cNvCxnSpPr/>
      </xdr:nvCxnSpPr>
      <xdr:spPr>
        <a:xfrm flipV="1">
          <a:off x="2908300" y="8841422"/>
          <a:ext cx="889000" cy="129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16091</xdr:rowOff>
    </xdr:from>
    <xdr:to>
      <xdr:col>15</xdr:col>
      <xdr:colOff>50800</xdr:colOff>
      <xdr:row>59</xdr:row>
      <xdr:rowOff>101524</xdr:rowOff>
    </xdr:to>
    <xdr:cxnSp macro="">
      <xdr:nvCxnSpPr>
        <xdr:cNvPr id="127" name="直線コネクタ 126"/>
        <xdr:cNvCxnSpPr/>
      </xdr:nvCxnSpPr>
      <xdr:spPr>
        <a:xfrm flipV="1">
          <a:off x="2019300" y="10131641"/>
          <a:ext cx="889000" cy="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101524</xdr:rowOff>
    </xdr:from>
    <xdr:to>
      <xdr:col>10</xdr:col>
      <xdr:colOff>114300</xdr:colOff>
      <xdr:row>59</xdr:row>
      <xdr:rowOff>135954</xdr:rowOff>
    </xdr:to>
    <xdr:cxnSp macro="">
      <xdr:nvCxnSpPr>
        <xdr:cNvPr id="130" name="直線コネクタ 129"/>
        <xdr:cNvCxnSpPr/>
      </xdr:nvCxnSpPr>
      <xdr:spPr>
        <a:xfrm flipV="1">
          <a:off x="1130300" y="10217074"/>
          <a:ext cx="889000" cy="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80734</xdr:rowOff>
    </xdr:from>
    <xdr:to>
      <xdr:col>24</xdr:col>
      <xdr:colOff>114300</xdr:colOff>
      <xdr:row>58</xdr:row>
      <xdr:rowOff>10884</xdr:rowOff>
    </xdr:to>
    <xdr:sp macro="" textlink="">
      <xdr:nvSpPr>
        <xdr:cNvPr id="140" name="楕円 139"/>
        <xdr:cNvSpPr/>
      </xdr:nvSpPr>
      <xdr:spPr>
        <a:xfrm>
          <a:off x="4584700" y="98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103611</xdr:rowOff>
    </xdr:from>
    <xdr:ext cx="534377" cy="259045"/>
    <xdr:sp macro="" textlink="">
      <xdr:nvSpPr>
        <xdr:cNvPr id="141" name="総務費該当値テキスト"/>
        <xdr:cNvSpPr txBox="1"/>
      </xdr:nvSpPr>
      <xdr:spPr>
        <a:xfrm>
          <a:off x="4686300" y="97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46672</xdr:rowOff>
    </xdr:from>
    <xdr:to>
      <xdr:col>20</xdr:col>
      <xdr:colOff>38100</xdr:colOff>
      <xdr:row>51</xdr:row>
      <xdr:rowOff>148272</xdr:rowOff>
    </xdr:to>
    <xdr:sp macro="" textlink="">
      <xdr:nvSpPr>
        <xdr:cNvPr id="142" name="楕円 141"/>
        <xdr:cNvSpPr/>
      </xdr:nvSpPr>
      <xdr:spPr>
        <a:xfrm>
          <a:off x="3746500" y="87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139399</xdr:rowOff>
    </xdr:from>
    <xdr:ext cx="599010" cy="259045"/>
    <xdr:sp macro="" textlink="">
      <xdr:nvSpPr>
        <xdr:cNvPr id="143" name="テキスト ボックス 142"/>
        <xdr:cNvSpPr txBox="1"/>
      </xdr:nvSpPr>
      <xdr:spPr>
        <a:xfrm>
          <a:off x="3497795" y="88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136741</xdr:rowOff>
    </xdr:from>
    <xdr:to>
      <xdr:col>15</xdr:col>
      <xdr:colOff>101600</xdr:colOff>
      <xdr:row>59</xdr:row>
      <xdr:rowOff>66891</xdr:rowOff>
    </xdr:to>
    <xdr:sp macro="" textlink="">
      <xdr:nvSpPr>
        <xdr:cNvPr id="144" name="楕円 143"/>
        <xdr:cNvSpPr/>
      </xdr:nvSpPr>
      <xdr:spPr>
        <a:xfrm>
          <a:off x="2857500" y="100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58018</xdr:rowOff>
    </xdr:from>
    <xdr:ext cx="534377" cy="259045"/>
    <xdr:sp macro="" textlink="">
      <xdr:nvSpPr>
        <xdr:cNvPr id="145" name="テキスト ボックス 144"/>
        <xdr:cNvSpPr txBox="1"/>
      </xdr:nvSpPr>
      <xdr:spPr>
        <a:xfrm>
          <a:off x="2641111" y="101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50724</xdr:rowOff>
    </xdr:from>
    <xdr:to>
      <xdr:col>10</xdr:col>
      <xdr:colOff>165100</xdr:colOff>
      <xdr:row>59</xdr:row>
      <xdr:rowOff>152324</xdr:rowOff>
    </xdr:to>
    <xdr:sp macro="" textlink="">
      <xdr:nvSpPr>
        <xdr:cNvPr id="146" name="楕円 145"/>
        <xdr:cNvSpPr/>
      </xdr:nvSpPr>
      <xdr:spPr>
        <a:xfrm>
          <a:off x="1968500" y="101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143451</xdr:rowOff>
    </xdr:from>
    <xdr:ext cx="534377" cy="259045"/>
    <xdr:sp macro="" textlink="">
      <xdr:nvSpPr>
        <xdr:cNvPr id="147" name="テキスト ボックス 146"/>
        <xdr:cNvSpPr txBox="1"/>
      </xdr:nvSpPr>
      <xdr:spPr>
        <a:xfrm>
          <a:off x="1752111" y="102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85154</xdr:rowOff>
    </xdr:from>
    <xdr:to>
      <xdr:col>6</xdr:col>
      <xdr:colOff>38100</xdr:colOff>
      <xdr:row>60</xdr:row>
      <xdr:rowOff>15304</xdr:rowOff>
    </xdr:to>
    <xdr:sp macro="" textlink="">
      <xdr:nvSpPr>
        <xdr:cNvPr id="148" name="楕円 147"/>
        <xdr:cNvSpPr/>
      </xdr:nvSpPr>
      <xdr:spPr>
        <a:xfrm>
          <a:off x="1079500" y="102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6431</xdr:rowOff>
    </xdr:from>
    <xdr:ext cx="534377" cy="259045"/>
    <xdr:sp macro="" textlink="">
      <xdr:nvSpPr>
        <xdr:cNvPr id="149" name="テキスト ボックス 148"/>
        <xdr:cNvSpPr txBox="1"/>
      </xdr:nvSpPr>
      <xdr:spPr>
        <a:xfrm>
          <a:off x="863111" y="102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6" name="直線コネクタ 175"/>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7" name="民生費最小値テキスト"/>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78" name="直線コネクタ 177"/>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79" name="民生費最大値テキスト"/>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0" name="直線コネクタ 179"/>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20681</xdr:rowOff>
    </xdr:from>
    <xdr:to>
      <xdr:col>24</xdr:col>
      <xdr:colOff>63500</xdr:colOff>
      <xdr:row>73</xdr:row>
      <xdr:rowOff>148076</xdr:rowOff>
    </xdr:to>
    <xdr:cxnSp macro="">
      <xdr:nvCxnSpPr>
        <xdr:cNvPr id="181" name="直線コネクタ 180"/>
        <xdr:cNvCxnSpPr/>
      </xdr:nvCxnSpPr>
      <xdr:spPr>
        <a:xfrm flipV="1">
          <a:off x="3797300" y="12193631"/>
          <a:ext cx="838200" cy="4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10405</xdr:rowOff>
    </xdr:from>
    <xdr:ext cx="599010" cy="259045"/>
    <xdr:sp macro="" textlink="">
      <xdr:nvSpPr>
        <xdr:cNvPr id="182" name="民生費平均値テキスト"/>
        <xdr:cNvSpPr txBox="1"/>
      </xdr:nvSpPr>
      <xdr:spPr>
        <a:xfrm>
          <a:off x="4686300" y="13040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3" name="フローチャート: 判断 182"/>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148076</xdr:rowOff>
    </xdr:from>
    <xdr:to>
      <xdr:col>19</xdr:col>
      <xdr:colOff>177800</xdr:colOff>
      <xdr:row>74</xdr:row>
      <xdr:rowOff>76329</xdr:rowOff>
    </xdr:to>
    <xdr:cxnSp macro="">
      <xdr:nvCxnSpPr>
        <xdr:cNvPr id="184" name="直線コネクタ 183"/>
        <xdr:cNvCxnSpPr/>
      </xdr:nvCxnSpPr>
      <xdr:spPr>
        <a:xfrm flipV="1">
          <a:off x="2908300" y="12663926"/>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5" name="フローチャート: 判断 184"/>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6" name="テキスト ボックス 185"/>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76329</xdr:rowOff>
    </xdr:from>
    <xdr:to>
      <xdr:col>15</xdr:col>
      <xdr:colOff>50800</xdr:colOff>
      <xdr:row>74</xdr:row>
      <xdr:rowOff>138900</xdr:rowOff>
    </xdr:to>
    <xdr:cxnSp macro="">
      <xdr:nvCxnSpPr>
        <xdr:cNvPr id="187" name="直線コネクタ 186"/>
        <xdr:cNvCxnSpPr/>
      </xdr:nvCxnSpPr>
      <xdr:spPr>
        <a:xfrm flipV="1">
          <a:off x="2019300" y="12763629"/>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88" name="フローチャート: 判断 187"/>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67017</xdr:rowOff>
    </xdr:from>
    <xdr:ext cx="599010" cy="259045"/>
    <xdr:sp macro="" textlink="">
      <xdr:nvSpPr>
        <xdr:cNvPr id="189" name="テキスト ボックス 188"/>
        <xdr:cNvSpPr txBox="1"/>
      </xdr:nvSpPr>
      <xdr:spPr>
        <a:xfrm>
          <a:off x="2608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44717</xdr:rowOff>
    </xdr:from>
    <xdr:to>
      <xdr:col>10</xdr:col>
      <xdr:colOff>114300</xdr:colOff>
      <xdr:row>74</xdr:row>
      <xdr:rowOff>138900</xdr:rowOff>
    </xdr:to>
    <xdr:cxnSp macro="">
      <xdr:nvCxnSpPr>
        <xdr:cNvPr id="190" name="直線コネクタ 189"/>
        <xdr:cNvCxnSpPr/>
      </xdr:nvCxnSpPr>
      <xdr:spPr>
        <a:xfrm>
          <a:off x="1130300" y="12732017"/>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1" name="フローチャート: 判断 190"/>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108148</xdr:rowOff>
    </xdr:from>
    <xdr:ext cx="599010" cy="259045"/>
    <xdr:sp macro="" textlink="">
      <xdr:nvSpPr>
        <xdr:cNvPr id="192" name="テキスト ボックス 191"/>
        <xdr:cNvSpPr txBox="1"/>
      </xdr:nvSpPr>
      <xdr:spPr>
        <a:xfrm>
          <a:off x="1719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3" name="フローチャート: 判断 192"/>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36613</xdr:rowOff>
    </xdr:from>
    <xdr:ext cx="599010" cy="259045"/>
    <xdr:sp macro="" textlink="">
      <xdr:nvSpPr>
        <xdr:cNvPr id="194" name="テキスト ボックス 193"/>
        <xdr:cNvSpPr txBox="1"/>
      </xdr:nvSpPr>
      <xdr:spPr>
        <a:xfrm>
          <a:off x="830795" y="1358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141331</xdr:rowOff>
    </xdr:from>
    <xdr:to>
      <xdr:col>24</xdr:col>
      <xdr:colOff>114300</xdr:colOff>
      <xdr:row>71</xdr:row>
      <xdr:rowOff>71481</xdr:rowOff>
    </xdr:to>
    <xdr:sp macro="" textlink="">
      <xdr:nvSpPr>
        <xdr:cNvPr id="200" name="楕円 199"/>
        <xdr:cNvSpPr/>
      </xdr:nvSpPr>
      <xdr:spPr>
        <a:xfrm>
          <a:off x="4584700" y="121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94358</xdr:rowOff>
    </xdr:from>
    <xdr:ext cx="599010" cy="259045"/>
    <xdr:sp macro="" textlink="">
      <xdr:nvSpPr>
        <xdr:cNvPr id="201" name="民生費該当値テキスト"/>
        <xdr:cNvSpPr txBox="1"/>
      </xdr:nvSpPr>
      <xdr:spPr>
        <a:xfrm>
          <a:off x="4686300" y="1209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97276</xdr:rowOff>
    </xdr:from>
    <xdr:to>
      <xdr:col>20</xdr:col>
      <xdr:colOff>38100</xdr:colOff>
      <xdr:row>74</xdr:row>
      <xdr:rowOff>27426</xdr:rowOff>
    </xdr:to>
    <xdr:sp macro="" textlink="">
      <xdr:nvSpPr>
        <xdr:cNvPr id="202" name="楕円 201"/>
        <xdr:cNvSpPr/>
      </xdr:nvSpPr>
      <xdr:spPr>
        <a:xfrm>
          <a:off x="3746500" y="126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43953</xdr:rowOff>
    </xdr:from>
    <xdr:ext cx="599010" cy="259045"/>
    <xdr:sp macro="" textlink="">
      <xdr:nvSpPr>
        <xdr:cNvPr id="203" name="テキスト ボックス 202"/>
        <xdr:cNvSpPr txBox="1"/>
      </xdr:nvSpPr>
      <xdr:spPr>
        <a:xfrm>
          <a:off x="3497795" y="1238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25529</xdr:rowOff>
    </xdr:from>
    <xdr:to>
      <xdr:col>15</xdr:col>
      <xdr:colOff>101600</xdr:colOff>
      <xdr:row>74</xdr:row>
      <xdr:rowOff>127129</xdr:rowOff>
    </xdr:to>
    <xdr:sp macro="" textlink="">
      <xdr:nvSpPr>
        <xdr:cNvPr id="204" name="楕円 203"/>
        <xdr:cNvSpPr/>
      </xdr:nvSpPr>
      <xdr:spPr>
        <a:xfrm>
          <a:off x="2857500" y="127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143656</xdr:rowOff>
    </xdr:from>
    <xdr:ext cx="599010" cy="259045"/>
    <xdr:sp macro="" textlink="">
      <xdr:nvSpPr>
        <xdr:cNvPr id="205" name="テキスト ボックス 204"/>
        <xdr:cNvSpPr txBox="1"/>
      </xdr:nvSpPr>
      <xdr:spPr>
        <a:xfrm>
          <a:off x="2608795" y="1248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88100</xdr:rowOff>
    </xdr:from>
    <xdr:to>
      <xdr:col>10</xdr:col>
      <xdr:colOff>165100</xdr:colOff>
      <xdr:row>75</xdr:row>
      <xdr:rowOff>18250</xdr:rowOff>
    </xdr:to>
    <xdr:sp macro="" textlink="">
      <xdr:nvSpPr>
        <xdr:cNvPr id="206" name="楕円 205"/>
        <xdr:cNvSpPr/>
      </xdr:nvSpPr>
      <xdr:spPr>
        <a:xfrm>
          <a:off x="1968500" y="127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34777</xdr:rowOff>
    </xdr:from>
    <xdr:ext cx="599010" cy="259045"/>
    <xdr:sp macro="" textlink="">
      <xdr:nvSpPr>
        <xdr:cNvPr id="207" name="テキスト ボックス 206"/>
        <xdr:cNvSpPr txBox="1"/>
      </xdr:nvSpPr>
      <xdr:spPr>
        <a:xfrm>
          <a:off x="1719795" y="1255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165367</xdr:rowOff>
    </xdr:from>
    <xdr:to>
      <xdr:col>6</xdr:col>
      <xdr:colOff>38100</xdr:colOff>
      <xdr:row>74</xdr:row>
      <xdr:rowOff>95517</xdr:rowOff>
    </xdr:to>
    <xdr:sp macro="" textlink="">
      <xdr:nvSpPr>
        <xdr:cNvPr id="208" name="楕円 207"/>
        <xdr:cNvSpPr/>
      </xdr:nvSpPr>
      <xdr:spPr>
        <a:xfrm>
          <a:off x="1079500" y="126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112044</xdr:rowOff>
    </xdr:from>
    <xdr:ext cx="599010" cy="259045"/>
    <xdr:sp macro="" textlink="">
      <xdr:nvSpPr>
        <xdr:cNvPr id="209" name="テキスト ボックス 208"/>
        <xdr:cNvSpPr txBox="1"/>
      </xdr:nvSpPr>
      <xdr:spPr>
        <a:xfrm>
          <a:off x="830795" y="1245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2" name="直線コネクタ 231"/>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3" name="衛生費最小値テキスト"/>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4" name="直線コネクタ 233"/>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5" name="衛生費最大値テキスト"/>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6" name="直線コネクタ 235"/>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142900</xdr:rowOff>
    </xdr:from>
    <xdr:to>
      <xdr:col>24</xdr:col>
      <xdr:colOff>63500</xdr:colOff>
      <xdr:row>98</xdr:row>
      <xdr:rowOff>1763</xdr:rowOff>
    </xdr:to>
    <xdr:cxnSp macro="">
      <xdr:nvCxnSpPr>
        <xdr:cNvPr id="237" name="直線コネクタ 236"/>
        <xdr:cNvCxnSpPr/>
      </xdr:nvCxnSpPr>
      <xdr:spPr>
        <a:xfrm flipV="1">
          <a:off x="3797300" y="16430650"/>
          <a:ext cx="838200" cy="3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105331</xdr:rowOff>
    </xdr:from>
    <xdr:ext cx="534377" cy="259045"/>
    <xdr:sp macro="" textlink="">
      <xdr:nvSpPr>
        <xdr:cNvPr id="238" name="衛生費平均値テキスト"/>
        <xdr:cNvSpPr txBox="1"/>
      </xdr:nvSpPr>
      <xdr:spPr>
        <a:xfrm>
          <a:off x="4686300" y="1622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39" name="フローチャート: 判断 238"/>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1763</xdr:rowOff>
    </xdr:from>
    <xdr:to>
      <xdr:col>19</xdr:col>
      <xdr:colOff>177800</xdr:colOff>
      <xdr:row>98</xdr:row>
      <xdr:rowOff>4826</xdr:rowOff>
    </xdr:to>
    <xdr:cxnSp macro="">
      <xdr:nvCxnSpPr>
        <xdr:cNvPr id="240" name="直線コネクタ 239"/>
        <xdr:cNvCxnSpPr/>
      </xdr:nvCxnSpPr>
      <xdr:spPr>
        <a:xfrm flipV="1">
          <a:off x="2908300" y="16803863"/>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1" name="フローチャート: 判断 240"/>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9974</xdr:rowOff>
    </xdr:from>
    <xdr:ext cx="534377" cy="259045"/>
    <xdr:sp macro="" textlink="">
      <xdr:nvSpPr>
        <xdr:cNvPr id="242" name="テキスト ボックス 241"/>
        <xdr:cNvSpPr txBox="1"/>
      </xdr:nvSpPr>
      <xdr:spPr>
        <a:xfrm>
          <a:off x="3530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83693</xdr:rowOff>
    </xdr:from>
    <xdr:to>
      <xdr:col>15</xdr:col>
      <xdr:colOff>50800</xdr:colOff>
      <xdr:row>98</xdr:row>
      <xdr:rowOff>4826</xdr:rowOff>
    </xdr:to>
    <xdr:cxnSp macro="">
      <xdr:nvCxnSpPr>
        <xdr:cNvPr id="243" name="直線コネクタ 242"/>
        <xdr:cNvCxnSpPr/>
      </xdr:nvCxnSpPr>
      <xdr:spPr>
        <a:xfrm>
          <a:off x="2019300" y="16714343"/>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4" name="フローチャート: 判断 243"/>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116867</xdr:rowOff>
    </xdr:from>
    <xdr:ext cx="534377" cy="259045"/>
    <xdr:sp macro="" textlink="">
      <xdr:nvSpPr>
        <xdr:cNvPr id="245" name="テキスト ボックス 244"/>
        <xdr:cNvSpPr txBox="1"/>
      </xdr:nvSpPr>
      <xdr:spPr>
        <a:xfrm>
          <a:off x="2641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83693</xdr:rowOff>
    </xdr:from>
    <xdr:to>
      <xdr:col>10</xdr:col>
      <xdr:colOff>114300</xdr:colOff>
      <xdr:row>97</xdr:row>
      <xdr:rowOff>85339</xdr:rowOff>
    </xdr:to>
    <xdr:cxnSp macro="">
      <xdr:nvCxnSpPr>
        <xdr:cNvPr id="246" name="直線コネクタ 245"/>
        <xdr:cNvCxnSpPr/>
      </xdr:nvCxnSpPr>
      <xdr:spPr>
        <a:xfrm flipV="1">
          <a:off x="1130300" y="1671434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7" name="フローチャート: 判断 246"/>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74094</xdr:rowOff>
    </xdr:from>
    <xdr:ext cx="534377" cy="259045"/>
    <xdr:sp macro="" textlink="">
      <xdr:nvSpPr>
        <xdr:cNvPr id="248" name="テキスト ボックス 247"/>
        <xdr:cNvSpPr txBox="1"/>
      </xdr:nvSpPr>
      <xdr:spPr>
        <a:xfrm>
          <a:off x="1752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49" name="フローチャート: 判断 248"/>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106737</xdr:rowOff>
    </xdr:from>
    <xdr:ext cx="534377" cy="259045"/>
    <xdr:sp macro="" textlink="">
      <xdr:nvSpPr>
        <xdr:cNvPr id="250" name="テキスト ボックス 249"/>
        <xdr:cNvSpPr txBox="1"/>
      </xdr:nvSpPr>
      <xdr:spPr>
        <a:xfrm>
          <a:off x="863111" y="169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92100</xdr:rowOff>
    </xdr:from>
    <xdr:to>
      <xdr:col>24</xdr:col>
      <xdr:colOff>114300</xdr:colOff>
      <xdr:row>96</xdr:row>
      <xdr:rowOff>22250</xdr:rowOff>
    </xdr:to>
    <xdr:sp macro="" textlink="">
      <xdr:nvSpPr>
        <xdr:cNvPr id="256" name="楕円 255"/>
        <xdr:cNvSpPr/>
      </xdr:nvSpPr>
      <xdr:spPr>
        <a:xfrm>
          <a:off x="4584700" y="163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70527</xdr:rowOff>
    </xdr:from>
    <xdr:ext cx="534377" cy="259045"/>
    <xdr:sp macro="" textlink="">
      <xdr:nvSpPr>
        <xdr:cNvPr id="257" name="衛生費該当値テキスト"/>
        <xdr:cNvSpPr txBox="1"/>
      </xdr:nvSpPr>
      <xdr:spPr>
        <a:xfrm>
          <a:off x="4686300" y="163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122413</xdr:rowOff>
    </xdr:from>
    <xdr:to>
      <xdr:col>20</xdr:col>
      <xdr:colOff>38100</xdr:colOff>
      <xdr:row>98</xdr:row>
      <xdr:rowOff>52563</xdr:rowOff>
    </xdr:to>
    <xdr:sp macro="" textlink="">
      <xdr:nvSpPr>
        <xdr:cNvPr id="258" name="楕円 257"/>
        <xdr:cNvSpPr/>
      </xdr:nvSpPr>
      <xdr:spPr>
        <a:xfrm>
          <a:off x="3746500" y="167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43690</xdr:rowOff>
    </xdr:from>
    <xdr:ext cx="534377" cy="259045"/>
    <xdr:sp macro="" textlink="">
      <xdr:nvSpPr>
        <xdr:cNvPr id="259" name="テキスト ボックス 258"/>
        <xdr:cNvSpPr txBox="1"/>
      </xdr:nvSpPr>
      <xdr:spPr>
        <a:xfrm>
          <a:off x="3530111" y="168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125476</xdr:rowOff>
    </xdr:from>
    <xdr:to>
      <xdr:col>15</xdr:col>
      <xdr:colOff>101600</xdr:colOff>
      <xdr:row>98</xdr:row>
      <xdr:rowOff>55626</xdr:rowOff>
    </xdr:to>
    <xdr:sp macro="" textlink="">
      <xdr:nvSpPr>
        <xdr:cNvPr id="260" name="楕円 259"/>
        <xdr:cNvSpPr/>
      </xdr:nvSpPr>
      <xdr:spPr>
        <a:xfrm>
          <a:off x="2857500" y="167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46753</xdr:rowOff>
    </xdr:from>
    <xdr:ext cx="534377" cy="259045"/>
    <xdr:sp macro="" textlink="">
      <xdr:nvSpPr>
        <xdr:cNvPr id="261" name="テキスト ボックス 260"/>
        <xdr:cNvSpPr txBox="1"/>
      </xdr:nvSpPr>
      <xdr:spPr>
        <a:xfrm>
          <a:off x="2641111" y="16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32893</xdr:rowOff>
    </xdr:from>
    <xdr:to>
      <xdr:col>10</xdr:col>
      <xdr:colOff>165100</xdr:colOff>
      <xdr:row>97</xdr:row>
      <xdr:rowOff>134493</xdr:rowOff>
    </xdr:to>
    <xdr:sp macro="" textlink="">
      <xdr:nvSpPr>
        <xdr:cNvPr id="262" name="楕円 261"/>
        <xdr:cNvSpPr/>
      </xdr:nvSpPr>
      <xdr:spPr>
        <a:xfrm>
          <a:off x="1968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151020</xdr:rowOff>
    </xdr:from>
    <xdr:ext cx="534377" cy="259045"/>
    <xdr:sp macro="" textlink="">
      <xdr:nvSpPr>
        <xdr:cNvPr id="263" name="テキスト ボックス 262"/>
        <xdr:cNvSpPr txBox="1"/>
      </xdr:nvSpPr>
      <xdr:spPr>
        <a:xfrm>
          <a:off x="1752111" y="16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34539</xdr:rowOff>
    </xdr:from>
    <xdr:to>
      <xdr:col>6</xdr:col>
      <xdr:colOff>38100</xdr:colOff>
      <xdr:row>97</xdr:row>
      <xdr:rowOff>136139</xdr:rowOff>
    </xdr:to>
    <xdr:sp macro="" textlink="">
      <xdr:nvSpPr>
        <xdr:cNvPr id="264" name="楕円 263"/>
        <xdr:cNvSpPr/>
      </xdr:nvSpPr>
      <xdr:spPr>
        <a:xfrm>
          <a:off x="1079500" y="1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152666</xdr:rowOff>
    </xdr:from>
    <xdr:ext cx="534377" cy="259045"/>
    <xdr:sp macro="" textlink="">
      <xdr:nvSpPr>
        <xdr:cNvPr id="265" name="テキスト ボックス 264"/>
        <xdr:cNvSpPr txBox="1"/>
      </xdr:nvSpPr>
      <xdr:spPr>
        <a:xfrm>
          <a:off x="863111" y="164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1" name="直線コネクタ 290"/>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2" name="労働費最小値テキスト"/>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3" name="直線コネクタ 292"/>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4" name="労働費最大値テキスト"/>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5" name="直線コネクタ 294"/>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27686</xdr:rowOff>
    </xdr:from>
    <xdr:to>
      <xdr:col>55</xdr:col>
      <xdr:colOff>0</xdr:colOff>
      <xdr:row>39</xdr:row>
      <xdr:rowOff>31278</xdr:rowOff>
    </xdr:to>
    <xdr:cxnSp macro="">
      <xdr:nvCxnSpPr>
        <xdr:cNvPr id="296" name="直線コネクタ 295"/>
        <xdr:cNvCxnSpPr/>
      </xdr:nvCxnSpPr>
      <xdr:spPr>
        <a:xfrm>
          <a:off x="9639300" y="6714236"/>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7" name="労働費平均値テキスト"/>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298" name="フローチャート: 判断 297"/>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27686</xdr:rowOff>
    </xdr:from>
    <xdr:to>
      <xdr:col>50</xdr:col>
      <xdr:colOff>114300</xdr:colOff>
      <xdr:row>39</xdr:row>
      <xdr:rowOff>33238</xdr:rowOff>
    </xdr:to>
    <xdr:cxnSp macro="">
      <xdr:nvCxnSpPr>
        <xdr:cNvPr id="299" name="直線コネクタ 298"/>
        <xdr:cNvCxnSpPr/>
      </xdr:nvCxnSpPr>
      <xdr:spPr>
        <a:xfrm flipV="1">
          <a:off x="8750300" y="671423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0" name="フローチャート: 判断 299"/>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1" name="テキスト ボックス 300"/>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29319</xdr:rowOff>
    </xdr:from>
    <xdr:to>
      <xdr:col>45</xdr:col>
      <xdr:colOff>177800</xdr:colOff>
      <xdr:row>39</xdr:row>
      <xdr:rowOff>33238</xdr:rowOff>
    </xdr:to>
    <xdr:cxnSp macro="">
      <xdr:nvCxnSpPr>
        <xdr:cNvPr id="302" name="直線コネクタ 301"/>
        <xdr:cNvCxnSpPr/>
      </xdr:nvCxnSpPr>
      <xdr:spPr>
        <a:xfrm>
          <a:off x="7861300" y="671586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3" name="フローチャート: 判断 302"/>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4" name="テキスト ボックス 303"/>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27360</xdr:rowOff>
    </xdr:from>
    <xdr:to>
      <xdr:col>41</xdr:col>
      <xdr:colOff>50800</xdr:colOff>
      <xdr:row>39</xdr:row>
      <xdr:rowOff>29319</xdr:rowOff>
    </xdr:to>
    <xdr:cxnSp macro="">
      <xdr:nvCxnSpPr>
        <xdr:cNvPr id="305" name="直線コネクタ 304"/>
        <xdr:cNvCxnSpPr/>
      </xdr:nvCxnSpPr>
      <xdr:spPr>
        <a:xfrm>
          <a:off x="6972300" y="671391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6" name="フローチャート: 判断 305"/>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7" name="テキスト ボックス 306"/>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08" name="フローチャート: 判断 307"/>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09" name="テキスト ボックス 308"/>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151928</xdr:rowOff>
    </xdr:from>
    <xdr:to>
      <xdr:col>55</xdr:col>
      <xdr:colOff>50800</xdr:colOff>
      <xdr:row>39</xdr:row>
      <xdr:rowOff>82078</xdr:rowOff>
    </xdr:to>
    <xdr:sp macro="" textlink="">
      <xdr:nvSpPr>
        <xdr:cNvPr id="315" name="楕円 314"/>
        <xdr:cNvSpPr/>
      </xdr:nvSpPr>
      <xdr:spPr>
        <a:xfrm>
          <a:off x="104267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66855</xdr:rowOff>
    </xdr:from>
    <xdr:ext cx="378565" cy="259045"/>
    <xdr:sp macro="" textlink="">
      <xdr:nvSpPr>
        <xdr:cNvPr id="316" name="労働費該当値テキスト"/>
        <xdr:cNvSpPr txBox="1"/>
      </xdr:nvSpPr>
      <xdr:spPr>
        <a:xfrm>
          <a:off x="10528300" y="658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148336</xdr:rowOff>
    </xdr:from>
    <xdr:to>
      <xdr:col>50</xdr:col>
      <xdr:colOff>165100</xdr:colOff>
      <xdr:row>39</xdr:row>
      <xdr:rowOff>78486</xdr:rowOff>
    </xdr:to>
    <xdr:sp macro="" textlink="">
      <xdr:nvSpPr>
        <xdr:cNvPr id="317" name="楕円 316"/>
        <xdr:cNvSpPr/>
      </xdr:nvSpPr>
      <xdr:spPr>
        <a:xfrm>
          <a:off x="9588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69613</xdr:rowOff>
    </xdr:from>
    <xdr:ext cx="378565" cy="259045"/>
    <xdr:sp macro="" textlink="">
      <xdr:nvSpPr>
        <xdr:cNvPr id="318" name="テキスト ボックス 317"/>
        <xdr:cNvSpPr txBox="1"/>
      </xdr:nvSpPr>
      <xdr:spPr>
        <a:xfrm>
          <a:off x="9450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153888</xdr:rowOff>
    </xdr:from>
    <xdr:to>
      <xdr:col>46</xdr:col>
      <xdr:colOff>38100</xdr:colOff>
      <xdr:row>39</xdr:row>
      <xdr:rowOff>84038</xdr:rowOff>
    </xdr:to>
    <xdr:sp macro="" textlink="">
      <xdr:nvSpPr>
        <xdr:cNvPr id="319" name="楕円 318"/>
        <xdr:cNvSpPr/>
      </xdr:nvSpPr>
      <xdr:spPr>
        <a:xfrm>
          <a:off x="8699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75165</xdr:rowOff>
    </xdr:from>
    <xdr:ext cx="378565" cy="259045"/>
    <xdr:sp macro="" textlink="">
      <xdr:nvSpPr>
        <xdr:cNvPr id="320" name="テキスト ボックス 319"/>
        <xdr:cNvSpPr txBox="1"/>
      </xdr:nvSpPr>
      <xdr:spPr>
        <a:xfrm>
          <a:off x="8561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149969</xdr:rowOff>
    </xdr:from>
    <xdr:to>
      <xdr:col>41</xdr:col>
      <xdr:colOff>101600</xdr:colOff>
      <xdr:row>39</xdr:row>
      <xdr:rowOff>80119</xdr:rowOff>
    </xdr:to>
    <xdr:sp macro="" textlink="">
      <xdr:nvSpPr>
        <xdr:cNvPr id="321" name="楕円 320"/>
        <xdr:cNvSpPr/>
      </xdr:nvSpPr>
      <xdr:spPr>
        <a:xfrm>
          <a:off x="7810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71246</xdr:rowOff>
    </xdr:from>
    <xdr:ext cx="378565" cy="259045"/>
    <xdr:sp macro="" textlink="">
      <xdr:nvSpPr>
        <xdr:cNvPr id="322" name="テキスト ボックス 321"/>
        <xdr:cNvSpPr txBox="1"/>
      </xdr:nvSpPr>
      <xdr:spPr>
        <a:xfrm>
          <a:off x="7672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148010</xdr:rowOff>
    </xdr:from>
    <xdr:to>
      <xdr:col>36</xdr:col>
      <xdr:colOff>165100</xdr:colOff>
      <xdr:row>39</xdr:row>
      <xdr:rowOff>78160</xdr:rowOff>
    </xdr:to>
    <xdr:sp macro="" textlink="">
      <xdr:nvSpPr>
        <xdr:cNvPr id="323" name="楕円 322"/>
        <xdr:cNvSpPr/>
      </xdr:nvSpPr>
      <xdr:spPr>
        <a:xfrm>
          <a:off x="6921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69287</xdr:rowOff>
    </xdr:from>
    <xdr:ext cx="378565" cy="259045"/>
    <xdr:sp macro="" textlink="">
      <xdr:nvSpPr>
        <xdr:cNvPr id="324" name="テキスト ボックス 323"/>
        <xdr:cNvSpPr txBox="1"/>
      </xdr:nvSpPr>
      <xdr:spPr>
        <a:xfrm>
          <a:off x="6783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6" name="直線コネクタ 345"/>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7" name="農林水産業費最小値テキスト"/>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48" name="直線コネクタ 347"/>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49" name="農林水産業費最大値テキスト"/>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0" name="直線コネクタ 349"/>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153370</xdr:rowOff>
    </xdr:from>
    <xdr:to>
      <xdr:col>55</xdr:col>
      <xdr:colOff>0</xdr:colOff>
      <xdr:row>57</xdr:row>
      <xdr:rowOff>170012</xdr:rowOff>
    </xdr:to>
    <xdr:cxnSp macro="">
      <xdr:nvCxnSpPr>
        <xdr:cNvPr id="351" name="直線コネクタ 350"/>
        <xdr:cNvCxnSpPr/>
      </xdr:nvCxnSpPr>
      <xdr:spPr>
        <a:xfrm>
          <a:off x="9639300" y="9926020"/>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2" name="農林水産業費平均値テキスト"/>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3" name="フローチャート: 判断 352"/>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87350</xdr:rowOff>
    </xdr:from>
    <xdr:to>
      <xdr:col>50</xdr:col>
      <xdr:colOff>114300</xdr:colOff>
      <xdr:row>57</xdr:row>
      <xdr:rowOff>153370</xdr:rowOff>
    </xdr:to>
    <xdr:cxnSp macro="">
      <xdr:nvCxnSpPr>
        <xdr:cNvPr id="354" name="直線コネクタ 353"/>
        <xdr:cNvCxnSpPr/>
      </xdr:nvCxnSpPr>
      <xdr:spPr>
        <a:xfrm>
          <a:off x="8750300" y="9860000"/>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5" name="フローチャート: 判断 354"/>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6" name="テキスト ボックス 355"/>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87350</xdr:rowOff>
    </xdr:from>
    <xdr:to>
      <xdr:col>45</xdr:col>
      <xdr:colOff>177800</xdr:colOff>
      <xdr:row>58</xdr:row>
      <xdr:rowOff>17307</xdr:rowOff>
    </xdr:to>
    <xdr:cxnSp macro="">
      <xdr:nvCxnSpPr>
        <xdr:cNvPr id="357" name="直線コネクタ 356"/>
        <xdr:cNvCxnSpPr/>
      </xdr:nvCxnSpPr>
      <xdr:spPr>
        <a:xfrm flipV="1">
          <a:off x="7861300" y="9860000"/>
          <a:ext cx="8890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58" name="フローチャート: 判断 357"/>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59" name="テキスト ボックス 358"/>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17307</xdr:rowOff>
    </xdr:from>
    <xdr:to>
      <xdr:col>41</xdr:col>
      <xdr:colOff>50800</xdr:colOff>
      <xdr:row>58</xdr:row>
      <xdr:rowOff>37104</xdr:rowOff>
    </xdr:to>
    <xdr:cxnSp macro="">
      <xdr:nvCxnSpPr>
        <xdr:cNvPr id="360" name="直線コネクタ 359"/>
        <xdr:cNvCxnSpPr/>
      </xdr:nvCxnSpPr>
      <xdr:spPr>
        <a:xfrm flipV="1">
          <a:off x="6972300" y="9961407"/>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1" name="フローチャート: 判断 360"/>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2" name="テキスト ボックス 361"/>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3" name="フローチャート: 判断 362"/>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4" name="テキスト ボックス 363"/>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119212</xdr:rowOff>
    </xdr:from>
    <xdr:to>
      <xdr:col>55</xdr:col>
      <xdr:colOff>50800</xdr:colOff>
      <xdr:row>58</xdr:row>
      <xdr:rowOff>49362</xdr:rowOff>
    </xdr:to>
    <xdr:sp macro="" textlink="">
      <xdr:nvSpPr>
        <xdr:cNvPr id="370" name="楕円 369"/>
        <xdr:cNvSpPr/>
      </xdr:nvSpPr>
      <xdr:spPr>
        <a:xfrm>
          <a:off x="10426700" y="98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97639</xdr:rowOff>
    </xdr:from>
    <xdr:ext cx="469744" cy="259045"/>
    <xdr:sp macro="" textlink="">
      <xdr:nvSpPr>
        <xdr:cNvPr id="371" name="農林水産業費該当値テキスト"/>
        <xdr:cNvSpPr txBox="1"/>
      </xdr:nvSpPr>
      <xdr:spPr>
        <a:xfrm>
          <a:off x="10528300" y="987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102570</xdr:rowOff>
    </xdr:from>
    <xdr:to>
      <xdr:col>50</xdr:col>
      <xdr:colOff>165100</xdr:colOff>
      <xdr:row>58</xdr:row>
      <xdr:rowOff>32720</xdr:rowOff>
    </xdr:to>
    <xdr:sp macro="" textlink="">
      <xdr:nvSpPr>
        <xdr:cNvPr id="372" name="楕円 371"/>
        <xdr:cNvSpPr/>
      </xdr:nvSpPr>
      <xdr:spPr>
        <a:xfrm>
          <a:off x="9588500" y="98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23847</xdr:rowOff>
    </xdr:from>
    <xdr:ext cx="469744" cy="259045"/>
    <xdr:sp macro="" textlink="">
      <xdr:nvSpPr>
        <xdr:cNvPr id="373" name="テキスト ボックス 372"/>
        <xdr:cNvSpPr txBox="1"/>
      </xdr:nvSpPr>
      <xdr:spPr>
        <a:xfrm>
          <a:off x="9404428" y="996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36550</xdr:rowOff>
    </xdr:from>
    <xdr:to>
      <xdr:col>46</xdr:col>
      <xdr:colOff>38100</xdr:colOff>
      <xdr:row>57</xdr:row>
      <xdr:rowOff>138150</xdr:rowOff>
    </xdr:to>
    <xdr:sp macro="" textlink="">
      <xdr:nvSpPr>
        <xdr:cNvPr id="374" name="楕円 373"/>
        <xdr:cNvSpPr/>
      </xdr:nvSpPr>
      <xdr:spPr>
        <a:xfrm>
          <a:off x="8699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129277</xdr:rowOff>
    </xdr:from>
    <xdr:ext cx="469744" cy="259045"/>
    <xdr:sp macro="" textlink="">
      <xdr:nvSpPr>
        <xdr:cNvPr id="375" name="テキスト ボックス 374"/>
        <xdr:cNvSpPr txBox="1"/>
      </xdr:nvSpPr>
      <xdr:spPr>
        <a:xfrm>
          <a:off x="8515428" y="99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137957</xdr:rowOff>
    </xdr:from>
    <xdr:to>
      <xdr:col>41</xdr:col>
      <xdr:colOff>101600</xdr:colOff>
      <xdr:row>58</xdr:row>
      <xdr:rowOff>68107</xdr:rowOff>
    </xdr:to>
    <xdr:sp macro="" textlink="">
      <xdr:nvSpPr>
        <xdr:cNvPr id="376" name="楕円 375"/>
        <xdr:cNvSpPr/>
      </xdr:nvSpPr>
      <xdr:spPr>
        <a:xfrm>
          <a:off x="7810500" y="99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59234</xdr:rowOff>
    </xdr:from>
    <xdr:ext cx="469744" cy="259045"/>
    <xdr:sp macro="" textlink="">
      <xdr:nvSpPr>
        <xdr:cNvPr id="377" name="テキスト ボックス 376"/>
        <xdr:cNvSpPr txBox="1"/>
      </xdr:nvSpPr>
      <xdr:spPr>
        <a:xfrm>
          <a:off x="7626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157754</xdr:rowOff>
    </xdr:from>
    <xdr:to>
      <xdr:col>36</xdr:col>
      <xdr:colOff>165100</xdr:colOff>
      <xdr:row>58</xdr:row>
      <xdr:rowOff>87904</xdr:rowOff>
    </xdr:to>
    <xdr:sp macro="" textlink="">
      <xdr:nvSpPr>
        <xdr:cNvPr id="378" name="楕円 377"/>
        <xdr:cNvSpPr/>
      </xdr:nvSpPr>
      <xdr:spPr>
        <a:xfrm>
          <a:off x="6921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79031</xdr:rowOff>
    </xdr:from>
    <xdr:ext cx="469744" cy="259045"/>
    <xdr:sp macro="" textlink="">
      <xdr:nvSpPr>
        <xdr:cNvPr id="379" name="テキスト ボックス 378"/>
        <xdr:cNvSpPr txBox="1"/>
      </xdr:nvSpPr>
      <xdr:spPr>
        <a:xfrm>
          <a:off x="6737428" y="1002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3" name="直線コネクタ 402"/>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4" name="商工費最小値テキスト"/>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5" name="直線コネクタ 404"/>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6" name="商工費最大値テキスト"/>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7" name="直線コネクタ 406"/>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16218</xdr:rowOff>
    </xdr:from>
    <xdr:to>
      <xdr:col>55</xdr:col>
      <xdr:colOff>0</xdr:colOff>
      <xdr:row>77</xdr:row>
      <xdr:rowOff>143320</xdr:rowOff>
    </xdr:to>
    <xdr:cxnSp macro="">
      <xdr:nvCxnSpPr>
        <xdr:cNvPr id="408" name="直線コネクタ 407"/>
        <xdr:cNvCxnSpPr/>
      </xdr:nvCxnSpPr>
      <xdr:spPr>
        <a:xfrm>
          <a:off x="9639300" y="13217868"/>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09" name="商工費平均値テキスト"/>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0" name="フローチャート: 判断 409"/>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16218</xdr:rowOff>
    </xdr:from>
    <xdr:to>
      <xdr:col>50</xdr:col>
      <xdr:colOff>114300</xdr:colOff>
      <xdr:row>77</xdr:row>
      <xdr:rowOff>124574</xdr:rowOff>
    </xdr:to>
    <xdr:cxnSp macro="">
      <xdr:nvCxnSpPr>
        <xdr:cNvPr id="411" name="直線コネクタ 410"/>
        <xdr:cNvCxnSpPr/>
      </xdr:nvCxnSpPr>
      <xdr:spPr>
        <a:xfrm flipV="1">
          <a:off x="8750300" y="13217868"/>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2" name="フローチャート: 判断 411"/>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3" name="テキスト ボックス 412"/>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124574</xdr:rowOff>
    </xdr:from>
    <xdr:to>
      <xdr:col>45</xdr:col>
      <xdr:colOff>177800</xdr:colOff>
      <xdr:row>78</xdr:row>
      <xdr:rowOff>71349</xdr:rowOff>
    </xdr:to>
    <xdr:cxnSp macro="">
      <xdr:nvCxnSpPr>
        <xdr:cNvPr id="414" name="直線コネクタ 413"/>
        <xdr:cNvCxnSpPr/>
      </xdr:nvCxnSpPr>
      <xdr:spPr>
        <a:xfrm flipV="1">
          <a:off x="7861300" y="13326224"/>
          <a:ext cx="889000" cy="1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5" name="フローチャート: 判断 414"/>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6" name="テキスト ボックス 415"/>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71349</xdr:rowOff>
    </xdr:from>
    <xdr:to>
      <xdr:col>41</xdr:col>
      <xdr:colOff>50800</xdr:colOff>
      <xdr:row>78</xdr:row>
      <xdr:rowOff>118250</xdr:rowOff>
    </xdr:to>
    <xdr:cxnSp macro="">
      <xdr:nvCxnSpPr>
        <xdr:cNvPr id="417" name="直線コネクタ 416"/>
        <xdr:cNvCxnSpPr/>
      </xdr:nvCxnSpPr>
      <xdr:spPr>
        <a:xfrm flipV="1">
          <a:off x="6972300" y="13444449"/>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18" name="フローチャート: 判断 417"/>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19" name="テキスト ボックス 418"/>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0" name="フローチャート: 判断 419"/>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1" name="テキスト ボックス 420"/>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92520</xdr:rowOff>
    </xdr:from>
    <xdr:to>
      <xdr:col>55</xdr:col>
      <xdr:colOff>50800</xdr:colOff>
      <xdr:row>78</xdr:row>
      <xdr:rowOff>22670</xdr:rowOff>
    </xdr:to>
    <xdr:sp macro="" textlink="">
      <xdr:nvSpPr>
        <xdr:cNvPr id="427" name="楕円 426"/>
        <xdr:cNvSpPr/>
      </xdr:nvSpPr>
      <xdr:spPr>
        <a:xfrm>
          <a:off x="10426700" y="132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7447</xdr:rowOff>
    </xdr:from>
    <xdr:ext cx="469744" cy="259045"/>
    <xdr:sp macro="" textlink="">
      <xdr:nvSpPr>
        <xdr:cNvPr id="428" name="商工費該当値テキスト"/>
        <xdr:cNvSpPr txBox="1"/>
      </xdr:nvSpPr>
      <xdr:spPr>
        <a:xfrm>
          <a:off x="10528300" y="132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136868</xdr:rowOff>
    </xdr:from>
    <xdr:to>
      <xdr:col>50</xdr:col>
      <xdr:colOff>165100</xdr:colOff>
      <xdr:row>77</xdr:row>
      <xdr:rowOff>67018</xdr:rowOff>
    </xdr:to>
    <xdr:sp macro="" textlink="">
      <xdr:nvSpPr>
        <xdr:cNvPr id="429" name="楕円 428"/>
        <xdr:cNvSpPr/>
      </xdr:nvSpPr>
      <xdr:spPr>
        <a:xfrm>
          <a:off x="9588500" y="131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58145</xdr:rowOff>
    </xdr:from>
    <xdr:ext cx="469744" cy="259045"/>
    <xdr:sp macro="" textlink="">
      <xdr:nvSpPr>
        <xdr:cNvPr id="430" name="テキスト ボックス 429"/>
        <xdr:cNvSpPr txBox="1"/>
      </xdr:nvSpPr>
      <xdr:spPr>
        <a:xfrm>
          <a:off x="9404428" y="132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73774</xdr:rowOff>
    </xdr:from>
    <xdr:to>
      <xdr:col>46</xdr:col>
      <xdr:colOff>38100</xdr:colOff>
      <xdr:row>78</xdr:row>
      <xdr:rowOff>3924</xdr:rowOff>
    </xdr:to>
    <xdr:sp macro="" textlink="">
      <xdr:nvSpPr>
        <xdr:cNvPr id="431" name="楕円 430"/>
        <xdr:cNvSpPr/>
      </xdr:nvSpPr>
      <xdr:spPr>
        <a:xfrm>
          <a:off x="8699500" y="132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166501</xdr:rowOff>
    </xdr:from>
    <xdr:ext cx="469744" cy="259045"/>
    <xdr:sp macro="" textlink="">
      <xdr:nvSpPr>
        <xdr:cNvPr id="432" name="テキスト ボックス 431"/>
        <xdr:cNvSpPr txBox="1"/>
      </xdr:nvSpPr>
      <xdr:spPr>
        <a:xfrm>
          <a:off x="8515428" y="133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20549</xdr:rowOff>
    </xdr:from>
    <xdr:to>
      <xdr:col>41</xdr:col>
      <xdr:colOff>101600</xdr:colOff>
      <xdr:row>78</xdr:row>
      <xdr:rowOff>122149</xdr:rowOff>
    </xdr:to>
    <xdr:sp macro="" textlink="">
      <xdr:nvSpPr>
        <xdr:cNvPr id="433" name="楕円 432"/>
        <xdr:cNvSpPr/>
      </xdr:nvSpPr>
      <xdr:spPr>
        <a:xfrm>
          <a:off x="7810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113276</xdr:rowOff>
    </xdr:from>
    <xdr:ext cx="469744" cy="259045"/>
    <xdr:sp macro="" textlink="">
      <xdr:nvSpPr>
        <xdr:cNvPr id="434" name="テキスト ボックス 433"/>
        <xdr:cNvSpPr txBox="1"/>
      </xdr:nvSpPr>
      <xdr:spPr>
        <a:xfrm>
          <a:off x="7626428" y="134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67450</xdr:rowOff>
    </xdr:from>
    <xdr:to>
      <xdr:col>36</xdr:col>
      <xdr:colOff>165100</xdr:colOff>
      <xdr:row>78</xdr:row>
      <xdr:rowOff>169050</xdr:rowOff>
    </xdr:to>
    <xdr:sp macro="" textlink="">
      <xdr:nvSpPr>
        <xdr:cNvPr id="435" name="楕円 434"/>
        <xdr:cNvSpPr/>
      </xdr:nvSpPr>
      <xdr:spPr>
        <a:xfrm>
          <a:off x="6921500" y="134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160177</xdr:rowOff>
    </xdr:from>
    <xdr:ext cx="469744" cy="259045"/>
    <xdr:sp macro="" textlink="">
      <xdr:nvSpPr>
        <xdr:cNvPr id="436" name="テキスト ボックス 435"/>
        <xdr:cNvSpPr txBox="1"/>
      </xdr:nvSpPr>
      <xdr:spPr>
        <a:xfrm>
          <a:off x="6737428" y="135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1" name="直線コネクタ 460"/>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2" name="土木費最小値テキスト"/>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3" name="直線コネクタ 462"/>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4" name="土木費最大値テキスト"/>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5" name="直線コネクタ 464"/>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27057</xdr:rowOff>
    </xdr:from>
    <xdr:to>
      <xdr:col>55</xdr:col>
      <xdr:colOff>0</xdr:colOff>
      <xdr:row>98</xdr:row>
      <xdr:rowOff>95180</xdr:rowOff>
    </xdr:to>
    <xdr:cxnSp macro="">
      <xdr:nvCxnSpPr>
        <xdr:cNvPr id="466" name="直線コネクタ 465"/>
        <xdr:cNvCxnSpPr/>
      </xdr:nvCxnSpPr>
      <xdr:spPr>
        <a:xfrm flipV="1">
          <a:off x="9639300" y="16829157"/>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7" name="土木費平均値テキスト"/>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68" name="フローチャート: 判断 467"/>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85217</xdr:rowOff>
    </xdr:from>
    <xdr:to>
      <xdr:col>50</xdr:col>
      <xdr:colOff>114300</xdr:colOff>
      <xdr:row>98</xdr:row>
      <xdr:rowOff>95180</xdr:rowOff>
    </xdr:to>
    <xdr:cxnSp macro="">
      <xdr:nvCxnSpPr>
        <xdr:cNvPr id="469" name="直線コネクタ 468"/>
        <xdr:cNvCxnSpPr/>
      </xdr:nvCxnSpPr>
      <xdr:spPr>
        <a:xfrm>
          <a:off x="8750300" y="16887317"/>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0" name="フローチャート: 判断 469"/>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1" name="テキスト ボックス 470"/>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97028</xdr:rowOff>
    </xdr:from>
    <xdr:to>
      <xdr:col>45</xdr:col>
      <xdr:colOff>177800</xdr:colOff>
      <xdr:row>98</xdr:row>
      <xdr:rowOff>85217</xdr:rowOff>
    </xdr:to>
    <xdr:cxnSp macro="">
      <xdr:nvCxnSpPr>
        <xdr:cNvPr id="472" name="直線コネクタ 471"/>
        <xdr:cNvCxnSpPr/>
      </xdr:nvCxnSpPr>
      <xdr:spPr>
        <a:xfrm>
          <a:off x="7861300" y="16727678"/>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3" name="フローチャート: 判断 472"/>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4" name="テキスト ボックス 473"/>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97028</xdr:rowOff>
    </xdr:from>
    <xdr:to>
      <xdr:col>41</xdr:col>
      <xdr:colOff>50800</xdr:colOff>
      <xdr:row>97</xdr:row>
      <xdr:rowOff>143624</xdr:rowOff>
    </xdr:to>
    <xdr:cxnSp macro="">
      <xdr:nvCxnSpPr>
        <xdr:cNvPr id="475" name="直線コネクタ 474"/>
        <xdr:cNvCxnSpPr/>
      </xdr:nvCxnSpPr>
      <xdr:spPr>
        <a:xfrm flipV="1">
          <a:off x="6972300" y="16727678"/>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6" name="フローチャート: 判断 475"/>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7" name="テキスト ボックス 476"/>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8" name="フローチャート: 判断 477"/>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9" name="テキスト ボックス 478"/>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147707</xdr:rowOff>
    </xdr:from>
    <xdr:to>
      <xdr:col>55</xdr:col>
      <xdr:colOff>50800</xdr:colOff>
      <xdr:row>98</xdr:row>
      <xdr:rowOff>77857</xdr:rowOff>
    </xdr:to>
    <xdr:sp macro="" textlink="">
      <xdr:nvSpPr>
        <xdr:cNvPr id="485" name="楕円 484"/>
        <xdr:cNvSpPr/>
      </xdr:nvSpPr>
      <xdr:spPr>
        <a:xfrm>
          <a:off x="10426700" y="167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126134</xdr:rowOff>
    </xdr:from>
    <xdr:ext cx="534377" cy="259045"/>
    <xdr:sp macro="" textlink="">
      <xdr:nvSpPr>
        <xdr:cNvPr id="486" name="土木費該当値テキスト"/>
        <xdr:cNvSpPr txBox="1"/>
      </xdr:nvSpPr>
      <xdr:spPr>
        <a:xfrm>
          <a:off x="10528300" y="167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44380</xdr:rowOff>
    </xdr:from>
    <xdr:to>
      <xdr:col>50</xdr:col>
      <xdr:colOff>165100</xdr:colOff>
      <xdr:row>98</xdr:row>
      <xdr:rowOff>145980</xdr:rowOff>
    </xdr:to>
    <xdr:sp macro="" textlink="">
      <xdr:nvSpPr>
        <xdr:cNvPr id="487" name="楕円 486"/>
        <xdr:cNvSpPr/>
      </xdr:nvSpPr>
      <xdr:spPr>
        <a:xfrm>
          <a:off x="9588500" y="168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137107</xdr:rowOff>
    </xdr:from>
    <xdr:ext cx="534377" cy="259045"/>
    <xdr:sp macro="" textlink="">
      <xdr:nvSpPr>
        <xdr:cNvPr id="488" name="テキスト ボックス 487"/>
        <xdr:cNvSpPr txBox="1"/>
      </xdr:nvSpPr>
      <xdr:spPr>
        <a:xfrm>
          <a:off x="9372111" y="169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34417</xdr:rowOff>
    </xdr:from>
    <xdr:to>
      <xdr:col>46</xdr:col>
      <xdr:colOff>38100</xdr:colOff>
      <xdr:row>98</xdr:row>
      <xdr:rowOff>136017</xdr:rowOff>
    </xdr:to>
    <xdr:sp macro="" textlink="">
      <xdr:nvSpPr>
        <xdr:cNvPr id="489" name="楕円 488"/>
        <xdr:cNvSpPr/>
      </xdr:nvSpPr>
      <xdr:spPr>
        <a:xfrm>
          <a:off x="8699500" y="168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127144</xdr:rowOff>
    </xdr:from>
    <xdr:ext cx="534377" cy="259045"/>
    <xdr:sp macro="" textlink="">
      <xdr:nvSpPr>
        <xdr:cNvPr id="490" name="テキスト ボックス 489"/>
        <xdr:cNvSpPr txBox="1"/>
      </xdr:nvSpPr>
      <xdr:spPr>
        <a:xfrm>
          <a:off x="8483111" y="169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46228</xdr:rowOff>
    </xdr:from>
    <xdr:to>
      <xdr:col>41</xdr:col>
      <xdr:colOff>101600</xdr:colOff>
      <xdr:row>97</xdr:row>
      <xdr:rowOff>147828</xdr:rowOff>
    </xdr:to>
    <xdr:sp macro="" textlink="">
      <xdr:nvSpPr>
        <xdr:cNvPr id="491" name="楕円 490"/>
        <xdr:cNvSpPr/>
      </xdr:nvSpPr>
      <xdr:spPr>
        <a:xfrm>
          <a:off x="7810500" y="166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138955</xdr:rowOff>
    </xdr:from>
    <xdr:ext cx="534377" cy="259045"/>
    <xdr:sp macro="" textlink="">
      <xdr:nvSpPr>
        <xdr:cNvPr id="492" name="テキスト ボックス 491"/>
        <xdr:cNvSpPr txBox="1"/>
      </xdr:nvSpPr>
      <xdr:spPr>
        <a:xfrm>
          <a:off x="7594111" y="167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92824</xdr:rowOff>
    </xdr:from>
    <xdr:to>
      <xdr:col>36</xdr:col>
      <xdr:colOff>165100</xdr:colOff>
      <xdr:row>98</xdr:row>
      <xdr:rowOff>22974</xdr:rowOff>
    </xdr:to>
    <xdr:sp macro="" textlink="">
      <xdr:nvSpPr>
        <xdr:cNvPr id="493" name="楕円 492"/>
        <xdr:cNvSpPr/>
      </xdr:nvSpPr>
      <xdr:spPr>
        <a:xfrm>
          <a:off x="6921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14101</xdr:rowOff>
    </xdr:from>
    <xdr:ext cx="534377" cy="259045"/>
    <xdr:sp macro="" textlink="">
      <xdr:nvSpPr>
        <xdr:cNvPr id="494" name="テキスト ボックス 493"/>
        <xdr:cNvSpPr txBox="1"/>
      </xdr:nvSpPr>
      <xdr:spPr>
        <a:xfrm>
          <a:off x="6705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19" name="直線コネクタ 518"/>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0" name="消防費最小値テキスト"/>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1" name="直線コネクタ 520"/>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2" name="消防費最大値テキスト"/>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3" name="直線コネクタ 522"/>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48641</xdr:rowOff>
    </xdr:from>
    <xdr:to>
      <xdr:col>85</xdr:col>
      <xdr:colOff>127000</xdr:colOff>
      <xdr:row>38</xdr:row>
      <xdr:rowOff>133858</xdr:rowOff>
    </xdr:to>
    <xdr:cxnSp macro="">
      <xdr:nvCxnSpPr>
        <xdr:cNvPr id="524" name="直線コネクタ 523"/>
        <xdr:cNvCxnSpPr/>
      </xdr:nvCxnSpPr>
      <xdr:spPr>
        <a:xfrm>
          <a:off x="15481300" y="6392291"/>
          <a:ext cx="838200" cy="2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5" name="消防費平均値テキスト"/>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6" name="フローチャート: 判断 525"/>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48641</xdr:rowOff>
    </xdr:from>
    <xdr:to>
      <xdr:col>81</xdr:col>
      <xdr:colOff>50800</xdr:colOff>
      <xdr:row>38</xdr:row>
      <xdr:rowOff>162052</xdr:rowOff>
    </xdr:to>
    <xdr:cxnSp macro="">
      <xdr:nvCxnSpPr>
        <xdr:cNvPr id="527" name="直線コネクタ 526"/>
        <xdr:cNvCxnSpPr/>
      </xdr:nvCxnSpPr>
      <xdr:spPr>
        <a:xfrm flipV="1">
          <a:off x="14592300" y="6392291"/>
          <a:ext cx="889000" cy="2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29" name="テキスト ボックス 528"/>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162052</xdr:rowOff>
    </xdr:from>
    <xdr:to>
      <xdr:col>76</xdr:col>
      <xdr:colOff>114300</xdr:colOff>
      <xdr:row>39</xdr:row>
      <xdr:rowOff>5842</xdr:rowOff>
    </xdr:to>
    <xdr:cxnSp macro="">
      <xdr:nvCxnSpPr>
        <xdr:cNvPr id="530" name="直線コネクタ 529"/>
        <xdr:cNvCxnSpPr/>
      </xdr:nvCxnSpPr>
      <xdr:spPr>
        <a:xfrm flipV="1">
          <a:off x="13703300" y="667715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1" name="フローチャート: 判断 530"/>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2" name="テキスト ボックス 531"/>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5842</xdr:rowOff>
    </xdr:from>
    <xdr:to>
      <xdr:col>71</xdr:col>
      <xdr:colOff>177800</xdr:colOff>
      <xdr:row>39</xdr:row>
      <xdr:rowOff>73152</xdr:rowOff>
    </xdr:to>
    <xdr:cxnSp macro="">
      <xdr:nvCxnSpPr>
        <xdr:cNvPr id="533" name="直線コネクタ 532"/>
        <xdr:cNvCxnSpPr/>
      </xdr:nvCxnSpPr>
      <xdr:spPr>
        <a:xfrm flipV="1">
          <a:off x="12814300" y="6692392"/>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4" name="フローチャート: 判断 533"/>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5" name="テキスト ボックス 534"/>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6" name="フローチャート: 判断 535"/>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7" name="テキスト ボックス 536"/>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83058</xdr:rowOff>
    </xdr:from>
    <xdr:to>
      <xdr:col>85</xdr:col>
      <xdr:colOff>177800</xdr:colOff>
      <xdr:row>39</xdr:row>
      <xdr:rowOff>13208</xdr:rowOff>
    </xdr:to>
    <xdr:sp macro="" textlink="">
      <xdr:nvSpPr>
        <xdr:cNvPr id="543" name="楕円 542"/>
        <xdr:cNvSpPr/>
      </xdr:nvSpPr>
      <xdr:spPr>
        <a:xfrm>
          <a:off x="16268700" y="65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169435</xdr:rowOff>
    </xdr:from>
    <xdr:ext cx="469744" cy="259045"/>
    <xdr:sp macro="" textlink="">
      <xdr:nvSpPr>
        <xdr:cNvPr id="544" name="消防費該当値テキスト"/>
        <xdr:cNvSpPr txBox="1"/>
      </xdr:nvSpPr>
      <xdr:spPr>
        <a:xfrm>
          <a:off x="16370300"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169291</xdr:rowOff>
    </xdr:from>
    <xdr:to>
      <xdr:col>81</xdr:col>
      <xdr:colOff>101600</xdr:colOff>
      <xdr:row>37</xdr:row>
      <xdr:rowOff>99441</xdr:rowOff>
    </xdr:to>
    <xdr:sp macro="" textlink="">
      <xdr:nvSpPr>
        <xdr:cNvPr id="545" name="楕円 544"/>
        <xdr:cNvSpPr/>
      </xdr:nvSpPr>
      <xdr:spPr>
        <a:xfrm>
          <a:off x="15430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90568</xdr:rowOff>
    </xdr:from>
    <xdr:ext cx="534377" cy="259045"/>
    <xdr:sp macro="" textlink="">
      <xdr:nvSpPr>
        <xdr:cNvPr id="546" name="テキスト ボックス 545"/>
        <xdr:cNvSpPr txBox="1"/>
      </xdr:nvSpPr>
      <xdr:spPr>
        <a:xfrm>
          <a:off x="15214111" y="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111252</xdr:rowOff>
    </xdr:from>
    <xdr:to>
      <xdr:col>76</xdr:col>
      <xdr:colOff>165100</xdr:colOff>
      <xdr:row>39</xdr:row>
      <xdr:rowOff>41402</xdr:rowOff>
    </xdr:to>
    <xdr:sp macro="" textlink="">
      <xdr:nvSpPr>
        <xdr:cNvPr id="547" name="楕円 546"/>
        <xdr:cNvSpPr/>
      </xdr:nvSpPr>
      <xdr:spPr>
        <a:xfrm>
          <a:off x="14541500" y="66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32529</xdr:rowOff>
    </xdr:from>
    <xdr:ext cx="469744" cy="259045"/>
    <xdr:sp macro="" textlink="">
      <xdr:nvSpPr>
        <xdr:cNvPr id="548" name="テキスト ボックス 547"/>
        <xdr:cNvSpPr txBox="1"/>
      </xdr:nvSpPr>
      <xdr:spPr>
        <a:xfrm>
          <a:off x="14357428" y="671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126492</xdr:rowOff>
    </xdr:from>
    <xdr:to>
      <xdr:col>72</xdr:col>
      <xdr:colOff>38100</xdr:colOff>
      <xdr:row>39</xdr:row>
      <xdr:rowOff>56642</xdr:rowOff>
    </xdr:to>
    <xdr:sp macro="" textlink="">
      <xdr:nvSpPr>
        <xdr:cNvPr id="549" name="楕円 548"/>
        <xdr:cNvSpPr/>
      </xdr:nvSpPr>
      <xdr:spPr>
        <a:xfrm>
          <a:off x="136525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47769</xdr:rowOff>
    </xdr:from>
    <xdr:ext cx="469744" cy="259045"/>
    <xdr:sp macro="" textlink="">
      <xdr:nvSpPr>
        <xdr:cNvPr id="550" name="テキスト ボックス 549"/>
        <xdr:cNvSpPr txBox="1"/>
      </xdr:nvSpPr>
      <xdr:spPr>
        <a:xfrm>
          <a:off x="13468428" y="673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22352</xdr:rowOff>
    </xdr:from>
    <xdr:to>
      <xdr:col>67</xdr:col>
      <xdr:colOff>101600</xdr:colOff>
      <xdr:row>39</xdr:row>
      <xdr:rowOff>123952</xdr:rowOff>
    </xdr:to>
    <xdr:sp macro="" textlink="">
      <xdr:nvSpPr>
        <xdr:cNvPr id="551" name="楕円 550"/>
        <xdr:cNvSpPr/>
      </xdr:nvSpPr>
      <xdr:spPr>
        <a:xfrm>
          <a:off x="12763500" y="67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115079</xdr:rowOff>
    </xdr:from>
    <xdr:ext cx="469744" cy="259045"/>
    <xdr:sp macro="" textlink="">
      <xdr:nvSpPr>
        <xdr:cNvPr id="552" name="テキスト ボックス 551"/>
        <xdr:cNvSpPr txBox="1"/>
      </xdr:nvSpPr>
      <xdr:spPr>
        <a:xfrm>
          <a:off x="12579428" y="680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5" name="直線コネクタ 574"/>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6" name="教育費最小値テキスト"/>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7" name="直線コネクタ 576"/>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78" name="教育費最大値テキスト"/>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79" name="直線コネクタ 578"/>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122966</xdr:rowOff>
    </xdr:from>
    <xdr:to>
      <xdr:col>85</xdr:col>
      <xdr:colOff>127000</xdr:colOff>
      <xdr:row>56</xdr:row>
      <xdr:rowOff>23937</xdr:rowOff>
    </xdr:to>
    <xdr:cxnSp macro="">
      <xdr:nvCxnSpPr>
        <xdr:cNvPr id="580" name="直線コネクタ 579"/>
        <xdr:cNvCxnSpPr/>
      </xdr:nvCxnSpPr>
      <xdr:spPr>
        <a:xfrm>
          <a:off x="15481300" y="9381266"/>
          <a:ext cx="838200" cy="2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1" name="教育費平均値テキスト"/>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2" name="フローチャート: 判断 581"/>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122966</xdr:rowOff>
    </xdr:from>
    <xdr:to>
      <xdr:col>81</xdr:col>
      <xdr:colOff>50800</xdr:colOff>
      <xdr:row>57</xdr:row>
      <xdr:rowOff>69428</xdr:rowOff>
    </xdr:to>
    <xdr:cxnSp macro="">
      <xdr:nvCxnSpPr>
        <xdr:cNvPr id="583" name="直線コネクタ 582"/>
        <xdr:cNvCxnSpPr/>
      </xdr:nvCxnSpPr>
      <xdr:spPr>
        <a:xfrm flipV="1">
          <a:off x="14592300" y="9381266"/>
          <a:ext cx="889000" cy="4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4" name="フローチャート: 判断 583"/>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5" name="テキスト ボックス 584"/>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22794</xdr:rowOff>
    </xdr:from>
    <xdr:to>
      <xdr:col>76</xdr:col>
      <xdr:colOff>114300</xdr:colOff>
      <xdr:row>57</xdr:row>
      <xdr:rowOff>69428</xdr:rowOff>
    </xdr:to>
    <xdr:cxnSp macro="">
      <xdr:nvCxnSpPr>
        <xdr:cNvPr id="586" name="直線コネクタ 585"/>
        <xdr:cNvCxnSpPr/>
      </xdr:nvCxnSpPr>
      <xdr:spPr>
        <a:xfrm>
          <a:off x="13703300" y="9623994"/>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7" name="フローチャート: 判断 586"/>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88" name="テキスト ボックス 587"/>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22794</xdr:rowOff>
    </xdr:from>
    <xdr:to>
      <xdr:col>71</xdr:col>
      <xdr:colOff>177800</xdr:colOff>
      <xdr:row>56</xdr:row>
      <xdr:rowOff>126350</xdr:rowOff>
    </xdr:to>
    <xdr:cxnSp macro="">
      <xdr:nvCxnSpPr>
        <xdr:cNvPr id="589" name="直線コネクタ 588"/>
        <xdr:cNvCxnSpPr/>
      </xdr:nvCxnSpPr>
      <xdr:spPr>
        <a:xfrm flipV="1">
          <a:off x="12814300" y="9623994"/>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0" name="フローチャート: 判断 589"/>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1" name="テキスト ボックス 590"/>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2" name="フローチャート: 判断 591"/>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3" name="テキスト ボックス 592"/>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144587</xdr:rowOff>
    </xdr:from>
    <xdr:to>
      <xdr:col>85</xdr:col>
      <xdr:colOff>177800</xdr:colOff>
      <xdr:row>56</xdr:row>
      <xdr:rowOff>74737</xdr:rowOff>
    </xdr:to>
    <xdr:sp macro="" textlink="">
      <xdr:nvSpPr>
        <xdr:cNvPr id="599" name="楕円 598"/>
        <xdr:cNvSpPr/>
      </xdr:nvSpPr>
      <xdr:spPr>
        <a:xfrm>
          <a:off x="16268700" y="95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123014</xdr:rowOff>
    </xdr:from>
    <xdr:ext cx="534377" cy="259045"/>
    <xdr:sp macro="" textlink="">
      <xdr:nvSpPr>
        <xdr:cNvPr id="600" name="教育費該当値テキスト"/>
        <xdr:cNvSpPr txBox="1"/>
      </xdr:nvSpPr>
      <xdr:spPr>
        <a:xfrm>
          <a:off x="16370300" y="95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72166</xdr:rowOff>
    </xdr:from>
    <xdr:to>
      <xdr:col>81</xdr:col>
      <xdr:colOff>101600</xdr:colOff>
      <xdr:row>55</xdr:row>
      <xdr:rowOff>2316</xdr:rowOff>
    </xdr:to>
    <xdr:sp macro="" textlink="">
      <xdr:nvSpPr>
        <xdr:cNvPr id="601" name="楕円 600"/>
        <xdr:cNvSpPr/>
      </xdr:nvSpPr>
      <xdr:spPr>
        <a:xfrm>
          <a:off x="15430500" y="93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164893</xdr:rowOff>
    </xdr:from>
    <xdr:ext cx="534377" cy="259045"/>
    <xdr:sp macro="" textlink="">
      <xdr:nvSpPr>
        <xdr:cNvPr id="602" name="テキスト ボックス 601"/>
        <xdr:cNvSpPr txBox="1"/>
      </xdr:nvSpPr>
      <xdr:spPr>
        <a:xfrm>
          <a:off x="15214111" y="942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18628</xdr:rowOff>
    </xdr:from>
    <xdr:to>
      <xdr:col>76</xdr:col>
      <xdr:colOff>165100</xdr:colOff>
      <xdr:row>57</xdr:row>
      <xdr:rowOff>120228</xdr:rowOff>
    </xdr:to>
    <xdr:sp macro="" textlink="">
      <xdr:nvSpPr>
        <xdr:cNvPr id="603" name="楕円 602"/>
        <xdr:cNvSpPr/>
      </xdr:nvSpPr>
      <xdr:spPr>
        <a:xfrm>
          <a:off x="14541500" y="9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111355</xdr:rowOff>
    </xdr:from>
    <xdr:ext cx="534377" cy="259045"/>
    <xdr:sp macro="" textlink="">
      <xdr:nvSpPr>
        <xdr:cNvPr id="604" name="テキスト ボックス 603"/>
        <xdr:cNvSpPr txBox="1"/>
      </xdr:nvSpPr>
      <xdr:spPr>
        <a:xfrm>
          <a:off x="14325111" y="988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143444</xdr:rowOff>
    </xdr:from>
    <xdr:to>
      <xdr:col>72</xdr:col>
      <xdr:colOff>38100</xdr:colOff>
      <xdr:row>56</xdr:row>
      <xdr:rowOff>73594</xdr:rowOff>
    </xdr:to>
    <xdr:sp macro="" textlink="">
      <xdr:nvSpPr>
        <xdr:cNvPr id="605" name="楕円 604"/>
        <xdr:cNvSpPr/>
      </xdr:nvSpPr>
      <xdr:spPr>
        <a:xfrm>
          <a:off x="13652500" y="957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64721</xdr:rowOff>
    </xdr:from>
    <xdr:ext cx="534377" cy="259045"/>
    <xdr:sp macro="" textlink="">
      <xdr:nvSpPr>
        <xdr:cNvPr id="606" name="テキスト ボックス 605"/>
        <xdr:cNvSpPr txBox="1"/>
      </xdr:nvSpPr>
      <xdr:spPr>
        <a:xfrm>
          <a:off x="13436111" y="966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75550</xdr:rowOff>
    </xdr:from>
    <xdr:to>
      <xdr:col>67</xdr:col>
      <xdr:colOff>101600</xdr:colOff>
      <xdr:row>57</xdr:row>
      <xdr:rowOff>5700</xdr:rowOff>
    </xdr:to>
    <xdr:sp macro="" textlink="">
      <xdr:nvSpPr>
        <xdr:cNvPr id="607" name="楕円 606"/>
        <xdr:cNvSpPr/>
      </xdr:nvSpPr>
      <xdr:spPr>
        <a:xfrm>
          <a:off x="12763500" y="96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168277</xdr:rowOff>
    </xdr:from>
    <xdr:ext cx="534377" cy="259045"/>
    <xdr:sp macro="" textlink="">
      <xdr:nvSpPr>
        <xdr:cNvPr id="608" name="テキスト ボックス 607"/>
        <xdr:cNvSpPr txBox="1"/>
      </xdr:nvSpPr>
      <xdr:spPr>
        <a:xfrm>
          <a:off x="12547111" y="976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0" name="直線コネクタ 629"/>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3" name="災害復旧費最大値テキスト"/>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4" name="直線コネクタ 633"/>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27000</xdr:rowOff>
    </xdr:from>
    <xdr:to>
      <xdr:col>85</xdr:col>
      <xdr:colOff>127000</xdr:colOff>
      <xdr:row>78</xdr:row>
      <xdr:rowOff>139700</xdr:rowOff>
    </xdr:to>
    <xdr:cxnSp macro="">
      <xdr:nvCxnSpPr>
        <xdr:cNvPr id="635" name="直線コネクタ 634"/>
        <xdr:cNvCxnSpPr/>
      </xdr:nvCxnSpPr>
      <xdr:spPr>
        <a:xfrm flipV="1">
          <a:off x="15481300" y="13400100"/>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148480</xdr:rowOff>
    </xdr:from>
    <xdr:ext cx="378565" cy="259045"/>
    <xdr:sp macro="" textlink="">
      <xdr:nvSpPr>
        <xdr:cNvPr id="636" name="災害復旧費平均値テキスト"/>
        <xdr:cNvSpPr txBox="1"/>
      </xdr:nvSpPr>
      <xdr:spPr>
        <a:xfrm>
          <a:off x="16370300" y="13350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7" name="フローチャート: 判断 636"/>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40487</xdr:rowOff>
    </xdr:from>
    <xdr:to>
      <xdr:col>81</xdr:col>
      <xdr:colOff>50800</xdr:colOff>
      <xdr:row>78</xdr:row>
      <xdr:rowOff>139700</xdr:rowOff>
    </xdr:to>
    <xdr:cxnSp macro="">
      <xdr:nvCxnSpPr>
        <xdr:cNvPr id="638" name="直線コネクタ 637"/>
        <xdr:cNvCxnSpPr/>
      </xdr:nvCxnSpPr>
      <xdr:spPr>
        <a:xfrm>
          <a:off x="14592300" y="13242137"/>
          <a:ext cx="889000" cy="27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39" name="フローチャート: 判断 638"/>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0" name="テキスト ボックス 639"/>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130099</xdr:rowOff>
    </xdr:from>
    <xdr:to>
      <xdr:col>76</xdr:col>
      <xdr:colOff>114300</xdr:colOff>
      <xdr:row>77</xdr:row>
      <xdr:rowOff>40487</xdr:rowOff>
    </xdr:to>
    <xdr:cxnSp macro="">
      <xdr:nvCxnSpPr>
        <xdr:cNvPr id="641" name="直線コネクタ 640"/>
        <xdr:cNvCxnSpPr/>
      </xdr:nvCxnSpPr>
      <xdr:spPr>
        <a:xfrm>
          <a:off x="13703300" y="12645949"/>
          <a:ext cx="889000" cy="59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2" name="フローチャート: 判断 641"/>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34865</xdr:rowOff>
    </xdr:from>
    <xdr:ext cx="378565" cy="259045"/>
    <xdr:sp macro="" textlink="">
      <xdr:nvSpPr>
        <xdr:cNvPr id="643" name="テキスト ボックス 642"/>
        <xdr:cNvSpPr txBox="1"/>
      </xdr:nvSpPr>
      <xdr:spPr>
        <a:xfrm>
          <a:off x="14403017" y="1340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130099</xdr:rowOff>
    </xdr:from>
    <xdr:to>
      <xdr:col>71</xdr:col>
      <xdr:colOff>177800</xdr:colOff>
      <xdr:row>78</xdr:row>
      <xdr:rowOff>25</xdr:rowOff>
    </xdr:to>
    <xdr:cxnSp macro="">
      <xdr:nvCxnSpPr>
        <xdr:cNvPr id="644" name="直線コネクタ 643"/>
        <xdr:cNvCxnSpPr/>
      </xdr:nvCxnSpPr>
      <xdr:spPr>
        <a:xfrm flipV="1">
          <a:off x="12814300" y="12645949"/>
          <a:ext cx="889000" cy="7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5" name="フローチャート: 判断 644"/>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22293</xdr:rowOff>
    </xdr:from>
    <xdr:ext cx="378565" cy="259045"/>
    <xdr:sp macro="" textlink="">
      <xdr:nvSpPr>
        <xdr:cNvPr id="646" name="テキスト ボックス 645"/>
        <xdr:cNvSpPr txBox="1"/>
      </xdr:nvSpPr>
      <xdr:spPr>
        <a:xfrm>
          <a:off x="13514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7" name="フローチャート: 判断 646"/>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121277</xdr:rowOff>
    </xdr:from>
    <xdr:ext cx="378565" cy="259045"/>
    <xdr:sp macro="" textlink="">
      <xdr:nvSpPr>
        <xdr:cNvPr id="648" name="テキスト ボックス 647"/>
        <xdr:cNvSpPr txBox="1"/>
      </xdr:nvSpPr>
      <xdr:spPr>
        <a:xfrm>
          <a:off x="12625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147650</xdr:rowOff>
    </xdr:from>
    <xdr:to>
      <xdr:col>85</xdr:col>
      <xdr:colOff>177800</xdr:colOff>
      <xdr:row>78</xdr:row>
      <xdr:rowOff>77800</xdr:rowOff>
    </xdr:to>
    <xdr:sp macro="" textlink="">
      <xdr:nvSpPr>
        <xdr:cNvPr id="654" name="楕円 653"/>
        <xdr:cNvSpPr/>
      </xdr:nvSpPr>
      <xdr:spPr>
        <a:xfrm>
          <a:off x="162687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107027</xdr:rowOff>
    </xdr:from>
    <xdr:ext cx="378565" cy="259045"/>
    <xdr:sp macro="" textlink="">
      <xdr:nvSpPr>
        <xdr:cNvPr id="655" name="災害復旧費該当値テキスト"/>
        <xdr:cNvSpPr txBox="1"/>
      </xdr:nvSpPr>
      <xdr:spPr>
        <a:xfrm>
          <a:off x="16370300" y="1313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161137</xdr:rowOff>
    </xdr:from>
    <xdr:to>
      <xdr:col>76</xdr:col>
      <xdr:colOff>165100</xdr:colOff>
      <xdr:row>77</xdr:row>
      <xdr:rowOff>91287</xdr:rowOff>
    </xdr:to>
    <xdr:sp macro="" textlink="">
      <xdr:nvSpPr>
        <xdr:cNvPr id="658" name="楕円 657"/>
        <xdr:cNvSpPr/>
      </xdr:nvSpPr>
      <xdr:spPr>
        <a:xfrm>
          <a:off x="14541500" y="131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107814</xdr:rowOff>
    </xdr:from>
    <xdr:ext cx="469744" cy="259045"/>
    <xdr:sp macro="" textlink="">
      <xdr:nvSpPr>
        <xdr:cNvPr id="659" name="テキスト ボックス 658"/>
        <xdr:cNvSpPr txBox="1"/>
      </xdr:nvSpPr>
      <xdr:spPr>
        <a:xfrm>
          <a:off x="14357428" y="129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79299</xdr:rowOff>
    </xdr:from>
    <xdr:to>
      <xdr:col>72</xdr:col>
      <xdr:colOff>38100</xdr:colOff>
      <xdr:row>74</xdr:row>
      <xdr:rowOff>9449</xdr:rowOff>
    </xdr:to>
    <xdr:sp macro="" textlink="">
      <xdr:nvSpPr>
        <xdr:cNvPr id="660" name="楕円 659"/>
        <xdr:cNvSpPr/>
      </xdr:nvSpPr>
      <xdr:spPr>
        <a:xfrm>
          <a:off x="13652500" y="12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25976</xdr:rowOff>
    </xdr:from>
    <xdr:ext cx="469744" cy="259045"/>
    <xdr:sp macro="" textlink="">
      <xdr:nvSpPr>
        <xdr:cNvPr id="661" name="テキスト ボックス 660"/>
        <xdr:cNvSpPr txBox="1"/>
      </xdr:nvSpPr>
      <xdr:spPr>
        <a:xfrm>
          <a:off x="13468428" y="123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120675</xdr:rowOff>
    </xdr:from>
    <xdr:to>
      <xdr:col>67</xdr:col>
      <xdr:colOff>101600</xdr:colOff>
      <xdr:row>78</xdr:row>
      <xdr:rowOff>50825</xdr:rowOff>
    </xdr:to>
    <xdr:sp macro="" textlink="">
      <xdr:nvSpPr>
        <xdr:cNvPr id="662" name="楕円 661"/>
        <xdr:cNvSpPr/>
      </xdr:nvSpPr>
      <xdr:spPr>
        <a:xfrm>
          <a:off x="12763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67352</xdr:rowOff>
    </xdr:from>
    <xdr:ext cx="378565" cy="259045"/>
    <xdr:sp macro="" textlink="">
      <xdr:nvSpPr>
        <xdr:cNvPr id="663" name="テキスト ボックス 662"/>
        <xdr:cNvSpPr txBox="1"/>
      </xdr:nvSpPr>
      <xdr:spPr>
        <a:xfrm>
          <a:off x="12625017" y="13097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6" name="直線コネクタ 685"/>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7" name="公債費最小値テキスト"/>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88" name="直線コネクタ 687"/>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89" name="公債費最大値テキスト"/>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0" name="直線コネクタ 689"/>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101158</xdr:rowOff>
    </xdr:from>
    <xdr:to>
      <xdr:col>85</xdr:col>
      <xdr:colOff>127000</xdr:colOff>
      <xdr:row>96</xdr:row>
      <xdr:rowOff>137757</xdr:rowOff>
    </xdr:to>
    <xdr:cxnSp macro="">
      <xdr:nvCxnSpPr>
        <xdr:cNvPr id="691" name="直線コネクタ 690"/>
        <xdr:cNvCxnSpPr/>
      </xdr:nvCxnSpPr>
      <xdr:spPr>
        <a:xfrm>
          <a:off x="15481300" y="16560358"/>
          <a:ext cx="8382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2" name="公債費平均値テキスト"/>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3" name="フローチャート: 判断 692"/>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61587</xdr:rowOff>
    </xdr:from>
    <xdr:to>
      <xdr:col>81</xdr:col>
      <xdr:colOff>50800</xdr:colOff>
      <xdr:row>96</xdr:row>
      <xdr:rowOff>101158</xdr:rowOff>
    </xdr:to>
    <xdr:cxnSp macro="">
      <xdr:nvCxnSpPr>
        <xdr:cNvPr id="694" name="直線コネクタ 693"/>
        <xdr:cNvCxnSpPr/>
      </xdr:nvCxnSpPr>
      <xdr:spPr>
        <a:xfrm>
          <a:off x="14592300" y="16520787"/>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5" name="フローチャート: 判断 694"/>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696" name="テキスト ボックス 695"/>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17331</xdr:rowOff>
    </xdr:from>
    <xdr:to>
      <xdr:col>76</xdr:col>
      <xdr:colOff>114300</xdr:colOff>
      <xdr:row>96</xdr:row>
      <xdr:rowOff>61587</xdr:rowOff>
    </xdr:to>
    <xdr:cxnSp macro="">
      <xdr:nvCxnSpPr>
        <xdr:cNvPr id="697" name="直線コネクタ 696"/>
        <xdr:cNvCxnSpPr/>
      </xdr:nvCxnSpPr>
      <xdr:spPr>
        <a:xfrm>
          <a:off x="13703300" y="1647653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698" name="フローチャート: 判断 697"/>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699" name="テキスト ボックス 698"/>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125549</xdr:rowOff>
    </xdr:from>
    <xdr:to>
      <xdr:col>71</xdr:col>
      <xdr:colOff>177800</xdr:colOff>
      <xdr:row>96</xdr:row>
      <xdr:rowOff>17331</xdr:rowOff>
    </xdr:to>
    <xdr:cxnSp macro="">
      <xdr:nvCxnSpPr>
        <xdr:cNvPr id="700" name="直線コネクタ 699"/>
        <xdr:cNvCxnSpPr/>
      </xdr:nvCxnSpPr>
      <xdr:spPr>
        <a:xfrm>
          <a:off x="12814300" y="16413299"/>
          <a:ext cx="889000" cy="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1" name="フローチャート: 判断 700"/>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2" name="テキスト ボックス 701"/>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3" name="フローチャート: 判断 702"/>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4" name="テキスト ボックス 703"/>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86957</xdr:rowOff>
    </xdr:from>
    <xdr:to>
      <xdr:col>85</xdr:col>
      <xdr:colOff>177800</xdr:colOff>
      <xdr:row>97</xdr:row>
      <xdr:rowOff>17107</xdr:rowOff>
    </xdr:to>
    <xdr:sp macro="" textlink="">
      <xdr:nvSpPr>
        <xdr:cNvPr id="710" name="楕円 709"/>
        <xdr:cNvSpPr/>
      </xdr:nvSpPr>
      <xdr:spPr>
        <a:xfrm>
          <a:off x="16268700" y="16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109834</xdr:rowOff>
    </xdr:from>
    <xdr:ext cx="534377" cy="259045"/>
    <xdr:sp macro="" textlink="">
      <xdr:nvSpPr>
        <xdr:cNvPr id="711" name="公債費該当値テキスト"/>
        <xdr:cNvSpPr txBox="1"/>
      </xdr:nvSpPr>
      <xdr:spPr>
        <a:xfrm>
          <a:off x="16370300" y="163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50358</xdr:rowOff>
    </xdr:from>
    <xdr:to>
      <xdr:col>81</xdr:col>
      <xdr:colOff>101600</xdr:colOff>
      <xdr:row>96</xdr:row>
      <xdr:rowOff>151958</xdr:rowOff>
    </xdr:to>
    <xdr:sp macro="" textlink="">
      <xdr:nvSpPr>
        <xdr:cNvPr id="712" name="楕円 711"/>
        <xdr:cNvSpPr/>
      </xdr:nvSpPr>
      <xdr:spPr>
        <a:xfrm>
          <a:off x="15430500" y="165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168485</xdr:rowOff>
    </xdr:from>
    <xdr:ext cx="534377" cy="259045"/>
    <xdr:sp macro="" textlink="">
      <xdr:nvSpPr>
        <xdr:cNvPr id="713" name="テキスト ボックス 712"/>
        <xdr:cNvSpPr txBox="1"/>
      </xdr:nvSpPr>
      <xdr:spPr>
        <a:xfrm>
          <a:off x="15214111" y="162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10787</xdr:rowOff>
    </xdr:from>
    <xdr:to>
      <xdr:col>76</xdr:col>
      <xdr:colOff>165100</xdr:colOff>
      <xdr:row>96</xdr:row>
      <xdr:rowOff>112387</xdr:rowOff>
    </xdr:to>
    <xdr:sp macro="" textlink="">
      <xdr:nvSpPr>
        <xdr:cNvPr id="714" name="楕円 713"/>
        <xdr:cNvSpPr/>
      </xdr:nvSpPr>
      <xdr:spPr>
        <a:xfrm>
          <a:off x="14541500" y="16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128914</xdr:rowOff>
    </xdr:from>
    <xdr:ext cx="534377" cy="259045"/>
    <xdr:sp macro="" textlink="">
      <xdr:nvSpPr>
        <xdr:cNvPr id="715" name="テキスト ボックス 714"/>
        <xdr:cNvSpPr txBox="1"/>
      </xdr:nvSpPr>
      <xdr:spPr>
        <a:xfrm>
          <a:off x="14325111" y="162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137981</xdr:rowOff>
    </xdr:from>
    <xdr:to>
      <xdr:col>72</xdr:col>
      <xdr:colOff>38100</xdr:colOff>
      <xdr:row>96</xdr:row>
      <xdr:rowOff>68131</xdr:rowOff>
    </xdr:to>
    <xdr:sp macro="" textlink="">
      <xdr:nvSpPr>
        <xdr:cNvPr id="716" name="楕円 715"/>
        <xdr:cNvSpPr/>
      </xdr:nvSpPr>
      <xdr:spPr>
        <a:xfrm>
          <a:off x="13652500" y="164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84658</xdr:rowOff>
    </xdr:from>
    <xdr:ext cx="534377" cy="259045"/>
    <xdr:sp macro="" textlink="">
      <xdr:nvSpPr>
        <xdr:cNvPr id="717" name="テキスト ボックス 716"/>
        <xdr:cNvSpPr txBox="1"/>
      </xdr:nvSpPr>
      <xdr:spPr>
        <a:xfrm>
          <a:off x="13436111" y="1620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74749</xdr:rowOff>
    </xdr:from>
    <xdr:to>
      <xdr:col>67</xdr:col>
      <xdr:colOff>101600</xdr:colOff>
      <xdr:row>96</xdr:row>
      <xdr:rowOff>4899</xdr:rowOff>
    </xdr:to>
    <xdr:sp macro="" textlink="">
      <xdr:nvSpPr>
        <xdr:cNvPr id="718" name="楕円 717"/>
        <xdr:cNvSpPr/>
      </xdr:nvSpPr>
      <xdr:spPr>
        <a:xfrm>
          <a:off x="12763500" y="163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21426</xdr:rowOff>
    </xdr:from>
    <xdr:ext cx="534377" cy="259045"/>
    <xdr:sp macro="" textlink="">
      <xdr:nvSpPr>
        <xdr:cNvPr id="719" name="テキスト ボックス 718"/>
        <xdr:cNvSpPr txBox="1"/>
      </xdr:nvSpPr>
      <xdr:spPr>
        <a:xfrm>
          <a:off x="12547111" y="161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5" name="直線コネクタ 744"/>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48" name="諸支出金最大値テキスト"/>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49" name="直線コネクタ 748"/>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1" name="諸支出金平均値テキスト"/>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2" name="フローチャート: 判断 751"/>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4" name="フローチャート: 判断 753"/>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5" name="テキスト ボックス 754"/>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7" name="フローチャート: 判断 756"/>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58" name="テキスト ボックス 757"/>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0" name="フローチャート: 判断 759"/>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1" name="テキスト ボックス 760"/>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2" name="フローチャート: 判断 761"/>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3" name="テキスト ボックス 762"/>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228,789</a:t>
          </a:r>
          <a:r>
            <a:rPr kumimoji="1" lang="ja-JP" altLang="en-US" sz="1300">
              <a:latin typeface="ＭＳ Ｐゴシック" panose="020B0600070205080204" pitchFamily="50" charset="-128"/>
              <a:ea typeface="ＭＳ Ｐゴシック" panose="020B0600070205080204" pitchFamily="50" charset="-128"/>
            </a:rPr>
            <a:t>円となっており、類似団体内で最も高い水準となっている。これは、民生費の</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％を占める生活保護費は前年度と比較して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ものの、自立支援・介護給付費等事業、障害児通所支援事業などの増加により住民一人当たりのコストが押し上げられている。今後も、貧困の連鎖等を防ぐ取組による社会保障給付費の抑制や各種相談・支援事業を継続することで、民生費の上昇抑制を図る。なお、前年度より指標が大きくなっている理由は、子育て世帯臨時特別給付金支給事業、住民税非課税世帯等臨時特別給付金支給事業などの臨時的な事業によるもの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50,143</a:t>
          </a:r>
          <a:r>
            <a:rPr kumimoji="1" lang="ja-JP" altLang="en-US" sz="1300">
              <a:latin typeface="ＭＳ Ｐゴシック" panose="020B0600070205080204" pitchFamily="50" charset="-128"/>
              <a:ea typeface="ＭＳ Ｐゴシック" panose="020B0600070205080204" pitchFamily="50" charset="-128"/>
            </a:rPr>
            <a:t>円で全体の</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主な構成項目の１項目であり、類似団体内平均値と比較して高い水準となっている。これは、基金積立などの単年度限りの特殊要因によるものである。なお、前年度から大きく減少している理由は、特別定額給付金給付事業に関する費用が減少したため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衛生費は、住民一人当たりコストが前年度から大きく増加しているが、これは、コロナ対策として実施した感染症予防事業などの臨時的な事業によるものである。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行財政再建プランに基づく行財政改革を着実に進めていることなどから、実質収支額及び実質単年度収支は継続的に黒字を確保している。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令和３年度決算は、土地売払収入の増加や地方交付税の追加交付があったことなどから実質収支の黒字額が膨らみ、財政調整基金への積立を行ったことにより、同基金の標準財政規模比は</a:t>
          </a:r>
          <a:r>
            <a:rPr kumimoji="1" lang="en-US" altLang="ja-JP" sz="1400">
              <a:latin typeface="ＭＳ ゴシック" pitchFamily="49" charset="-128"/>
              <a:ea typeface="ＭＳ ゴシック" pitchFamily="49" charset="-128"/>
            </a:rPr>
            <a:t>11.38</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連結実質赤字比率の悪化に最も大きな影響を与えていた国民健康保険事業特別会計は、赤字解消計画の着実な実施により令和２年度から黒字に転じ、令和３年度においても引き続き黒字を確保している。</a:t>
          </a:r>
        </a:p>
        <a:p>
          <a:r>
            <a:rPr kumimoji="1" lang="ja-JP" altLang="en-US" sz="1400">
              <a:latin typeface="ＭＳ ゴシック" pitchFamily="49" charset="-128"/>
              <a:ea typeface="ＭＳ ゴシック" pitchFamily="49" charset="-128"/>
            </a:rPr>
            <a:t>　その他に影響が大きい会計として、上水道事業会計と病院事業会計がある。上水道事業会計においては、老朽化した給配水施設・水道管の更新や耐震化を計画的に進める必要があることが課題となっている。</a:t>
          </a:r>
        </a:p>
        <a:p>
          <a:r>
            <a:rPr kumimoji="1" lang="ja-JP" altLang="en-US" sz="1400">
              <a:latin typeface="ＭＳ ゴシック" pitchFamily="49" charset="-128"/>
              <a:ea typeface="ＭＳ ゴシック" pitchFamily="49" charset="-128"/>
            </a:rPr>
            <a:t>　また、病院事業会計においては、コロナの病床確保による補助金等により収益的収支が約</a:t>
          </a:r>
          <a:r>
            <a:rPr kumimoji="1" lang="en-US" altLang="ja-JP" sz="1400">
              <a:latin typeface="ＭＳ ゴシック" pitchFamily="49" charset="-128"/>
              <a:ea typeface="ＭＳ ゴシック" pitchFamily="49" charset="-128"/>
            </a:rPr>
            <a:t>20.7</a:t>
          </a:r>
          <a:r>
            <a:rPr kumimoji="1" lang="ja-JP" altLang="en-US" sz="1400">
              <a:latin typeface="ＭＳ ゴシック" pitchFamily="49" charset="-128"/>
              <a:ea typeface="ＭＳ ゴシック" pitchFamily="49" charset="-128"/>
            </a:rPr>
            <a:t>億円の黒字であるものの、過去に発行した地方債の償還負担が大きいこと、また、病院開設から</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年以上経過しているため、医療機器や施設の老朽化が進んでいることが課題となっている。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455;&#12483;&#12463;&#24460;&#22243;&#20307;&#25552;&#20986;/&#12304;&#36001;&#25919;&#29366;&#27841;&#36039;&#26009;&#38598;&#12305;_272027_&#23736;&#21644;&#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43.9</v>
          </cell>
          <cell r="BX51">
            <v>38.200000000000003</v>
          </cell>
          <cell r="CF51">
            <v>28.1</v>
          </cell>
          <cell r="CN51">
            <v>11.6</v>
          </cell>
        </row>
        <row r="53">
          <cell r="BP53">
            <v>66.599999999999994</v>
          </cell>
          <cell r="BX53">
            <v>66.7</v>
          </cell>
          <cell r="CF53">
            <v>69.8</v>
          </cell>
          <cell r="CN53">
            <v>71</v>
          </cell>
          <cell r="CV53">
            <v>72.3</v>
          </cell>
        </row>
        <row r="55">
          <cell r="AN55" t="str">
            <v>類似団体内平均値</v>
          </cell>
          <cell r="BP55">
            <v>30</v>
          </cell>
          <cell r="BX55">
            <v>23.1</v>
          </cell>
          <cell r="CF55">
            <v>19</v>
          </cell>
          <cell r="CN55">
            <v>18</v>
          </cell>
          <cell r="CV55">
            <v>13.1</v>
          </cell>
        </row>
        <row r="57">
          <cell r="BP57">
            <v>58.3</v>
          </cell>
          <cell r="BX57">
            <v>60.4</v>
          </cell>
          <cell r="CF57">
            <v>60.9</v>
          </cell>
          <cell r="CN57">
            <v>61.9</v>
          </cell>
          <cell r="CV57">
            <v>62.5</v>
          </cell>
        </row>
        <row r="72">
          <cell r="BP72" t="str">
            <v>H29</v>
          </cell>
          <cell r="BX72" t="str">
            <v>H30</v>
          </cell>
          <cell r="CF72" t="str">
            <v>R01</v>
          </cell>
          <cell r="CN72" t="str">
            <v>R02</v>
          </cell>
          <cell r="CV72" t="str">
            <v>R03</v>
          </cell>
        </row>
        <row r="73">
          <cell r="AN73" t="str">
            <v>当該団体値</v>
          </cell>
          <cell r="BP73">
            <v>43.9</v>
          </cell>
          <cell r="BX73">
            <v>38.200000000000003</v>
          </cell>
          <cell r="CF73">
            <v>28.1</v>
          </cell>
          <cell r="CN73">
            <v>11.6</v>
          </cell>
        </row>
        <row r="75">
          <cell r="BP75">
            <v>10.5</v>
          </cell>
          <cell r="BX75">
            <v>9.9</v>
          </cell>
          <cell r="CF75">
            <v>8.8000000000000007</v>
          </cell>
          <cell r="CN75">
            <v>7.2</v>
          </cell>
          <cell r="CV75">
            <v>6</v>
          </cell>
        </row>
        <row r="77">
          <cell r="AN77" t="str">
            <v>類似団体内平均値</v>
          </cell>
          <cell r="BP77">
            <v>30</v>
          </cell>
          <cell r="BX77">
            <v>23.1</v>
          </cell>
          <cell r="CF77">
            <v>19</v>
          </cell>
          <cell r="CN77">
            <v>18</v>
          </cell>
          <cell r="CV77">
            <v>13.1</v>
          </cell>
        </row>
        <row r="79">
          <cell r="BP79">
            <v>5</v>
          </cell>
          <cell r="BX79">
            <v>4.2</v>
          </cell>
          <cell r="CF79">
            <v>3.6</v>
          </cell>
          <cell r="CN79">
            <v>3.5</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87757768</v>
      </c>
      <c r="BO4" s="374"/>
      <c r="BP4" s="374"/>
      <c r="BQ4" s="374"/>
      <c r="BR4" s="374"/>
      <c r="BS4" s="374"/>
      <c r="BT4" s="374"/>
      <c r="BU4" s="375"/>
      <c r="BV4" s="373">
        <v>97742252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5.0999999999999996</v>
      </c>
      <c r="CU4" s="380"/>
      <c r="CV4" s="380"/>
      <c r="CW4" s="380"/>
      <c r="CX4" s="380"/>
      <c r="CY4" s="380"/>
      <c r="CZ4" s="380"/>
      <c r="DA4" s="381"/>
      <c r="DB4" s="379">
        <v>1.9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85320446</v>
      </c>
      <c r="BO5" s="411"/>
      <c r="BP5" s="411"/>
      <c r="BQ5" s="411"/>
      <c r="BR5" s="411"/>
      <c r="BS5" s="411"/>
      <c r="BT5" s="411"/>
      <c r="BU5" s="412"/>
      <c r="BV5" s="410">
        <v>96799953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92.4</v>
      </c>
      <c r="CU5" s="408"/>
      <c r="CV5" s="408"/>
      <c r="CW5" s="408"/>
      <c r="CX5" s="408"/>
      <c r="CY5" s="408"/>
      <c r="CZ5" s="408"/>
      <c r="DA5" s="409"/>
      <c r="DB5" s="407">
        <v>98.5</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2437322</v>
      </c>
      <c r="BO6" s="411"/>
      <c r="BP6" s="411"/>
      <c r="BQ6" s="411"/>
      <c r="BR6" s="411"/>
      <c r="BS6" s="411"/>
      <c r="BT6" s="411"/>
      <c r="BU6" s="412"/>
      <c r="BV6" s="410">
        <v>942299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96</v>
      </c>
      <c r="CU6" s="448"/>
      <c r="CV6" s="448"/>
      <c r="CW6" s="448"/>
      <c r="CX6" s="448"/>
      <c r="CY6" s="448"/>
      <c r="CZ6" s="448"/>
      <c r="DA6" s="449"/>
      <c r="DB6" s="447">
        <v>102.6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160975</v>
      </c>
      <c r="BO7" s="411"/>
      <c r="BP7" s="411"/>
      <c r="BQ7" s="411"/>
      <c r="BR7" s="411"/>
      <c r="BS7" s="411"/>
      <c r="BT7" s="411"/>
      <c r="BU7" s="412"/>
      <c r="BV7" s="410">
        <v>142588</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44981916</v>
      </c>
      <c r="CU7" s="411"/>
      <c r="CV7" s="411"/>
      <c r="CW7" s="411"/>
      <c r="CX7" s="411"/>
      <c r="CY7" s="411"/>
      <c r="CZ7" s="411"/>
      <c r="DA7" s="412"/>
      <c r="DB7" s="410">
        <v>43061885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2276347</v>
      </c>
      <c r="BO8" s="411"/>
      <c r="BP8" s="411"/>
      <c r="BQ8" s="411"/>
      <c r="BR8" s="411"/>
      <c r="BS8" s="411"/>
      <c r="BT8" s="411"/>
      <c r="BU8" s="412"/>
      <c r="BV8" s="410">
        <v>799711</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0.62</v>
      </c>
      <c r="CU8" s="451"/>
      <c r="CV8" s="451"/>
      <c r="CW8" s="451"/>
      <c r="CX8" s="451"/>
      <c r="CY8" s="451"/>
      <c r="CZ8" s="451"/>
      <c r="DA8" s="452"/>
      <c r="DB8" s="450">
        <v>0.62</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190658</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1476636</v>
      </c>
      <c r="BO9" s="411"/>
      <c r="BP9" s="411"/>
      <c r="BQ9" s="411"/>
      <c r="BR9" s="411"/>
      <c r="BS9" s="411"/>
      <c r="BT9" s="411"/>
      <c r="BU9" s="412"/>
      <c r="BV9" s="410">
        <v>499902</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12.5</v>
      </c>
      <c r="CU9" s="408"/>
      <c r="CV9" s="408"/>
      <c r="CW9" s="408"/>
      <c r="CX9" s="408"/>
      <c r="CY9" s="408"/>
      <c r="CZ9" s="408"/>
      <c r="DA9" s="409"/>
      <c r="DB9" s="407">
        <v>14.3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194911</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115</v>
      </c>
      <c r="AV10" s="443"/>
      <c r="AW10" s="443"/>
      <c r="AX10" s="443"/>
      <c r="AY10" s="444" t="s">
        <v>120</v>
      </c>
      <c r="AZ10" s="445"/>
      <c r="BA10" s="445"/>
      <c r="BB10" s="445"/>
      <c r="BC10" s="445"/>
      <c r="BD10" s="445"/>
      <c r="BE10" s="445"/>
      <c r="BF10" s="445"/>
      <c r="BG10" s="445"/>
      <c r="BH10" s="445"/>
      <c r="BI10" s="445"/>
      <c r="BJ10" s="445"/>
      <c r="BK10" s="445"/>
      <c r="BL10" s="445"/>
      <c r="BM10" s="446"/>
      <c r="BN10" s="410">
        <v>1770365</v>
      </c>
      <c r="BO10" s="411"/>
      <c r="BP10" s="411"/>
      <c r="BQ10" s="411"/>
      <c r="BR10" s="411"/>
      <c r="BS10" s="411"/>
      <c r="BT10" s="411"/>
      <c r="BU10" s="412"/>
      <c r="BV10" s="410">
        <v>33</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115</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190853</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188106</v>
      </c>
      <c r="S13" s="495"/>
      <c r="T13" s="495"/>
      <c r="U13" s="495"/>
      <c r="V13" s="496"/>
      <c r="W13" s="426" t="s">
        <v>139</v>
      </c>
      <c r="X13" s="427"/>
      <c r="Y13" s="427"/>
      <c r="Z13" s="427"/>
      <c r="AA13" s="427"/>
      <c r="AB13" s="417"/>
      <c r="AC13" s="461">
        <v>1100</v>
      </c>
      <c r="AD13" s="462"/>
      <c r="AE13" s="462"/>
      <c r="AF13" s="462"/>
      <c r="AG13" s="504"/>
      <c r="AH13" s="461">
        <v>1098</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3247001</v>
      </c>
      <c r="BO13" s="411"/>
      <c r="BP13" s="411"/>
      <c r="BQ13" s="411"/>
      <c r="BR13" s="411"/>
      <c r="BS13" s="411"/>
      <c r="BT13" s="411"/>
      <c r="BU13" s="412"/>
      <c r="BV13" s="410">
        <v>499935</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6</v>
      </c>
      <c r="CU13" s="408"/>
      <c r="CV13" s="408"/>
      <c r="CW13" s="408"/>
      <c r="CX13" s="408"/>
      <c r="CY13" s="408"/>
      <c r="CZ13" s="408"/>
      <c r="DA13" s="409"/>
      <c r="DB13" s="407">
        <v>7.2</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192736</v>
      </c>
      <c r="S14" s="495"/>
      <c r="T14" s="495"/>
      <c r="U14" s="495"/>
      <c r="V14" s="496"/>
      <c r="W14" s="400"/>
      <c r="X14" s="401"/>
      <c r="Y14" s="401"/>
      <c r="Z14" s="401"/>
      <c r="AA14" s="401"/>
      <c r="AB14" s="390"/>
      <c r="AC14" s="497">
        <v>1.5</v>
      </c>
      <c r="AD14" s="498"/>
      <c r="AE14" s="498"/>
      <c r="AF14" s="498"/>
      <c r="AG14" s="499"/>
      <c r="AH14" s="497">
        <v>1.4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v>11.6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189991</v>
      </c>
      <c r="S15" s="495"/>
      <c r="T15" s="495"/>
      <c r="U15" s="495"/>
      <c r="V15" s="496"/>
      <c r="W15" s="426" t="s">
        <v>147</v>
      </c>
      <c r="X15" s="427"/>
      <c r="Y15" s="427"/>
      <c r="Z15" s="427"/>
      <c r="AA15" s="427"/>
      <c r="AB15" s="417"/>
      <c r="AC15" s="461">
        <v>18071</v>
      </c>
      <c r="AD15" s="462"/>
      <c r="AE15" s="462"/>
      <c r="AF15" s="462"/>
      <c r="AG15" s="504"/>
      <c r="AH15" s="461">
        <v>19959</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21543487</v>
      </c>
      <c r="BO15" s="374"/>
      <c r="BP15" s="374"/>
      <c r="BQ15" s="374"/>
      <c r="BR15" s="374"/>
      <c r="BS15" s="374"/>
      <c r="BT15" s="374"/>
      <c r="BU15" s="375"/>
      <c r="BV15" s="373">
        <v>21827556</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24.3</v>
      </c>
      <c r="AD16" s="498"/>
      <c r="AE16" s="498"/>
      <c r="AF16" s="498"/>
      <c r="AG16" s="499"/>
      <c r="AH16" s="497">
        <v>25.5</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35963631</v>
      </c>
      <c r="BO16" s="411"/>
      <c r="BP16" s="411"/>
      <c r="BQ16" s="411"/>
      <c r="BR16" s="411"/>
      <c r="BS16" s="411"/>
      <c r="BT16" s="411"/>
      <c r="BU16" s="412"/>
      <c r="BV16" s="410">
        <v>34637002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55230</v>
      </c>
      <c r="AD17" s="462"/>
      <c r="AE17" s="462"/>
      <c r="AF17" s="462"/>
      <c r="AG17" s="504"/>
      <c r="AH17" s="461">
        <v>57065</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27315228</v>
      </c>
      <c r="BO17" s="411"/>
      <c r="BP17" s="411"/>
      <c r="BQ17" s="411"/>
      <c r="BR17" s="411"/>
      <c r="BS17" s="411"/>
      <c r="BT17" s="411"/>
      <c r="BU17" s="412"/>
      <c r="BV17" s="410">
        <v>27706232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72.72</v>
      </c>
      <c r="M18" s="534"/>
      <c r="N18" s="534"/>
      <c r="O18" s="534"/>
      <c r="P18" s="534"/>
      <c r="Q18" s="534"/>
      <c r="R18" s="535"/>
      <c r="S18" s="535"/>
      <c r="T18" s="535"/>
      <c r="U18" s="535"/>
      <c r="V18" s="536"/>
      <c r="W18" s="428"/>
      <c r="X18" s="429"/>
      <c r="Y18" s="429"/>
      <c r="Z18" s="429"/>
      <c r="AA18" s="429"/>
      <c r="AB18" s="420"/>
      <c r="AC18" s="537">
        <v>74.2</v>
      </c>
      <c r="AD18" s="538"/>
      <c r="AE18" s="538"/>
      <c r="AF18" s="538"/>
      <c r="AG18" s="539"/>
      <c r="AH18" s="537">
        <v>73</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41649177</v>
      </c>
      <c r="BO18" s="411"/>
      <c r="BP18" s="411"/>
      <c r="BQ18" s="411"/>
      <c r="BR18" s="411"/>
      <c r="BS18" s="411"/>
      <c r="BT18" s="411"/>
      <c r="BU18" s="412"/>
      <c r="BV18" s="410">
        <v>42246498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2622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53464583</v>
      </c>
      <c r="BO19" s="411"/>
      <c r="BP19" s="411"/>
      <c r="BQ19" s="411"/>
      <c r="BR19" s="411"/>
      <c r="BS19" s="411"/>
      <c r="BT19" s="411"/>
      <c r="BU19" s="412"/>
      <c r="BV19" s="410">
        <v>49414727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79073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58261587</v>
      </c>
      <c r="BO22" s="374"/>
      <c r="BP22" s="374"/>
      <c r="BQ22" s="374"/>
      <c r="BR22" s="374"/>
      <c r="BS22" s="374"/>
      <c r="BT22" s="374"/>
      <c r="BU22" s="375"/>
      <c r="BV22" s="373">
        <v>62223106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46530453</v>
      </c>
      <c r="BO23" s="411"/>
      <c r="BP23" s="411"/>
      <c r="BQ23" s="411"/>
      <c r="BR23" s="411"/>
      <c r="BS23" s="411"/>
      <c r="BT23" s="411"/>
      <c r="BU23" s="412"/>
      <c r="BV23" s="410">
        <v>48179332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6435</v>
      </c>
      <c r="R24" s="462"/>
      <c r="S24" s="462"/>
      <c r="T24" s="462"/>
      <c r="U24" s="462"/>
      <c r="V24" s="504"/>
      <c r="W24" s="556"/>
      <c r="X24" s="557"/>
      <c r="Y24" s="558"/>
      <c r="Z24" s="460" t="s">
        <v>172</v>
      </c>
      <c r="AA24" s="440"/>
      <c r="AB24" s="440"/>
      <c r="AC24" s="440"/>
      <c r="AD24" s="440"/>
      <c r="AE24" s="440"/>
      <c r="AF24" s="440"/>
      <c r="AG24" s="441"/>
      <c r="AH24" s="461">
        <v>1164</v>
      </c>
      <c r="AI24" s="462"/>
      <c r="AJ24" s="462"/>
      <c r="AK24" s="462"/>
      <c r="AL24" s="504"/>
      <c r="AM24" s="461">
        <v>3508296</v>
      </c>
      <c r="AN24" s="462"/>
      <c r="AO24" s="462"/>
      <c r="AP24" s="462"/>
      <c r="AQ24" s="462"/>
      <c r="AR24" s="504"/>
      <c r="AS24" s="461">
        <v>3014</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26345031</v>
      </c>
      <c r="BO24" s="411"/>
      <c r="BP24" s="411"/>
      <c r="BQ24" s="411"/>
      <c r="BR24" s="411"/>
      <c r="BS24" s="411"/>
      <c r="BT24" s="411"/>
      <c r="BU24" s="412"/>
      <c r="BV24" s="410">
        <v>29434631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2</v>
      </c>
      <c r="M25" s="462"/>
      <c r="N25" s="462"/>
      <c r="O25" s="462"/>
      <c r="P25" s="504"/>
      <c r="Q25" s="461">
        <v>6375</v>
      </c>
      <c r="R25" s="462"/>
      <c r="S25" s="462"/>
      <c r="T25" s="462"/>
      <c r="U25" s="462"/>
      <c r="V25" s="504"/>
      <c r="W25" s="556"/>
      <c r="X25" s="557"/>
      <c r="Y25" s="558"/>
      <c r="Z25" s="460" t="s">
        <v>175</v>
      </c>
      <c r="AA25" s="440"/>
      <c r="AB25" s="440"/>
      <c r="AC25" s="440"/>
      <c r="AD25" s="440"/>
      <c r="AE25" s="440"/>
      <c r="AF25" s="440"/>
      <c r="AG25" s="441"/>
      <c r="AH25" s="461">
        <v>179</v>
      </c>
      <c r="AI25" s="462"/>
      <c r="AJ25" s="462"/>
      <c r="AK25" s="462"/>
      <c r="AL25" s="504"/>
      <c r="AM25" s="461">
        <v>559733</v>
      </c>
      <c r="AN25" s="462"/>
      <c r="AO25" s="462"/>
      <c r="AP25" s="462"/>
      <c r="AQ25" s="462"/>
      <c r="AR25" s="504"/>
      <c r="AS25" s="461">
        <v>3127</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7420253</v>
      </c>
      <c r="BO25" s="374"/>
      <c r="BP25" s="374"/>
      <c r="BQ25" s="374"/>
      <c r="BR25" s="374"/>
      <c r="BS25" s="374"/>
      <c r="BT25" s="374"/>
      <c r="BU25" s="375"/>
      <c r="BV25" s="373">
        <v>4713746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5625</v>
      </c>
      <c r="R26" s="462"/>
      <c r="S26" s="462"/>
      <c r="T26" s="462"/>
      <c r="U26" s="462"/>
      <c r="V26" s="504"/>
      <c r="W26" s="556"/>
      <c r="X26" s="557"/>
      <c r="Y26" s="558"/>
      <c r="Z26" s="460" t="s">
        <v>178</v>
      </c>
      <c r="AA26" s="562"/>
      <c r="AB26" s="562"/>
      <c r="AC26" s="562"/>
      <c r="AD26" s="562"/>
      <c r="AE26" s="562"/>
      <c r="AF26" s="562"/>
      <c r="AG26" s="563"/>
      <c r="AH26" s="461">
        <v>134</v>
      </c>
      <c r="AI26" s="462"/>
      <c r="AJ26" s="462"/>
      <c r="AK26" s="462"/>
      <c r="AL26" s="504"/>
      <c r="AM26" s="461">
        <v>414864</v>
      </c>
      <c r="AN26" s="462"/>
      <c r="AO26" s="462"/>
      <c r="AP26" s="462"/>
      <c r="AQ26" s="462"/>
      <c r="AR26" s="504"/>
      <c r="AS26" s="461">
        <v>3096</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v>552236</v>
      </c>
      <c r="BO26" s="411"/>
      <c r="BP26" s="411"/>
      <c r="BQ26" s="411"/>
      <c r="BR26" s="411"/>
      <c r="BS26" s="411"/>
      <c r="BT26" s="411"/>
      <c r="BU26" s="412"/>
      <c r="BV26" s="410">
        <v>377674</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6600</v>
      </c>
      <c r="R27" s="462"/>
      <c r="S27" s="462"/>
      <c r="T27" s="462"/>
      <c r="U27" s="462"/>
      <c r="V27" s="504"/>
      <c r="W27" s="556"/>
      <c r="X27" s="557"/>
      <c r="Y27" s="558"/>
      <c r="Z27" s="460" t="s">
        <v>181</v>
      </c>
      <c r="AA27" s="440"/>
      <c r="AB27" s="440"/>
      <c r="AC27" s="440"/>
      <c r="AD27" s="440"/>
      <c r="AE27" s="440"/>
      <c r="AF27" s="440"/>
      <c r="AG27" s="441"/>
      <c r="AH27" s="461">
        <v>127</v>
      </c>
      <c r="AI27" s="462"/>
      <c r="AJ27" s="462"/>
      <c r="AK27" s="462"/>
      <c r="AL27" s="504"/>
      <c r="AM27" s="461">
        <v>443067</v>
      </c>
      <c r="AN27" s="462"/>
      <c r="AO27" s="462"/>
      <c r="AP27" s="462"/>
      <c r="AQ27" s="462"/>
      <c r="AR27" s="504"/>
      <c r="AS27" s="461">
        <v>3489</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2213436</v>
      </c>
      <c r="BO27" s="530"/>
      <c r="BP27" s="530"/>
      <c r="BQ27" s="530"/>
      <c r="BR27" s="530"/>
      <c r="BS27" s="530"/>
      <c r="BT27" s="530"/>
      <c r="BU27" s="531"/>
      <c r="BV27" s="529">
        <v>2213436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6300</v>
      </c>
      <c r="R28" s="462"/>
      <c r="S28" s="462"/>
      <c r="T28" s="462"/>
      <c r="U28" s="462"/>
      <c r="V28" s="504"/>
      <c r="W28" s="556"/>
      <c r="X28" s="557"/>
      <c r="Y28" s="558"/>
      <c r="Z28" s="460" t="s">
        <v>184</v>
      </c>
      <c r="AA28" s="440"/>
      <c r="AB28" s="440"/>
      <c r="AC28" s="440"/>
      <c r="AD28" s="440"/>
      <c r="AE28" s="440"/>
      <c r="AF28" s="440"/>
      <c r="AG28" s="441"/>
      <c r="AH28" s="461">
        <v>13</v>
      </c>
      <c r="AI28" s="462"/>
      <c r="AJ28" s="462"/>
      <c r="AK28" s="462"/>
      <c r="AL28" s="504"/>
      <c r="AM28" s="461">
        <v>38428</v>
      </c>
      <c r="AN28" s="462"/>
      <c r="AO28" s="462"/>
      <c r="AP28" s="462"/>
      <c r="AQ28" s="462"/>
      <c r="AR28" s="504"/>
      <c r="AS28" s="461">
        <v>2956</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5119565</v>
      </c>
      <c r="BO28" s="374"/>
      <c r="BP28" s="374"/>
      <c r="BQ28" s="374"/>
      <c r="BR28" s="374"/>
      <c r="BS28" s="374"/>
      <c r="BT28" s="374"/>
      <c r="BU28" s="375"/>
      <c r="BV28" s="373">
        <v>2899200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22</v>
      </c>
      <c r="M29" s="462"/>
      <c r="N29" s="462"/>
      <c r="O29" s="462"/>
      <c r="P29" s="504"/>
      <c r="Q29" s="461">
        <v>6000</v>
      </c>
      <c r="R29" s="462"/>
      <c r="S29" s="462"/>
      <c r="T29" s="462"/>
      <c r="U29" s="462"/>
      <c r="V29" s="504"/>
      <c r="W29" s="559"/>
      <c r="X29" s="560"/>
      <c r="Y29" s="561"/>
      <c r="Z29" s="460" t="s">
        <v>187</v>
      </c>
      <c r="AA29" s="440"/>
      <c r="AB29" s="440"/>
      <c r="AC29" s="440"/>
      <c r="AD29" s="440"/>
      <c r="AE29" s="440"/>
      <c r="AF29" s="440"/>
      <c r="AG29" s="441"/>
      <c r="AH29" s="461">
        <v>1304</v>
      </c>
      <c r="AI29" s="462"/>
      <c r="AJ29" s="462"/>
      <c r="AK29" s="462"/>
      <c r="AL29" s="504"/>
      <c r="AM29" s="461">
        <v>3989791</v>
      </c>
      <c r="AN29" s="462"/>
      <c r="AO29" s="462"/>
      <c r="AP29" s="462"/>
      <c r="AQ29" s="462"/>
      <c r="AR29" s="504"/>
      <c r="AS29" s="461">
        <v>3060</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718453</v>
      </c>
      <c r="BO29" s="411"/>
      <c r="BP29" s="411"/>
      <c r="BQ29" s="411"/>
      <c r="BR29" s="411"/>
      <c r="BS29" s="411"/>
      <c r="BT29" s="411"/>
      <c r="BU29" s="412"/>
      <c r="BV29" s="410">
        <v>40453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97.3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7380056</v>
      </c>
      <c r="BO30" s="530"/>
      <c r="BP30" s="530"/>
      <c r="BQ30" s="530"/>
      <c r="BR30" s="530"/>
      <c r="BS30" s="530"/>
      <c r="BT30" s="530"/>
      <c r="BU30" s="531"/>
      <c r="BV30" s="529">
        <v>4990147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上水道事業会計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岸和田市貝塚市清掃施設組合（一般会計）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岸和田市公園緑化協会</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土地取得事業特別会計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大阪府都市競艇企業団（ﾓｰﾀｰﾎﾞｰﾄ競走事業会計）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9</v>
      </c>
      <c r="AN36" s="600"/>
      <c r="AO36" s="601" t="str">
        <f>IF('各会計、関係団体の財政状況及び健全化判断比率'!B34="","",'各会計、関係団体の財政状況及び健全化判断比率'!B34)</f>
        <v>病院事業会計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大阪府後期高齢者医療広域連合（一般会計）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自転車競技事業特別会計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大阪府後期高齢者医療広域連合（後期高齢者医療特別会計）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大阪広域水道企業団（水道事業会計）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大阪広域水道企業団（工業用水道事業会計）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596</v>
      </c>
    </row>
    <row r="54" spans="5:113" x14ac:dyDescent="0.15"/>
    <row r="55" spans="5:113" x14ac:dyDescent="0.15"/>
    <row r="56" spans="5:113" x14ac:dyDescent="0.15"/>
  </sheetData>
  <sheetProtection algorithmName="SHA-512" hashValue="iZMg/+eMLoTMEG5O6lF2Gsj0LPKiPNnK6qOAEbZgYxfIVdZQmybujh2imKEY5gmnggUzHgA70Fq0poF0111otg==" saltValue="0GycKyoPqL9U991SUyJJp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79" t="s">
        <v>561</v>
      </c>
      <c r="D34" s="1179"/>
      <c r="E34" s="1180"/>
      <c r="F34" s="32">
        <v>0.21</v>
      </c>
      <c r="G34" s="33">
        <v>0.27</v>
      </c>
      <c r="H34" s="33">
        <v>0.7</v>
      </c>
      <c r="I34" s="33">
        <v>1.85</v>
      </c>
      <c r="J34" s="34">
        <v>5.0599999999999996</v>
      </c>
      <c r="K34" s="22"/>
      <c r="L34" s="22"/>
      <c r="M34" s="22"/>
      <c r="N34" s="22"/>
      <c r="O34" s="22"/>
      <c r="P34" s="22"/>
    </row>
    <row r="35" spans="1:16" ht="39" customHeight="1" x14ac:dyDescent="0.15">
      <c r="A35" s="22"/>
      <c r="B35" s="35"/>
      <c r="C35" s="1173" t="s">
        <v>562</v>
      </c>
      <c r="D35" s="1174"/>
      <c r="E35" s="1175"/>
      <c r="F35" s="36" t="s">
        <v>563</v>
      </c>
      <c r="G35" s="37" t="s">
        <v>564</v>
      </c>
      <c r="H35" s="37" t="s">
        <v>565</v>
      </c>
      <c r="I35" s="37">
        <v>0.04</v>
      </c>
      <c r="J35" s="38">
        <v>3.88</v>
      </c>
      <c r="K35" s="22"/>
      <c r="L35" s="22"/>
      <c r="M35" s="22"/>
      <c r="N35" s="22"/>
      <c r="O35" s="22"/>
      <c r="P35" s="22"/>
    </row>
    <row r="36" spans="1:16" ht="39" customHeight="1" x14ac:dyDescent="0.15">
      <c r="A36" s="22"/>
      <c r="B36" s="35"/>
      <c r="C36" s="1173" t="s">
        <v>566</v>
      </c>
      <c r="D36" s="1174"/>
      <c r="E36" s="1175"/>
      <c r="F36" s="36">
        <v>6.58</v>
      </c>
      <c r="G36" s="37">
        <v>6.97</v>
      </c>
      <c r="H36" s="37">
        <v>2.02</v>
      </c>
      <c r="I36" s="37">
        <v>2.41</v>
      </c>
      <c r="J36" s="38">
        <v>2.97</v>
      </c>
      <c r="K36" s="22"/>
      <c r="L36" s="22"/>
      <c r="M36" s="22"/>
      <c r="N36" s="22"/>
      <c r="O36" s="22"/>
      <c r="P36" s="22"/>
    </row>
    <row r="37" spans="1:16" ht="39" customHeight="1" x14ac:dyDescent="0.15">
      <c r="A37" s="22"/>
      <c r="B37" s="35"/>
      <c r="C37" s="1173" t="s">
        <v>567</v>
      </c>
      <c r="D37" s="1174"/>
      <c r="E37" s="1175"/>
      <c r="F37" s="36">
        <v>0.8</v>
      </c>
      <c r="G37" s="37">
        <v>0.95</v>
      </c>
      <c r="H37" s="37">
        <v>0.79</v>
      </c>
      <c r="I37" s="37">
        <v>1.1100000000000001</v>
      </c>
      <c r="J37" s="38">
        <v>0.86</v>
      </c>
      <c r="K37" s="22"/>
      <c r="L37" s="22"/>
      <c r="M37" s="22"/>
      <c r="N37" s="22"/>
      <c r="O37" s="22"/>
      <c r="P37" s="22"/>
    </row>
    <row r="38" spans="1:16" ht="39" customHeight="1" x14ac:dyDescent="0.15">
      <c r="A38" s="22"/>
      <c r="B38" s="35"/>
      <c r="C38" s="1173" t="s">
        <v>568</v>
      </c>
      <c r="D38" s="1174"/>
      <c r="E38" s="1175"/>
      <c r="F38" s="36" t="s">
        <v>569</v>
      </c>
      <c r="G38" s="37" t="s">
        <v>570</v>
      </c>
      <c r="H38" s="37" t="s">
        <v>571</v>
      </c>
      <c r="I38" s="37">
        <v>0.7</v>
      </c>
      <c r="J38" s="38">
        <v>0.52</v>
      </c>
      <c r="K38" s="22"/>
      <c r="L38" s="22"/>
      <c r="M38" s="22"/>
      <c r="N38" s="22"/>
      <c r="O38" s="22"/>
      <c r="P38" s="22"/>
    </row>
    <row r="39" spans="1:16" ht="39" customHeight="1" x14ac:dyDescent="0.15">
      <c r="A39" s="22"/>
      <c r="B39" s="35"/>
      <c r="C39" s="1173" t="s">
        <v>572</v>
      </c>
      <c r="D39" s="1174"/>
      <c r="E39" s="1175"/>
      <c r="F39" s="36">
        <v>7.0000000000000007E-2</v>
      </c>
      <c r="G39" s="37">
        <v>7.0000000000000007E-2</v>
      </c>
      <c r="H39" s="37">
        <v>7.0000000000000007E-2</v>
      </c>
      <c r="I39" s="37">
        <v>7.0000000000000007E-2</v>
      </c>
      <c r="J39" s="38">
        <v>0.06</v>
      </c>
      <c r="K39" s="22"/>
      <c r="L39" s="22"/>
      <c r="M39" s="22"/>
      <c r="N39" s="22"/>
      <c r="O39" s="22"/>
      <c r="P39" s="22"/>
    </row>
    <row r="40" spans="1:16" ht="39" customHeight="1" x14ac:dyDescent="0.15">
      <c r="A40" s="22"/>
      <c r="B40" s="35"/>
      <c r="C40" s="1173" t="s">
        <v>573</v>
      </c>
      <c r="D40" s="1174"/>
      <c r="E40" s="1175"/>
      <c r="F40" s="36">
        <v>0.02</v>
      </c>
      <c r="G40" s="37">
        <v>0.02</v>
      </c>
      <c r="H40" s="37">
        <v>0</v>
      </c>
      <c r="I40" s="37">
        <v>0.04</v>
      </c>
      <c r="J40" s="38">
        <v>0.06</v>
      </c>
      <c r="K40" s="22"/>
      <c r="L40" s="22"/>
      <c r="M40" s="22"/>
      <c r="N40" s="22"/>
      <c r="O40" s="22"/>
      <c r="P40" s="22"/>
    </row>
    <row r="41" spans="1:16" ht="39" customHeight="1" x14ac:dyDescent="0.15">
      <c r="A41" s="22"/>
      <c r="B41" s="35"/>
      <c r="C41" s="1173" t="s">
        <v>574</v>
      </c>
      <c r="D41" s="1174"/>
      <c r="E41" s="1175"/>
      <c r="F41" s="36">
        <v>0</v>
      </c>
      <c r="G41" s="37">
        <v>0</v>
      </c>
      <c r="H41" s="37">
        <v>0.16</v>
      </c>
      <c r="I41" s="37">
        <v>0.17</v>
      </c>
      <c r="J41" s="38">
        <v>0.05</v>
      </c>
      <c r="K41" s="22"/>
      <c r="L41" s="22"/>
      <c r="M41" s="22"/>
      <c r="N41" s="22"/>
      <c r="O41" s="22"/>
      <c r="P41" s="22"/>
    </row>
    <row r="42" spans="1:16" ht="39" customHeight="1" x14ac:dyDescent="0.15">
      <c r="A42" s="22"/>
      <c r="B42" s="39"/>
      <c r="C42" s="1173" t="s">
        <v>575</v>
      </c>
      <c r="D42" s="1174"/>
      <c r="E42" s="1175"/>
      <c r="F42" s="36" t="s">
        <v>514</v>
      </c>
      <c r="G42" s="37" t="s">
        <v>514</v>
      </c>
      <c r="H42" s="37" t="s">
        <v>514</v>
      </c>
      <c r="I42" s="37" t="s">
        <v>514</v>
      </c>
      <c r="J42" s="38" t="s">
        <v>514</v>
      </c>
      <c r="K42" s="22"/>
      <c r="L42" s="22"/>
      <c r="M42" s="22"/>
      <c r="N42" s="22"/>
      <c r="O42" s="22"/>
      <c r="P42" s="22"/>
    </row>
    <row r="43" spans="1:16" ht="39" customHeight="1" thickBot="1" x14ac:dyDescent="0.2">
      <c r="A43" s="22"/>
      <c r="B43" s="40"/>
      <c r="C43" s="1176" t="s">
        <v>576</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EudXWympWcHk77XcCYEVrkNXs9j+DR13v6Exk/i+FwNbWcEct9luT1rJhMCecPTSPm5p97U6MkWQ1c5cPu5SA==" saltValue="CPoAxZ/D59vmPgDhHtzn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8487</v>
      </c>
      <c r="L45" s="60">
        <v>7883</v>
      </c>
      <c r="M45" s="60">
        <v>7426</v>
      </c>
      <c r="N45" s="60">
        <v>7273</v>
      </c>
      <c r="O45" s="61">
        <v>6696</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514</v>
      </c>
      <c r="L46" s="64" t="s">
        <v>514</v>
      </c>
      <c r="M46" s="64" t="s">
        <v>514</v>
      </c>
      <c r="N46" s="64" t="s">
        <v>514</v>
      </c>
      <c r="O46" s="65" t="s">
        <v>514</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514</v>
      </c>
      <c r="L47" s="64" t="s">
        <v>514</v>
      </c>
      <c r="M47" s="64" t="s">
        <v>514</v>
      </c>
      <c r="N47" s="64" t="s">
        <v>514</v>
      </c>
      <c r="O47" s="65" t="s">
        <v>514</v>
      </c>
      <c r="P47" s="48"/>
      <c r="Q47" s="48"/>
      <c r="R47" s="48"/>
      <c r="S47" s="48"/>
      <c r="T47" s="48"/>
      <c r="U47" s="48"/>
    </row>
    <row r="48" spans="1:21" ht="30.75" customHeight="1" x14ac:dyDescent="0.15">
      <c r="A48" s="48"/>
      <c r="B48" s="1183"/>
      <c r="C48" s="1184"/>
      <c r="D48" s="62"/>
      <c r="E48" s="1189" t="s">
        <v>15</v>
      </c>
      <c r="F48" s="1189"/>
      <c r="G48" s="1189"/>
      <c r="H48" s="1189"/>
      <c r="I48" s="1189"/>
      <c r="J48" s="1190"/>
      <c r="K48" s="63">
        <v>2711</v>
      </c>
      <c r="L48" s="64">
        <v>2647</v>
      </c>
      <c r="M48" s="64">
        <v>2646</v>
      </c>
      <c r="N48" s="64">
        <v>2651</v>
      </c>
      <c r="O48" s="65">
        <v>2608</v>
      </c>
      <c r="P48" s="48"/>
      <c r="Q48" s="48"/>
      <c r="R48" s="48"/>
      <c r="S48" s="48"/>
      <c r="T48" s="48"/>
      <c r="U48" s="48"/>
    </row>
    <row r="49" spans="1:21" ht="30.75" customHeight="1" x14ac:dyDescent="0.15">
      <c r="A49" s="48"/>
      <c r="B49" s="1183"/>
      <c r="C49" s="1184"/>
      <c r="D49" s="62"/>
      <c r="E49" s="1189" t="s">
        <v>16</v>
      </c>
      <c r="F49" s="1189"/>
      <c r="G49" s="1189"/>
      <c r="H49" s="1189"/>
      <c r="I49" s="1189"/>
      <c r="J49" s="1190"/>
      <c r="K49" s="63">
        <v>1165</v>
      </c>
      <c r="L49" s="64">
        <v>966</v>
      </c>
      <c r="M49" s="64">
        <v>728</v>
      </c>
      <c r="N49" s="64">
        <v>446</v>
      </c>
      <c r="O49" s="65">
        <v>262</v>
      </c>
      <c r="P49" s="48"/>
      <c r="Q49" s="48"/>
      <c r="R49" s="48"/>
      <c r="S49" s="48"/>
      <c r="T49" s="48"/>
      <c r="U49" s="48"/>
    </row>
    <row r="50" spans="1:21" ht="30.75" customHeight="1" x14ac:dyDescent="0.15">
      <c r="A50" s="48"/>
      <c r="B50" s="1183"/>
      <c r="C50" s="1184"/>
      <c r="D50" s="62"/>
      <c r="E50" s="1189" t="s">
        <v>17</v>
      </c>
      <c r="F50" s="1189"/>
      <c r="G50" s="1189"/>
      <c r="H50" s="1189"/>
      <c r="I50" s="1189"/>
      <c r="J50" s="1190"/>
      <c r="K50" s="63">
        <v>51</v>
      </c>
      <c r="L50" s="64">
        <v>51</v>
      </c>
      <c r="M50" s="64">
        <v>51</v>
      </c>
      <c r="N50" s="64">
        <v>51</v>
      </c>
      <c r="O50" s="65">
        <v>51</v>
      </c>
      <c r="P50" s="48"/>
      <c r="Q50" s="48"/>
      <c r="R50" s="48"/>
      <c r="S50" s="48"/>
      <c r="T50" s="48"/>
      <c r="U50" s="48"/>
    </row>
    <row r="51" spans="1:21" ht="30.75" customHeight="1" x14ac:dyDescent="0.15">
      <c r="A51" s="48"/>
      <c r="B51" s="1185"/>
      <c r="C51" s="1186"/>
      <c r="D51" s="66"/>
      <c r="E51" s="1189" t="s">
        <v>18</v>
      </c>
      <c r="F51" s="1189"/>
      <c r="G51" s="1189"/>
      <c r="H51" s="1189"/>
      <c r="I51" s="1189"/>
      <c r="J51" s="1190"/>
      <c r="K51" s="63">
        <v>1</v>
      </c>
      <c r="L51" s="64" t="s">
        <v>514</v>
      </c>
      <c r="M51" s="64" t="s">
        <v>514</v>
      </c>
      <c r="N51" s="64" t="s">
        <v>514</v>
      </c>
      <c r="O51" s="65" t="s">
        <v>514</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8557</v>
      </c>
      <c r="L52" s="64">
        <v>8640</v>
      </c>
      <c r="M52" s="64">
        <v>8264</v>
      </c>
      <c r="N52" s="64">
        <v>8181</v>
      </c>
      <c r="O52" s="65">
        <v>7790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3858</v>
      </c>
      <c r="L53" s="69">
        <v>2907</v>
      </c>
      <c r="M53" s="69">
        <v>2587</v>
      </c>
      <c r="N53" s="69">
        <v>2240</v>
      </c>
      <c r="O53" s="70">
        <v>1827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Ro3p4ODlvKl5L31B8owsYamgsFBJP1usBbxcMen8qgR4tVsMWrF5jO/M1yYUFvy2oiOCD6Pw8woOo8mlsnVYw==" saltValue="q1+e4TeNtMfpZVmrLSM4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07" t="s">
        <v>30</v>
      </c>
      <c r="C41" s="1208"/>
      <c r="D41" s="102"/>
      <c r="E41" s="1213" t="s">
        <v>31</v>
      </c>
      <c r="F41" s="1213"/>
      <c r="G41" s="1213"/>
      <c r="H41" s="1214"/>
      <c r="I41" s="351">
        <v>70324</v>
      </c>
      <c r="J41" s="352">
        <v>69742</v>
      </c>
      <c r="K41" s="352">
        <v>65672</v>
      </c>
      <c r="L41" s="352">
        <v>62223</v>
      </c>
      <c r="M41" s="353">
        <v>58262</v>
      </c>
    </row>
    <row r="42" spans="2:13" ht="27.75" customHeight="1" x14ac:dyDescent="0.15">
      <c r="B42" s="1209"/>
      <c r="C42" s="1210"/>
      <c r="D42" s="103"/>
      <c r="E42" s="1215" t="s">
        <v>32</v>
      </c>
      <c r="F42" s="1215"/>
      <c r="G42" s="1215"/>
      <c r="H42" s="1216"/>
      <c r="I42" s="354">
        <v>243</v>
      </c>
      <c r="J42" s="355">
        <v>196</v>
      </c>
      <c r="K42" s="355">
        <v>148</v>
      </c>
      <c r="L42" s="355">
        <v>100</v>
      </c>
      <c r="M42" s="356">
        <v>51</v>
      </c>
    </row>
    <row r="43" spans="2:13" ht="27.75" customHeight="1" x14ac:dyDescent="0.15">
      <c r="B43" s="1209"/>
      <c r="C43" s="1210"/>
      <c r="D43" s="103"/>
      <c r="E43" s="1215" t="s">
        <v>33</v>
      </c>
      <c r="F43" s="1215"/>
      <c r="G43" s="1215"/>
      <c r="H43" s="1216"/>
      <c r="I43" s="354">
        <v>27961</v>
      </c>
      <c r="J43" s="355">
        <v>26647</v>
      </c>
      <c r="K43" s="355">
        <v>26898</v>
      </c>
      <c r="L43" s="355">
        <v>24488</v>
      </c>
      <c r="M43" s="356">
        <v>22823</v>
      </c>
    </row>
    <row r="44" spans="2:13" ht="27.75" customHeight="1" x14ac:dyDescent="0.15">
      <c r="B44" s="1209"/>
      <c r="C44" s="1210"/>
      <c r="D44" s="103"/>
      <c r="E44" s="1215" t="s">
        <v>34</v>
      </c>
      <c r="F44" s="1215"/>
      <c r="G44" s="1215"/>
      <c r="H44" s="1216"/>
      <c r="I44" s="354">
        <v>3207</v>
      </c>
      <c r="J44" s="355">
        <v>2193</v>
      </c>
      <c r="K44" s="355">
        <v>1757</v>
      </c>
      <c r="L44" s="355">
        <v>1841</v>
      </c>
      <c r="M44" s="356">
        <v>2005</v>
      </c>
    </row>
    <row r="45" spans="2:13" ht="27.75" customHeight="1" x14ac:dyDescent="0.15">
      <c r="B45" s="1209"/>
      <c r="C45" s="1210"/>
      <c r="D45" s="103"/>
      <c r="E45" s="1215" t="s">
        <v>35</v>
      </c>
      <c r="F45" s="1215"/>
      <c r="G45" s="1215"/>
      <c r="H45" s="1216"/>
      <c r="I45" s="354">
        <v>9739</v>
      </c>
      <c r="J45" s="355">
        <v>9079</v>
      </c>
      <c r="K45" s="355">
        <v>9278</v>
      </c>
      <c r="L45" s="355">
        <v>8967</v>
      </c>
      <c r="M45" s="356">
        <v>9270</v>
      </c>
    </row>
    <row r="46" spans="2:13" ht="27.75" customHeight="1" x14ac:dyDescent="0.15">
      <c r="B46" s="1209"/>
      <c r="C46" s="1210"/>
      <c r="D46" s="104"/>
      <c r="E46" s="1215" t="s">
        <v>36</v>
      </c>
      <c r="F46" s="1215"/>
      <c r="G46" s="1215"/>
      <c r="H46" s="1216"/>
      <c r="I46" s="354" t="s">
        <v>514</v>
      </c>
      <c r="J46" s="355" t="s">
        <v>514</v>
      </c>
      <c r="K46" s="355" t="s">
        <v>514</v>
      </c>
      <c r="L46" s="355" t="s">
        <v>514</v>
      </c>
      <c r="M46" s="356" t="s">
        <v>514</v>
      </c>
    </row>
    <row r="47" spans="2:13" ht="27.75" customHeight="1" x14ac:dyDescent="0.15">
      <c r="B47" s="1209"/>
      <c r="C47" s="1210"/>
      <c r="D47" s="105"/>
      <c r="E47" s="1217" t="s">
        <v>37</v>
      </c>
      <c r="F47" s="1218"/>
      <c r="G47" s="1218"/>
      <c r="H47" s="1219"/>
      <c r="I47" s="354" t="s">
        <v>514</v>
      </c>
      <c r="J47" s="355" t="s">
        <v>514</v>
      </c>
      <c r="K47" s="355" t="s">
        <v>514</v>
      </c>
      <c r="L47" s="355" t="s">
        <v>514</v>
      </c>
      <c r="M47" s="356" t="s">
        <v>514</v>
      </c>
    </row>
    <row r="48" spans="2:13" ht="27.75" customHeight="1" x14ac:dyDescent="0.15">
      <c r="B48" s="1209"/>
      <c r="C48" s="1210"/>
      <c r="D48" s="103"/>
      <c r="E48" s="1215" t="s">
        <v>38</v>
      </c>
      <c r="F48" s="1215"/>
      <c r="G48" s="1215"/>
      <c r="H48" s="1216"/>
      <c r="I48" s="354" t="s">
        <v>514</v>
      </c>
      <c r="J48" s="355" t="s">
        <v>514</v>
      </c>
      <c r="K48" s="355" t="s">
        <v>514</v>
      </c>
      <c r="L48" s="355" t="s">
        <v>514</v>
      </c>
      <c r="M48" s="356" t="s">
        <v>514</v>
      </c>
    </row>
    <row r="49" spans="2:13" ht="27.75" customHeight="1" x14ac:dyDescent="0.15">
      <c r="B49" s="1211"/>
      <c r="C49" s="1212"/>
      <c r="D49" s="103"/>
      <c r="E49" s="1215" t="s">
        <v>39</v>
      </c>
      <c r="F49" s="1215"/>
      <c r="G49" s="1215"/>
      <c r="H49" s="1216"/>
      <c r="I49" s="354" t="s">
        <v>514</v>
      </c>
      <c r="J49" s="355" t="s">
        <v>514</v>
      </c>
      <c r="K49" s="355" t="s">
        <v>514</v>
      </c>
      <c r="L49" s="355" t="s">
        <v>514</v>
      </c>
      <c r="M49" s="356" t="s">
        <v>514</v>
      </c>
    </row>
    <row r="50" spans="2:13" ht="27.75" customHeight="1" x14ac:dyDescent="0.15">
      <c r="B50" s="1220" t="s">
        <v>40</v>
      </c>
      <c r="C50" s="1221"/>
      <c r="D50" s="106"/>
      <c r="E50" s="1215" t="s">
        <v>41</v>
      </c>
      <c r="F50" s="1215"/>
      <c r="G50" s="1215"/>
      <c r="H50" s="1216"/>
      <c r="I50" s="354">
        <v>7749</v>
      </c>
      <c r="J50" s="355">
        <v>7978</v>
      </c>
      <c r="K50" s="355">
        <v>9513</v>
      </c>
      <c r="L50" s="355">
        <v>11040</v>
      </c>
      <c r="M50" s="356">
        <v>16659</v>
      </c>
    </row>
    <row r="51" spans="2:13" ht="27.75" customHeight="1" x14ac:dyDescent="0.15">
      <c r="B51" s="1209"/>
      <c r="C51" s="1210"/>
      <c r="D51" s="103"/>
      <c r="E51" s="1215" t="s">
        <v>42</v>
      </c>
      <c r="F51" s="1215"/>
      <c r="G51" s="1215"/>
      <c r="H51" s="1216"/>
      <c r="I51" s="354">
        <v>11254</v>
      </c>
      <c r="J51" s="355">
        <v>11248</v>
      </c>
      <c r="K51" s="355">
        <v>10894</v>
      </c>
      <c r="L51" s="355">
        <v>10720</v>
      </c>
      <c r="M51" s="356">
        <v>11172</v>
      </c>
    </row>
    <row r="52" spans="2:13" ht="27.75" customHeight="1" x14ac:dyDescent="0.15">
      <c r="B52" s="1211"/>
      <c r="C52" s="1212"/>
      <c r="D52" s="103"/>
      <c r="E52" s="1215" t="s">
        <v>43</v>
      </c>
      <c r="F52" s="1215"/>
      <c r="G52" s="1215"/>
      <c r="H52" s="1216"/>
      <c r="I52" s="354">
        <v>77177</v>
      </c>
      <c r="J52" s="355">
        <v>75308</v>
      </c>
      <c r="K52" s="355">
        <v>73280</v>
      </c>
      <c r="L52" s="355">
        <v>71586</v>
      </c>
      <c r="M52" s="356">
        <v>69406</v>
      </c>
    </row>
    <row r="53" spans="2:13" ht="27.75" customHeight="1" thickBot="1" x14ac:dyDescent="0.2">
      <c r="B53" s="1222" t="s">
        <v>44</v>
      </c>
      <c r="C53" s="1223"/>
      <c r="D53" s="107"/>
      <c r="E53" s="1224" t="s">
        <v>45</v>
      </c>
      <c r="F53" s="1224"/>
      <c r="G53" s="1224"/>
      <c r="H53" s="1225"/>
      <c r="I53" s="357">
        <v>15293</v>
      </c>
      <c r="J53" s="358">
        <v>13323</v>
      </c>
      <c r="K53" s="358">
        <v>10065</v>
      </c>
      <c r="L53" s="358">
        <v>4272</v>
      </c>
      <c r="M53" s="359">
        <v>-4826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bgItzjChjF7VcmJiGweaC6Be7qHzW82xQ7xUlo9WESTZ9UcF5fo5mxFDfbchOK7+SOuLX5YPmC/FCBqscJtcQ==" saltValue="/ySTDDtmp+4fR8RjGslO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4" t="s">
        <v>48</v>
      </c>
      <c r="D55" s="1234"/>
      <c r="E55" s="1235"/>
      <c r="F55" s="119">
        <v>2749</v>
      </c>
      <c r="G55" s="119">
        <v>2899</v>
      </c>
      <c r="H55" s="120">
        <v>5120</v>
      </c>
    </row>
    <row r="56" spans="2:8" ht="52.5" customHeight="1" x14ac:dyDescent="0.15">
      <c r="B56" s="121"/>
      <c r="C56" s="1236" t="s">
        <v>49</v>
      </c>
      <c r="D56" s="1236"/>
      <c r="E56" s="1237"/>
      <c r="F56" s="122">
        <v>40</v>
      </c>
      <c r="G56" s="122">
        <v>40</v>
      </c>
      <c r="H56" s="123">
        <v>718</v>
      </c>
    </row>
    <row r="57" spans="2:8" ht="53.25" customHeight="1" x14ac:dyDescent="0.15">
      <c r="B57" s="121"/>
      <c r="C57" s="1238" t="s">
        <v>50</v>
      </c>
      <c r="D57" s="1238"/>
      <c r="E57" s="1239"/>
      <c r="F57" s="124">
        <v>4062</v>
      </c>
      <c r="G57" s="124">
        <v>4990</v>
      </c>
      <c r="H57" s="125">
        <v>7380</v>
      </c>
    </row>
    <row r="58" spans="2:8" ht="45.75" customHeight="1" x14ac:dyDescent="0.15">
      <c r="B58" s="126"/>
      <c r="C58" s="1226" t="s">
        <v>591</v>
      </c>
      <c r="D58" s="1227"/>
      <c r="E58" s="1228"/>
      <c r="F58" s="127">
        <v>560</v>
      </c>
      <c r="G58" s="127">
        <v>1459</v>
      </c>
      <c r="H58" s="128">
        <v>2230</v>
      </c>
    </row>
    <row r="59" spans="2:8" ht="45.75" customHeight="1" x14ac:dyDescent="0.15">
      <c r="B59" s="126"/>
      <c r="C59" s="1226" t="s">
        <v>592</v>
      </c>
      <c r="D59" s="1227"/>
      <c r="E59" s="1228"/>
      <c r="F59" s="127">
        <v>1105</v>
      </c>
      <c r="G59" s="127">
        <v>1105</v>
      </c>
      <c r="H59" s="128">
        <v>1955</v>
      </c>
    </row>
    <row r="60" spans="2:8" ht="45.75" customHeight="1" x14ac:dyDescent="0.15">
      <c r="B60" s="126"/>
      <c r="C60" s="1226" t="s">
        <v>593</v>
      </c>
      <c r="D60" s="1227"/>
      <c r="E60" s="1228"/>
      <c r="F60" s="127">
        <v>532</v>
      </c>
      <c r="G60" s="127">
        <v>547</v>
      </c>
      <c r="H60" s="128">
        <v>711</v>
      </c>
    </row>
    <row r="61" spans="2:8" ht="45.75" customHeight="1" x14ac:dyDescent="0.15">
      <c r="B61" s="126"/>
      <c r="C61" s="1226" t="s">
        <v>594</v>
      </c>
      <c r="D61" s="1227"/>
      <c r="E61" s="1228"/>
      <c r="F61" s="127">
        <v>512</v>
      </c>
      <c r="G61" s="127">
        <v>500</v>
      </c>
      <c r="H61" s="128">
        <v>486</v>
      </c>
    </row>
    <row r="62" spans="2:8" ht="45.75" customHeight="1" thickBot="1" x14ac:dyDescent="0.2">
      <c r="B62" s="129"/>
      <c r="C62" s="1229" t="s">
        <v>595</v>
      </c>
      <c r="D62" s="1230"/>
      <c r="E62" s="1231"/>
      <c r="F62" s="130">
        <v>160</v>
      </c>
      <c r="G62" s="130">
        <v>160</v>
      </c>
      <c r="H62" s="131">
        <v>460</v>
      </c>
    </row>
    <row r="63" spans="2:8" ht="52.5" customHeight="1" thickBot="1" x14ac:dyDescent="0.2">
      <c r="B63" s="132"/>
      <c r="C63" s="1232" t="s">
        <v>51</v>
      </c>
      <c r="D63" s="1232"/>
      <c r="E63" s="1233"/>
      <c r="F63" s="133">
        <v>6852</v>
      </c>
      <c r="G63" s="133">
        <v>7930</v>
      </c>
      <c r="H63" s="134">
        <v>13218</v>
      </c>
    </row>
    <row r="64" spans="2:8" x14ac:dyDescent="0.15"/>
  </sheetData>
  <sheetProtection algorithmName="SHA-512" hashValue="8igvLOhLXeCCuu3+0CKCP3u+wc+iI86AM+RTVVXSuy4iryeE/eig8B++/NWnAnvVwNVpGIKJqEh5eS7czBFh6w==" saltValue="Hz2aPlldDAhkVNWikOfN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600</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555</v>
      </c>
      <c r="BQ50" s="1273"/>
      <c r="BR50" s="1273"/>
      <c r="BS50" s="1273"/>
      <c r="BT50" s="1273"/>
      <c r="BU50" s="1273"/>
      <c r="BV50" s="1273"/>
      <c r="BW50" s="1273"/>
      <c r="BX50" s="1273" t="s">
        <v>556</v>
      </c>
      <c r="BY50" s="1273"/>
      <c r="BZ50" s="1273"/>
      <c r="CA50" s="1273"/>
      <c r="CB50" s="1273"/>
      <c r="CC50" s="1273"/>
      <c r="CD50" s="1273"/>
      <c r="CE50" s="1273"/>
      <c r="CF50" s="1273" t="s">
        <v>557</v>
      </c>
      <c r="CG50" s="1273"/>
      <c r="CH50" s="1273"/>
      <c r="CI50" s="1273"/>
      <c r="CJ50" s="1273"/>
      <c r="CK50" s="1273"/>
      <c r="CL50" s="1273"/>
      <c r="CM50" s="1273"/>
      <c r="CN50" s="1273" t="s">
        <v>558</v>
      </c>
      <c r="CO50" s="1273"/>
      <c r="CP50" s="1273"/>
      <c r="CQ50" s="1273"/>
      <c r="CR50" s="1273"/>
      <c r="CS50" s="1273"/>
      <c r="CT50" s="1273"/>
      <c r="CU50" s="1273"/>
      <c r="CV50" s="1273" t="s">
        <v>559</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601</v>
      </c>
      <c r="AO51" s="1277"/>
      <c r="AP51" s="1277"/>
      <c r="AQ51" s="1277"/>
      <c r="AR51" s="1277"/>
      <c r="AS51" s="1277"/>
      <c r="AT51" s="1277"/>
      <c r="AU51" s="1277"/>
      <c r="AV51" s="1277"/>
      <c r="AW51" s="1277"/>
      <c r="AX51" s="1277"/>
      <c r="AY51" s="1277"/>
      <c r="AZ51" s="1277"/>
      <c r="BA51" s="1277"/>
      <c r="BB51" s="1277" t="s">
        <v>602</v>
      </c>
      <c r="BC51" s="1277"/>
      <c r="BD51" s="1277"/>
      <c r="BE51" s="1277"/>
      <c r="BF51" s="1277"/>
      <c r="BG51" s="1277"/>
      <c r="BH51" s="1277"/>
      <c r="BI51" s="1277"/>
      <c r="BJ51" s="1277"/>
      <c r="BK51" s="1277"/>
      <c r="BL51" s="1277"/>
      <c r="BM51" s="1277"/>
      <c r="BN51" s="1277"/>
      <c r="BO51" s="1277"/>
      <c r="BP51" s="1278">
        <v>43.9</v>
      </c>
      <c r="BQ51" s="1278"/>
      <c r="BR51" s="1278"/>
      <c r="BS51" s="1278"/>
      <c r="BT51" s="1278"/>
      <c r="BU51" s="1278"/>
      <c r="BV51" s="1278"/>
      <c r="BW51" s="1278"/>
      <c r="BX51" s="1278">
        <v>38.200000000000003</v>
      </c>
      <c r="BY51" s="1278"/>
      <c r="BZ51" s="1278"/>
      <c r="CA51" s="1278"/>
      <c r="CB51" s="1278"/>
      <c r="CC51" s="1278"/>
      <c r="CD51" s="1278"/>
      <c r="CE51" s="1278"/>
      <c r="CF51" s="1278">
        <v>28.1</v>
      </c>
      <c r="CG51" s="1278"/>
      <c r="CH51" s="1278"/>
      <c r="CI51" s="1278"/>
      <c r="CJ51" s="1278"/>
      <c r="CK51" s="1278"/>
      <c r="CL51" s="1278"/>
      <c r="CM51" s="1278"/>
      <c r="CN51" s="1278">
        <v>11.6</v>
      </c>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603</v>
      </c>
      <c r="BC53" s="1277"/>
      <c r="BD53" s="1277"/>
      <c r="BE53" s="1277"/>
      <c r="BF53" s="1277"/>
      <c r="BG53" s="1277"/>
      <c r="BH53" s="1277"/>
      <c r="BI53" s="1277"/>
      <c r="BJ53" s="1277"/>
      <c r="BK53" s="1277"/>
      <c r="BL53" s="1277"/>
      <c r="BM53" s="1277"/>
      <c r="BN53" s="1277"/>
      <c r="BO53" s="1277"/>
      <c r="BP53" s="1278">
        <v>66.599999999999994</v>
      </c>
      <c r="BQ53" s="1278"/>
      <c r="BR53" s="1278"/>
      <c r="BS53" s="1278"/>
      <c r="BT53" s="1278"/>
      <c r="BU53" s="1278"/>
      <c r="BV53" s="1278"/>
      <c r="BW53" s="1278"/>
      <c r="BX53" s="1278">
        <v>66.7</v>
      </c>
      <c r="BY53" s="1278"/>
      <c r="BZ53" s="1278"/>
      <c r="CA53" s="1278"/>
      <c r="CB53" s="1278"/>
      <c r="CC53" s="1278"/>
      <c r="CD53" s="1278"/>
      <c r="CE53" s="1278"/>
      <c r="CF53" s="1278">
        <v>69.8</v>
      </c>
      <c r="CG53" s="1278"/>
      <c r="CH53" s="1278"/>
      <c r="CI53" s="1278"/>
      <c r="CJ53" s="1278"/>
      <c r="CK53" s="1278"/>
      <c r="CL53" s="1278"/>
      <c r="CM53" s="1278"/>
      <c r="CN53" s="1278">
        <v>71</v>
      </c>
      <c r="CO53" s="1278"/>
      <c r="CP53" s="1278"/>
      <c r="CQ53" s="1278"/>
      <c r="CR53" s="1278"/>
      <c r="CS53" s="1278"/>
      <c r="CT53" s="1278"/>
      <c r="CU53" s="1278"/>
      <c r="CV53" s="1278">
        <v>72.3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604</v>
      </c>
      <c r="AO55" s="1273"/>
      <c r="AP55" s="1273"/>
      <c r="AQ55" s="1273"/>
      <c r="AR55" s="1273"/>
      <c r="AS55" s="1273"/>
      <c r="AT55" s="1273"/>
      <c r="AU55" s="1273"/>
      <c r="AV55" s="1273"/>
      <c r="AW55" s="1273"/>
      <c r="AX55" s="1273"/>
      <c r="AY55" s="1273"/>
      <c r="AZ55" s="1273"/>
      <c r="BA55" s="1273"/>
      <c r="BB55" s="1277" t="s">
        <v>602</v>
      </c>
      <c r="BC55" s="1277"/>
      <c r="BD55" s="1277"/>
      <c r="BE55" s="1277"/>
      <c r="BF55" s="1277"/>
      <c r="BG55" s="1277"/>
      <c r="BH55" s="1277"/>
      <c r="BI55" s="1277"/>
      <c r="BJ55" s="1277"/>
      <c r="BK55" s="1277"/>
      <c r="BL55" s="1277"/>
      <c r="BM55" s="1277"/>
      <c r="BN55" s="1277"/>
      <c r="BO55" s="1277"/>
      <c r="BP55" s="1278">
        <v>30</v>
      </c>
      <c r="BQ55" s="1278"/>
      <c r="BR55" s="1278"/>
      <c r="BS55" s="1278"/>
      <c r="BT55" s="1278"/>
      <c r="BU55" s="1278"/>
      <c r="BV55" s="1278"/>
      <c r="BW55" s="1278"/>
      <c r="BX55" s="1278">
        <v>23.1</v>
      </c>
      <c r="BY55" s="1278"/>
      <c r="BZ55" s="1278"/>
      <c r="CA55" s="1278"/>
      <c r="CB55" s="1278"/>
      <c r="CC55" s="1278"/>
      <c r="CD55" s="1278"/>
      <c r="CE55" s="1278"/>
      <c r="CF55" s="1278">
        <v>19</v>
      </c>
      <c r="CG55" s="1278"/>
      <c r="CH55" s="1278"/>
      <c r="CI55" s="1278"/>
      <c r="CJ55" s="1278"/>
      <c r="CK55" s="1278"/>
      <c r="CL55" s="1278"/>
      <c r="CM55" s="1278"/>
      <c r="CN55" s="1278">
        <v>18</v>
      </c>
      <c r="CO55" s="1278"/>
      <c r="CP55" s="1278"/>
      <c r="CQ55" s="1278"/>
      <c r="CR55" s="1278"/>
      <c r="CS55" s="1278"/>
      <c r="CT55" s="1278"/>
      <c r="CU55" s="1278"/>
      <c r="CV55" s="1278">
        <v>13.1</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603</v>
      </c>
      <c r="BC57" s="1277"/>
      <c r="BD57" s="1277"/>
      <c r="BE57" s="1277"/>
      <c r="BF57" s="1277"/>
      <c r="BG57" s="1277"/>
      <c r="BH57" s="1277"/>
      <c r="BI57" s="1277"/>
      <c r="BJ57" s="1277"/>
      <c r="BK57" s="1277"/>
      <c r="BL57" s="1277"/>
      <c r="BM57" s="1277"/>
      <c r="BN57" s="1277"/>
      <c r="BO57" s="1277"/>
      <c r="BP57" s="1278">
        <v>58.3</v>
      </c>
      <c r="BQ57" s="1278"/>
      <c r="BR57" s="1278"/>
      <c r="BS57" s="1278"/>
      <c r="BT57" s="1278"/>
      <c r="BU57" s="1278"/>
      <c r="BV57" s="1278"/>
      <c r="BW57" s="1278"/>
      <c r="BX57" s="1278">
        <v>60.4</v>
      </c>
      <c r="BY57" s="1278"/>
      <c r="BZ57" s="1278"/>
      <c r="CA57" s="1278"/>
      <c r="CB57" s="1278"/>
      <c r="CC57" s="1278"/>
      <c r="CD57" s="1278"/>
      <c r="CE57" s="1278"/>
      <c r="CF57" s="1278">
        <v>60.9</v>
      </c>
      <c r="CG57" s="1278"/>
      <c r="CH57" s="1278"/>
      <c r="CI57" s="1278"/>
      <c r="CJ57" s="1278"/>
      <c r="CK57" s="1278"/>
      <c r="CL57" s="1278"/>
      <c r="CM57" s="1278"/>
      <c r="CN57" s="1278">
        <v>61.9</v>
      </c>
      <c r="CO57" s="1278"/>
      <c r="CP57" s="1278"/>
      <c r="CQ57" s="1278"/>
      <c r="CR57" s="1278"/>
      <c r="CS57" s="1278"/>
      <c r="CT57" s="1278"/>
      <c r="CU57" s="1278"/>
      <c r="CV57" s="1278">
        <v>62.5</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605</v>
      </c>
    </row>
    <row r="64" spans="1:109" x14ac:dyDescent="0.15">
      <c r="B64" s="1248"/>
      <c r="G64" s="1255"/>
      <c r="I64" s="1288"/>
      <c r="J64" s="1288"/>
      <c r="K64" s="1288"/>
      <c r="L64" s="1288"/>
      <c r="M64" s="1288"/>
      <c r="N64" s="1289"/>
      <c r="AM64" s="1255"/>
      <c r="AN64" s="1255" t="s">
        <v>598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90" t="s">
        <v>606</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48"/>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48"/>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48"/>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48"/>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48"/>
      <c r="H70" s="1299"/>
      <c r="I70" s="1299"/>
      <c r="J70" s="1300"/>
      <c r="K70" s="1300"/>
      <c r="L70" s="1301"/>
      <c r="M70" s="1300"/>
      <c r="N70" s="1301"/>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302"/>
      <c r="I71" s="1303"/>
      <c r="J71" s="1300"/>
      <c r="K71" s="1300"/>
      <c r="L71" s="1301"/>
      <c r="M71" s="1300"/>
      <c r="N71" s="1301"/>
      <c r="AM71" s="1302"/>
      <c r="AN71" s="1242" t="s">
        <v>600</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555</v>
      </c>
      <c r="BQ72" s="1273"/>
      <c r="BR72" s="1273"/>
      <c r="BS72" s="1273"/>
      <c r="BT72" s="1273"/>
      <c r="BU72" s="1273"/>
      <c r="BV72" s="1273"/>
      <c r="BW72" s="1273"/>
      <c r="BX72" s="1273" t="s">
        <v>556</v>
      </c>
      <c r="BY72" s="1273"/>
      <c r="BZ72" s="1273"/>
      <c r="CA72" s="1273"/>
      <c r="CB72" s="1273"/>
      <c r="CC72" s="1273"/>
      <c r="CD72" s="1273"/>
      <c r="CE72" s="1273"/>
      <c r="CF72" s="1273" t="s">
        <v>557</v>
      </c>
      <c r="CG72" s="1273"/>
      <c r="CH72" s="1273"/>
      <c r="CI72" s="1273"/>
      <c r="CJ72" s="1273"/>
      <c r="CK72" s="1273"/>
      <c r="CL72" s="1273"/>
      <c r="CM72" s="1273"/>
      <c r="CN72" s="1273" t="s">
        <v>558</v>
      </c>
      <c r="CO72" s="1273"/>
      <c r="CP72" s="1273"/>
      <c r="CQ72" s="1273"/>
      <c r="CR72" s="1273"/>
      <c r="CS72" s="1273"/>
      <c r="CT72" s="1273"/>
      <c r="CU72" s="1273"/>
      <c r="CV72" s="1273" t="s">
        <v>559</v>
      </c>
      <c r="CW72" s="1273"/>
      <c r="CX72" s="1273"/>
      <c r="CY72" s="1273"/>
      <c r="CZ72" s="1273"/>
      <c r="DA72" s="1273"/>
      <c r="DB72" s="1273"/>
      <c r="DC72" s="1273"/>
    </row>
    <row r="73" spans="2:107" x14ac:dyDescent="0.15">
      <c r="B73" s="1248"/>
      <c r="G73" s="1274"/>
      <c r="H73" s="1274"/>
      <c r="I73" s="1274"/>
      <c r="J73" s="1274"/>
      <c r="K73" s="1304"/>
      <c r="L73" s="1304"/>
      <c r="M73" s="1304"/>
      <c r="N73" s="1304"/>
      <c r="AM73" s="1266"/>
      <c r="AN73" s="1277" t="s">
        <v>601</v>
      </c>
      <c r="AO73" s="1277"/>
      <c r="AP73" s="1277"/>
      <c r="AQ73" s="1277"/>
      <c r="AR73" s="1277"/>
      <c r="AS73" s="1277"/>
      <c r="AT73" s="1277"/>
      <c r="AU73" s="1277"/>
      <c r="AV73" s="1277"/>
      <c r="AW73" s="1277"/>
      <c r="AX73" s="1277"/>
      <c r="AY73" s="1277"/>
      <c r="AZ73" s="1277"/>
      <c r="BA73" s="1277"/>
      <c r="BB73" s="1277" t="s">
        <v>602</v>
      </c>
      <c r="BC73" s="1277"/>
      <c r="BD73" s="1277"/>
      <c r="BE73" s="1277"/>
      <c r="BF73" s="1277"/>
      <c r="BG73" s="1277"/>
      <c r="BH73" s="1277"/>
      <c r="BI73" s="1277"/>
      <c r="BJ73" s="1277"/>
      <c r="BK73" s="1277"/>
      <c r="BL73" s="1277"/>
      <c r="BM73" s="1277"/>
      <c r="BN73" s="1277"/>
      <c r="BO73" s="1277"/>
      <c r="BP73" s="1278">
        <v>43.9</v>
      </c>
      <c r="BQ73" s="1278"/>
      <c r="BR73" s="1278"/>
      <c r="BS73" s="1278"/>
      <c r="BT73" s="1278"/>
      <c r="BU73" s="1278"/>
      <c r="BV73" s="1278"/>
      <c r="BW73" s="1278"/>
      <c r="BX73" s="1278">
        <v>38.200000000000003</v>
      </c>
      <c r="BY73" s="1278"/>
      <c r="BZ73" s="1278"/>
      <c r="CA73" s="1278"/>
      <c r="CB73" s="1278"/>
      <c r="CC73" s="1278"/>
      <c r="CD73" s="1278"/>
      <c r="CE73" s="1278"/>
      <c r="CF73" s="1278">
        <v>28.1</v>
      </c>
      <c r="CG73" s="1278"/>
      <c r="CH73" s="1278"/>
      <c r="CI73" s="1278"/>
      <c r="CJ73" s="1278"/>
      <c r="CK73" s="1278"/>
      <c r="CL73" s="1278"/>
      <c r="CM73" s="1278"/>
      <c r="CN73" s="1278">
        <v>11.6</v>
      </c>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304"/>
      <c r="L74" s="1304"/>
      <c r="M74" s="1304"/>
      <c r="N74" s="1304"/>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607</v>
      </c>
      <c r="BC75" s="1277"/>
      <c r="BD75" s="1277"/>
      <c r="BE75" s="1277"/>
      <c r="BF75" s="1277"/>
      <c r="BG75" s="1277"/>
      <c r="BH75" s="1277"/>
      <c r="BI75" s="1277"/>
      <c r="BJ75" s="1277"/>
      <c r="BK75" s="1277"/>
      <c r="BL75" s="1277"/>
      <c r="BM75" s="1277"/>
      <c r="BN75" s="1277"/>
      <c r="BO75" s="1277"/>
      <c r="BP75" s="1278">
        <v>10.5</v>
      </c>
      <c r="BQ75" s="1278"/>
      <c r="BR75" s="1278"/>
      <c r="BS75" s="1278"/>
      <c r="BT75" s="1278"/>
      <c r="BU75" s="1278"/>
      <c r="BV75" s="1278"/>
      <c r="BW75" s="1278"/>
      <c r="BX75" s="1278">
        <v>9.9</v>
      </c>
      <c r="BY75" s="1278"/>
      <c r="BZ75" s="1278"/>
      <c r="CA75" s="1278"/>
      <c r="CB75" s="1278"/>
      <c r="CC75" s="1278"/>
      <c r="CD75" s="1278"/>
      <c r="CE75" s="1278"/>
      <c r="CF75" s="1278">
        <v>8.8000000000000007</v>
      </c>
      <c r="CG75" s="1278"/>
      <c r="CH75" s="1278"/>
      <c r="CI75" s="1278"/>
      <c r="CJ75" s="1278"/>
      <c r="CK75" s="1278"/>
      <c r="CL75" s="1278"/>
      <c r="CM75" s="1278"/>
      <c r="CN75" s="1278">
        <v>7.2</v>
      </c>
      <c r="CO75" s="1278"/>
      <c r="CP75" s="1278"/>
      <c r="CQ75" s="1278"/>
      <c r="CR75" s="1278"/>
      <c r="CS75" s="1278"/>
      <c r="CT75" s="1278"/>
      <c r="CU75" s="1278"/>
      <c r="CV75" s="1278">
        <v>6</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304"/>
      <c r="L77" s="1304"/>
      <c r="M77" s="1304"/>
      <c r="N77" s="1304"/>
      <c r="AN77" s="1273" t="s">
        <v>604</v>
      </c>
      <c r="AO77" s="1273"/>
      <c r="AP77" s="1273"/>
      <c r="AQ77" s="1273"/>
      <c r="AR77" s="1273"/>
      <c r="AS77" s="1273"/>
      <c r="AT77" s="1273"/>
      <c r="AU77" s="1273"/>
      <c r="AV77" s="1273"/>
      <c r="AW77" s="1273"/>
      <c r="AX77" s="1273"/>
      <c r="AY77" s="1273"/>
      <c r="AZ77" s="1273"/>
      <c r="BA77" s="1273"/>
      <c r="BB77" s="1277" t="s">
        <v>602</v>
      </c>
      <c r="BC77" s="1277"/>
      <c r="BD77" s="1277"/>
      <c r="BE77" s="1277"/>
      <c r="BF77" s="1277"/>
      <c r="BG77" s="1277"/>
      <c r="BH77" s="1277"/>
      <c r="BI77" s="1277"/>
      <c r="BJ77" s="1277"/>
      <c r="BK77" s="1277"/>
      <c r="BL77" s="1277"/>
      <c r="BM77" s="1277"/>
      <c r="BN77" s="1277"/>
      <c r="BO77" s="1277"/>
      <c r="BP77" s="1278">
        <v>30</v>
      </c>
      <c r="BQ77" s="1278"/>
      <c r="BR77" s="1278"/>
      <c r="BS77" s="1278"/>
      <c r="BT77" s="1278"/>
      <c r="BU77" s="1278"/>
      <c r="BV77" s="1278"/>
      <c r="BW77" s="1278"/>
      <c r="BX77" s="1278">
        <v>23.1</v>
      </c>
      <c r="BY77" s="1278"/>
      <c r="BZ77" s="1278"/>
      <c r="CA77" s="1278"/>
      <c r="CB77" s="1278"/>
      <c r="CC77" s="1278"/>
      <c r="CD77" s="1278"/>
      <c r="CE77" s="1278"/>
      <c r="CF77" s="1278">
        <v>19</v>
      </c>
      <c r="CG77" s="1278"/>
      <c r="CH77" s="1278"/>
      <c r="CI77" s="1278"/>
      <c r="CJ77" s="1278"/>
      <c r="CK77" s="1278"/>
      <c r="CL77" s="1278"/>
      <c r="CM77" s="1278"/>
      <c r="CN77" s="1278">
        <v>18</v>
      </c>
      <c r="CO77" s="1278"/>
      <c r="CP77" s="1278"/>
      <c r="CQ77" s="1278"/>
      <c r="CR77" s="1278"/>
      <c r="CS77" s="1278"/>
      <c r="CT77" s="1278"/>
      <c r="CU77" s="1278"/>
      <c r="CV77" s="1278">
        <v>13.1</v>
      </c>
      <c r="CW77" s="1278"/>
      <c r="CX77" s="1278"/>
      <c r="CY77" s="1278"/>
      <c r="CZ77" s="1278"/>
      <c r="DA77" s="1278"/>
      <c r="DB77" s="1278"/>
      <c r="DC77" s="1278"/>
    </row>
    <row r="78" spans="2:107" x14ac:dyDescent="0.15">
      <c r="B78" s="1248"/>
      <c r="G78" s="1267"/>
      <c r="H78" s="1267"/>
      <c r="I78" s="1267"/>
      <c r="J78" s="1267"/>
      <c r="K78" s="1304"/>
      <c r="L78" s="1304"/>
      <c r="M78" s="1304"/>
      <c r="N78" s="1304"/>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305"/>
      <c r="L79" s="1305"/>
      <c r="M79" s="1305"/>
      <c r="N79" s="1305"/>
      <c r="AN79" s="1273"/>
      <c r="AO79" s="1273"/>
      <c r="AP79" s="1273"/>
      <c r="AQ79" s="1273"/>
      <c r="AR79" s="1273"/>
      <c r="AS79" s="1273"/>
      <c r="AT79" s="1273"/>
      <c r="AU79" s="1273"/>
      <c r="AV79" s="1273"/>
      <c r="AW79" s="1273"/>
      <c r="AX79" s="1273"/>
      <c r="AY79" s="1273"/>
      <c r="AZ79" s="1273"/>
      <c r="BA79" s="1273"/>
      <c r="BB79" s="1277" t="s">
        <v>607</v>
      </c>
      <c r="BC79" s="1277"/>
      <c r="BD79" s="1277"/>
      <c r="BE79" s="1277"/>
      <c r="BF79" s="1277"/>
      <c r="BG79" s="1277"/>
      <c r="BH79" s="1277"/>
      <c r="BI79" s="1277"/>
      <c r="BJ79" s="1277"/>
      <c r="BK79" s="1277"/>
      <c r="BL79" s="1277"/>
      <c r="BM79" s="1277"/>
      <c r="BN79" s="1277"/>
      <c r="BO79" s="1277"/>
      <c r="BP79" s="1278">
        <v>5</v>
      </c>
      <c r="BQ79" s="1278"/>
      <c r="BR79" s="1278"/>
      <c r="BS79" s="1278"/>
      <c r="BT79" s="1278"/>
      <c r="BU79" s="1278"/>
      <c r="BV79" s="1278"/>
      <c r="BW79" s="1278"/>
      <c r="BX79" s="1278">
        <v>4.2</v>
      </c>
      <c r="BY79" s="1278"/>
      <c r="BZ79" s="1278"/>
      <c r="CA79" s="1278"/>
      <c r="CB79" s="1278"/>
      <c r="CC79" s="1278"/>
      <c r="CD79" s="1278"/>
      <c r="CE79" s="1278"/>
      <c r="CF79" s="1278">
        <v>3.6</v>
      </c>
      <c r="CG79" s="1278"/>
      <c r="CH79" s="1278"/>
      <c r="CI79" s="1278"/>
      <c r="CJ79" s="1278"/>
      <c r="CK79" s="1278"/>
      <c r="CL79" s="1278"/>
      <c r="CM79" s="1278"/>
      <c r="CN79" s="1278">
        <v>3.5</v>
      </c>
      <c r="CO79" s="1278"/>
      <c r="CP79" s="1278"/>
      <c r="CQ79" s="1278"/>
      <c r="CR79" s="1278"/>
      <c r="CS79" s="1278"/>
      <c r="CT79" s="1278"/>
      <c r="CU79" s="1278"/>
      <c r="CV79" s="1278">
        <v>3.6</v>
      </c>
      <c r="CW79" s="1278"/>
      <c r="CX79" s="1278"/>
      <c r="CY79" s="1278"/>
      <c r="CZ79" s="1278"/>
      <c r="DA79" s="1278"/>
      <c r="DB79" s="1278"/>
      <c r="DC79" s="1278"/>
    </row>
    <row r="80" spans="2:107" x14ac:dyDescent="0.15">
      <c r="B80" s="1248"/>
      <c r="G80" s="1267"/>
      <c r="H80" s="1267"/>
      <c r="I80" s="1280"/>
      <c r="J80" s="1280"/>
      <c r="K80" s="1305"/>
      <c r="L80" s="1305"/>
      <c r="M80" s="1305"/>
      <c r="N80" s="1305"/>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306"/>
      <c r="L82" s="1306"/>
      <c r="M82" s="1306"/>
      <c r="N82" s="1306"/>
      <c r="AQ82" s="1306"/>
      <c r="AR82" s="1306"/>
      <c r="AS82" s="1306"/>
      <c r="AT82" s="1306"/>
      <c r="BC82" s="1306"/>
      <c r="BD82" s="1306"/>
      <c r="BE82" s="1306"/>
      <c r="BF82" s="1306"/>
      <c r="BO82" s="1306"/>
      <c r="BP82" s="1306"/>
      <c r="BQ82" s="1306"/>
      <c r="BR82" s="1306"/>
      <c r="CA82" s="1306"/>
      <c r="CB82" s="1306"/>
      <c r="CC82" s="1306"/>
      <c r="CD82" s="1306"/>
      <c r="CM82" s="1306"/>
      <c r="CN82" s="1306"/>
      <c r="CO82" s="1306"/>
      <c r="CP82" s="1306"/>
      <c r="CY82" s="1306"/>
      <c r="CZ82" s="1306"/>
      <c r="DA82" s="1306"/>
      <c r="DB82" s="1306"/>
      <c r="DC82" s="1306"/>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47qCVzNqMNvo8pmBK+HSGrZgPROXAiNM1PVLR1qEdV4CBOTxWC6pOphvhJb0W3RcV3MmesQheixexx4qJf/E1Q==" saltValue="n0dD9gTeh4iXL3YtfjQbA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PueO7wNLhstWgmhQjuyJyaGKSHssLQsdctfuStbZVdS85IbpAF2zdLSBSC6PAxquYZvnEX5hY0Qk3PA2RF7+Hg==" saltValue="tKwj+B5memnsln2xjNCo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PoX8XvVbgpneVx6zLa3ij2eoOZJ/5n3V4KicrRsvcLcrDgAwFkvf3eyuwU3BxcRu7V/fFGsM7hcYzwExWrNTcw==" saltValue="o6QRRXJ52OyXS9Zw7Svw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25951</v>
      </c>
      <c r="E3" s="153"/>
      <c r="F3" s="154">
        <v>45426</v>
      </c>
      <c r="G3" s="155"/>
      <c r="H3" s="156"/>
    </row>
    <row r="4" spans="1:8" x14ac:dyDescent="0.15">
      <c r="A4" s="157"/>
      <c r="B4" s="158"/>
      <c r="C4" s="159"/>
      <c r="D4" s="160">
        <v>8313</v>
      </c>
      <c r="E4" s="161"/>
      <c r="F4" s="162">
        <v>24508</v>
      </c>
      <c r="G4" s="163"/>
      <c r="H4" s="164"/>
    </row>
    <row r="5" spans="1:8" x14ac:dyDescent="0.15">
      <c r="A5" s="145" t="s">
        <v>547</v>
      </c>
      <c r="B5" s="150"/>
      <c r="C5" s="151"/>
      <c r="D5" s="152">
        <v>27802</v>
      </c>
      <c r="E5" s="153"/>
      <c r="F5" s="154">
        <v>45022</v>
      </c>
      <c r="G5" s="155"/>
      <c r="H5" s="156"/>
    </row>
    <row r="6" spans="1:8" x14ac:dyDescent="0.15">
      <c r="A6" s="157"/>
      <c r="B6" s="158"/>
      <c r="C6" s="159"/>
      <c r="D6" s="160">
        <v>7122</v>
      </c>
      <c r="E6" s="161"/>
      <c r="F6" s="162">
        <v>25247</v>
      </c>
      <c r="G6" s="163"/>
      <c r="H6" s="164"/>
    </row>
    <row r="7" spans="1:8" x14ac:dyDescent="0.15">
      <c r="A7" s="145" t="s">
        <v>548</v>
      </c>
      <c r="B7" s="150"/>
      <c r="C7" s="151"/>
      <c r="D7" s="152">
        <v>11497</v>
      </c>
      <c r="E7" s="153"/>
      <c r="F7" s="154">
        <v>46035</v>
      </c>
      <c r="G7" s="155"/>
      <c r="H7" s="156"/>
    </row>
    <row r="8" spans="1:8" x14ac:dyDescent="0.15">
      <c r="A8" s="157"/>
      <c r="B8" s="158"/>
      <c r="C8" s="159"/>
      <c r="D8" s="160">
        <v>4544</v>
      </c>
      <c r="E8" s="161"/>
      <c r="F8" s="162">
        <v>25158</v>
      </c>
      <c r="G8" s="163"/>
      <c r="H8" s="164"/>
    </row>
    <row r="9" spans="1:8" x14ac:dyDescent="0.15">
      <c r="A9" s="145" t="s">
        <v>549</v>
      </c>
      <c r="B9" s="150"/>
      <c r="C9" s="151"/>
      <c r="D9" s="152">
        <v>16949</v>
      </c>
      <c r="E9" s="153"/>
      <c r="F9" s="154">
        <v>43261</v>
      </c>
      <c r="G9" s="155"/>
      <c r="H9" s="156"/>
    </row>
    <row r="10" spans="1:8" x14ac:dyDescent="0.15">
      <c r="A10" s="157"/>
      <c r="B10" s="158"/>
      <c r="C10" s="159"/>
      <c r="D10" s="160">
        <v>6821</v>
      </c>
      <c r="E10" s="161"/>
      <c r="F10" s="162">
        <v>24721</v>
      </c>
      <c r="G10" s="163"/>
      <c r="H10" s="164"/>
    </row>
    <row r="11" spans="1:8" x14ac:dyDescent="0.15">
      <c r="A11" s="145" t="s">
        <v>550</v>
      </c>
      <c r="B11" s="150"/>
      <c r="C11" s="151"/>
      <c r="D11" s="152">
        <v>14150</v>
      </c>
      <c r="E11" s="153"/>
      <c r="F11" s="154">
        <v>40626</v>
      </c>
      <c r="G11" s="155"/>
      <c r="H11" s="156"/>
    </row>
    <row r="12" spans="1:8" x14ac:dyDescent="0.15">
      <c r="A12" s="157"/>
      <c r="B12" s="158"/>
      <c r="C12" s="165"/>
      <c r="D12" s="160">
        <v>6695</v>
      </c>
      <c r="E12" s="161"/>
      <c r="F12" s="162">
        <v>24279</v>
      </c>
      <c r="G12" s="163"/>
      <c r="H12" s="164"/>
    </row>
    <row r="13" spans="1:8" x14ac:dyDescent="0.15">
      <c r="A13" s="145"/>
      <c r="B13" s="150"/>
      <c r="C13" s="166"/>
      <c r="D13" s="167">
        <v>19270</v>
      </c>
      <c r="E13" s="168"/>
      <c r="F13" s="169">
        <v>44074</v>
      </c>
      <c r="G13" s="170"/>
      <c r="H13" s="156"/>
    </row>
    <row r="14" spans="1:8" x14ac:dyDescent="0.15">
      <c r="A14" s="157"/>
      <c r="B14" s="158"/>
      <c r="C14" s="159"/>
      <c r="D14" s="160">
        <v>6699</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0.21</v>
      </c>
      <c r="C19" s="171">
        <f>ROUND(VALUE(SUBSTITUTE(実質収支比率等に係る経年分析!G$48,"▲","-")),2)</f>
        <v>0.27</v>
      </c>
      <c r="D19" s="171">
        <f>ROUND(VALUE(SUBSTITUTE(実質収支比率等に係る経年分析!H$48,"▲","-")),2)</f>
        <v>0.71</v>
      </c>
      <c r="E19" s="171">
        <f>ROUND(VALUE(SUBSTITUTE(実質収支比率等に係る経年分析!I$48,"▲","-")),2)</f>
        <v>1.86</v>
      </c>
      <c r="F19" s="171">
        <f>ROUND(VALUE(SUBSTITUTE(実質収支比率等に係る経年分析!J$48,"▲","-")),2)</f>
        <v>5.0599999999999996</v>
      </c>
    </row>
    <row r="20" spans="1:11" x14ac:dyDescent="0.15">
      <c r="A20" s="171" t="s">
        <v>55</v>
      </c>
      <c r="B20" s="171">
        <f>ROUND(VALUE(SUBSTITUTE(実質収支比率等に係る経年分析!F$47,"▲","-")),2)</f>
        <v>6.12</v>
      </c>
      <c r="C20" s="171">
        <f>ROUND(VALUE(SUBSTITUTE(実質収支比率等に係る経年分析!G$47,"▲","-")),2)</f>
        <v>6.22</v>
      </c>
      <c r="D20" s="171">
        <f>ROUND(VALUE(SUBSTITUTE(実質収支比率等に係る経年分析!H$47,"▲","-")),2)</f>
        <v>6.5</v>
      </c>
      <c r="E20" s="171">
        <f>ROUND(VALUE(SUBSTITUTE(実質収支比率等に係る経年分析!I$47,"▲","-")),2)</f>
        <v>6.73</v>
      </c>
      <c r="F20" s="171">
        <f>ROUND(VALUE(SUBSTITUTE(実質収支比率等に係る経年分析!J$47,"▲","-")),2)</f>
        <v>11.38</v>
      </c>
    </row>
    <row r="21" spans="1:11" x14ac:dyDescent="0.15">
      <c r="A21" s="171" t="s">
        <v>56</v>
      </c>
      <c r="B21" s="171">
        <f>IF(ISNUMBER(VALUE(SUBSTITUTE(実質収支比率等に係る経年分析!F$49,"▲","-"))),ROUND(VALUE(SUBSTITUTE(実質収支比率等に係る経年分析!F$49,"▲","-")),2),NA())</f>
        <v>-1.39</v>
      </c>
      <c r="C21" s="171">
        <f>IF(ISNUMBER(VALUE(SUBSTITUTE(実質収支比率等に係る経年分析!G$49,"▲","-"))),ROUND(VALUE(SUBSTITUTE(実質収支比率等に係る経年分析!G$49,"▲","-")),2),NA())</f>
        <v>0.06</v>
      </c>
      <c r="D21" s="171">
        <f>IF(ISNUMBER(VALUE(SUBSTITUTE(実質収支比率等に係る経年分析!H$49,"▲","-"))),ROUND(VALUE(SUBSTITUTE(実質収支比率等に係る経年分析!H$49,"▲","-")),2),NA())</f>
        <v>0.76</v>
      </c>
      <c r="E21" s="171">
        <f>IF(ISNUMBER(VALUE(SUBSTITUTE(実質収支比率等に係る経年分析!I$49,"▲","-"))),ROUND(VALUE(SUBSTITUTE(実質収支比率等に係る経年分析!I$49,"▲","-")),2),NA())</f>
        <v>1.1599999999999999</v>
      </c>
      <c r="F21" s="171">
        <f>IF(ISNUMBER(VALUE(SUBSTITUTE(実質収支比率等に係る経年分析!J$49,"▲","-"))),ROUND(VALUE(SUBSTITUTE(実質収支比率等に係る経年分析!J$49,"▲","-")),2),NA())</f>
        <v>7.22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自転車競技事業特別会計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国民健康保険事業特別会計</v>
      </c>
      <c r="B32" s="172">
        <f>IF(ROUND(VALUE(SUBSTITUTE(連結実質赤字比率に係る赤字・黒字の構成分析!F$38,"▲", "-")), 2) &lt; 0, ABS(ROUND(VALUE(SUBSTITUTE(連結実質赤字比率に係る赤字・黒字の構成分析!F$38,"▲", "-")), 2)), NA())</f>
        <v>1.2</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0.91</v>
      </c>
      <c r="E32" s="172" t="e">
        <f>IF(ROUND(VALUE(SUBSTITUTE(連結実質赤字比率に係る赤字・黒字の構成分析!G$38,"▲", "-")), 2) &gt;= 0, ABS(ROUND(VALUE(SUBSTITUTE(連結実質赤字比率に係る赤字・黒字の構成分析!G$38,"▲", "-")), 2)), NA())</f>
        <v>#N/A</v>
      </c>
      <c r="F32" s="172">
        <f>IF(ROUND(VALUE(SUBSTITUTE(連結実質赤字比率に係る赤字・黒字の構成分析!H$38,"▲", "-")), 2) &lt; 0, ABS(ROUND(VALUE(SUBSTITUTE(連結実質赤字比率に係る赤字・黒字の構成分析!H$38,"▲", "-")), 2)), NA())</f>
        <v>0.31</v>
      </c>
      <c r="G32" s="172" t="e">
        <f>IF(ROUND(VALUE(SUBSTITUTE(連結実質赤字比率に係る赤字・黒字の構成分析!H$38,"▲", "-")), 2) &gt;= 0, ABS(ROUND(VALUE(SUBSTITUTE(連結実質赤字比率に係る赤字・黒字の構成分析!H$38,"▲", "-")), 2)), NA())</f>
        <v>#N/A</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1.1100000000000001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0.86</v>
      </c>
    </row>
    <row r="34" spans="1:16" x14ac:dyDescent="0.15">
      <c r="A34" s="172" t="str">
        <f>IF(連結実質赤字比率に係る赤字・黒字の構成分析!C$36="",NA(),連結実質赤字比率に係る赤字・黒字の構成分析!C$36)</f>
        <v>上水道事業会計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6.58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6.97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2.97</v>
      </c>
    </row>
    <row r="35" spans="1:16" x14ac:dyDescent="0.15">
      <c r="A35" s="172" t="str">
        <f>IF(連結実質赤字比率に係る赤字・黒字の構成分析!C$35="",NA(),連結実質赤字比率に係る赤字・黒字の構成分析!C$35)</f>
        <v>病院事業会計</v>
      </c>
      <c r="B35" s="172">
        <f>IF(ROUND(VALUE(SUBSTITUTE(連結実質赤字比率に係る赤字・黒字の構成分析!F$35,"▲", "-")), 2) &lt; 0, ABS(ROUND(VALUE(SUBSTITUTE(連結実質赤字比率に係る赤字・黒字の構成分析!F$35,"▲", "-")), 2)), NA())</f>
        <v>0.47</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0.36</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1.29</v>
      </c>
      <c r="G35" s="172" t="e">
        <f>IF(ROUND(VALUE(SUBSTITUTE(連結実質赤字比率に係る赤字・黒字の構成分析!H$35,"▲", "-")), 2) &gt;= 0, ABS(ROUND(VALUE(SUBSTITUTE(連結実質赤字比率に係る赤字・黒字の構成分析!H$35,"▲", "-")), 2)), NA())</f>
        <v>#N/A</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3.88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5.0599999999999996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8557</v>
      </c>
      <c r="E42" s="173"/>
      <c r="F42" s="173"/>
      <c r="G42" s="173">
        <f>'実質公債費比率（分子）の構造'!L$52</f>
        <v>8640</v>
      </c>
      <c r="H42" s="173"/>
      <c r="I42" s="173"/>
      <c r="J42" s="173">
        <f>'実質公債費比率（分子）の構造'!M$52</f>
        <v>8264</v>
      </c>
      <c r="K42" s="173"/>
      <c r="L42" s="173"/>
      <c r="M42" s="173">
        <f>'実質公債費比率（分子）の構造'!N$52</f>
        <v>8181</v>
      </c>
      <c r="N42" s="173"/>
      <c r="O42" s="173"/>
      <c r="P42" s="173">
        <f>'実質公債費比率（分子）の構造'!O$52</f>
        <v>7790</v>
      </c>
    </row>
    <row r="43" spans="1:16" x14ac:dyDescent="0.15">
      <c r="A43" s="173" t="s">
        <v>64</v>
      </c>
      <c r="B43" s="173">
        <f>'実質公債費比率（分子）の構造'!K$51</f>
        <v>1</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51</v>
      </c>
      <c r="C44" s="173"/>
      <c r="D44" s="173"/>
      <c r="E44" s="173">
        <f>'実質公債費比率（分子）の構造'!L$50</f>
        <v>51</v>
      </c>
      <c r="F44" s="173"/>
      <c r="G44" s="173"/>
      <c r="H44" s="173">
        <f>'実質公債費比率（分子）の構造'!M$50</f>
        <v>51</v>
      </c>
      <c r="I44" s="173"/>
      <c r="J44" s="173"/>
      <c r="K44" s="173">
        <f>'実質公債費比率（分子）の構造'!N$50</f>
        <v>51</v>
      </c>
      <c r="L44" s="173"/>
      <c r="M44" s="173"/>
      <c r="N44" s="173">
        <f>'実質公債費比率（分子）の構造'!O$50</f>
        <v>51</v>
      </c>
      <c r="O44" s="173"/>
      <c r="P44" s="173"/>
    </row>
    <row r="45" spans="1:16" x14ac:dyDescent="0.15">
      <c r="A45" s="173" t="s">
        <v>66</v>
      </c>
      <c r="B45" s="173">
        <f>'実質公債費比率（分子）の構造'!K$49</f>
        <v>1165</v>
      </c>
      <c r="C45" s="173"/>
      <c r="D45" s="173"/>
      <c r="E45" s="173">
        <f>'実質公債費比率（分子）の構造'!L$49</f>
        <v>966</v>
      </c>
      <c r="F45" s="173"/>
      <c r="G45" s="173"/>
      <c r="H45" s="173">
        <f>'実質公債費比率（分子）の構造'!M$49</f>
        <v>728</v>
      </c>
      <c r="I45" s="173"/>
      <c r="J45" s="173"/>
      <c r="K45" s="173">
        <f>'実質公債費比率（分子）の構造'!N$49</f>
        <v>446</v>
      </c>
      <c r="L45" s="173"/>
      <c r="M45" s="173"/>
      <c r="N45" s="173">
        <f>'実質公債費比率（分子）の構造'!O$49</f>
        <v>262</v>
      </c>
      <c r="O45" s="173"/>
      <c r="P45" s="173"/>
    </row>
    <row r="46" spans="1:16" x14ac:dyDescent="0.15">
      <c r="A46" s="173" t="s">
        <v>67</v>
      </c>
      <c r="B46" s="173">
        <f>'実質公債費比率（分子）の構造'!K$48</f>
        <v>2711</v>
      </c>
      <c r="C46" s="173"/>
      <c r="D46" s="173"/>
      <c r="E46" s="173">
        <f>'実質公債費比率（分子）の構造'!L$48</f>
        <v>2647</v>
      </c>
      <c r="F46" s="173"/>
      <c r="G46" s="173"/>
      <c r="H46" s="173">
        <f>'実質公債費比率（分子）の構造'!M$48</f>
        <v>2646</v>
      </c>
      <c r="I46" s="173"/>
      <c r="J46" s="173"/>
      <c r="K46" s="173">
        <f>'実質公債費比率（分子）の構造'!N$48</f>
        <v>2651</v>
      </c>
      <c r="L46" s="173"/>
      <c r="M46" s="173"/>
      <c r="N46" s="173">
        <f>'実質公債費比率（分子）の構造'!O$48</f>
        <v>2608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8487</v>
      </c>
      <c r="C49" s="173"/>
      <c r="D49" s="173"/>
      <c r="E49" s="173">
        <f>'実質公債費比率（分子）の構造'!L$45</f>
        <v>7883</v>
      </c>
      <c r="F49" s="173"/>
      <c r="G49" s="173"/>
      <c r="H49" s="173">
        <f>'実質公債費比率（分子）の構造'!M$45</f>
        <v>7426</v>
      </c>
      <c r="I49" s="173"/>
      <c r="J49" s="173"/>
      <c r="K49" s="173">
        <f>'実質公債費比率（分子）の構造'!N$45</f>
        <v>7273</v>
      </c>
      <c r="L49" s="173"/>
      <c r="M49" s="173"/>
      <c r="N49" s="173">
        <f>'実質公債費比率（分子）の構造'!O$45</f>
        <v>6696</v>
      </c>
      <c r="O49" s="173"/>
      <c r="P49" s="173"/>
    </row>
    <row r="50" spans="1:16" x14ac:dyDescent="0.15">
      <c r="A50" s="173" t="s">
        <v>71</v>
      </c>
      <c r="B50" s="173" t="e">
        <f>NA()</f>
        <v>#N/A</v>
      </c>
      <c r="C50" s="173">
        <f>IF(ISNUMBER('実質公債費比率（分子）の構造'!K$53),'実質公債費比率（分子）の構造'!K$53,NA())</f>
        <v>3858</v>
      </c>
      <c r="D50" s="173" t="e">
        <f>NA()</f>
        <v>#N/A</v>
      </c>
      <c r="E50" s="173" t="e">
        <f>NA()</f>
        <v>#N/A</v>
      </c>
      <c r="F50" s="173">
        <f>IF(ISNUMBER('実質公債費比率（分子）の構造'!L$53),'実質公債費比率（分子）の構造'!L$53,NA())</f>
        <v>2907</v>
      </c>
      <c r="G50" s="173" t="e">
        <f>NA()</f>
        <v>#N/A</v>
      </c>
      <c r="H50" s="173" t="e">
        <f>NA()</f>
        <v>#N/A</v>
      </c>
      <c r="I50" s="173">
        <f>IF(ISNUMBER('実質公債費比率（分子）の構造'!M$53),'実質公債費比率（分子）の構造'!M$53,NA())</f>
        <v>2587</v>
      </c>
      <c r="J50" s="173" t="e">
        <f>NA()</f>
        <v>#N/A</v>
      </c>
      <c r="K50" s="173" t="e">
        <f>NA()</f>
        <v>#N/A</v>
      </c>
      <c r="L50" s="173">
        <f>IF(ISNUMBER('実質公債費比率（分子）の構造'!N$53),'実質公債費比率（分子）の構造'!N$53,NA())</f>
        <v>2240</v>
      </c>
      <c r="M50" s="173" t="e">
        <f>NA()</f>
        <v>#N/A</v>
      </c>
      <c r="N50" s="173" t="e">
        <f>NA()</f>
        <v>#N/A</v>
      </c>
      <c r="O50" s="173">
        <f>IF(ISNUMBER('実質公債費比率（分子）の構造'!O$53),'実質公債費比率（分子）の構造'!O$53,NA())</f>
        <v>1827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77177</v>
      </c>
      <c r="E56" s="172"/>
      <c r="F56" s="172"/>
      <c r="G56" s="172">
        <f>'将来負担比率（分子）の構造'!J$52</f>
        <v>75308</v>
      </c>
      <c r="H56" s="172"/>
      <c r="I56" s="172"/>
      <c r="J56" s="172">
        <f>'将来負担比率（分子）の構造'!K$52</f>
        <v>73280</v>
      </c>
      <c r="K56" s="172"/>
      <c r="L56" s="172"/>
      <c r="M56" s="172">
        <f>'将来負担比率（分子）の構造'!L$52</f>
        <v>71586</v>
      </c>
      <c r="N56" s="172"/>
      <c r="O56" s="172"/>
      <c r="P56" s="172">
        <f>'将来負担比率（分子）の構造'!M$52</f>
        <v>69406</v>
      </c>
    </row>
    <row r="57" spans="1:16" x14ac:dyDescent="0.15">
      <c r="A57" s="172" t="s">
        <v>42</v>
      </c>
      <c r="B57" s="172"/>
      <c r="C57" s="172"/>
      <c r="D57" s="172">
        <f>'将来負担比率（分子）の構造'!I$51</f>
        <v>11254</v>
      </c>
      <c r="E57" s="172"/>
      <c r="F57" s="172"/>
      <c r="G57" s="172">
        <f>'将来負担比率（分子）の構造'!J$51</f>
        <v>11248</v>
      </c>
      <c r="H57" s="172"/>
      <c r="I57" s="172"/>
      <c r="J57" s="172">
        <f>'将来負担比率（分子）の構造'!K$51</f>
        <v>10894</v>
      </c>
      <c r="K57" s="172"/>
      <c r="L57" s="172"/>
      <c r="M57" s="172">
        <f>'将来負担比率（分子）の構造'!L$51</f>
        <v>10720</v>
      </c>
      <c r="N57" s="172"/>
      <c r="O57" s="172"/>
      <c r="P57" s="172">
        <f>'将来負担比率（分子）の構造'!M$51</f>
        <v>11172</v>
      </c>
    </row>
    <row r="58" spans="1:16" x14ac:dyDescent="0.15">
      <c r="A58" s="172" t="s">
        <v>41</v>
      </c>
      <c r="B58" s="172"/>
      <c r="C58" s="172"/>
      <c r="D58" s="172">
        <f>'将来負担比率（分子）の構造'!I$50</f>
        <v>7749</v>
      </c>
      <c r="E58" s="172"/>
      <c r="F58" s="172"/>
      <c r="G58" s="172">
        <f>'将来負担比率（分子）の構造'!J$50</f>
        <v>7978</v>
      </c>
      <c r="H58" s="172"/>
      <c r="I58" s="172"/>
      <c r="J58" s="172">
        <f>'将来負担比率（分子）の構造'!K$50</f>
        <v>9513</v>
      </c>
      <c r="K58" s="172"/>
      <c r="L58" s="172"/>
      <c r="M58" s="172">
        <f>'将来負担比率（分子）の構造'!L$50</f>
        <v>11040</v>
      </c>
      <c r="N58" s="172"/>
      <c r="O58" s="172"/>
      <c r="P58" s="172">
        <f>'将来負担比率（分子）の構造'!M$50</f>
        <v>16659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9739</v>
      </c>
      <c r="C62" s="172"/>
      <c r="D62" s="172"/>
      <c r="E62" s="172">
        <f>'将来負担比率（分子）の構造'!J$45</f>
        <v>9079</v>
      </c>
      <c r="F62" s="172"/>
      <c r="G62" s="172"/>
      <c r="H62" s="172">
        <f>'将来負担比率（分子）の構造'!K$45</f>
        <v>9278</v>
      </c>
      <c r="I62" s="172"/>
      <c r="J62" s="172"/>
      <c r="K62" s="172">
        <f>'将来負担比率（分子）の構造'!L$45</f>
        <v>8967</v>
      </c>
      <c r="L62" s="172"/>
      <c r="M62" s="172"/>
      <c r="N62" s="172">
        <f>'将来負担比率（分子）の構造'!M$45</f>
        <v>9270</v>
      </c>
      <c r="O62" s="172"/>
      <c r="P62" s="172"/>
    </row>
    <row r="63" spans="1:16" x14ac:dyDescent="0.15">
      <c r="A63" s="172" t="s">
        <v>34</v>
      </c>
      <c r="B63" s="172">
        <f>'将来負担比率（分子）の構造'!I$44</f>
        <v>3207</v>
      </c>
      <c r="C63" s="172"/>
      <c r="D63" s="172"/>
      <c r="E63" s="172">
        <f>'将来負担比率（分子）の構造'!J$44</f>
        <v>2193</v>
      </c>
      <c r="F63" s="172"/>
      <c r="G63" s="172"/>
      <c r="H63" s="172">
        <f>'将来負担比率（分子）の構造'!K$44</f>
        <v>1757</v>
      </c>
      <c r="I63" s="172"/>
      <c r="J63" s="172"/>
      <c r="K63" s="172">
        <f>'将来負担比率（分子）の構造'!L$44</f>
        <v>1841</v>
      </c>
      <c r="L63" s="172"/>
      <c r="M63" s="172"/>
      <c r="N63" s="172">
        <f>'将来負担比率（分子）の構造'!M$44</f>
        <v>2005</v>
      </c>
      <c r="O63" s="172"/>
      <c r="P63" s="172"/>
    </row>
    <row r="64" spans="1:16" x14ac:dyDescent="0.15">
      <c r="A64" s="172" t="s">
        <v>33</v>
      </c>
      <c r="B64" s="172">
        <f>'将来負担比率（分子）の構造'!I$43</f>
        <v>27961</v>
      </c>
      <c r="C64" s="172"/>
      <c r="D64" s="172"/>
      <c r="E64" s="172">
        <f>'将来負担比率（分子）の構造'!J$43</f>
        <v>26647</v>
      </c>
      <c r="F64" s="172"/>
      <c r="G64" s="172"/>
      <c r="H64" s="172">
        <f>'将来負担比率（分子）の構造'!K$43</f>
        <v>26898</v>
      </c>
      <c r="I64" s="172"/>
      <c r="J64" s="172"/>
      <c r="K64" s="172">
        <f>'将来負担比率（分子）の構造'!L$43</f>
        <v>24488</v>
      </c>
      <c r="L64" s="172"/>
      <c r="M64" s="172"/>
      <c r="N64" s="172">
        <f>'将来負担比率（分子）の構造'!M$43</f>
        <v>22823</v>
      </c>
      <c r="O64" s="172"/>
      <c r="P64" s="172"/>
    </row>
    <row r="65" spans="1:16" x14ac:dyDescent="0.15">
      <c r="A65" s="172" t="s">
        <v>32</v>
      </c>
      <c r="B65" s="172">
        <f>'将来負担比率（分子）の構造'!I$42</f>
        <v>243</v>
      </c>
      <c r="C65" s="172"/>
      <c r="D65" s="172"/>
      <c r="E65" s="172">
        <f>'将来負担比率（分子）の構造'!J$42</f>
        <v>196</v>
      </c>
      <c r="F65" s="172"/>
      <c r="G65" s="172"/>
      <c r="H65" s="172">
        <f>'将来負担比率（分子）の構造'!K$42</f>
        <v>148</v>
      </c>
      <c r="I65" s="172"/>
      <c r="J65" s="172"/>
      <c r="K65" s="172">
        <f>'将来負担比率（分子）の構造'!L$42</f>
        <v>100</v>
      </c>
      <c r="L65" s="172"/>
      <c r="M65" s="172"/>
      <c r="N65" s="172">
        <f>'将来負担比率（分子）の構造'!M$42</f>
        <v>51</v>
      </c>
      <c r="O65" s="172"/>
      <c r="P65" s="172"/>
    </row>
    <row r="66" spans="1:16" x14ac:dyDescent="0.15">
      <c r="A66" s="172" t="s">
        <v>31</v>
      </c>
      <c r="B66" s="172">
        <f>'将来負担比率（分子）の構造'!I$41</f>
        <v>70324</v>
      </c>
      <c r="C66" s="172"/>
      <c r="D66" s="172"/>
      <c r="E66" s="172">
        <f>'将来負担比率（分子）の構造'!J$41</f>
        <v>69742</v>
      </c>
      <c r="F66" s="172"/>
      <c r="G66" s="172"/>
      <c r="H66" s="172">
        <f>'将来負担比率（分子）の構造'!K$41</f>
        <v>65672</v>
      </c>
      <c r="I66" s="172"/>
      <c r="J66" s="172"/>
      <c r="K66" s="172">
        <f>'将来負担比率（分子）の構造'!L$41</f>
        <v>62223</v>
      </c>
      <c r="L66" s="172"/>
      <c r="M66" s="172"/>
      <c r="N66" s="172">
        <f>'将来負担比率（分子）の構造'!M$41</f>
        <v>58262</v>
      </c>
      <c r="O66" s="172"/>
      <c r="P66" s="172"/>
    </row>
    <row r="67" spans="1:16" x14ac:dyDescent="0.15">
      <c r="A67" s="172" t="s">
        <v>75</v>
      </c>
      <c r="B67" s="172" t="e">
        <f>NA()</f>
        <v>#N/A</v>
      </c>
      <c r="C67" s="172">
        <f>IF(ISNUMBER('将来負担比率（分子）の構造'!I$53), IF('将来負担比率（分子）の構造'!I$53 &lt; 0, 0, '将来負担比率（分子）の構造'!I$53), NA())</f>
        <v>15293</v>
      </c>
      <c r="D67" s="172" t="e">
        <f>NA()</f>
        <v>#N/A</v>
      </c>
      <c r="E67" s="172" t="e">
        <f>NA()</f>
        <v>#N/A</v>
      </c>
      <c r="F67" s="172">
        <f>IF(ISNUMBER('将来負担比率（分子）の構造'!J$53), IF('将来負担比率（分子）の構造'!J$53 &lt; 0, 0, '将来負担比率（分子）の構造'!J$53), NA())</f>
        <v>13323</v>
      </c>
      <c r="G67" s="172" t="e">
        <f>NA()</f>
        <v>#N/A</v>
      </c>
      <c r="H67" s="172" t="e">
        <f>NA()</f>
        <v>#N/A</v>
      </c>
      <c r="I67" s="172">
        <f>IF(ISNUMBER('将来負担比率（分子）の構造'!K$53), IF('将来負担比率（分子）の構造'!K$53 &lt; 0, 0, '将来負担比率（分子）の構造'!K$53), NA())</f>
        <v>10065</v>
      </c>
      <c r="J67" s="172" t="e">
        <f>NA()</f>
        <v>#N/A</v>
      </c>
      <c r="K67" s="172" t="e">
        <f>NA()</f>
        <v>#N/A</v>
      </c>
      <c r="L67" s="172">
        <f>IF(ISNUMBER('将来負担比率（分子）の構造'!L$53), IF('将来負担比率（分子）の構造'!L$53 &lt; 0, 0, '将来負担比率（分子）の構造'!L$53), NA())</f>
        <v>4272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2749</v>
      </c>
      <c r="C72" s="176">
        <f>基金残高に係る経年分析!G55</f>
        <v>2899</v>
      </c>
      <c r="D72" s="176">
        <f>基金残高に係る経年分析!H55</f>
        <v>5120</v>
      </c>
    </row>
    <row r="73" spans="1:16" x14ac:dyDescent="0.15">
      <c r="A73" s="175" t="s">
        <v>78</v>
      </c>
      <c r="B73" s="176">
        <f>基金残高に係る経年分析!F56</f>
        <v>40</v>
      </c>
      <c r="C73" s="176">
        <f>基金残高に係る経年分析!G56</f>
        <v>40</v>
      </c>
      <c r="D73" s="176">
        <f>基金残高に係る経年分析!H56</f>
        <v>718</v>
      </c>
    </row>
    <row r="74" spans="1:16" x14ac:dyDescent="0.15">
      <c r="A74" s="175" t="s">
        <v>79</v>
      </c>
      <c r="B74" s="176">
        <f>基金残高に係る経年分析!F57</f>
        <v>4062</v>
      </c>
      <c r="C74" s="176">
        <f>基金残高に係る経年分析!G57</f>
        <v>4990</v>
      </c>
      <c r="D74" s="176">
        <f>基金残高に係る経年分析!H57</f>
        <v>7380</v>
      </c>
    </row>
  </sheetData>
  <sheetProtection algorithmName="SHA-512" hashValue="+ctlMjWJzkHlCr98Mpa/Ug1iTCBcGs4Iv/iPEtd4kmDBt+ImFy/BWKN2sHgOlaL0xCOxuUJZ0zfv29cFNofOAw==" saltValue="U6njxCt3bvsoGBgxMQb2F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224</v>
      </c>
      <c r="C5" s="616"/>
      <c r="D5" s="616"/>
      <c r="E5" s="616"/>
      <c r="F5" s="616"/>
      <c r="G5" s="616"/>
      <c r="H5" s="616"/>
      <c r="I5" s="616"/>
      <c r="J5" s="616"/>
      <c r="K5" s="616"/>
      <c r="L5" s="616"/>
      <c r="M5" s="616"/>
      <c r="N5" s="616"/>
      <c r="O5" s="616"/>
      <c r="P5" s="616"/>
      <c r="Q5" s="617"/>
      <c r="R5" s="618">
        <v>24602340</v>
      </c>
      <c r="S5" s="619"/>
      <c r="T5" s="619"/>
      <c r="U5" s="619"/>
      <c r="V5" s="619"/>
      <c r="W5" s="619"/>
      <c r="X5" s="619"/>
      <c r="Y5" s="620"/>
      <c r="Z5" s="621">
        <v>28</v>
      </c>
      <c r="AA5" s="621"/>
      <c r="AB5" s="621"/>
      <c r="AC5" s="621"/>
      <c r="AD5" s="622">
        <v>22634640</v>
      </c>
      <c r="AE5" s="622"/>
      <c r="AF5" s="622"/>
      <c r="AG5" s="622"/>
      <c r="AH5" s="622"/>
      <c r="AI5" s="622"/>
      <c r="AJ5" s="622"/>
      <c r="AK5" s="622"/>
      <c r="AL5" s="623">
        <v>52.2</v>
      </c>
      <c r="AM5" s="624"/>
      <c r="AN5" s="624"/>
      <c r="AO5" s="625"/>
      <c r="AP5" s="615" t="s">
        <v>225</v>
      </c>
      <c r="AQ5" s="616"/>
      <c r="AR5" s="616"/>
      <c r="AS5" s="616"/>
      <c r="AT5" s="616"/>
      <c r="AU5" s="616"/>
      <c r="AV5" s="616"/>
      <c r="AW5" s="616"/>
      <c r="AX5" s="616"/>
      <c r="AY5" s="616"/>
      <c r="AZ5" s="616"/>
      <c r="BA5" s="616"/>
      <c r="BB5" s="616"/>
      <c r="BC5" s="616"/>
      <c r="BD5" s="616"/>
      <c r="BE5" s="616"/>
      <c r="BF5" s="617"/>
      <c r="BG5" s="629">
        <v>22632790</v>
      </c>
      <c r="BH5" s="630"/>
      <c r="BI5" s="630"/>
      <c r="BJ5" s="630"/>
      <c r="BK5" s="630"/>
      <c r="BL5" s="630"/>
      <c r="BM5" s="630"/>
      <c r="BN5" s="631"/>
      <c r="BO5" s="632">
        <v>92</v>
      </c>
      <c r="BP5" s="632"/>
      <c r="BQ5" s="632"/>
      <c r="BR5" s="632"/>
      <c r="BS5" s="633">
        <v>187459</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363363</v>
      </c>
      <c r="S6" s="630"/>
      <c r="T6" s="630"/>
      <c r="U6" s="630"/>
      <c r="V6" s="630"/>
      <c r="W6" s="630"/>
      <c r="X6" s="630"/>
      <c r="Y6" s="631"/>
      <c r="Z6" s="632">
        <v>0.4</v>
      </c>
      <c r="AA6" s="632"/>
      <c r="AB6" s="632"/>
      <c r="AC6" s="632"/>
      <c r="AD6" s="633">
        <v>363363</v>
      </c>
      <c r="AE6" s="633"/>
      <c r="AF6" s="633"/>
      <c r="AG6" s="633"/>
      <c r="AH6" s="633"/>
      <c r="AI6" s="633"/>
      <c r="AJ6" s="633"/>
      <c r="AK6" s="633"/>
      <c r="AL6" s="634">
        <v>0.8</v>
      </c>
      <c r="AM6" s="635"/>
      <c r="AN6" s="635"/>
      <c r="AO6" s="636"/>
      <c r="AP6" s="626" t="s">
        <v>230</v>
      </c>
      <c r="AQ6" s="627"/>
      <c r="AR6" s="627"/>
      <c r="AS6" s="627"/>
      <c r="AT6" s="627"/>
      <c r="AU6" s="627"/>
      <c r="AV6" s="627"/>
      <c r="AW6" s="627"/>
      <c r="AX6" s="627"/>
      <c r="AY6" s="627"/>
      <c r="AZ6" s="627"/>
      <c r="BA6" s="627"/>
      <c r="BB6" s="627"/>
      <c r="BC6" s="627"/>
      <c r="BD6" s="627"/>
      <c r="BE6" s="627"/>
      <c r="BF6" s="628"/>
      <c r="BG6" s="629">
        <v>22632790</v>
      </c>
      <c r="BH6" s="630"/>
      <c r="BI6" s="630"/>
      <c r="BJ6" s="630"/>
      <c r="BK6" s="630"/>
      <c r="BL6" s="630"/>
      <c r="BM6" s="630"/>
      <c r="BN6" s="631"/>
      <c r="BO6" s="632">
        <v>92</v>
      </c>
      <c r="BP6" s="632"/>
      <c r="BQ6" s="632"/>
      <c r="BR6" s="632"/>
      <c r="BS6" s="633">
        <v>187459</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394525</v>
      </c>
      <c r="CS6" s="630"/>
      <c r="CT6" s="630"/>
      <c r="CU6" s="630"/>
      <c r="CV6" s="630"/>
      <c r="CW6" s="630"/>
      <c r="CX6" s="630"/>
      <c r="CY6" s="631"/>
      <c r="CZ6" s="623">
        <v>0.5</v>
      </c>
      <c r="DA6" s="624"/>
      <c r="DB6" s="624"/>
      <c r="DC6" s="643"/>
      <c r="DD6" s="638" t="s">
        <v>127</v>
      </c>
      <c r="DE6" s="630"/>
      <c r="DF6" s="630"/>
      <c r="DG6" s="630"/>
      <c r="DH6" s="630"/>
      <c r="DI6" s="630"/>
      <c r="DJ6" s="630"/>
      <c r="DK6" s="630"/>
      <c r="DL6" s="630"/>
      <c r="DM6" s="630"/>
      <c r="DN6" s="630"/>
      <c r="DO6" s="630"/>
      <c r="DP6" s="631"/>
      <c r="DQ6" s="638">
        <v>394525</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26036</v>
      </c>
      <c r="S7" s="630"/>
      <c r="T7" s="630"/>
      <c r="U7" s="630"/>
      <c r="V7" s="630"/>
      <c r="W7" s="630"/>
      <c r="X7" s="630"/>
      <c r="Y7" s="631"/>
      <c r="Z7" s="632">
        <v>0</v>
      </c>
      <c r="AA7" s="632"/>
      <c r="AB7" s="632"/>
      <c r="AC7" s="632"/>
      <c r="AD7" s="633">
        <v>26036</v>
      </c>
      <c r="AE7" s="633"/>
      <c r="AF7" s="633"/>
      <c r="AG7" s="633"/>
      <c r="AH7" s="633"/>
      <c r="AI7" s="633"/>
      <c r="AJ7" s="633"/>
      <c r="AK7" s="633"/>
      <c r="AL7" s="634">
        <v>0.1</v>
      </c>
      <c r="AM7" s="635"/>
      <c r="AN7" s="635"/>
      <c r="AO7" s="636"/>
      <c r="AP7" s="626" t="s">
        <v>234</v>
      </c>
      <c r="AQ7" s="627"/>
      <c r="AR7" s="627"/>
      <c r="AS7" s="627"/>
      <c r="AT7" s="627"/>
      <c r="AU7" s="627"/>
      <c r="AV7" s="627"/>
      <c r="AW7" s="627"/>
      <c r="AX7" s="627"/>
      <c r="AY7" s="627"/>
      <c r="AZ7" s="627"/>
      <c r="BA7" s="627"/>
      <c r="BB7" s="627"/>
      <c r="BC7" s="627"/>
      <c r="BD7" s="627"/>
      <c r="BE7" s="627"/>
      <c r="BF7" s="628"/>
      <c r="BG7" s="629">
        <v>10672703</v>
      </c>
      <c r="BH7" s="630"/>
      <c r="BI7" s="630"/>
      <c r="BJ7" s="630"/>
      <c r="BK7" s="630"/>
      <c r="BL7" s="630"/>
      <c r="BM7" s="630"/>
      <c r="BN7" s="631"/>
      <c r="BO7" s="632">
        <v>43.4</v>
      </c>
      <c r="BP7" s="632"/>
      <c r="BQ7" s="632"/>
      <c r="BR7" s="632"/>
      <c r="BS7" s="633">
        <v>187459</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9569930</v>
      </c>
      <c r="CS7" s="630"/>
      <c r="CT7" s="630"/>
      <c r="CU7" s="630"/>
      <c r="CV7" s="630"/>
      <c r="CW7" s="630"/>
      <c r="CX7" s="630"/>
      <c r="CY7" s="631"/>
      <c r="CZ7" s="632">
        <v>11.2</v>
      </c>
      <c r="DA7" s="632"/>
      <c r="DB7" s="632"/>
      <c r="DC7" s="632"/>
      <c r="DD7" s="638">
        <v>41027</v>
      </c>
      <c r="DE7" s="630"/>
      <c r="DF7" s="630"/>
      <c r="DG7" s="630"/>
      <c r="DH7" s="630"/>
      <c r="DI7" s="630"/>
      <c r="DJ7" s="630"/>
      <c r="DK7" s="630"/>
      <c r="DL7" s="630"/>
      <c r="DM7" s="630"/>
      <c r="DN7" s="630"/>
      <c r="DO7" s="630"/>
      <c r="DP7" s="631"/>
      <c r="DQ7" s="638">
        <v>7845134</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205912</v>
      </c>
      <c r="S8" s="630"/>
      <c r="T8" s="630"/>
      <c r="U8" s="630"/>
      <c r="V8" s="630"/>
      <c r="W8" s="630"/>
      <c r="X8" s="630"/>
      <c r="Y8" s="631"/>
      <c r="Z8" s="632">
        <v>0.2</v>
      </c>
      <c r="AA8" s="632"/>
      <c r="AB8" s="632"/>
      <c r="AC8" s="632"/>
      <c r="AD8" s="633">
        <v>205912</v>
      </c>
      <c r="AE8" s="633"/>
      <c r="AF8" s="633"/>
      <c r="AG8" s="633"/>
      <c r="AH8" s="633"/>
      <c r="AI8" s="633"/>
      <c r="AJ8" s="633"/>
      <c r="AK8" s="633"/>
      <c r="AL8" s="634">
        <v>0.5</v>
      </c>
      <c r="AM8" s="635"/>
      <c r="AN8" s="635"/>
      <c r="AO8" s="636"/>
      <c r="AP8" s="626" t="s">
        <v>237</v>
      </c>
      <c r="AQ8" s="627"/>
      <c r="AR8" s="627"/>
      <c r="AS8" s="627"/>
      <c r="AT8" s="627"/>
      <c r="AU8" s="627"/>
      <c r="AV8" s="627"/>
      <c r="AW8" s="627"/>
      <c r="AX8" s="627"/>
      <c r="AY8" s="627"/>
      <c r="AZ8" s="627"/>
      <c r="BA8" s="627"/>
      <c r="BB8" s="627"/>
      <c r="BC8" s="627"/>
      <c r="BD8" s="627"/>
      <c r="BE8" s="627"/>
      <c r="BF8" s="628"/>
      <c r="BG8" s="629">
        <v>309739</v>
      </c>
      <c r="BH8" s="630"/>
      <c r="BI8" s="630"/>
      <c r="BJ8" s="630"/>
      <c r="BK8" s="630"/>
      <c r="BL8" s="630"/>
      <c r="BM8" s="630"/>
      <c r="BN8" s="631"/>
      <c r="BO8" s="632">
        <v>1.3</v>
      </c>
      <c r="BP8" s="632"/>
      <c r="BQ8" s="632"/>
      <c r="BR8" s="632"/>
      <c r="BS8" s="633" t="s">
        <v>127</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43665124</v>
      </c>
      <c r="CS8" s="630"/>
      <c r="CT8" s="630"/>
      <c r="CU8" s="630"/>
      <c r="CV8" s="630"/>
      <c r="CW8" s="630"/>
      <c r="CX8" s="630"/>
      <c r="CY8" s="631"/>
      <c r="CZ8" s="632">
        <v>51.2</v>
      </c>
      <c r="DA8" s="632"/>
      <c r="DB8" s="632"/>
      <c r="DC8" s="632"/>
      <c r="DD8" s="638">
        <v>148339</v>
      </c>
      <c r="DE8" s="630"/>
      <c r="DF8" s="630"/>
      <c r="DG8" s="630"/>
      <c r="DH8" s="630"/>
      <c r="DI8" s="630"/>
      <c r="DJ8" s="630"/>
      <c r="DK8" s="630"/>
      <c r="DL8" s="630"/>
      <c r="DM8" s="630"/>
      <c r="DN8" s="630"/>
      <c r="DO8" s="630"/>
      <c r="DP8" s="631"/>
      <c r="DQ8" s="638">
        <v>16745481</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231529</v>
      </c>
      <c r="S9" s="630"/>
      <c r="T9" s="630"/>
      <c r="U9" s="630"/>
      <c r="V9" s="630"/>
      <c r="W9" s="630"/>
      <c r="X9" s="630"/>
      <c r="Y9" s="631"/>
      <c r="Z9" s="632">
        <v>0.3</v>
      </c>
      <c r="AA9" s="632"/>
      <c r="AB9" s="632"/>
      <c r="AC9" s="632"/>
      <c r="AD9" s="633">
        <v>231529</v>
      </c>
      <c r="AE9" s="633"/>
      <c r="AF9" s="633"/>
      <c r="AG9" s="633"/>
      <c r="AH9" s="633"/>
      <c r="AI9" s="633"/>
      <c r="AJ9" s="633"/>
      <c r="AK9" s="633"/>
      <c r="AL9" s="634">
        <v>0.5</v>
      </c>
      <c r="AM9" s="635"/>
      <c r="AN9" s="635"/>
      <c r="AO9" s="636"/>
      <c r="AP9" s="626" t="s">
        <v>240</v>
      </c>
      <c r="AQ9" s="627"/>
      <c r="AR9" s="627"/>
      <c r="AS9" s="627"/>
      <c r="AT9" s="627"/>
      <c r="AU9" s="627"/>
      <c r="AV9" s="627"/>
      <c r="AW9" s="627"/>
      <c r="AX9" s="627"/>
      <c r="AY9" s="627"/>
      <c r="AZ9" s="627"/>
      <c r="BA9" s="627"/>
      <c r="BB9" s="627"/>
      <c r="BC9" s="627"/>
      <c r="BD9" s="627"/>
      <c r="BE9" s="627"/>
      <c r="BF9" s="628"/>
      <c r="BG9" s="629">
        <v>8901960</v>
      </c>
      <c r="BH9" s="630"/>
      <c r="BI9" s="630"/>
      <c r="BJ9" s="630"/>
      <c r="BK9" s="630"/>
      <c r="BL9" s="630"/>
      <c r="BM9" s="630"/>
      <c r="BN9" s="631"/>
      <c r="BO9" s="632">
        <v>36.200000000000003</v>
      </c>
      <c r="BP9" s="632"/>
      <c r="BQ9" s="632"/>
      <c r="BR9" s="632"/>
      <c r="BS9" s="633" t="s">
        <v>127</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7859381</v>
      </c>
      <c r="CS9" s="630"/>
      <c r="CT9" s="630"/>
      <c r="CU9" s="630"/>
      <c r="CV9" s="630"/>
      <c r="CW9" s="630"/>
      <c r="CX9" s="630"/>
      <c r="CY9" s="631"/>
      <c r="CZ9" s="632">
        <v>9.1999999999999993</v>
      </c>
      <c r="DA9" s="632"/>
      <c r="DB9" s="632"/>
      <c r="DC9" s="632"/>
      <c r="DD9" s="638" t="s">
        <v>127</v>
      </c>
      <c r="DE9" s="630"/>
      <c r="DF9" s="630"/>
      <c r="DG9" s="630"/>
      <c r="DH9" s="630"/>
      <c r="DI9" s="630"/>
      <c r="DJ9" s="630"/>
      <c r="DK9" s="630"/>
      <c r="DL9" s="630"/>
      <c r="DM9" s="630"/>
      <c r="DN9" s="630"/>
      <c r="DO9" s="630"/>
      <c r="DP9" s="631"/>
      <c r="DQ9" s="638">
        <v>5533527</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32" t="s">
        <v>127</v>
      </c>
      <c r="AA10" s="632"/>
      <c r="AB10" s="632"/>
      <c r="AC10" s="632"/>
      <c r="AD10" s="633" t="s">
        <v>127</v>
      </c>
      <c r="AE10" s="633"/>
      <c r="AF10" s="633"/>
      <c r="AG10" s="633"/>
      <c r="AH10" s="633"/>
      <c r="AI10" s="633"/>
      <c r="AJ10" s="633"/>
      <c r="AK10" s="633"/>
      <c r="AL10" s="634" t="s">
        <v>127</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452946</v>
      </c>
      <c r="BH10" s="630"/>
      <c r="BI10" s="630"/>
      <c r="BJ10" s="630"/>
      <c r="BK10" s="630"/>
      <c r="BL10" s="630"/>
      <c r="BM10" s="630"/>
      <c r="BN10" s="631"/>
      <c r="BO10" s="632">
        <v>1.8</v>
      </c>
      <c r="BP10" s="632"/>
      <c r="BQ10" s="632"/>
      <c r="BR10" s="632"/>
      <c r="BS10" s="633" t="s">
        <v>127</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39476</v>
      </c>
      <c r="CS10" s="630"/>
      <c r="CT10" s="630"/>
      <c r="CU10" s="630"/>
      <c r="CV10" s="630"/>
      <c r="CW10" s="630"/>
      <c r="CX10" s="630"/>
      <c r="CY10" s="631"/>
      <c r="CZ10" s="632">
        <v>0</v>
      </c>
      <c r="DA10" s="632"/>
      <c r="DB10" s="632"/>
      <c r="DC10" s="632"/>
      <c r="DD10" s="638" t="s">
        <v>127</v>
      </c>
      <c r="DE10" s="630"/>
      <c r="DF10" s="630"/>
      <c r="DG10" s="630"/>
      <c r="DH10" s="630"/>
      <c r="DI10" s="630"/>
      <c r="DJ10" s="630"/>
      <c r="DK10" s="630"/>
      <c r="DL10" s="630"/>
      <c r="DM10" s="630"/>
      <c r="DN10" s="630"/>
      <c r="DO10" s="630"/>
      <c r="DP10" s="631"/>
      <c r="DQ10" s="638">
        <v>38754</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4221220</v>
      </c>
      <c r="S11" s="630"/>
      <c r="T11" s="630"/>
      <c r="U11" s="630"/>
      <c r="V11" s="630"/>
      <c r="W11" s="630"/>
      <c r="X11" s="630"/>
      <c r="Y11" s="631"/>
      <c r="Z11" s="634">
        <v>4.8</v>
      </c>
      <c r="AA11" s="635"/>
      <c r="AB11" s="635"/>
      <c r="AC11" s="647"/>
      <c r="AD11" s="638">
        <v>4221220</v>
      </c>
      <c r="AE11" s="630"/>
      <c r="AF11" s="630"/>
      <c r="AG11" s="630"/>
      <c r="AH11" s="630"/>
      <c r="AI11" s="630"/>
      <c r="AJ11" s="630"/>
      <c r="AK11" s="631"/>
      <c r="AL11" s="634">
        <v>9.6999999999999993</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1008058</v>
      </c>
      <c r="BH11" s="630"/>
      <c r="BI11" s="630"/>
      <c r="BJ11" s="630"/>
      <c r="BK11" s="630"/>
      <c r="BL11" s="630"/>
      <c r="BM11" s="630"/>
      <c r="BN11" s="631"/>
      <c r="BO11" s="632">
        <v>4.0999999999999996</v>
      </c>
      <c r="BP11" s="632"/>
      <c r="BQ11" s="632"/>
      <c r="BR11" s="632"/>
      <c r="BS11" s="633">
        <v>187459</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589182</v>
      </c>
      <c r="CS11" s="630"/>
      <c r="CT11" s="630"/>
      <c r="CU11" s="630"/>
      <c r="CV11" s="630"/>
      <c r="CW11" s="630"/>
      <c r="CX11" s="630"/>
      <c r="CY11" s="631"/>
      <c r="CZ11" s="632">
        <v>0.7</v>
      </c>
      <c r="DA11" s="632"/>
      <c r="DB11" s="632"/>
      <c r="DC11" s="632"/>
      <c r="DD11" s="638">
        <v>212704</v>
      </c>
      <c r="DE11" s="630"/>
      <c r="DF11" s="630"/>
      <c r="DG11" s="630"/>
      <c r="DH11" s="630"/>
      <c r="DI11" s="630"/>
      <c r="DJ11" s="630"/>
      <c r="DK11" s="630"/>
      <c r="DL11" s="630"/>
      <c r="DM11" s="630"/>
      <c r="DN11" s="630"/>
      <c r="DO11" s="630"/>
      <c r="DP11" s="631"/>
      <c r="DQ11" s="638">
        <v>438616</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39450</v>
      </c>
      <c r="S12" s="630"/>
      <c r="T12" s="630"/>
      <c r="U12" s="630"/>
      <c r="V12" s="630"/>
      <c r="W12" s="630"/>
      <c r="X12" s="630"/>
      <c r="Y12" s="631"/>
      <c r="Z12" s="632">
        <v>0</v>
      </c>
      <c r="AA12" s="632"/>
      <c r="AB12" s="632"/>
      <c r="AC12" s="632"/>
      <c r="AD12" s="633">
        <v>39450</v>
      </c>
      <c r="AE12" s="633"/>
      <c r="AF12" s="633"/>
      <c r="AG12" s="633"/>
      <c r="AH12" s="633"/>
      <c r="AI12" s="633"/>
      <c r="AJ12" s="633"/>
      <c r="AK12" s="633"/>
      <c r="AL12" s="634">
        <v>0.1</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10004780</v>
      </c>
      <c r="BH12" s="630"/>
      <c r="BI12" s="630"/>
      <c r="BJ12" s="630"/>
      <c r="BK12" s="630"/>
      <c r="BL12" s="630"/>
      <c r="BM12" s="630"/>
      <c r="BN12" s="631"/>
      <c r="BO12" s="632">
        <v>40.700000000000003</v>
      </c>
      <c r="BP12" s="632"/>
      <c r="BQ12" s="632"/>
      <c r="BR12" s="632"/>
      <c r="BS12" s="633" t="s">
        <v>127</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1222419</v>
      </c>
      <c r="CS12" s="630"/>
      <c r="CT12" s="630"/>
      <c r="CU12" s="630"/>
      <c r="CV12" s="630"/>
      <c r="CW12" s="630"/>
      <c r="CX12" s="630"/>
      <c r="CY12" s="631"/>
      <c r="CZ12" s="632">
        <v>1.4</v>
      </c>
      <c r="DA12" s="632"/>
      <c r="DB12" s="632"/>
      <c r="DC12" s="632"/>
      <c r="DD12" s="638">
        <v>3640</v>
      </c>
      <c r="DE12" s="630"/>
      <c r="DF12" s="630"/>
      <c r="DG12" s="630"/>
      <c r="DH12" s="630"/>
      <c r="DI12" s="630"/>
      <c r="DJ12" s="630"/>
      <c r="DK12" s="630"/>
      <c r="DL12" s="630"/>
      <c r="DM12" s="630"/>
      <c r="DN12" s="630"/>
      <c r="DO12" s="630"/>
      <c r="DP12" s="631"/>
      <c r="DQ12" s="638">
        <v>1135552</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127</v>
      </c>
      <c r="AA13" s="632"/>
      <c r="AB13" s="632"/>
      <c r="AC13" s="632"/>
      <c r="AD13" s="633" t="s">
        <v>127</v>
      </c>
      <c r="AE13" s="633"/>
      <c r="AF13" s="633"/>
      <c r="AG13" s="633"/>
      <c r="AH13" s="633"/>
      <c r="AI13" s="633"/>
      <c r="AJ13" s="633"/>
      <c r="AK13" s="633"/>
      <c r="AL13" s="634" t="s">
        <v>127</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9708522</v>
      </c>
      <c r="BH13" s="630"/>
      <c r="BI13" s="630"/>
      <c r="BJ13" s="630"/>
      <c r="BK13" s="630"/>
      <c r="BL13" s="630"/>
      <c r="BM13" s="630"/>
      <c r="BN13" s="631"/>
      <c r="BO13" s="632">
        <v>39.5</v>
      </c>
      <c r="BP13" s="632"/>
      <c r="BQ13" s="632"/>
      <c r="BR13" s="632"/>
      <c r="BS13" s="633" t="s">
        <v>127</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5709061</v>
      </c>
      <c r="CS13" s="630"/>
      <c r="CT13" s="630"/>
      <c r="CU13" s="630"/>
      <c r="CV13" s="630"/>
      <c r="CW13" s="630"/>
      <c r="CX13" s="630"/>
      <c r="CY13" s="631"/>
      <c r="CZ13" s="632">
        <v>6.7</v>
      </c>
      <c r="DA13" s="632"/>
      <c r="DB13" s="632"/>
      <c r="DC13" s="632"/>
      <c r="DD13" s="638">
        <v>1739971</v>
      </c>
      <c r="DE13" s="630"/>
      <c r="DF13" s="630"/>
      <c r="DG13" s="630"/>
      <c r="DH13" s="630"/>
      <c r="DI13" s="630"/>
      <c r="DJ13" s="630"/>
      <c r="DK13" s="630"/>
      <c r="DL13" s="630"/>
      <c r="DM13" s="630"/>
      <c r="DN13" s="630"/>
      <c r="DO13" s="630"/>
      <c r="DP13" s="631"/>
      <c r="DQ13" s="638">
        <v>4281580</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32" t="s">
        <v>127</v>
      </c>
      <c r="AA14" s="632"/>
      <c r="AB14" s="632"/>
      <c r="AC14" s="632"/>
      <c r="AD14" s="633" t="s">
        <v>127</v>
      </c>
      <c r="AE14" s="633"/>
      <c r="AF14" s="633"/>
      <c r="AG14" s="633"/>
      <c r="AH14" s="633"/>
      <c r="AI14" s="633"/>
      <c r="AJ14" s="633"/>
      <c r="AK14" s="633"/>
      <c r="AL14" s="634" t="s">
        <v>127</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466968</v>
      </c>
      <c r="BH14" s="630"/>
      <c r="BI14" s="630"/>
      <c r="BJ14" s="630"/>
      <c r="BK14" s="630"/>
      <c r="BL14" s="630"/>
      <c r="BM14" s="630"/>
      <c r="BN14" s="631"/>
      <c r="BO14" s="632">
        <v>1.9</v>
      </c>
      <c r="BP14" s="632"/>
      <c r="BQ14" s="632"/>
      <c r="BR14" s="632"/>
      <c r="BS14" s="633" t="s">
        <v>127</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1840922</v>
      </c>
      <c r="CS14" s="630"/>
      <c r="CT14" s="630"/>
      <c r="CU14" s="630"/>
      <c r="CV14" s="630"/>
      <c r="CW14" s="630"/>
      <c r="CX14" s="630"/>
      <c r="CY14" s="631"/>
      <c r="CZ14" s="632">
        <v>2.2000000000000002</v>
      </c>
      <c r="DA14" s="632"/>
      <c r="DB14" s="632"/>
      <c r="DC14" s="632"/>
      <c r="DD14" s="638">
        <v>102738</v>
      </c>
      <c r="DE14" s="630"/>
      <c r="DF14" s="630"/>
      <c r="DG14" s="630"/>
      <c r="DH14" s="630"/>
      <c r="DI14" s="630"/>
      <c r="DJ14" s="630"/>
      <c r="DK14" s="630"/>
      <c r="DL14" s="630"/>
      <c r="DM14" s="630"/>
      <c r="DN14" s="630"/>
      <c r="DO14" s="630"/>
      <c r="DP14" s="631"/>
      <c r="DQ14" s="638">
        <v>1762060</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127</v>
      </c>
      <c r="AA15" s="632"/>
      <c r="AB15" s="632"/>
      <c r="AC15" s="632"/>
      <c r="AD15" s="633" t="s">
        <v>127</v>
      </c>
      <c r="AE15" s="633"/>
      <c r="AF15" s="633"/>
      <c r="AG15" s="633"/>
      <c r="AH15" s="633"/>
      <c r="AI15" s="633"/>
      <c r="AJ15" s="633"/>
      <c r="AK15" s="633"/>
      <c r="AL15" s="634" t="s">
        <v>127</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1488339</v>
      </c>
      <c r="BH15" s="630"/>
      <c r="BI15" s="630"/>
      <c r="BJ15" s="630"/>
      <c r="BK15" s="630"/>
      <c r="BL15" s="630"/>
      <c r="BM15" s="630"/>
      <c r="BN15" s="631"/>
      <c r="BO15" s="632">
        <v>6</v>
      </c>
      <c r="BP15" s="632"/>
      <c r="BQ15" s="632"/>
      <c r="BR15" s="632"/>
      <c r="BS15" s="633" t="s">
        <v>127</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7640191</v>
      </c>
      <c r="CS15" s="630"/>
      <c r="CT15" s="630"/>
      <c r="CU15" s="630"/>
      <c r="CV15" s="630"/>
      <c r="CW15" s="630"/>
      <c r="CX15" s="630"/>
      <c r="CY15" s="631"/>
      <c r="CZ15" s="632">
        <v>9</v>
      </c>
      <c r="DA15" s="632"/>
      <c r="DB15" s="632"/>
      <c r="DC15" s="632"/>
      <c r="DD15" s="638">
        <v>452118</v>
      </c>
      <c r="DE15" s="630"/>
      <c r="DF15" s="630"/>
      <c r="DG15" s="630"/>
      <c r="DH15" s="630"/>
      <c r="DI15" s="630"/>
      <c r="DJ15" s="630"/>
      <c r="DK15" s="630"/>
      <c r="DL15" s="630"/>
      <c r="DM15" s="630"/>
      <c r="DN15" s="630"/>
      <c r="DO15" s="630"/>
      <c r="DP15" s="631"/>
      <c r="DQ15" s="638">
        <v>6172013</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70949</v>
      </c>
      <c r="S16" s="630"/>
      <c r="T16" s="630"/>
      <c r="U16" s="630"/>
      <c r="V16" s="630"/>
      <c r="W16" s="630"/>
      <c r="X16" s="630"/>
      <c r="Y16" s="631"/>
      <c r="Z16" s="632">
        <v>0.1</v>
      </c>
      <c r="AA16" s="632"/>
      <c r="AB16" s="632"/>
      <c r="AC16" s="632"/>
      <c r="AD16" s="633">
        <v>70949</v>
      </c>
      <c r="AE16" s="633"/>
      <c r="AF16" s="633"/>
      <c r="AG16" s="633"/>
      <c r="AH16" s="633"/>
      <c r="AI16" s="633"/>
      <c r="AJ16" s="633"/>
      <c r="AK16" s="633"/>
      <c r="AL16" s="634">
        <v>0.2</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127</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94104</v>
      </c>
      <c r="CS16" s="630"/>
      <c r="CT16" s="630"/>
      <c r="CU16" s="630"/>
      <c r="CV16" s="630"/>
      <c r="CW16" s="630"/>
      <c r="CX16" s="630"/>
      <c r="CY16" s="631"/>
      <c r="CZ16" s="632">
        <v>0.1</v>
      </c>
      <c r="DA16" s="632"/>
      <c r="DB16" s="632"/>
      <c r="DC16" s="632"/>
      <c r="DD16" s="638" t="s">
        <v>127</v>
      </c>
      <c r="DE16" s="630"/>
      <c r="DF16" s="630"/>
      <c r="DG16" s="630"/>
      <c r="DH16" s="630"/>
      <c r="DI16" s="630"/>
      <c r="DJ16" s="630"/>
      <c r="DK16" s="630"/>
      <c r="DL16" s="630"/>
      <c r="DM16" s="630"/>
      <c r="DN16" s="630"/>
      <c r="DO16" s="630"/>
      <c r="DP16" s="631"/>
      <c r="DQ16" s="638">
        <v>12824</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281082</v>
      </c>
      <c r="S17" s="630"/>
      <c r="T17" s="630"/>
      <c r="U17" s="630"/>
      <c r="V17" s="630"/>
      <c r="W17" s="630"/>
      <c r="X17" s="630"/>
      <c r="Y17" s="631"/>
      <c r="Z17" s="632">
        <v>0.3</v>
      </c>
      <c r="AA17" s="632"/>
      <c r="AB17" s="632"/>
      <c r="AC17" s="632"/>
      <c r="AD17" s="633">
        <v>281082</v>
      </c>
      <c r="AE17" s="633"/>
      <c r="AF17" s="633"/>
      <c r="AG17" s="633"/>
      <c r="AH17" s="633"/>
      <c r="AI17" s="633"/>
      <c r="AJ17" s="633"/>
      <c r="AK17" s="633"/>
      <c r="AL17" s="634">
        <v>0.6</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127</v>
      </c>
      <c r="BP17" s="632"/>
      <c r="BQ17" s="632"/>
      <c r="BR17" s="632"/>
      <c r="BS17" s="633" t="s">
        <v>127</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6696131</v>
      </c>
      <c r="CS17" s="630"/>
      <c r="CT17" s="630"/>
      <c r="CU17" s="630"/>
      <c r="CV17" s="630"/>
      <c r="CW17" s="630"/>
      <c r="CX17" s="630"/>
      <c r="CY17" s="631"/>
      <c r="CZ17" s="632">
        <v>7.8</v>
      </c>
      <c r="DA17" s="632"/>
      <c r="DB17" s="632"/>
      <c r="DC17" s="632"/>
      <c r="DD17" s="638" t="s">
        <v>127</v>
      </c>
      <c r="DE17" s="630"/>
      <c r="DF17" s="630"/>
      <c r="DG17" s="630"/>
      <c r="DH17" s="630"/>
      <c r="DI17" s="630"/>
      <c r="DJ17" s="630"/>
      <c r="DK17" s="630"/>
      <c r="DL17" s="630"/>
      <c r="DM17" s="630"/>
      <c r="DN17" s="630"/>
      <c r="DO17" s="630"/>
      <c r="DP17" s="631"/>
      <c r="DQ17" s="638">
        <v>6667195</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448979</v>
      </c>
      <c r="S18" s="630"/>
      <c r="T18" s="630"/>
      <c r="U18" s="630"/>
      <c r="V18" s="630"/>
      <c r="W18" s="630"/>
      <c r="X18" s="630"/>
      <c r="Y18" s="631"/>
      <c r="Z18" s="632">
        <v>0.5</v>
      </c>
      <c r="AA18" s="632"/>
      <c r="AB18" s="632"/>
      <c r="AC18" s="632"/>
      <c r="AD18" s="633">
        <v>422812</v>
      </c>
      <c r="AE18" s="633"/>
      <c r="AF18" s="633"/>
      <c r="AG18" s="633"/>
      <c r="AH18" s="633"/>
      <c r="AI18" s="633"/>
      <c r="AJ18" s="633"/>
      <c r="AK18" s="633"/>
      <c r="AL18" s="634">
        <v>1</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127</v>
      </c>
      <c r="BP18" s="632"/>
      <c r="BQ18" s="632"/>
      <c r="BR18" s="632"/>
      <c r="BS18" s="633" t="s">
        <v>127</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127</v>
      </c>
      <c r="CS18" s="630"/>
      <c r="CT18" s="630"/>
      <c r="CU18" s="630"/>
      <c r="CV18" s="630"/>
      <c r="CW18" s="630"/>
      <c r="CX18" s="630"/>
      <c r="CY18" s="631"/>
      <c r="CZ18" s="632" t="s">
        <v>127</v>
      </c>
      <c r="DA18" s="632"/>
      <c r="DB18" s="632"/>
      <c r="DC18" s="632"/>
      <c r="DD18" s="638" t="s">
        <v>127</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170245</v>
      </c>
      <c r="S19" s="630"/>
      <c r="T19" s="630"/>
      <c r="U19" s="630"/>
      <c r="V19" s="630"/>
      <c r="W19" s="630"/>
      <c r="X19" s="630"/>
      <c r="Y19" s="631"/>
      <c r="Z19" s="632">
        <v>0.2</v>
      </c>
      <c r="AA19" s="632"/>
      <c r="AB19" s="632"/>
      <c r="AC19" s="632"/>
      <c r="AD19" s="633">
        <v>170245</v>
      </c>
      <c r="AE19" s="633"/>
      <c r="AF19" s="633"/>
      <c r="AG19" s="633"/>
      <c r="AH19" s="633"/>
      <c r="AI19" s="633"/>
      <c r="AJ19" s="633"/>
      <c r="AK19" s="633"/>
      <c r="AL19" s="634">
        <v>0.4</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1969550</v>
      </c>
      <c r="BH19" s="630"/>
      <c r="BI19" s="630"/>
      <c r="BJ19" s="630"/>
      <c r="BK19" s="630"/>
      <c r="BL19" s="630"/>
      <c r="BM19" s="630"/>
      <c r="BN19" s="631"/>
      <c r="BO19" s="632">
        <v>8</v>
      </c>
      <c r="BP19" s="632"/>
      <c r="BQ19" s="632"/>
      <c r="BR19" s="632"/>
      <c r="BS19" s="633" t="s">
        <v>127</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127</v>
      </c>
      <c r="DA19" s="632"/>
      <c r="DB19" s="632"/>
      <c r="DC19" s="632"/>
      <c r="DD19" s="638" t="s">
        <v>127</v>
      </c>
      <c r="DE19" s="630"/>
      <c r="DF19" s="630"/>
      <c r="DG19" s="630"/>
      <c r="DH19" s="630"/>
      <c r="DI19" s="630"/>
      <c r="DJ19" s="630"/>
      <c r="DK19" s="630"/>
      <c r="DL19" s="630"/>
      <c r="DM19" s="630"/>
      <c r="DN19" s="630"/>
      <c r="DO19" s="630"/>
      <c r="DP19" s="631"/>
      <c r="DQ19" s="638" t="s">
        <v>127</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20951</v>
      </c>
      <c r="S20" s="630"/>
      <c r="T20" s="630"/>
      <c r="U20" s="630"/>
      <c r="V20" s="630"/>
      <c r="W20" s="630"/>
      <c r="X20" s="630"/>
      <c r="Y20" s="631"/>
      <c r="Z20" s="632">
        <v>0</v>
      </c>
      <c r="AA20" s="632"/>
      <c r="AB20" s="632"/>
      <c r="AC20" s="632"/>
      <c r="AD20" s="633">
        <v>20951</v>
      </c>
      <c r="AE20" s="633"/>
      <c r="AF20" s="633"/>
      <c r="AG20" s="633"/>
      <c r="AH20" s="633"/>
      <c r="AI20" s="633"/>
      <c r="AJ20" s="633"/>
      <c r="AK20" s="633"/>
      <c r="AL20" s="634">
        <v>0</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1969550</v>
      </c>
      <c r="BH20" s="630"/>
      <c r="BI20" s="630"/>
      <c r="BJ20" s="630"/>
      <c r="BK20" s="630"/>
      <c r="BL20" s="630"/>
      <c r="BM20" s="630"/>
      <c r="BN20" s="631"/>
      <c r="BO20" s="632">
        <v>8</v>
      </c>
      <c r="BP20" s="632"/>
      <c r="BQ20" s="632"/>
      <c r="BR20" s="632"/>
      <c r="BS20" s="633" t="s">
        <v>127</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85320446</v>
      </c>
      <c r="CS20" s="630"/>
      <c r="CT20" s="630"/>
      <c r="CU20" s="630"/>
      <c r="CV20" s="630"/>
      <c r="CW20" s="630"/>
      <c r="CX20" s="630"/>
      <c r="CY20" s="631"/>
      <c r="CZ20" s="632">
        <v>100</v>
      </c>
      <c r="DA20" s="632"/>
      <c r="DB20" s="632"/>
      <c r="DC20" s="632"/>
      <c r="DD20" s="638">
        <v>2700537</v>
      </c>
      <c r="DE20" s="630"/>
      <c r="DF20" s="630"/>
      <c r="DG20" s="630"/>
      <c r="DH20" s="630"/>
      <c r="DI20" s="630"/>
      <c r="DJ20" s="630"/>
      <c r="DK20" s="630"/>
      <c r="DL20" s="630"/>
      <c r="DM20" s="630"/>
      <c r="DN20" s="630"/>
      <c r="DO20" s="630"/>
      <c r="DP20" s="631"/>
      <c r="DQ20" s="638">
        <v>51027261</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11169</v>
      </c>
      <c r="S21" s="630"/>
      <c r="T21" s="630"/>
      <c r="U21" s="630"/>
      <c r="V21" s="630"/>
      <c r="W21" s="630"/>
      <c r="X21" s="630"/>
      <c r="Y21" s="631"/>
      <c r="Z21" s="632">
        <v>0</v>
      </c>
      <c r="AA21" s="632"/>
      <c r="AB21" s="632"/>
      <c r="AC21" s="632"/>
      <c r="AD21" s="633">
        <v>11169</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v>1850</v>
      </c>
      <c r="BH21" s="630"/>
      <c r="BI21" s="630"/>
      <c r="BJ21" s="630"/>
      <c r="BK21" s="630"/>
      <c r="BL21" s="630"/>
      <c r="BM21" s="630"/>
      <c r="BN21" s="631"/>
      <c r="BO21" s="632">
        <v>0</v>
      </c>
      <c r="BP21" s="632"/>
      <c r="BQ21" s="632"/>
      <c r="BR21" s="632"/>
      <c r="BS21" s="633" t="s">
        <v>127</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277</v>
      </c>
      <c r="C22" s="655"/>
      <c r="D22" s="655"/>
      <c r="E22" s="655"/>
      <c r="F22" s="655"/>
      <c r="G22" s="655"/>
      <c r="H22" s="655"/>
      <c r="I22" s="655"/>
      <c r="J22" s="655"/>
      <c r="K22" s="655"/>
      <c r="L22" s="655"/>
      <c r="M22" s="655"/>
      <c r="N22" s="655"/>
      <c r="O22" s="655"/>
      <c r="P22" s="655"/>
      <c r="Q22" s="656"/>
      <c r="R22" s="629">
        <v>246614</v>
      </c>
      <c r="S22" s="630"/>
      <c r="T22" s="630"/>
      <c r="U22" s="630"/>
      <c r="V22" s="630"/>
      <c r="W22" s="630"/>
      <c r="X22" s="630"/>
      <c r="Y22" s="631"/>
      <c r="Z22" s="632">
        <v>0.3</v>
      </c>
      <c r="AA22" s="632"/>
      <c r="AB22" s="632"/>
      <c r="AC22" s="632"/>
      <c r="AD22" s="633">
        <v>220447</v>
      </c>
      <c r="AE22" s="633"/>
      <c r="AF22" s="633"/>
      <c r="AG22" s="633"/>
      <c r="AH22" s="633"/>
      <c r="AI22" s="633"/>
      <c r="AJ22" s="633"/>
      <c r="AK22" s="633"/>
      <c r="AL22" s="634">
        <v>0.5</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127</v>
      </c>
      <c r="BP22" s="632"/>
      <c r="BQ22" s="632"/>
      <c r="BR22" s="632"/>
      <c r="BS22" s="633" t="s">
        <v>127</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14725512</v>
      </c>
      <c r="S23" s="630"/>
      <c r="T23" s="630"/>
      <c r="U23" s="630"/>
      <c r="V23" s="630"/>
      <c r="W23" s="630"/>
      <c r="X23" s="630"/>
      <c r="Y23" s="631"/>
      <c r="Z23" s="632">
        <v>16.8</v>
      </c>
      <c r="AA23" s="632"/>
      <c r="AB23" s="632"/>
      <c r="AC23" s="632"/>
      <c r="AD23" s="633">
        <v>14420144</v>
      </c>
      <c r="AE23" s="633"/>
      <c r="AF23" s="633"/>
      <c r="AG23" s="633"/>
      <c r="AH23" s="633"/>
      <c r="AI23" s="633"/>
      <c r="AJ23" s="633"/>
      <c r="AK23" s="633"/>
      <c r="AL23" s="634">
        <v>33.200000000000003</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v>1967700</v>
      </c>
      <c r="BH23" s="630"/>
      <c r="BI23" s="630"/>
      <c r="BJ23" s="630"/>
      <c r="BK23" s="630"/>
      <c r="BL23" s="630"/>
      <c r="BM23" s="630"/>
      <c r="BN23" s="631"/>
      <c r="BO23" s="632">
        <v>8</v>
      </c>
      <c r="BP23" s="632"/>
      <c r="BQ23" s="632"/>
      <c r="BR23" s="632"/>
      <c r="BS23" s="633" t="s">
        <v>127</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3" t="s">
        <v>285</v>
      </c>
      <c r="DM23" s="664"/>
      <c r="DN23" s="664"/>
      <c r="DO23" s="664"/>
      <c r="DP23" s="664"/>
      <c r="DQ23" s="664"/>
      <c r="DR23" s="664"/>
      <c r="DS23" s="664"/>
      <c r="DT23" s="664"/>
      <c r="DU23" s="664"/>
      <c r="DV23" s="665"/>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14420144</v>
      </c>
      <c r="S24" s="630"/>
      <c r="T24" s="630"/>
      <c r="U24" s="630"/>
      <c r="V24" s="630"/>
      <c r="W24" s="630"/>
      <c r="X24" s="630"/>
      <c r="Y24" s="631"/>
      <c r="Z24" s="632">
        <v>16.399999999999999</v>
      </c>
      <c r="AA24" s="632"/>
      <c r="AB24" s="632"/>
      <c r="AC24" s="632"/>
      <c r="AD24" s="633">
        <v>14420144</v>
      </c>
      <c r="AE24" s="633"/>
      <c r="AF24" s="633"/>
      <c r="AG24" s="633"/>
      <c r="AH24" s="633"/>
      <c r="AI24" s="633"/>
      <c r="AJ24" s="633"/>
      <c r="AK24" s="633"/>
      <c r="AL24" s="634">
        <v>33.200000000000003</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127</v>
      </c>
      <c r="BP24" s="632"/>
      <c r="BQ24" s="632"/>
      <c r="BR24" s="632"/>
      <c r="BS24" s="633" t="s">
        <v>127</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51433691</v>
      </c>
      <c r="CS24" s="619"/>
      <c r="CT24" s="619"/>
      <c r="CU24" s="619"/>
      <c r="CV24" s="619"/>
      <c r="CW24" s="619"/>
      <c r="CX24" s="619"/>
      <c r="CY24" s="620"/>
      <c r="CZ24" s="623">
        <v>60.3</v>
      </c>
      <c r="DA24" s="624"/>
      <c r="DB24" s="624"/>
      <c r="DC24" s="643"/>
      <c r="DD24" s="666">
        <v>25478928</v>
      </c>
      <c r="DE24" s="619"/>
      <c r="DF24" s="619"/>
      <c r="DG24" s="619"/>
      <c r="DH24" s="619"/>
      <c r="DI24" s="619"/>
      <c r="DJ24" s="619"/>
      <c r="DK24" s="620"/>
      <c r="DL24" s="666">
        <v>25175196</v>
      </c>
      <c r="DM24" s="619"/>
      <c r="DN24" s="619"/>
      <c r="DO24" s="619"/>
      <c r="DP24" s="619"/>
      <c r="DQ24" s="619"/>
      <c r="DR24" s="619"/>
      <c r="DS24" s="619"/>
      <c r="DT24" s="619"/>
      <c r="DU24" s="619"/>
      <c r="DV24" s="620"/>
      <c r="DW24" s="623">
        <v>55.9</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305368</v>
      </c>
      <c r="S25" s="630"/>
      <c r="T25" s="630"/>
      <c r="U25" s="630"/>
      <c r="V25" s="630"/>
      <c r="W25" s="630"/>
      <c r="X25" s="630"/>
      <c r="Y25" s="631"/>
      <c r="Z25" s="632">
        <v>0.3</v>
      </c>
      <c r="AA25" s="632"/>
      <c r="AB25" s="632"/>
      <c r="AC25" s="632"/>
      <c r="AD25" s="633" t="s">
        <v>127</v>
      </c>
      <c r="AE25" s="633"/>
      <c r="AF25" s="633"/>
      <c r="AG25" s="633"/>
      <c r="AH25" s="633"/>
      <c r="AI25" s="633"/>
      <c r="AJ25" s="633"/>
      <c r="AK25" s="633"/>
      <c r="AL25" s="634" t="s">
        <v>127</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127</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12453354</v>
      </c>
      <c r="CS25" s="667"/>
      <c r="CT25" s="667"/>
      <c r="CU25" s="667"/>
      <c r="CV25" s="667"/>
      <c r="CW25" s="667"/>
      <c r="CX25" s="667"/>
      <c r="CY25" s="668"/>
      <c r="CZ25" s="634">
        <v>14.6</v>
      </c>
      <c r="DA25" s="669"/>
      <c r="DB25" s="669"/>
      <c r="DC25" s="672"/>
      <c r="DD25" s="638">
        <v>11277162</v>
      </c>
      <c r="DE25" s="667"/>
      <c r="DF25" s="667"/>
      <c r="DG25" s="667"/>
      <c r="DH25" s="667"/>
      <c r="DI25" s="667"/>
      <c r="DJ25" s="667"/>
      <c r="DK25" s="668"/>
      <c r="DL25" s="638">
        <v>10973730</v>
      </c>
      <c r="DM25" s="667"/>
      <c r="DN25" s="667"/>
      <c r="DO25" s="667"/>
      <c r="DP25" s="667"/>
      <c r="DQ25" s="667"/>
      <c r="DR25" s="667"/>
      <c r="DS25" s="667"/>
      <c r="DT25" s="667"/>
      <c r="DU25" s="667"/>
      <c r="DV25" s="668"/>
      <c r="DW25" s="634">
        <v>24.4</v>
      </c>
      <c r="DX25" s="669"/>
      <c r="DY25" s="669"/>
      <c r="DZ25" s="669"/>
      <c r="EA25" s="669"/>
      <c r="EB25" s="669"/>
      <c r="EC25" s="670"/>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32" t="s">
        <v>127</v>
      </c>
      <c r="AA26" s="632"/>
      <c r="AB26" s="632"/>
      <c r="AC26" s="632"/>
      <c r="AD26" s="633" t="s">
        <v>127</v>
      </c>
      <c r="AE26" s="633"/>
      <c r="AF26" s="633"/>
      <c r="AG26" s="633"/>
      <c r="AH26" s="633"/>
      <c r="AI26" s="633"/>
      <c r="AJ26" s="633"/>
      <c r="AK26" s="633"/>
      <c r="AL26" s="634" t="s">
        <v>127</v>
      </c>
      <c r="AM26" s="635"/>
      <c r="AN26" s="635"/>
      <c r="AO26" s="636"/>
      <c r="AP26" s="648" t="s">
        <v>294</v>
      </c>
      <c r="AQ26" s="671"/>
      <c r="AR26" s="671"/>
      <c r="AS26" s="671"/>
      <c r="AT26" s="671"/>
      <c r="AU26" s="671"/>
      <c r="AV26" s="671"/>
      <c r="AW26" s="671"/>
      <c r="AX26" s="671"/>
      <c r="AY26" s="671"/>
      <c r="AZ26" s="671"/>
      <c r="BA26" s="671"/>
      <c r="BB26" s="671"/>
      <c r="BC26" s="671"/>
      <c r="BD26" s="671"/>
      <c r="BE26" s="671"/>
      <c r="BF26" s="650"/>
      <c r="BG26" s="629" t="s">
        <v>127</v>
      </c>
      <c r="BH26" s="630"/>
      <c r="BI26" s="630"/>
      <c r="BJ26" s="630"/>
      <c r="BK26" s="630"/>
      <c r="BL26" s="630"/>
      <c r="BM26" s="630"/>
      <c r="BN26" s="631"/>
      <c r="BO26" s="632" t="s">
        <v>127</v>
      </c>
      <c r="BP26" s="632"/>
      <c r="BQ26" s="632"/>
      <c r="BR26" s="632"/>
      <c r="BS26" s="633" t="s">
        <v>127</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8026766</v>
      </c>
      <c r="CS26" s="630"/>
      <c r="CT26" s="630"/>
      <c r="CU26" s="630"/>
      <c r="CV26" s="630"/>
      <c r="CW26" s="630"/>
      <c r="CX26" s="630"/>
      <c r="CY26" s="631"/>
      <c r="CZ26" s="634">
        <v>9.4</v>
      </c>
      <c r="DA26" s="669"/>
      <c r="DB26" s="669"/>
      <c r="DC26" s="672"/>
      <c r="DD26" s="638">
        <v>7272091</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9"/>
      <c r="DY26" s="669"/>
      <c r="DZ26" s="669"/>
      <c r="EA26" s="669"/>
      <c r="EB26" s="669"/>
      <c r="EC26" s="670"/>
    </row>
    <row r="27" spans="2:133" ht="11.25" customHeight="1" x14ac:dyDescent="0.15">
      <c r="B27" s="626" t="s">
        <v>296</v>
      </c>
      <c r="C27" s="627"/>
      <c r="D27" s="627"/>
      <c r="E27" s="627"/>
      <c r="F27" s="627"/>
      <c r="G27" s="627"/>
      <c r="H27" s="627"/>
      <c r="I27" s="627"/>
      <c r="J27" s="627"/>
      <c r="K27" s="627"/>
      <c r="L27" s="627"/>
      <c r="M27" s="627"/>
      <c r="N27" s="627"/>
      <c r="O27" s="627"/>
      <c r="P27" s="627"/>
      <c r="Q27" s="628"/>
      <c r="R27" s="629">
        <v>45216372</v>
      </c>
      <c r="S27" s="630"/>
      <c r="T27" s="630"/>
      <c r="U27" s="630"/>
      <c r="V27" s="630"/>
      <c r="W27" s="630"/>
      <c r="X27" s="630"/>
      <c r="Y27" s="631"/>
      <c r="Z27" s="632">
        <v>51.5</v>
      </c>
      <c r="AA27" s="632"/>
      <c r="AB27" s="632"/>
      <c r="AC27" s="632"/>
      <c r="AD27" s="633">
        <v>42917137</v>
      </c>
      <c r="AE27" s="633"/>
      <c r="AF27" s="633"/>
      <c r="AG27" s="633"/>
      <c r="AH27" s="633"/>
      <c r="AI27" s="633"/>
      <c r="AJ27" s="633"/>
      <c r="AK27" s="633"/>
      <c r="AL27" s="634">
        <v>98.900001525878906</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24602340</v>
      </c>
      <c r="BH27" s="630"/>
      <c r="BI27" s="630"/>
      <c r="BJ27" s="630"/>
      <c r="BK27" s="630"/>
      <c r="BL27" s="630"/>
      <c r="BM27" s="630"/>
      <c r="BN27" s="631"/>
      <c r="BO27" s="632">
        <v>100</v>
      </c>
      <c r="BP27" s="632"/>
      <c r="BQ27" s="632"/>
      <c r="BR27" s="632"/>
      <c r="BS27" s="633">
        <v>187459</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32284206</v>
      </c>
      <c r="CS27" s="667"/>
      <c r="CT27" s="667"/>
      <c r="CU27" s="667"/>
      <c r="CV27" s="667"/>
      <c r="CW27" s="667"/>
      <c r="CX27" s="667"/>
      <c r="CY27" s="668"/>
      <c r="CZ27" s="634">
        <v>37.799999999999997</v>
      </c>
      <c r="DA27" s="669"/>
      <c r="DB27" s="669"/>
      <c r="DC27" s="672"/>
      <c r="DD27" s="638">
        <v>7534571</v>
      </c>
      <c r="DE27" s="667"/>
      <c r="DF27" s="667"/>
      <c r="DG27" s="667"/>
      <c r="DH27" s="667"/>
      <c r="DI27" s="667"/>
      <c r="DJ27" s="667"/>
      <c r="DK27" s="668"/>
      <c r="DL27" s="638">
        <v>7534271</v>
      </c>
      <c r="DM27" s="667"/>
      <c r="DN27" s="667"/>
      <c r="DO27" s="667"/>
      <c r="DP27" s="667"/>
      <c r="DQ27" s="667"/>
      <c r="DR27" s="667"/>
      <c r="DS27" s="667"/>
      <c r="DT27" s="667"/>
      <c r="DU27" s="667"/>
      <c r="DV27" s="668"/>
      <c r="DW27" s="634">
        <v>16.7</v>
      </c>
      <c r="DX27" s="669"/>
      <c r="DY27" s="669"/>
      <c r="DZ27" s="669"/>
      <c r="EA27" s="669"/>
      <c r="EB27" s="669"/>
      <c r="EC27" s="670"/>
    </row>
    <row r="28" spans="2:133" ht="11.25" customHeight="1" x14ac:dyDescent="0.15">
      <c r="B28" s="626" t="s">
        <v>299</v>
      </c>
      <c r="C28" s="627"/>
      <c r="D28" s="627"/>
      <c r="E28" s="627"/>
      <c r="F28" s="627"/>
      <c r="G28" s="627"/>
      <c r="H28" s="627"/>
      <c r="I28" s="627"/>
      <c r="J28" s="627"/>
      <c r="K28" s="627"/>
      <c r="L28" s="627"/>
      <c r="M28" s="627"/>
      <c r="N28" s="627"/>
      <c r="O28" s="627"/>
      <c r="P28" s="627"/>
      <c r="Q28" s="628"/>
      <c r="R28" s="629">
        <v>30193</v>
      </c>
      <c r="S28" s="630"/>
      <c r="T28" s="630"/>
      <c r="U28" s="630"/>
      <c r="V28" s="630"/>
      <c r="W28" s="630"/>
      <c r="X28" s="630"/>
      <c r="Y28" s="631"/>
      <c r="Z28" s="632">
        <v>0</v>
      </c>
      <c r="AA28" s="632"/>
      <c r="AB28" s="632"/>
      <c r="AC28" s="632"/>
      <c r="AD28" s="633">
        <v>30193</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6696131</v>
      </c>
      <c r="CS28" s="630"/>
      <c r="CT28" s="630"/>
      <c r="CU28" s="630"/>
      <c r="CV28" s="630"/>
      <c r="CW28" s="630"/>
      <c r="CX28" s="630"/>
      <c r="CY28" s="631"/>
      <c r="CZ28" s="634">
        <v>7.8</v>
      </c>
      <c r="DA28" s="669"/>
      <c r="DB28" s="669"/>
      <c r="DC28" s="672"/>
      <c r="DD28" s="638">
        <v>6667195</v>
      </c>
      <c r="DE28" s="630"/>
      <c r="DF28" s="630"/>
      <c r="DG28" s="630"/>
      <c r="DH28" s="630"/>
      <c r="DI28" s="630"/>
      <c r="DJ28" s="630"/>
      <c r="DK28" s="631"/>
      <c r="DL28" s="638">
        <v>6667195</v>
      </c>
      <c r="DM28" s="630"/>
      <c r="DN28" s="630"/>
      <c r="DO28" s="630"/>
      <c r="DP28" s="630"/>
      <c r="DQ28" s="630"/>
      <c r="DR28" s="630"/>
      <c r="DS28" s="630"/>
      <c r="DT28" s="630"/>
      <c r="DU28" s="630"/>
      <c r="DV28" s="631"/>
      <c r="DW28" s="634">
        <v>14.8</v>
      </c>
      <c r="DX28" s="669"/>
      <c r="DY28" s="669"/>
      <c r="DZ28" s="669"/>
      <c r="EA28" s="669"/>
      <c r="EB28" s="669"/>
      <c r="EC28" s="670"/>
    </row>
    <row r="29" spans="2:133" ht="11.25" customHeight="1" x14ac:dyDescent="0.15">
      <c r="B29" s="626" t="s">
        <v>301</v>
      </c>
      <c r="C29" s="627"/>
      <c r="D29" s="627"/>
      <c r="E29" s="627"/>
      <c r="F29" s="627"/>
      <c r="G29" s="627"/>
      <c r="H29" s="627"/>
      <c r="I29" s="627"/>
      <c r="J29" s="627"/>
      <c r="K29" s="627"/>
      <c r="L29" s="627"/>
      <c r="M29" s="627"/>
      <c r="N29" s="627"/>
      <c r="O29" s="627"/>
      <c r="P29" s="627"/>
      <c r="Q29" s="628"/>
      <c r="R29" s="629">
        <v>331074</v>
      </c>
      <c r="S29" s="630"/>
      <c r="T29" s="630"/>
      <c r="U29" s="630"/>
      <c r="V29" s="630"/>
      <c r="W29" s="630"/>
      <c r="X29" s="630"/>
      <c r="Y29" s="631"/>
      <c r="Z29" s="632">
        <v>0.4</v>
      </c>
      <c r="AA29" s="632"/>
      <c r="AB29" s="632"/>
      <c r="AC29" s="632"/>
      <c r="AD29" s="633" t="s">
        <v>127</v>
      </c>
      <c r="AE29" s="633"/>
      <c r="AF29" s="633"/>
      <c r="AG29" s="633"/>
      <c r="AH29" s="633"/>
      <c r="AI29" s="633"/>
      <c r="AJ29" s="633"/>
      <c r="AK29" s="633"/>
      <c r="AL29" s="634" t="s">
        <v>127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70</v>
      </c>
      <c r="CG29" s="645"/>
      <c r="CH29" s="645"/>
      <c r="CI29" s="645"/>
      <c r="CJ29" s="645"/>
      <c r="CK29" s="645"/>
      <c r="CL29" s="645"/>
      <c r="CM29" s="645"/>
      <c r="CN29" s="645"/>
      <c r="CO29" s="645"/>
      <c r="CP29" s="645"/>
      <c r="CQ29" s="646"/>
      <c r="CR29" s="629">
        <v>6696131</v>
      </c>
      <c r="CS29" s="667"/>
      <c r="CT29" s="667"/>
      <c r="CU29" s="667"/>
      <c r="CV29" s="667"/>
      <c r="CW29" s="667"/>
      <c r="CX29" s="667"/>
      <c r="CY29" s="668"/>
      <c r="CZ29" s="634">
        <v>7.8</v>
      </c>
      <c r="DA29" s="669"/>
      <c r="DB29" s="669"/>
      <c r="DC29" s="672"/>
      <c r="DD29" s="638">
        <v>6667195</v>
      </c>
      <c r="DE29" s="667"/>
      <c r="DF29" s="667"/>
      <c r="DG29" s="667"/>
      <c r="DH29" s="667"/>
      <c r="DI29" s="667"/>
      <c r="DJ29" s="667"/>
      <c r="DK29" s="668"/>
      <c r="DL29" s="638">
        <v>6667195</v>
      </c>
      <c r="DM29" s="667"/>
      <c r="DN29" s="667"/>
      <c r="DO29" s="667"/>
      <c r="DP29" s="667"/>
      <c r="DQ29" s="667"/>
      <c r="DR29" s="667"/>
      <c r="DS29" s="667"/>
      <c r="DT29" s="667"/>
      <c r="DU29" s="667"/>
      <c r="DV29" s="668"/>
      <c r="DW29" s="634">
        <v>14.8</v>
      </c>
      <c r="DX29" s="669"/>
      <c r="DY29" s="669"/>
      <c r="DZ29" s="669"/>
      <c r="EA29" s="669"/>
      <c r="EB29" s="669"/>
      <c r="EC29" s="670"/>
    </row>
    <row r="30" spans="2:133" ht="11.25" customHeight="1" x14ac:dyDescent="0.15">
      <c r="B30" s="626" t="s">
        <v>303</v>
      </c>
      <c r="C30" s="627"/>
      <c r="D30" s="627"/>
      <c r="E30" s="627"/>
      <c r="F30" s="627"/>
      <c r="G30" s="627"/>
      <c r="H30" s="627"/>
      <c r="I30" s="627"/>
      <c r="J30" s="627"/>
      <c r="K30" s="627"/>
      <c r="L30" s="627"/>
      <c r="M30" s="627"/>
      <c r="N30" s="627"/>
      <c r="O30" s="627"/>
      <c r="P30" s="627"/>
      <c r="Q30" s="628"/>
      <c r="R30" s="629">
        <v>876768</v>
      </c>
      <c r="S30" s="630"/>
      <c r="T30" s="630"/>
      <c r="U30" s="630"/>
      <c r="V30" s="630"/>
      <c r="W30" s="630"/>
      <c r="X30" s="630"/>
      <c r="Y30" s="631"/>
      <c r="Z30" s="632">
        <v>1</v>
      </c>
      <c r="AA30" s="632"/>
      <c r="AB30" s="632"/>
      <c r="AC30" s="632"/>
      <c r="AD30" s="633">
        <v>227893</v>
      </c>
      <c r="AE30" s="633"/>
      <c r="AF30" s="633"/>
      <c r="AG30" s="633"/>
      <c r="AH30" s="633"/>
      <c r="AI30" s="633"/>
      <c r="AJ30" s="633"/>
      <c r="AK30" s="633"/>
      <c r="AL30" s="634">
        <v>0.5</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6401719</v>
      </c>
      <c r="CS30" s="630"/>
      <c r="CT30" s="630"/>
      <c r="CU30" s="630"/>
      <c r="CV30" s="630"/>
      <c r="CW30" s="630"/>
      <c r="CX30" s="630"/>
      <c r="CY30" s="631"/>
      <c r="CZ30" s="634">
        <v>7.5</v>
      </c>
      <c r="DA30" s="669"/>
      <c r="DB30" s="669"/>
      <c r="DC30" s="672"/>
      <c r="DD30" s="638">
        <v>6372783</v>
      </c>
      <c r="DE30" s="630"/>
      <c r="DF30" s="630"/>
      <c r="DG30" s="630"/>
      <c r="DH30" s="630"/>
      <c r="DI30" s="630"/>
      <c r="DJ30" s="630"/>
      <c r="DK30" s="631"/>
      <c r="DL30" s="638">
        <v>6372783</v>
      </c>
      <c r="DM30" s="630"/>
      <c r="DN30" s="630"/>
      <c r="DO30" s="630"/>
      <c r="DP30" s="630"/>
      <c r="DQ30" s="630"/>
      <c r="DR30" s="630"/>
      <c r="DS30" s="630"/>
      <c r="DT30" s="630"/>
      <c r="DU30" s="630"/>
      <c r="DV30" s="631"/>
      <c r="DW30" s="634">
        <v>14.1</v>
      </c>
      <c r="DX30" s="669"/>
      <c r="DY30" s="669"/>
      <c r="DZ30" s="669"/>
      <c r="EA30" s="669"/>
      <c r="EB30" s="669"/>
      <c r="EC30" s="670"/>
    </row>
    <row r="31" spans="2:133" ht="11.25" customHeight="1" x14ac:dyDescent="0.15">
      <c r="B31" s="626" t="s">
        <v>307</v>
      </c>
      <c r="C31" s="627"/>
      <c r="D31" s="627"/>
      <c r="E31" s="627"/>
      <c r="F31" s="627"/>
      <c r="G31" s="627"/>
      <c r="H31" s="627"/>
      <c r="I31" s="627"/>
      <c r="J31" s="627"/>
      <c r="K31" s="627"/>
      <c r="L31" s="627"/>
      <c r="M31" s="627"/>
      <c r="N31" s="627"/>
      <c r="O31" s="627"/>
      <c r="P31" s="627"/>
      <c r="Q31" s="628"/>
      <c r="R31" s="629">
        <v>363595</v>
      </c>
      <c r="S31" s="630"/>
      <c r="T31" s="630"/>
      <c r="U31" s="630"/>
      <c r="V31" s="630"/>
      <c r="W31" s="630"/>
      <c r="X31" s="630"/>
      <c r="Y31" s="631"/>
      <c r="Z31" s="632">
        <v>0.4</v>
      </c>
      <c r="AA31" s="632"/>
      <c r="AB31" s="632"/>
      <c r="AC31" s="632"/>
      <c r="AD31" s="633" t="s">
        <v>127</v>
      </c>
      <c r="AE31" s="633"/>
      <c r="AF31" s="633"/>
      <c r="AG31" s="633"/>
      <c r="AH31" s="633"/>
      <c r="AI31" s="633"/>
      <c r="AJ31" s="633"/>
      <c r="AK31" s="633"/>
      <c r="AL31" s="634" t="s">
        <v>127</v>
      </c>
      <c r="AM31" s="635"/>
      <c r="AN31" s="635"/>
      <c r="AO31" s="636"/>
      <c r="AP31" s="684" t="s">
        <v>308</v>
      </c>
      <c r="AQ31" s="685"/>
      <c r="AR31" s="685"/>
      <c r="AS31" s="685"/>
      <c r="AT31" s="690" t="s">
        <v>309</v>
      </c>
      <c r="AU31" s="366"/>
      <c r="AV31" s="366"/>
      <c r="AW31" s="366"/>
      <c r="AX31" s="615" t="s">
        <v>187</v>
      </c>
      <c r="AY31" s="616"/>
      <c r="AZ31" s="616"/>
      <c r="BA31" s="616"/>
      <c r="BB31" s="616"/>
      <c r="BC31" s="616"/>
      <c r="BD31" s="616"/>
      <c r="BE31" s="616"/>
      <c r="BF31" s="617"/>
      <c r="BG31" s="693">
        <v>99.4</v>
      </c>
      <c r="BH31" s="694"/>
      <c r="BI31" s="694"/>
      <c r="BJ31" s="694"/>
      <c r="BK31" s="694"/>
      <c r="BL31" s="694"/>
      <c r="BM31" s="624">
        <v>98.8</v>
      </c>
      <c r="BN31" s="694"/>
      <c r="BO31" s="694"/>
      <c r="BP31" s="694"/>
      <c r="BQ31" s="695"/>
      <c r="BR31" s="693">
        <v>99</v>
      </c>
      <c r="BS31" s="694"/>
      <c r="BT31" s="694"/>
      <c r="BU31" s="694"/>
      <c r="BV31" s="694"/>
      <c r="BW31" s="694"/>
      <c r="BX31" s="624">
        <v>98.3</v>
      </c>
      <c r="BY31" s="694"/>
      <c r="BZ31" s="694"/>
      <c r="CA31" s="694"/>
      <c r="CB31" s="695"/>
      <c r="CD31" s="680"/>
      <c r="CE31" s="681"/>
      <c r="CF31" s="644" t="s">
        <v>310</v>
      </c>
      <c r="CG31" s="645"/>
      <c r="CH31" s="645"/>
      <c r="CI31" s="645"/>
      <c r="CJ31" s="645"/>
      <c r="CK31" s="645"/>
      <c r="CL31" s="645"/>
      <c r="CM31" s="645"/>
      <c r="CN31" s="645"/>
      <c r="CO31" s="645"/>
      <c r="CP31" s="645"/>
      <c r="CQ31" s="646"/>
      <c r="CR31" s="629">
        <v>294412</v>
      </c>
      <c r="CS31" s="667"/>
      <c r="CT31" s="667"/>
      <c r="CU31" s="667"/>
      <c r="CV31" s="667"/>
      <c r="CW31" s="667"/>
      <c r="CX31" s="667"/>
      <c r="CY31" s="668"/>
      <c r="CZ31" s="634">
        <v>0.3</v>
      </c>
      <c r="DA31" s="669"/>
      <c r="DB31" s="669"/>
      <c r="DC31" s="672"/>
      <c r="DD31" s="638">
        <v>294412</v>
      </c>
      <c r="DE31" s="667"/>
      <c r="DF31" s="667"/>
      <c r="DG31" s="667"/>
      <c r="DH31" s="667"/>
      <c r="DI31" s="667"/>
      <c r="DJ31" s="667"/>
      <c r="DK31" s="668"/>
      <c r="DL31" s="638">
        <v>294412</v>
      </c>
      <c r="DM31" s="667"/>
      <c r="DN31" s="667"/>
      <c r="DO31" s="667"/>
      <c r="DP31" s="667"/>
      <c r="DQ31" s="667"/>
      <c r="DR31" s="667"/>
      <c r="DS31" s="667"/>
      <c r="DT31" s="667"/>
      <c r="DU31" s="667"/>
      <c r="DV31" s="668"/>
      <c r="DW31" s="634">
        <v>0.7</v>
      </c>
      <c r="DX31" s="669"/>
      <c r="DY31" s="669"/>
      <c r="DZ31" s="669"/>
      <c r="EA31" s="669"/>
      <c r="EB31" s="669"/>
      <c r="EC31" s="670"/>
    </row>
    <row r="32" spans="2:133" ht="11.25" customHeight="1" x14ac:dyDescent="0.15">
      <c r="B32" s="626" t="s">
        <v>311</v>
      </c>
      <c r="C32" s="627"/>
      <c r="D32" s="627"/>
      <c r="E32" s="627"/>
      <c r="F32" s="627"/>
      <c r="G32" s="627"/>
      <c r="H32" s="627"/>
      <c r="I32" s="627"/>
      <c r="J32" s="627"/>
      <c r="K32" s="627"/>
      <c r="L32" s="627"/>
      <c r="M32" s="627"/>
      <c r="N32" s="627"/>
      <c r="O32" s="627"/>
      <c r="P32" s="627"/>
      <c r="Q32" s="628"/>
      <c r="R32" s="629">
        <v>25956579</v>
      </c>
      <c r="S32" s="630"/>
      <c r="T32" s="630"/>
      <c r="U32" s="630"/>
      <c r="V32" s="630"/>
      <c r="W32" s="630"/>
      <c r="X32" s="630"/>
      <c r="Y32" s="631"/>
      <c r="Z32" s="632">
        <v>29.6</v>
      </c>
      <c r="AA32" s="632"/>
      <c r="AB32" s="632"/>
      <c r="AC32" s="632"/>
      <c r="AD32" s="633" t="s">
        <v>127</v>
      </c>
      <c r="AE32" s="633"/>
      <c r="AF32" s="633"/>
      <c r="AG32" s="633"/>
      <c r="AH32" s="633"/>
      <c r="AI32" s="633"/>
      <c r="AJ32" s="633"/>
      <c r="AK32" s="633"/>
      <c r="AL32" s="634" t="s">
        <v>127</v>
      </c>
      <c r="AM32" s="635"/>
      <c r="AN32" s="635"/>
      <c r="AO32" s="636"/>
      <c r="AP32" s="686"/>
      <c r="AQ32" s="687"/>
      <c r="AR32" s="687"/>
      <c r="AS32" s="687"/>
      <c r="AT32" s="691"/>
      <c r="AU32" s="362" t="s">
        <v>312</v>
      </c>
      <c r="AV32" s="362"/>
      <c r="AW32" s="362"/>
      <c r="AX32" s="626" t="s">
        <v>313</v>
      </c>
      <c r="AY32" s="627"/>
      <c r="AZ32" s="627"/>
      <c r="BA32" s="627"/>
      <c r="BB32" s="627"/>
      <c r="BC32" s="627"/>
      <c r="BD32" s="627"/>
      <c r="BE32" s="627"/>
      <c r="BF32" s="628"/>
      <c r="BG32" s="696">
        <v>99.3</v>
      </c>
      <c r="BH32" s="667"/>
      <c r="BI32" s="667"/>
      <c r="BJ32" s="667"/>
      <c r="BK32" s="667"/>
      <c r="BL32" s="667"/>
      <c r="BM32" s="635">
        <v>98.5</v>
      </c>
      <c r="BN32" s="697"/>
      <c r="BO32" s="697"/>
      <c r="BP32" s="697"/>
      <c r="BQ32" s="698"/>
      <c r="BR32" s="696">
        <v>99</v>
      </c>
      <c r="BS32" s="667"/>
      <c r="BT32" s="667"/>
      <c r="BU32" s="667"/>
      <c r="BV32" s="667"/>
      <c r="BW32" s="667"/>
      <c r="BX32" s="635">
        <v>98.2</v>
      </c>
      <c r="BY32" s="697"/>
      <c r="BZ32" s="697"/>
      <c r="CA32" s="697"/>
      <c r="CB32" s="698"/>
      <c r="CD32" s="682"/>
      <c r="CE32" s="683"/>
      <c r="CF32" s="644" t="s">
        <v>314</v>
      </c>
      <c r="CG32" s="645"/>
      <c r="CH32" s="645"/>
      <c r="CI32" s="645"/>
      <c r="CJ32" s="645"/>
      <c r="CK32" s="645"/>
      <c r="CL32" s="645"/>
      <c r="CM32" s="645"/>
      <c r="CN32" s="645"/>
      <c r="CO32" s="645"/>
      <c r="CP32" s="645"/>
      <c r="CQ32" s="646"/>
      <c r="CR32" s="629" t="s">
        <v>127</v>
      </c>
      <c r="CS32" s="630"/>
      <c r="CT32" s="630"/>
      <c r="CU32" s="630"/>
      <c r="CV32" s="630"/>
      <c r="CW32" s="630"/>
      <c r="CX32" s="630"/>
      <c r="CY32" s="631"/>
      <c r="CZ32" s="634" t="s">
        <v>127</v>
      </c>
      <c r="DA32" s="669"/>
      <c r="DB32" s="669"/>
      <c r="DC32" s="672"/>
      <c r="DD32" s="638" t="s">
        <v>127</v>
      </c>
      <c r="DE32" s="630"/>
      <c r="DF32" s="630"/>
      <c r="DG32" s="630"/>
      <c r="DH32" s="630"/>
      <c r="DI32" s="630"/>
      <c r="DJ32" s="630"/>
      <c r="DK32" s="631"/>
      <c r="DL32" s="638" t="s">
        <v>127</v>
      </c>
      <c r="DM32" s="630"/>
      <c r="DN32" s="630"/>
      <c r="DO32" s="630"/>
      <c r="DP32" s="630"/>
      <c r="DQ32" s="630"/>
      <c r="DR32" s="630"/>
      <c r="DS32" s="630"/>
      <c r="DT32" s="630"/>
      <c r="DU32" s="630"/>
      <c r="DV32" s="631"/>
      <c r="DW32" s="634" t="s">
        <v>127</v>
      </c>
      <c r="DX32" s="669"/>
      <c r="DY32" s="669"/>
      <c r="DZ32" s="669"/>
      <c r="EA32" s="669"/>
      <c r="EB32" s="669"/>
      <c r="EC32" s="670"/>
    </row>
    <row r="33" spans="2:133" ht="11.25" customHeight="1" x14ac:dyDescent="0.15">
      <c r="B33" s="654" t="s">
        <v>315</v>
      </c>
      <c r="C33" s="655"/>
      <c r="D33" s="655"/>
      <c r="E33" s="655"/>
      <c r="F33" s="655"/>
      <c r="G33" s="655"/>
      <c r="H33" s="655"/>
      <c r="I33" s="655"/>
      <c r="J33" s="655"/>
      <c r="K33" s="655"/>
      <c r="L33" s="655"/>
      <c r="M33" s="655"/>
      <c r="N33" s="655"/>
      <c r="O33" s="655"/>
      <c r="P33" s="655"/>
      <c r="Q33" s="656"/>
      <c r="R33" s="629" t="s">
        <v>127</v>
      </c>
      <c r="S33" s="630"/>
      <c r="T33" s="630"/>
      <c r="U33" s="630"/>
      <c r="V33" s="630"/>
      <c r="W33" s="630"/>
      <c r="X33" s="630"/>
      <c r="Y33" s="631"/>
      <c r="Z33" s="632" t="s">
        <v>127</v>
      </c>
      <c r="AA33" s="632"/>
      <c r="AB33" s="632"/>
      <c r="AC33" s="632"/>
      <c r="AD33" s="633" t="s">
        <v>127</v>
      </c>
      <c r="AE33" s="633"/>
      <c r="AF33" s="633"/>
      <c r="AG33" s="633"/>
      <c r="AH33" s="633"/>
      <c r="AI33" s="633"/>
      <c r="AJ33" s="633"/>
      <c r="AK33" s="633"/>
      <c r="AL33" s="634" t="s">
        <v>127</v>
      </c>
      <c r="AM33" s="635"/>
      <c r="AN33" s="635"/>
      <c r="AO33" s="636"/>
      <c r="AP33" s="688"/>
      <c r="AQ33" s="689"/>
      <c r="AR33" s="689"/>
      <c r="AS33" s="689"/>
      <c r="AT33" s="692"/>
      <c r="AU33" s="360"/>
      <c r="AV33" s="360"/>
      <c r="AW33" s="360"/>
      <c r="AX33" s="673" t="s">
        <v>316</v>
      </c>
      <c r="AY33" s="674"/>
      <c r="AZ33" s="674"/>
      <c r="BA33" s="674"/>
      <c r="BB33" s="674"/>
      <c r="BC33" s="674"/>
      <c r="BD33" s="674"/>
      <c r="BE33" s="674"/>
      <c r="BF33" s="675"/>
      <c r="BG33" s="699">
        <v>99.5</v>
      </c>
      <c r="BH33" s="700"/>
      <c r="BI33" s="700"/>
      <c r="BJ33" s="700"/>
      <c r="BK33" s="700"/>
      <c r="BL33" s="700"/>
      <c r="BM33" s="701">
        <v>99</v>
      </c>
      <c r="BN33" s="700"/>
      <c r="BO33" s="700"/>
      <c r="BP33" s="700"/>
      <c r="BQ33" s="702"/>
      <c r="BR33" s="699">
        <v>98.8</v>
      </c>
      <c r="BS33" s="700"/>
      <c r="BT33" s="700"/>
      <c r="BU33" s="700"/>
      <c r="BV33" s="700"/>
      <c r="BW33" s="700"/>
      <c r="BX33" s="701">
        <v>98.2</v>
      </c>
      <c r="BY33" s="700"/>
      <c r="BZ33" s="700"/>
      <c r="CA33" s="700"/>
      <c r="CB33" s="702"/>
      <c r="CD33" s="644" t="s">
        <v>317</v>
      </c>
      <c r="CE33" s="645"/>
      <c r="CF33" s="645"/>
      <c r="CG33" s="645"/>
      <c r="CH33" s="645"/>
      <c r="CI33" s="645"/>
      <c r="CJ33" s="645"/>
      <c r="CK33" s="645"/>
      <c r="CL33" s="645"/>
      <c r="CM33" s="645"/>
      <c r="CN33" s="645"/>
      <c r="CO33" s="645"/>
      <c r="CP33" s="645"/>
      <c r="CQ33" s="646"/>
      <c r="CR33" s="629">
        <v>31092114</v>
      </c>
      <c r="CS33" s="667"/>
      <c r="CT33" s="667"/>
      <c r="CU33" s="667"/>
      <c r="CV33" s="667"/>
      <c r="CW33" s="667"/>
      <c r="CX33" s="667"/>
      <c r="CY33" s="668"/>
      <c r="CZ33" s="634">
        <v>36.4</v>
      </c>
      <c r="DA33" s="669"/>
      <c r="DB33" s="669"/>
      <c r="DC33" s="672"/>
      <c r="DD33" s="638">
        <v>24576622</v>
      </c>
      <c r="DE33" s="667"/>
      <c r="DF33" s="667"/>
      <c r="DG33" s="667"/>
      <c r="DH33" s="667"/>
      <c r="DI33" s="667"/>
      <c r="DJ33" s="667"/>
      <c r="DK33" s="668"/>
      <c r="DL33" s="638">
        <v>16473981</v>
      </c>
      <c r="DM33" s="667"/>
      <c r="DN33" s="667"/>
      <c r="DO33" s="667"/>
      <c r="DP33" s="667"/>
      <c r="DQ33" s="667"/>
      <c r="DR33" s="667"/>
      <c r="DS33" s="667"/>
      <c r="DT33" s="667"/>
      <c r="DU33" s="667"/>
      <c r="DV33" s="668"/>
      <c r="DW33" s="634">
        <v>36.6</v>
      </c>
      <c r="DX33" s="669"/>
      <c r="DY33" s="669"/>
      <c r="DZ33" s="669"/>
      <c r="EA33" s="669"/>
      <c r="EB33" s="669"/>
      <c r="EC33" s="670"/>
    </row>
    <row r="34" spans="2:133" ht="11.25" customHeight="1" x14ac:dyDescent="0.15">
      <c r="B34" s="626" t="s">
        <v>318</v>
      </c>
      <c r="C34" s="627"/>
      <c r="D34" s="627"/>
      <c r="E34" s="627"/>
      <c r="F34" s="627"/>
      <c r="G34" s="627"/>
      <c r="H34" s="627"/>
      <c r="I34" s="627"/>
      <c r="J34" s="627"/>
      <c r="K34" s="627"/>
      <c r="L34" s="627"/>
      <c r="M34" s="627"/>
      <c r="N34" s="627"/>
      <c r="O34" s="627"/>
      <c r="P34" s="627"/>
      <c r="Q34" s="628"/>
      <c r="R34" s="629">
        <v>6243056</v>
      </c>
      <c r="S34" s="630"/>
      <c r="T34" s="630"/>
      <c r="U34" s="630"/>
      <c r="V34" s="630"/>
      <c r="W34" s="630"/>
      <c r="X34" s="630"/>
      <c r="Y34" s="631"/>
      <c r="Z34" s="632">
        <v>7.1</v>
      </c>
      <c r="AA34" s="632"/>
      <c r="AB34" s="632"/>
      <c r="AC34" s="632"/>
      <c r="AD34" s="633" t="s">
        <v>127</v>
      </c>
      <c r="AE34" s="633"/>
      <c r="AF34" s="633"/>
      <c r="AG34" s="633"/>
      <c r="AH34" s="633"/>
      <c r="AI34" s="633"/>
      <c r="AJ34" s="633"/>
      <c r="AK34" s="633"/>
      <c r="AL34" s="634" t="s">
        <v>127</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319</v>
      </c>
      <c r="CE34" s="645"/>
      <c r="CF34" s="645"/>
      <c r="CG34" s="645"/>
      <c r="CH34" s="645"/>
      <c r="CI34" s="645"/>
      <c r="CJ34" s="645"/>
      <c r="CK34" s="645"/>
      <c r="CL34" s="645"/>
      <c r="CM34" s="645"/>
      <c r="CN34" s="645"/>
      <c r="CO34" s="645"/>
      <c r="CP34" s="645"/>
      <c r="CQ34" s="646"/>
      <c r="CR34" s="629">
        <v>9945169</v>
      </c>
      <c r="CS34" s="630"/>
      <c r="CT34" s="630"/>
      <c r="CU34" s="630"/>
      <c r="CV34" s="630"/>
      <c r="CW34" s="630"/>
      <c r="CX34" s="630"/>
      <c r="CY34" s="631"/>
      <c r="CZ34" s="634">
        <v>11.7</v>
      </c>
      <c r="DA34" s="669"/>
      <c r="DB34" s="669"/>
      <c r="DC34" s="672"/>
      <c r="DD34" s="638">
        <v>6964999</v>
      </c>
      <c r="DE34" s="630"/>
      <c r="DF34" s="630"/>
      <c r="DG34" s="630"/>
      <c r="DH34" s="630"/>
      <c r="DI34" s="630"/>
      <c r="DJ34" s="630"/>
      <c r="DK34" s="631"/>
      <c r="DL34" s="638">
        <v>5646219</v>
      </c>
      <c r="DM34" s="630"/>
      <c r="DN34" s="630"/>
      <c r="DO34" s="630"/>
      <c r="DP34" s="630"/>
      <c r="DQ34" s="630"/>
      <c r="DR34" s="630"/>
      <c r="DS34" s="630"/>
      <c r="DT34" s="630"/>
      <c r="DU34" s="630"/>
      <c r="DV34" s="631"/>
      <c r="DW34" s="634">
        <v>12.5</v>
      </c>
      <c r="DX34" s="669"/>
      <c r="DY34" s="669"/>
      <c r="DZ34" s="669"/>
      <c r="EA34" s="669"/>
      <c r="EB34" s="669"/>
      <c r="EC34" s="670"/>
    </row>
    <row r="35" spans="2:133" ht="11.25" customHeight="1" x14ac:dyDescent="0.15">
      <c r="B35" s="626" t="s">
        <v>320</v>
      </c>
      <c r="C35" s="627"/>
      <c r="D35" s="627"/>
      <c r="E35" s="627"/>
      <c r="F35" s="627"/>
      <c r="G35" s="627"/>
      <c r="H35" s="627"/>
      <c r="I35" s="627"/>
      <c r="J35" s="627"/>
      <c r="K35" s="627"/>
      <c r="L35" s="627"/>
      <c r="M35" s="627"/>
      <c r="N35" s="627"/>
      <c r="O35" s="627"/>
      <c r="P35" s="627"/>
      <c r="Q35" s="628"/>
      <c r="R35" s="629">
        <v>3232289</v>
      </c>
      <c r="S35" s="630"/>
      <c r="T35" s="630"/>
      <c r="U35" s="630"/>
      <c r="V35" s="630"/>
      <c r="W35" s="630"/>
      <c r="X35" s="630"/>
      <c r="Y35" s="631"/>
      <c r="Z35" s="632">
        <v>3.7</v>
      </c>
      <c r="AA35" s="632"/>
      <c r="AB35" s="632"/>
      <c r="AC35" s="632"/>
      <c r="AD35" s="633">
        <v>201175</v>
      </c>
      <c r="AE35" s="633"/>
      <c r="AF35" s="633"/>
      <c r="AG35" s="633"/>
      <c r="AH35" s="633"/>
      <c r="AI35" s="633"/>
      <c r="AJ35" s="633"/>
      <c r="AK35" s="633"/>
      <c r="AL35" s="634">
        <v>0.5</v>
      </c>
      <c r="AM35" s="635"/>
      <c r="AN35" s="635"/>
      <c r="AO35" s="636"/>
      <c r="AP35" s="218"/>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563604</v>
      </c>
      <c r="CS35" s="667"/>
      <c r="CT35" s="667"/>
      <c r="CU35" s="667"/>
      <c r="CV35" s="667"/>
      <c r="CW35" s="667"/>
      <c r="CX35" s="667"/>
      <c r="CY35" s="668"/>
      <c r="CZ35" s="634">
        <v>0.7</v>
      </c>
      <c r="DA35" s="669"/>
      <c r="DB35" s="669"/>
      <c r="DC35" s="672"/>
      <c r="DD35" s="638">
        <v>495883</v>
      </c>
      <c r="DE35" s="667"/>
      <c r="DF35" s="667"/>
      <c r="DG35" s="667"/>
      <c r="DH35" s="667"/>
      <c r="DI35" s="667"/>
      <c r="DJ35" s="667"/>
      <c r="DK35" s="668"/>
      <c r="DL35" s="638">
        <v>377614</v>
      </c>
      <c r="DM35" s="667"/>
      <c r="DN35" s="667"/>
      <c r="DO35" s="667"/>
      <c r="DP35" s="667"/>
      <c r="DQ35" s="667"/>
      <c r="DR35" s="667"/>
      <c r="DS35" s="667"/>
      <c r="DT35" s="667"/>
      <c r="DU35" s="667"/>
      <c r="DV35" s="668"/>
      <c r="DW35" s="634">
        <v>0.8</v>
      </c>
      <c r="DX35" s="669"/>
      <c r="DY35" s="669"/>
      <c r="DZ35" s="669"/>
      <c r="EA35" s="669"/>
      <c r="EB35" s="669"/>
      <c r="EC35" s="670"/>
    </row>
    <row r="36" spans="2:133" ht="11.25" customHeight="1" x14ac:dyDescent="0.15">
      <c r="B36" s="626" t="s">
        <v>324</v>
      </c>
      <c r="C36" s="627"/>
      <c r="D36" s="627"/>
      <c r="E36" s="627"/>
      <c r="F36" s="627"/>
      <c r="G36" s="627"/>
      <c r="H36" s="627"/>
      <c r="I36" s="627"/>
      <c r="J36" s="627"/>
      <c r="K36" s="627"/>
      <c r="L36" s="627"/>
      <c r="M36" s="627"/>
      <c r="N36" s="627"/>
      <c r="O36" s="627"/>
      <c r="P36" s="627"/>
      <c r="Q36" s="628"/>
      <c r="R36" s="629">
        <v>1105555</v>
      </c>
      <c r="S36" s="630"/>
      <c r="T36" s="630"/>
      <c r="U36" s="630"/>
      <c r="V36" s="630"/>
      <c r="W36" s="630"/>
      <c r="X36" s="630"/>
      <c r="Y36" s="631"/>
      <c r="Z36" s="632">
        <v>1.3</v>
      </c>
      <c r="AA36" s="632"/>
      <c r="AB36" s="632"/>
      <c r="AC36" s="632"/>
      <c r="AD36" s="633" t="s">
        <v>127</v>
      </c>
      <c r="AE36" s="633"/>
      <c r="AF36" s="633"/>
      <c r="AG36" s="633"/>
      <c r="AH36" s="633"/>
      <c r="AI36" s="633"/>
      <c r="AJ36" s="633"/>
      <c r="AK36" s="633"/>
      <c r="AL36" s="634" t="s">
        <v>127</v>
      </c>
      <c r="AM36" s="635"/>
      <c r="AN36" s="635"/>
      <c r="AO36" s="636"/>
      <c r="AP36" s="218"/>
      <c r="AQ36" s="703" t="s">
        <v>325</v>
      </c>
      <c r="AR36" s="704"/>
      <c r="AS36" s="704"/>
      <c r="AT36" s="704"/>
      <c r="AU36" s="704"/>
      <c r="AV36" s="704"/>
      <c r="AW36" s="704"/>
      <c r="AX36" s="704"/>
      <c r="AY36" s="705"/>
      <c r="AZ36" s="618">
        <v>11888363</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234351</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6884289</v>
      </c>
      <c r="CS36" s="630"/>
      <c r="CT36" s="630"/>
      <c r="CU36" s="630"/>
      <c r="CV36" s="630"/>
      <c r="CW36" s="630"/>
      <c r="CX36" s="630"/>
      <c r="CY36" s="631"/>
      <c r="CZ36" s="634">
        <v>8.1</v>
      </c>
      <c r="DA36" s="669"/>
      <c r="DB36" s="669"/>
      <c r="DC36" s="672"/>
      <c r="DD36" s="638">
        <v>6274883</v>
      </c>
      <c r="DE36" s="630"/>
      <c r="DF36" s="630"/>
      <c r="DG36" s="630"/>
      <c r="DH36" s="630"/>
      <c r="DI36" s="630"/>
      <c r="DJ36" s="630"/>
      <c r="DK36" s="631"/>
      <c r="DL36" s="638">
        <v>4346211</v>
      </c>
      <c r="DM36" s="630"/>
      <c r="DN36" s="630"/>
      <c r="DO36" s="630"/>
      <c r="DP36" s="630"/>
      <c r="DQ36" s="630"/>
      <c r="DR36" s="630"/>
      <c r="DS36" s="630"/>
      <c r="DT36" s="630"/>
      <c r="DU36" s="630"/>
      <c r="DV36" s="631"/>
      <c r="DW36" s="634">
        <v>9.6</v>
      </c>
      <c r="DX36" s="669"/>
      <c r="DY36" s="669"/>
      <c r="DZ36" s="669"/>
      <c r="EA36" s="669"/>
      <c r="EB36" s="669"/>
      <c r="EC36" s="670"/>
    </row>
    <row r="37" spans="2:133" ht="11.25" customHeight="1" x14ac:dyDescent="0.15">
      <c r="B37" s="626" t="s">
        <v>328</v>
      </c>
      <c r="C37" s="627"/>
      <c r="D37" s="627"/>
      <c r="E37" s="627"/>
      <c r="F37" s="627"/>
      <c r="G37" s="627"/>
      <c r="H37" s="627"/>
      <c r="I37" s="627"/>
      <c r="J37" s="627"/>
      <c r="K37" s="627"/>
      <c r="L37" s="627"/>
      <c r="M37" s="627"/>
      <c r="N37" s="627"/>
      <c r="O37" s="627"/>
      <c r="P37" s="627"/>
      <c r="Q37" s="628"/>
      <c r="R37" s="629">
        <v>372847</v>
      </c>
      <c r="S37" s="630"/>
      <c r="T37" s="630"/>
      <c r="U37" s="630"/>
      <c r="V37" s="630"/>
      <c r="W37" s="630"/>
      <c r="X37" s="630"/>
      <c r="Y37" s="631"/>
      <c r="Z37" s="632">
        <v>0.4</v>
      </c>
      <c r="AA37" s="632"/>
      <c r="AB37" s="632"/>
      <c r="AC37" s="632"/>
      <c r="AD37" s="633" t="s">
        <v>127</v>
      </c>
      <c r="AE37" s="633"/>
      <c r="AF37" s="633"/>
      <c r="AG37" s="633"/>
      <c r="AH37" s="633"/>
      <c r="AI37" s="633"/>
      <c r="AJ37" s="633"/>
      <c r="AK37" s="633"/>
      <c r="AL37" s="634" t="s">
        <v>127</v>
      </c>
      <c r="AM37" s="635"/>
      <c r="AN37" s="635"/>
      <c r="AO37" s="636"/>
      <c r="AQ37" s="707" t="s">
        <v>329</v>
      </c>
      <c r="AR37" s="708"/>
      <c r="AS37" s="708"/>
      <c r="AT37" s="708"/>
      <c r="AU37" s="708"/>
      <c r="AV37" s="708"/>
      <c r="AW37" s="708"/>
      <c r="AX37" s="708"/>
      <c r="AY37" s="709"/>
      <c r="AZ37" s="629">
        <v>2332026</v>
      </c>
      <c r="BA37" s="630"/>
      <c r="BB37" s="630"/>
      <c r="BC37" s="630"/>
      <c r="BD37" s="667"/>
      <c r="BE37" s="667"/>
      <c r="BF37" s="698"/>
      <c r="BG37" s="644" t="s">
        <v>330</v>
      </c>
      <c r="BH37" s="645"/>
      <c r="BI37" s="645"/>
      <c r="BJ37" s="645"/>
      <c r="BK37" s="645"/>
      <c r="BL37" s="645"/>
      <c r="BM37" s="645"/>
      <c r="BN37" s="645"/>
      <c r="BO37" s="645"/>
      <c r="BP37" s="645"/>
      <c r="BQ37" s="645"/>
      <c r="BR37" s="645"/>
      <c r="BS37" s="645"/>
      <c r="BT37" s="645"/>
      <c r="BU37" s="646"/>
      <c r="BV37" s="629">
        <v>-136734</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1187510</v>
      </c>
      <c r="CS37" s="667"/>
      <c r="CT37" s="667"/>
      <c r="CU37" s="667"/>
      <c r="CV37" s="667"/>
      <c r="CW37" s="667"/>
      <c r="CX37" s="667"/>
      <c r="CY37" s="668"/>
      <c r="CZ37" s="634">
        <v>1.4</v>
      </c>
      <c r="DA37" s="669"/>
      <c r="DB37" s="669"/>
      <c r="DC37" s="672"/>
      <c r="DD37" s="638">
        <v>1187510</v>
      </c>
      <c r="DE37" s="667"/>
      <c r="DF37" s="667"/>
      <c r="DG37" s="667"/>
      <c r="DH37" s="667"/>
      <c r="DI37" s="667"/>
      <c r="DJ37" s="667"/>
      <c r="DK37" s="668"/>
      <c r="DL37" s="638">
        <v>1136203</v>
      </c>
      <c r="DM37" s="667"/>
      <c r="DN37" s="667"/>
      <c r="DO37" s="667"/>
      <c r="DP37" s="667"/>
      <c r="DQ37" s="667"/>
      <c r="DR37" s="667"/>
      <c r="DS37" s="667"/>
      <c r="DT37" s="667"/>
      <c r="DU37" s="667"/>
      <c r="DV37" s="668"/>
      <c r="DW37" s="634">
        <v>2.5</v>
      </c>
      <c r="DX37" s="669"/>
      <c r="DY37" s="669"/>
      <c r="DZ37" s="669"/>
      <c r="EA37" s="669"/>
      <c r="EB37" s="669"/>
      <c r="EC37" s="670"/>
    </row>
    <row r="38" spans="2:133" ht="11.25" customHeight="1" x14ac:dyDescent="0.15">
      <c r="B38" s="626" t="s">
        <v>332</v>
      </c>
      <c r="C38" s="627"/>
      <c r="D38" s="627"/>
      <c r="E38" s="627"/>
      <c r="F38" s="627"/>
      <c r="G38" s="627"/>
      <c r="H38" s="627"/>
      <c r="I38" s="627"/>
      <c r="J38" s="627"/>
      <c r="K38" s="627"/>
      <c r="L38" s="627"/>
      <c r="M38" s="627"/>
      <c r="N38" s="627"/>
      <c r="O38" s="627"/>
      <c r="P38" s="627"/>
      <c r="Q38" s="628"/>
      <c r="R38" s="629">
        <v>492300</v>
      </c>
      <c r="S38" s="630"/>
      <c r="T38" s="630"/>
      <c r="U38" s="630"/>
      <c r="V38" s="630"/>
      <c r="W38" s="630"/>
      <c r="X38" s="630"/>
      <c r="Y38" s="631"/>
      <c r="Z38" s="632">
        <v>0.6</v>
      </c>
      <c r="AA38" s="632"/>
      <c r="AB38" s="632"/>
      <c r="AC38" s="632"/>
      <c r="AD38" s="633" t="s">
        <v>127</v>
      </c>
      <c r="AE38" s="633"/>
      <c r="AF38" s="633"/>
      <c r="AG38" s="633"/>
      <c r="AH38" s="633"/>
      <c r="AI38" s="633"/>
      <c r="AJ38" s="633"/>
      <c r="AK38" s="633"/>
      <c r="AL38" s="634" t="s">
        <v>127</v>
      </c>
      <c r="AM38" s="635"/>
      <c r="AN38" s="635"/>
      <c r="AO38" s="636"/>
      <c r="AQ38" s="707" t="s">
        <v>333</v>
      </c>
      <c r="AR38" s="708"/>
      <c r="AS38" s="708"/>
      <c r="AT38" s="708"/>
      <c r="AU38" s="708"/>
      <c r="AV38" s="708"/>
      <c r="AW38" s="708"/>
      <c r="AX38" s="708"/>
      <c r="AY38" s="709"/>
      <c r="AZ38" s="629">
        <v>1440167</v>
      </c>
      <c r="BA38" s="630"/>
      <c r="BB38" s="630"/>
      <c r="BC38" s="630"/>
      <c r="BD38" s="667"/>
      <c r="BE38" s="667"/>
      <c r="BF38" s="698"/>
      <c r="BG38" s="644" t="s">
        <v>334</v>
      </c>
      <c r="BH38" s="645"/>
      <c r="BI38" s="645"/>
      <c r="BJ38" s="645"/>
      <c r="BK38" s="645"/>
      <c r="BL38" s="645"/>
      <c r="BM38" s="645"/>
      <c r="BN38" s="645"/>
      <c r="BO38" s="645"/>
      <c r="BP38" s="645"/>
      <c r="BQ38" s="645"/>
      <c r="BR38" s="645"/>
      <c r="BS38" s="645"/>
      <c r="BT38" s="645"/>
      <c r="BU38" s="646"/>
      <c r="BV38" s="629">
        <v>25574</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7945621</v>
      </c>
      <c r="CS38" s="630"/>
      <c r="CT38" s="630"/>
      <c r="CU38" s="630"/>
      <c r="CV38" s="630"/>
      <c r="CW38" s="630"/>
      <c r="CX38" s="630"/>
      <c r="CY38" s="631"/>
      <c r="CZ38" s="634">
        <v>9.3000000000000007</v>
      </c>
      <c r="DA38" s="669"/>
      <c r="DB38" s="669"/>
      <c r="DC38" s="672"/>
      <c r="DD38" s="638">
        <v>6160454</v>
      </c>
      <c r="DE38" s="630"/>
      <c r="DF38" s="630"/>
      <c r="DG38" s="630"/>
      <c r="DH38" s="630"/>
      <c r="DI38" s="630"/>
      <c r="DJ38" s="630"/>
      <c r="DK38" s="631"/>
      <c r="DL38" s="638">
        <v>5723937</v>
      </c>
      <c r="DM38" s="630"/>
      <c r="DN38" s="630"/>
      <c r="DO38" s="630"/>
      <c r="DP38" s="630"/>
      <c r="DQ38" s="630"/>
      <c r="DR38" s="630"/>
      <c r="DS38" s="630"/>
      <c r="DT38" s="630"/>
      <c r="DU38" s="630"/>
      <c r="DV38" s="631"/>
      <c r="DW38" s="634">
        <v>12.7</v>
      </c>
      <c r="DX38" s="669"/>
      <c r="DY38" s="669"/>
      <c r="DZ38" s="669"/>
      <c r="EA38" s="669"/>
      <c r="EB38" s="669"/>
      <c r="EC38" s="670"/>
    </row>
    <row r="39" spans="2:133" ht="11.25" customHeight="1" x14ac:dyDescent="0.15">
      <c r="B39" s="626" t="s">
        <v>336</v>
      </c>
      <c r="C39" s="627"/>
      <c r="D39" s="627"/>
      <c r="E39" s="627"/>
      <c r="F39" s="627"/>
      <c r="G39" s="627"/>
      <c r="H39" s="627"/>
      <c r="I39" s="627"/>
      <c r="J39" s="627"/>
      <c r="K39" s="627"/>
      <c r="L39" s="627"/>
      <c r="M39" s="627"/>
      <c r="N39" s="627"/>
      <c r="O39" s="627"/>
      <c r="P39" s="627"/>
      <c r="Q39" s="628"/>
      <c r="R39" s="629">
        <v>1096940</v>
      </c>
      <c r="S39" s="630"/>
      <c r="T39" s="630"/>
      <c r="U39" s="630"/>
      <c r="V39" s="630"/>
      <c r="W39" s="630"/>
      <c r="X39" s="630"/>
      <c r="Y39" s="631"/>
      <c r="Z39" s="632">
        <v>1.2</v>
      </c>
      <c r="AA39" s="632"/>
      <c r="AB39" s="632"/>
      <c r="AC39" s="632"/>
      <c r="AD39" s="633">
        <v>17678</v>
      </c>
      <c r="AE39" s="633"/>
      <c r="AF39" s="633"/>
      <c r="AG39" s="633"/>
      <c r="AH39" s="633"/>
      <c r="AI39" s="633"/>
      <c r="AJ39" s="633"/>
      <c r="AK39" s="633"/>
      <c r="AL39" s="634">
        <v>0</v>
      </c>
      <c r="AM39" s="635"/>
      <c r="AN39" s="635"/>
      <c r="AO39" s="636"/>
      <c r="AQ39" s="707" t="s">
        <v>337</v>
      </c>
      <c r="AR39" s="708"/>
      <c r="AS39" s="708"/>
      <c r="AT39" s="708"/>
      <c r="AU39" s="708"/>
      <c r="AV39" s="708"/>
      <c r="AW39" s="708"/>
      <c r="AX39" s="708"/>
      <c r="AY39" s="709"/>
      <c r="AZ39" s="629">
        <v>170549</v>
      </c>
      <c r="BA39" s="630"/>
      <c r="BB39" s="630"/>
      <c r="BC39" s="630"/>
      <c r="BD39" s="667"/>
      <c r="BE39" s="667"/>
      <c r="BF39" s="698"/>
      <c r="BG39" s="644" t="s">
        <v>338</v>
      </c>
      <c r="BH39" s="645"/>
      <c r="BI39" s="645"/>
      <c r="BJ39" s="645"/>
      <c r="BK39" s="645"/>
      <c r="BL39" s="645"/>
      <c r="BM39" s="645"/>
      <c r="BN39" s="645"/>
      <c r="BO39" s="645"/>
      <c r="BP39" s="645"/>
      <c r="BQ39" s="645"/>
      <c r="BR39" s="645"/>
      <c r="BS39" s="645"/>
      <c r="BT39" s="645"/>
      <c r="BU39" s="646"/>
      <c r="BV39" s="629">
        <v>40353</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5084263</v>
      </c>
      <c r="CS39" s="667"/>
      <c r="CT39" s="667"/>
      <c r="CU39" s="667"/>
      <c r="CV39" s="667"/>
      <c r="CW39" s="667"/>
      <c r="CX39" s="667"/>
      <c r="CY39" s="668"/>
      <c r="CZ39" s="634">
        <v>6</v>
      </c>
      <c r="DA39" s="669"/>
      <c r="DB39" s="669"/>
      <c r="DC39" s="672"/>
      <c r="DD39" s="638">
        <v>4096235</v>
      </c>
      <c r="DE39" s="667"/>
      <c r="DF39" s="667"/>
      <c r="DG39" s="667"/>
      <c r="DH39" s="667"/>
      <c r="DI39" s="667"/>
      <c r="DJ39" s="667"/>
      <c r="DK39" s="668"/>
      <c r="DL39" s="638" t="s">
        <v>127</v>
      </c>
      <c r="DM39" s="667"/>
      <c r="DN39" s="667"/>
      <c r="DO39" s="667"/>
      <c r="DP39" s="667"/>
      <c r="DQ39" s="667"/>
      <c r="DR39" s="667"/>
      <c r="DS39" s="667"/>
      <c r="DT39" s="667"/>
      <c r="DU39" s="667"/>
      <c r="DV39" s="668"/>
      <c r="DW39" s="634" t="s">
        <v>127</v>
      </c>
      <c r="DX39" s="669"/>
      <c r="DY39" s="669"/>
      <c r="DZ39" s="669"/>
      <c r="EA39" s="669"/>
      <c r="EB39" s="669"/>
      <c r="EC39" s="670"/>
    </row>
    <row r="40" spans="2:133" ht="11.25" customHeight="1" x14ac:dyDescent="0.15">
      <c r="B40" s="626" t="s">
        <v>340</v>
      </c>
      <c r="C40" s="627"/>
      <c r="D40" s="627"/>
      <c r="E40" s="627"/>
      <c r="F40" s="627"/>
      <c r="G40" s="627"/>
      <c r="H40" s="627"/>
      <c r="I40" s="627"/>
      <c r="J40" s="627"/>
      <c r="K40" s="627"/>
      <c r="L40" s="627"/>
      <c r="M40" s="627"/>
      <c r="N40" s="627"/>
      <c r="O40" s="627"/>
      <c r="P40" s="627"/>
      <c r="Q40" s="628"/>
      <c r="R40" s="629">
        <v>2440200</v>
      </c>
      <c r="S40" s="630"/>
      <c r="T40" s="630"/>
      <c r="U40" s="630"/>
      <c r="V40" s="630"/>
      <c r="W40" s="630"/>
      <c r="X40" s="630"/>
      <c r="Y40" s="631"/>
      <c r="Z40" s="632">
        <v>2.8</v>
      </c>
      <c r="AA40" s="632"/>
      <c r="AB40" s="632"/>
      <c r="AC40" s="632"/>
      <c r="AD40" s="633" t="s">
        <v>127</v>
      </c>
      <c r="AE40" s="633"/>
      <c r="AF40" s="633"/>
      <c r="AG40" s="633"/>
      <c r="AH40" s="633"/>
      <c r="AI40" s="633"/>
      <c r="AJ40" s="633"/>
      <c r="AK40" s="633"/>
      <c r="AL40" s="634" t="s">
        <v>127</v>
      </c>
      <c r="AM40" s="635"/>
      <c r="AN40" s="635"/>
      <c r="AO40" s="636"/>
      <c r="AQ40" s="707" t="s">
        <v>341</v>
      </c>
      <c r="AR40" s="708"/>
      <c r="AS40" s="708"/>
      <c r="AT40" s="708"/>
      <c r="AU40" s="708"/>
      <c r="AV40" s="708"/>
      <c r="AW40" s="708"/>
      <c r="AX40" s="708"/>
      <c r="AY40" s="709"/>
      <c r="AZ40" s="629" t="s">
        <v>127</v>
      </c>
      <c r="BA40" s="630"/>
      <c r="BB40" s="630"/>
      <c r="BC40" s="630"/>
      <c r="BD40" s="667"/>
      <c r="BE40" s="667"/>
      <c r="BF40" s="698"/>
      <c r="BG40" s="710" t="s">
        <v>342</v>
      </c>
      <c r="BH40" s="711"/>
      <c r="BI40" s="711"/>
      <c r="BJ40" s="711"/>
      <c r="BK40" s="711"/>
      <c r="BL40" s="364"/>
      <c r="BM40" s="645" t="s">
        <v>343</v>
      </c>
      <c r="BN40" s="645"/>
      <c r="BO40" s="645"/>
      <c r="BP40" s="645"/>
      <c r="BQ40" s="645"/>
      <c r="BR40" s="645"/>
      <c r="BS40" s="645"/>
      <c r="BT40" s="645"/>
      <c r="BU40" s="646"/>
      <c r="BV40" s="629">
        <v>102</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669168</v>
      </c>
      <c r="CS40" s="630"/>
      <c r="CT40" s="630"/>
      <c r="CU40" s="630"/>
      <c r="CV40" s="630"/>
      <c r="CW40" s="630"/>
      <c r="CX40" s="630"/>
      <c r="CY40" s="631"/>
      <c r="CZ40" s="634">
        <v>0.8</v>
      </c>
      <c r="DA40" s="669"/>
      <c r="DB40" s="669"/>
      <c r="DC40" s="672"/>
      <c r="DD40" s="638">
        <v>584168</v>
      </c>
      <c r="DE40" s="630"/>
      <c r="DF40" s="630"/>
      <c r="DG40" s="630"/>
      <c r="DH40" s="630"/>
      <c r="DI40" s="630"/>
      <c r="DJ40" s="630"/>
      <c r="DK40" s="631"/>
      <c r="DL40" s="638">
        <v>380000</v>
      </c>
      <c r="DM40" s="630"/>
      <c r="DN40" s="630"/>
      <c r="DO40" s="630"/>
      <c r="DP40" s="630"/>
      <c r="DQ40" s="630"/>
      <c r="DR40" s="630"/>
      <c r="DS40" s="630"/>
      <c r="DT40" s="630"/>
      <c r="DU40" s="630"/>
      <c r="DV40" s="631"/>
      <c r="DW40" s="634">
        <v>0.8</v>
      </c>
      <c r="DX40" s="669"/>
      <c r="DY40" s="669"/>
      <c r="DZ40" s="669"/>
      <c r="EA40" s="669"/>
      <c r="EB40" s="669"/>
      <c r="EC40" s="670"/>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127</v>
      </c>
      <c r="AM41" s="635"/>
      <c r="AN41" s="635"/>
      <c r="AO41" s="636"/>
      <c r="AQ41" s="707" t="s">
        <v>346</v>
      </c>
      <c r="AR41" s="708"/>
      <c r="AS41" s="708"/>
      <c r="AT41" s="708"/>
      <c r="AU41" s="708"/>
      <c r="AV41" s="708"/>
      <c r="AW41" s="708"/>
      <c r="AX41" s="708"/>
      <c r="AY41" s="709"/>
      <c r="AZ41" s="629">
        <v>2197497</v>
      </c>
      <c r="BA41" s="630"/>
      <c r="BB41" s="630"/>
      <c r="BC41" s="630"/>
      <c r="BD41" s="667"/>
      <c r="BE41" s="667"/>
      <c r="BF41" s="698"/>
      <c r="BG41" s="710"/>
      <c r="BH41" s="711"/>
      <c r="BI41" s="711"/>
      <c r="BJ41" s="711"/>
      <c r="BK41" s="711"/>
      <c r="BL41" s="364"/>
      <c r="BM41" s="645" t="s">
        <v>347</v>
      </c>
      <c r="BN41" s="645"/>
      <c r="BO41" s="645"/>
      <c r="BP41" s="645"/>
      <c r="BQ41" s="645"/>
      <c r="BR41" s="645"/>
      <c r="BS41" s="645"/>
      <c r="BT41" s="645"/>
      <c r="BU41" s="646"/>
      <c r="BV41" s="629" t="s">
        <v>127</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127</v>
      </c>
      <c r="CS41" s="667"/>
      <c r="CT41" s="667"/>
      <c r="CU41" s="667"/>
      <c r="CV41" s="667"/>
      <c r="CW41" s="667"/>
      <c r="CX41" s="667"/>
      <c r="CY41" s="668"/>
      <c r="CZ41" s="634" t="s">
        <v>127</v>
      </c>
      <c r="DA41" s="669"/>
      <c r="DB41" s="669"/>
      <c r="DC41" s="672"/>
      <c r="DD41" s="638" t="s">
        <v>127</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127</v>
      </c>
      <c r="AM42" s="635"/>
      <c r="AN42" s="635"/>
      <c r="AO42" s="636"/>
      <c r="AQ42" s="717" t="s">
        <v>350</v>
      </c>
      <c r="AR42" s="718"/>
      <c r="AS42" s="718"/>
      <c r="AT42" s="718"/>
      <c r="AU42" s="718"/>
      <c r="AV42" s="718"/>
      <c r="AW42" s="718"/>
      <c r="AX42" s="718"/>
      <c r="AY42" s="719"/>
      <c r="AZ42" s="723">
        <v>5748124</v>
      </c>
      <c r="BA42" s="724"/>
      <c r="BB42" s="724"/>
      <c r="BC42" s="724"/>
      <c r="BD42" s="700"/>
      <c r="BE42" s="700"/>
      <c r="BF42" s="702"/>
      <c r="BG42" s="712"/>
      <c r="BH42" s="713"/>
      <c r="BI42" s="713"/>
      <c r="BJ42" s="713"/>
      <c r="BK42" s="713"/>
      <c r="BL42" s="365"/>
      <c r="BM42" s="658" t="s">
        <v>351</v>
      </c>
      <c r="BN42" s="658"/>
      <c r="BO42" s="658"/>
      <c r="BP42" s="658"/>
      <c r="BQ42" s="658"/>
      <c r="BR42" s="658"/>
      <c r="BS42" s="658"/>
      <c r="BT42" s="658"/>
      <c r="BU42" s="659"/>
      <c r="BV42" s="723">
        <v>366</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2794641</v>
      </c>
      <c r="CS42" s="667"/>
      <c r="CT42" s="667"/>
      <c r="CU42" s="667"/>
      <c r="CV42" s="667"/>
      <c r="CW42" s="667"/>
      <c r="CX42" s="667"/>
      <c r="CY42" s="668"/>
      <c r="CZ42" s="634">
        <v>3.3</v>
      </c>
      <c r="DA42" s="669"/>
      <c r="DB42" s="669"/>
      <c r="DC42" s="672"/>
      <c r="DD42" s="638">
        <v>971711</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353</v>
      </c>
      <c r="C43" s="627"/>
      <c r="D43" s="627"/>
      <c r="E43" s="627"/>
      <c r="F43" s="627"/>
      <c r="G43" s="627"/>
      <c r="H43" s="627"/>
      <c r="I43" s="627"/>
      <c r="J43" s="627"/>
      <c r="K43" s="627"/>
      <c r="L43" s="627"/>
      <c r="M43" s="627"/>
      <c r="N43" s="627"/>
      <c r="O43" s="627"/>
      <c r="P43" s="627"/>
      <c r="Q43" s="628"/>
      <c r="R43" s="629">
        <v>1656900</v>
      </c>
      <c r="S43" s="630"/>
      <c r="T43" s="630"/>
      <c r="U43" s="630"/>
      <c r="V43" s="630"/>
      <c r="W43" s="630"/>
      <c r="X43" s="630"/>
      <c r="Y43" s="631"/>
      <c r="Z43" s="632">
        <v>1.9</v>
      </c>
      <c r="AA43" s="632"/>
      <c r="AB43" s="632"/>
      <c r="AC43" s="632"/>
      <c r="AD43" s="633" t="s">
        <v>127</v>
      </c>
      <c r="AE43" s="633"/>
      <c r="AF43" s="633"/>
      <c r="AG43" s="633"/>
      <c r="AH43" s="633"/>
      <c r="AI43" s="633"/>
      <c r="AJ43" s="633"/>
      <c r="AK43" s="633"/>
      <c r="AL43" s="634" t="s">
        <v>127</v>
      </c>
      <c r="AM43" s="635"/>
      <c r="AN43" s="635"/>
      <c r="AO43" s="636"/>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74757</v>
      </c>
      <c r="CS43" s="667"/>
      <c r="CT43" s="667"/>
      <c r="CU43" s="667"/>
      <c r="CV43" s="667"/>
      <c r="CW43" s="667"/>
      <c r="CX43" s="667"/>
      <c r="CY43" s="668"/>
      <c r="CZ43" s="634">
        <v>0.1</v>
      </c>
      <c r="DA43" s="669"/>
      <c r="DB43" s="669"/>
      <c r="DC43" s="672"/>
      <c r="DD43" s="638">
        <v>71342</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355</v>
      </c>
      <c r="C44" s="674"/>
      <c r="D44" s="674"/>
      <c r="E44" s="674"/>
      <c r="F44" s="674"/>
      <c r="G44" s="674"/>
      <c r="H44" s="674"/>
      <c r="I44" s="674"/>
      <c r="J44" s="674"/>
      <c r="K44" s="674"/>
      <c r="L44" s="674"/>
      <c r="M44" s="674"/>
      <c r="N44" s="674"/>
      <c r="O44" s="674"/>
      <c r="P44" s="674"/>
      <c r="Q44" s="675"/>
      <c r="R44" s="723">
        <v>87757768</v>
      </c>
      <c r="S44" s="724"/>
      <c r="T44" s="724"/>
      <c r="U44" s="724"/>
      <c r="V44" s="724"/>
      <c r="W44" s="724"/>
      <c r="X44" s="724"/>
      <c r="Y44" s="725"/>
      <c r="Z44" s="726">
        <v>100</v>
      </c>
      <c r="AA44" s="726"/>
      <c r="AB44" s="726"/>
      <c r="AC44" s="726"/>
      <c r="AD44" s="727">
        <v>43394076</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2700537</v>
      </c>
      <c r="CS44" s="630"/>
      <c r="CT44" s="630"/>
      <c r="CU44" s="630"/>
      <c r="CV44" s="630"/>
      <c r="CW44" s="630"/>
      <c r="CX44" s="630"/>
      <c r="CY44" s="631"/>
      <c r="CZ44" s="634">
        <v>3.2</v>
      </c>
      <c r="DA44" s="635"/>
      <c r="DB44" s="635"/>
      <c r="DC44" s="647"/>
      <c r="DD44" s="638">
        <v>958887</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357</v>
      </c>
      <c r="CG45" s="627"/>
      <c r="CH45" s="627"/>
      <c r="CI45" s="627"/>
      <c r="CJ45" s="627"/>
      <c r="CK45" s="627"/>
      <c r="CL45" s="627"/>
      <c r="CM45" s="627"/>
      <c r="CN45" s="627"/>
      <c r="CO45" s="627"/>
      <c r="CP45" s="627"/>
      <c r="CQ45" s="628"/>
      <c r="CR45" s="629">
        <v>1322240</v>
      </c>
      <c r="CS45" s="667"/>
      <c r="CT45" s="667"/>
      <c r="CU45" s="667"/>
      <c r="CV45" s="667"/>
      <c r="CW45" s="667"/>
      <c r="CX45" s="667"/>
      <c r="CY45" s="668"/>
      <c r="CZ45" s="634">
        <v>1.5</v>
      </c>
      <c r="DA45" s="669"/>
      <c r="DB45" s="669"/>
      <c r="DC45" s="672"/>
      <c r="DD45" s="638">
        <v>74401</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359</v>
      </c>
      <c r="CG46" s="627"/>
      <c r="CH46" s="627"/>
      <c r="CI46" s="627"/>
      <c r="CJ46" s="627"/>
      <c r="CK46" s="627"/>
      <c r="CL46" s="627"/>
      <c r="CM46" s="627"/>
      <c r="CN46" s="627"/>
      <c r="CO46" s="627"/>
      <c r="CP46" s="627"/>
      <c r="CQ46" s="628"/>
      <c r="CR46" s="629">
        <v>1277778</v>
      </c>
      <c r="CS46" s="630"/>
      <c r="CT46" s="630"/>
      <c r="CU46" s="630"/>
      <c r="CV46" s="630"/>
      <c r="CW46" s="630"/>
      <c r="CX46" s="630"/>
      <c r="CY46" s="631"/>
      <c r="CZ46" s="634">
        <v>1.5</v>
      </c>
      <c r="DA46" s="635"/>
      <c r="DB46" s="635"/>
      <c r="DC46" s="647"/>
      <c r="DD46" s="638">
        <v>830737</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94104</v>
      </c>
      <c r="CS47" s="667"/>
      <c r="CT47" s="667"/>
      <c r="CU47" s="667"/>
      <c r="CV47" s="667"/>
      <c r="CW47" s="667"/>
      <c r="CX47" s="667"/>
      <c r="CY47" s="668"/>
      <c r="CZ47" s="634">
        <v>0.1</v>
      </c>
      <c r="DA47" s="669"/>
      <c r="DB47" s="669"/>
      <c r="DC47" s="672"/>
      <c r="DD47" s="638">
        <v>12824</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127</v>
      </c>
      <c r="CS48" s="630"/>
      <c r="CT48" s="630"/>
      <c r="CU48" s="630"/>
      <c r="CV48" s="630"/>
      <c r="CW48" s="630"/>
      <c r="CX48" s="630"/>
      <c r="CY48" s="631"/>
      <c r="CZ48" s="634" t="s">
        <v>127</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364</v>
      </c>
      <c r="CE49" s="674"/>
      <c r="CF49" s="674"/>
      <c r="CG49" s="674"/>
      <c r="CH49" s="674"/>
      <c r="CI49" s="674"/>
      <c r="CJ49" s="674"/>
      <c r="CK49" s="674"/>
      <c r="CL49" s="674"/>
      <c r="CM49" s="674"/>
      <c r="CN49" s="674"/>
      <c r="CO49" s="674"/>
      <c r="CP49" s="674"/>
      <c r="CQ49" s="675"/>
      <c r="CR49" s="723">
        <v>85320446</v>
      </c>
      <c r="CS49" s="700"/>
      <c r="CT49" s="700"/>
      <c r="CU49" s="700"/>
      <c r="CV49" s="700"/>
      <c r="CW49" s="700"/>
      <c r="CX49" s="700"/>
      <c r="CY49" s="737"/>
      <c r="CZ49" s="728">
        <v>100</v>
      </c>
      <c r="DA49" s="738"/>
      <c r="DB49" s="738"/>
      <c r="DC49" s="739"/>
      <c r="DD49" s="740">
        <v>51027261</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366</v>
      </c>
      <c r="DK2" s="751"/>
      <c r="DL2" s="751"/>
      <c r="DM2" s="751"/>
      <c r="DN2" s="751"/>
      <c r="DO2" s="752"/>
      <c r="DP2" s="224"/>
      <c r="DQ2" s="750" t="s">
        <v>367</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28"/>
      <c r="BA5" s="228"/>
      <c r="BB5" s="228"/>
      <c r="BC5" s="228"/>
      <c r="BD5" s="228"/>
      <c r="BE5" s="229"/>
      <c r="BF5" s="229"/>
      <c r="BG5" s="229"/>
      <c r="BH5" s="229"/>
      <c r="BI5" s="229"/>
      <c r="BJ5" s="229"/>
      <c r="BK5" s="229"/>
      <c r="BL5" s="229"/>
      <c r="BM5" s="229"/>
      <c r="BN5" s="229"/>
      <c r="BO5" s="229"/>
      <c r="BP5" s="229"/>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387</v>
      </c>
      <c r="C7" s="778"/>
      <c r="D7" s="778"/>
      <c r="E7" s="778"/>
      <c r="F7" s="778"/>
      <c r="G7" s="778"/>
      <c r="H7" s="778"/>
      <c r="I7" s="778"/>
      <c r="J7" s="778"/>
      <c r="K7" s="778"/>
      <c r="L7" s="778"/>
      <c r="M7" s="778"/>
      <c r="N7" s="778"/>
      <c r="O7" s="778"/>
      <c r="P7" s="779"/>
      <c r="Q7" s="780">
        <v>87763</v>
      </c>
      <c r="R7" s="781"/>
      <c r="S7" s="781"/>
      <c r="T7" s="781"/>
      <c r="U7" s="781"/>
      <c r="V7" s="781">
        <v>85326</v>
      </c>
      <c r="W7" s="781"/>
      <c r="X7" s="781"/>
      <c r="Y7" s="781"/>
      <c r="Z7" s="781"/>
      <c r="AA7" s="781">
        <v>2437</v>
      </c>
      <c r="AB7" s="781"/>
      <c r="AC7" s="781"/>
      <c r="AD7" s="781"/>
      <c r="AE7" s="782"/>
      <c r="AF7" s="783">
        <v>2276</v>
      </c>
      <c r="AG7" s="784"/>
      <c r="AH7" s="784"/>
      <c r="AI7" s="784"/>
      <c r="AJ7" s="785"/>
      <c r="AK7" s="786">
        <v>373</v>
      </c>
      <c r="AL7" s="787"/>
      <c r="AM7" s="787"/>
      <c r="AN7" s="787"/>
      <c r="AO7" s="787"/>
      <c r="AP7" s="787">
        <v>55162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590</v>
      </c>
      <c r="BT7" s="775"/>
      <c r="BU7" s="775"/>
      <c r="BV7" s="775"/>
      <c r="BW7" s="775"/>
      <c r="BX7" s="775"/>
      <c r="BY7" s="775"/>
      <c r="BZ7" s="775"/>
      <c r="CA7" s="775"/>
      <c r="CB7" s="775"/>
      <c r="CC7" s="775"/>
      <c r="CD7" s="775"/>
      <c r="CE7" s="775"/>
      <c r="CF7" s="775"/>
      <c r="CG7" s="790"/>
      <c r="CH7" s="771">
        <v>-4</v>
      </c>
      <c r="CI7" s="772"/>
      <c r="CJ7" s="772"/>
      <c r="CK7" s="772"/>
      <c r="CL7" s="773"/>
      <c r="CM7" s="771">
        <v>147</v>
      </c>
      <c r="CN7" s="772"/>
      <c r="CO7" s="772"/>
      <c r="CP7" s="772"/>
      <c r="CQ7" s="773"/>
      <c r="CR7" s="771">
        <v>10</v>
      </c>
      <c r="CS7" s="772"/>
      <c r="CT7" s="772"/>
      <c r="CU7" s="772"/>
      <c r="CV7" s="773"/>
      <c r="CW7" s="771" t="s">
        <v>583</v>
      </c>
      <c r="CX7" s="772"/>
      <c r="CY7" s="772"/>
      <c r="CZ7" s="772"/>
      <c r="DA7" s="773"/>
      <c r="DB7" s="771" t="s">
        <v>583</v>
      </c>
      <c r="DC7" s="772"/>
      <c r="DD7" s="772"/>
      <c r="DE7" s="772"/>
      <c r="DF7" s="773"/>
      <c r="DG7" s="771" t="s">
        <v>583</v>
      </c>
      <c r="DH7" s="772"/>
      <c r="DI7" s="772"/>
      <c r="DJ7" s="772"/>
      <c r="DK7" s="773"/>
      <c r="DL7" s="771" t="s">
        <v>583</v>
      </c>
      <c r="DM7" s="772"/>
      <c r="DN7" s="772"/>
      <c r="DO7" s="772"/>
      <c r="DP7" s="773"/>
      <c r="DQ7" s="771" t="s">
        <v>583</v>
      </c>
      <c r="DR7" s="772"/>
      <c r="DS7" s="772"/>
      <c r="DT7" s="772"/>
      <c r="DU7" s="773"/>
      <c r="DV7" s="774"/>
      <c r="DW7" s="775"/>
      <c r="DX7" s="775"/>
      <c r="DY7" s="775"/>
      <c r="DZ7" s="776"/>
      <c r="EA7" s="230"/>
    </row>
    <row r="8" spans="1:131" s="231" customFormat="1" ht="26.25" customHeight="1" x14ac:dyDescent="0.15">
      <c r="A8" s="234">
        <v>2</v>
      </c>
      <c r="B8" s="808" t="s">
        <v>388</v>
      </c>
      <c r="C8" s="809"/>
      <c r="D8" s="809"/>
      <c r="E8" s="809"/>
      <c r="F8" s="809"/>
      <c r="G8" s="809"/>
      <c r="H8" s="809"/>
      <c r="I8" s="809"/>
      <c r="J8" s="809"/>
      <c r="K8" s="809"/>
      <c r="L8" s="809"/>
      <c r="M8" s="809"/>
      <c r="N8" s="809"/>
      <c r="O8" s="809"/>
      <c r="P8" s="810"/>
      <c r="Q8" s="811">
        <v>442</v>
      </c>
      <c r="R8" s="812"/>
      <c r="S8" s="812"/>
      <c r="T8" s="812"/>
      <c r="U8" s="812"/>
      <c r="V8" s="812">
        <v>442</v>
      </c>
      <c r="W8" s="812"/>
      <c r="X8" s="812"/>
      <c r="Y8" s="812"/>
      <c r="Z8" s="812"/>
      <c r="AA8" s="812" t="s">
        <v>583</v>
      </c>
      <c r="AB8" s="812"/>
      <c r="AC8" s="812"/>
      <c r="AD8" s="812"/>
      <c r="AE8" s="813"/>
      <c r="AF8" s="814" t="s">
        <v>389</v>
      </c>
      <c r="AG8" s="815"/>
      <c r="AH8" s="815"/>
      <c r="AI8" s="815"/>
      <c r="AJ8" s="816"/>
      <c r="AK8" s="797">
        <v>442</v>
      </c>
      <c r="AL8" s="798"/>
      <c r="AM8" s="798"/>
      <c r="AN8" s="798"/>
      <c r="AO8" s="798"/>
      <c r="AP8" s="798">
        <v>3099</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391</v>
      </c>
      <c r="B23" s="817" t="s">
        <v>392</v>
      </c>
      <c r="C23" s="818"/>
      <c r="D23" s="818"/>
      <c r="E23" s="818"/>
      <c r="F23" s="818"/>
      <c r="G23" s="818"/>
      <c r="H23" s="818"/>
      <c r="I23" s="818"/>
      <c r="J23" s="818"/>
      <c r="K23" s="818"/>
      <c r="L23" s="818"/>
      <c r="M23" s="818"/>
      <c r="N23" s="818"/>
      <c r="O23" s="818"/>
      <c r="P23" s="819"/>
      <c r="Q23" s="820">
        <v>87758</v>
      </c>
      <c r="R23" s="821"/>
      <c r="S23" s="821"/>
      <c r="T23" s="821"/>
      <c r="U23" s="821"/>
      <c r="V23" s="821">
        <v>85321</v>
      </c>
      <c r="W23" s="821"/>
      <c r="X23" s="821"/>
      <c r="Y23" s="821"/>
      <c r="Z23" s="821"/>
      <c r="AA23" s="821">
        <v>2437</v>
      </c>
      <c r="AB23" s="821"/>
      <c r="AC23" s="821"/>
      <c r="AD23" s="821"/>
      <c r="AE23" s="822"/>
      <c r="AF23" s="823">
        <v>2276</v>
      </c>
      <c r="AG23" s="821"/>
      <c r="AH23" s="821"/>
      <c r="AI23" s="821"/>
      <c r="AJ23" s="824"/>
      <c r="AK23" s="825"/>
      <c r="AL23" s="826"/>
      <c r="AM23" s="826"/>
      <c r="AN23" s="826"/>
      <c r="AO23" s="826"/>
      <c r="AP23" s="821">
        <v>58261</v>
      </c>
      <c r="AQ23" s="821"/>
      <c r="AR23" s="821"/>
      <c r="AS23" s="821"/>
      <c r="AT23" s="821"/>
      <c r="AU23" s="837"/>
      <c r="AV23" s="837"/>
      <c r="AW23" s="837"/>
      <c r="AX23" s="837"/>
      <c r="AY23" s="838"/>
      <c r="AZ23" s="839" t="s">
        <v>389</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370</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403</v>
      </c>
      <c r="C28" s="778"/>
      <c r="D28" s="778"/>
      <c r="E28" s="778"/>
      <c r="F28" s="778"/>
      <c r="G28" s="778"/>
      <c r="H28" s="778"/>
      <c r="I28" s="778"/>
      <c r="J28" s="778"/>
      <c r="K28" s="778"/>
      <c r="L28" s="778"/>
      <c r="M28" s="778"/>
      <c r="N28" s="778"/>
      <c r="O28" s="778"/>
      <c r="P28" s="779"/>
      <c r="Q28" s="850">
        <v>21823</v>
      </c>
      <c r="R28" s="851"/>
      <c r="S28" s="851"/>
      <c r="T28" s="851"/>
      <c r="U28" s="851"/>
      <c r="V28" s="851">
        <v>21589</v>
      </c>
      <c r="W28" s="851"/>
      <c r="X28" s="851"/>
      <c r="Y28" s="851"/>
      <c r="Z28" s="851"/>
      <c r="AA28" s="851">
        <v>234</v>
      </c>
      <c r="AB28" s="851"/>
      <c r="AC28" s="851"/>
      <c r="AD28" s="851"/>
      <c r="AE28" s="852"/>
      <c r="AF28" s="853">
        <v>234</v>
      </c>
      <c r="AG28" s="851"/>
      <c r="AH28" s="851"/>
      <c r="AI28" s="851"/>
      <c r="AJ28" s="854"/>
      <c r="AK28" s="855">
        <v>2197</v>
      </c>
      <c r="AL28" s="856"/>
      <c r="AM28" s="856"/>
      <c r="AN28" s="856"/>
      <c r="AO28" s="856"/>
      <c r="AP28" s="856" t="s">
        <v>583</v>
      </c>
      <c r="AQ28" s="856"/>
      <c r="AR28" s="856"/>
      <c r="AS28" s="856"/>
      <c r="AT28" s="856"/>
      <c r="AU28" s="856" t="s">
        <v>583</v>
      </c>
      <c r="AV28" s="856"/>
      <c r="AW28" s="856"/>
      <c r="AX28" s="856"/>
      <c r="AY28" s="856"/>
      <c r="AZ28" s="857" t="s">
        <v>583</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404</v>
      </c>
      <c r="C29" s="809"/>
      <c r="D29" s="809"/>
      <c r="E29" s="809"/>
      <c r="F29" s="809"/>
      <c r="G29" s="809"/>
      <c r="H29" s="809"/>
      <c r="I29" s="809"/>
      <c r="J29" s="809"/>
      <c r="K29" s="809"/>
      <c r="L29" s="809"/>
      <c r="M29" s="809"/>
      <c r="N29" s="809"/>
      <c r="O29" s="809"/>
      <c r="P29" s="810"/>
      <c r="Q29" s="811">
        <v>17504</v>
      </c>
      <c r="R29" s="812"/>
      <c r="S29" s="812"/>
      <c r="T29" s="812"/>
      <c r="U29" s="812"/>
      <c r="V29" s="812">
        <v>17117</v>
      </c>
      <c r="W29" s="812"/>
      <c r="X29" s="812"/>
      <c r="Y29" s="812"/>
      <c r="Z29" s="812"/>
      <c r="AA29" s="812">
        <v>387</v>
      </c>
      <c r="AB29" s="812"/>
      <c r="AC29" s="812"/>
      <c r="AD29" s="812"/>
      <c r="AE29" s="813"/>
      <c r="AF29" s="814">
        <v>387</v>
      </c>
      <c r="AG29" s="815"/>
      <c r="AH29" s="815"/>
      <c r="AI29" s="815"/>
      <c r="AJ29" s="816"/>
      <c r="AK29" s="862">
        <v>2661</v>
      </c>
      <c r="AL29" s="858"/>
      <c r="AM29" s="858"/>
      <c r="AN29" s="858"/>
      <c r="AO29" s="858"/>
      <c r="AP29" s="858" t="s">
        <v>583</v>
      </c>
      <c r="AQ29" s="858"/>
      <c r="AR29" s="858"/>
      <c r="AS29" s="858"/>
      <c r="AT29" s="858"/>
      <c r="AU29" s="858" t="s">
        <v>583</v>
      </c>
      <c r="AV29" s="858"/>
      <c r="AW29" s="858"/>
      <c r="AX29" s="858"/>
      <c r="AY29" s="858"/>
      <c r="AZ29" s="859" t="s">
        <v>583</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405</v>
      </c>
      <c r="C30" s="809"/>
      <c r="D30" s="809"/>
      <c r="E30" s="809"/>
      <c r="F30" s="809"/>
      <c r="G30" s="809"/>
      <c r="H30" s="809"/>
      <c r="I30" s="809"/>
      <c r="J30" s="809"/>
      <c r="K30" s="809"/>
      <c r="L30" s="809"/>
      <c r="M30" s="809"/>
      <c r="N30" s="809"/>
      <c r="O30" s="809"/>
      <c r="P30" s="810"/>
      <c r="Q30" s="811">
        <v>2780</v>
      </c>
      <c r="R30" s="812"/>
      <c r="S30" s="812"/>
      <c r="T30" s="812"/>
      <c r="U30" s="812"/>
      <c r="V30" s="812">
        <v>2750</v>
      </c>
      <c r="W30" s="812"/>
      <c r="X30" s="812"/>
      <c r="Y30" s="812"/>
      <c r="Z30" s="812"/>
      <c r="AA30" s="812">
        <v>30</v>
      </c>
      <c r="AB30" s="812"/>
      <c r="AC30" s="812"/>
      <c r="AD30" s="812"/>
      <c r="AE30" s="813"/>
      <c r="AF30" s="814">
        <v>30</v>
      </c>
      <c r="AG30" s="815"/>
      <c r="AH30" s="815"/>
      <c r="AI30" s="815"/>
      <c r="AJ30" s="816"/>
      <c r="AK30" s="862">
        <v>618</v>
      </c>
      <c r="AL30" s="858"/>
      <c r="AM30" s="858"/>
      <c r="AN30" s="858"/>
      <c r="AO30" s="858"/>
      <c r="AP30" s="858" t="s">
        <v>583</v>
      </c>
      <c r="AQ30" s="858"/>
      <c r="AR30" s="858"/>
      <c r="AS30" s="858"/>
      <c r="AT30" s="858"/>
      <c r="AU30" s="858" t="s">
        <v>583</v>
      </c>
      <c r="AV30" s="858"/>
      <c r="AW30" s="858"/>
      <c r="AX30" s="858"/>
      <c r="AY30" s="858"/>
      <c r="AZ30" s="859" t="s">
        <v>583</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406</v>
      </c>
      <c r="C31" s="809"/>
      <c r="D31" s="809"/>
      <c r="E31" s="809"/>
      <c r="F31" s="809"/>
      <c r="G31" s="809"/>
      <c r="H31" s="809"/>
      <c r="I31" s="809"/>
      <c r="J31" s="809"/>
      <c r="K31" s="809"/>
      <c r="L31" s="809"/>
      <c r="M31" s="809"/>
      <c r="N31" s="809"/>
      <c r="O31" s="809"/>
      <c r="P31" s="810"/>
      <c r="Q31" s="811">
        <v>27610</v>
      </c>
      <c r="R31" s="812"/>
      <c r="S31" s="812"/>
      <c r="T31" s="812"/>
      <c r="U31" s="812"/>
      <c r="V31" s="812">
        <v>27581</v>
      </c>
      <c r="W31" s="812"/>
      <c r="X31" s="812"/>
      <c r="Y31" s="812"/>
      <c r="Z31" s="812"/>
      <c r="AA31" s="812">
        <v>29</v>
      </c>
      <c r="AB31" s="812"/>
      <c r="AC31" s="812"/>
      <c r="AD31" s="812"/>
      <c r="AE31" s="813"/>
      <c r="AF31" s="814">
        <v>29</v>
      </c>
      <c r="AG31" s="815"/>
      <c r="AH31" s="815"/>
      <c r="AI31" s="815"/>
      <c r="AJ31" s="816"/>
      <c r="AK31" s="862">
        <v>466</v>
      </c>
      <c r="AL31" s="858"/>
      <c r="AM31" s="858"/>
      <c r="AN31" s="858"/>
      <c r="AO31" s="858"/>
      <c r="AP31" s="858">
        <v>2989</v>
      </c>
      <c r="AQ31" s="858"/>
      <c r="AR31" s="858"/>
      <c r="AS31" s="858"/>
      <c r="AT31" s="858"/>
      <c r="AU31" s="858" t="s">
        <v>583</v>
      </c>
      <c r="AV31" s="858"/>
      <c r="AW31" s="858"/>
      <c r="AX31" s="858"/>
      <c r="AY31" s="858"/>
      <c r="AZ31" s="859" t="s">
        <v>583</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407</v>
      </c>
      <c r="C32" s="809"/>
      <c r="D32" s="809"/>
      <c r="E32" s="809"/>
      <c r="F32" s="809"/>
      <c r="G32" s="809"/>
      <c r="H32" s="809"/>
      <c r="I32" s="809"/>
      <c r="J32" s="809"/>
      <c r="K32" s="809"/>
      <c r="L32" s="809"/>
      <c r="M32" s="809"/>
      <c r="N32" s="809"/>
      <c r="O32" s="809"/>
      <c r="P32" s="810"/>
      <c r="Q32" s="811">
        <v>3738</v>
      </c>
      <c r="R32" s="812"/>
      <c r="S32" s="812"/>
      <c r="T32" s="812"/>
      <c r="U32" s="812"/>
      <c r="V32" s="812">
        <v>3503</v>
      </c>
      <c r="W32" s="812"/>
      <c r="X32" s="812"/>
      <c r="Y32" s="812"/>
      <c r="Z32" s="812"/>
      <c r="AA32" s="812">
        <v>235</v>
      </c>
      <c r="AB32" s="812"/>
      <c r="AC32" s="812"/>
      <c r="AD32" s="812"/>
      <c r="AE32" s="813"/>
      <c r="AF32" s="814">
        <v>1339</v>
      </c>
      <c r="AG32" s="815"/>
      <c r="AH32" s="815"/>
      <c r="AI32" s="815"/>
      <c r="AJ32" s="816"/>
      <c r="AK32" s="862">
        <v>302</v>
      </c>
      <c r="AL32" s="858"/>
      <c r="AM32" s="858"/>
      <c r="AN32" s="858"/>
      <c r="AO32" s="858"/>
      <c r="AP32" s="858">
        <v>13599</v>
      </c>
      <c r="AQ32" s="858"/>
      <c r="AR32" s="858"/>
      <c r="AS32" s="858"/>
      <c r="AT32" s="858"/>
      <c r="AU32" s="858">
        <v>272</v>
      </c>
      <c r="AV32" s="858"/>
      <c r="AW32" s="858"/>
      <c r="AX32" s="858"/>
      <c r="AY32" s="858"/>
      <c r="AZ32" s="859" t="s">
        <v>583</v>
      </c>
      <c r="BA32" s="859"/>
      <c r="BB32" s="859"/>
      <c r="BC32" s="859"/>
      <c r="BD32" s="859"/>
      <c r="BE32" s="860" t="s">
        <v>408</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409</v>
      </c>
      <c r="C33" s="809"/>
      <c r="D33" s="809"/>
      <c r="E33" s="809"/>
      <c r="F33" s="809"/>
      <c r="G33" s="809"/>
      <c r="H33" s="809"/>
      <c r="I33" s="809"/>
      <c r="J33" s="809"/>
      <c r="K33" s="809"/>
      <c r="L33" s="809"/>
      <c r="M33" s="809"/>
      <c r="N33" s="809"/>
      <c r="O33" s="809"/>
      <c r="P33" s="810"/>
      <c r="Q33" s="811">
        <v>7082</v>
      </c>
      <c r="R33" s="812"/>
      <c r="S33" s="812"/>
      <c r="T33" s="812"/>
      <c r="U33" s="812"/>
      <c r="V33" s="812">
        <v>6097</v>
      </c>
      <c r="W33" s="812"/>
      <c r="X33" s="812"/>
      <c r="Y33" s="812"/>
      <c r="Z33" s="812"/>
      <c r="AA33" s="812">
        <v>985</v>
      </c>
      <c r="AB33" s="812"/>
      <c r="AC33" s="812"/>
      <c r="AD33" s="812"/>
      <c r="AE33" s="813"/>
      <c r="AF33" s="814">
        <v>23</v>
      </c>
      <c r="AG33" s="815"/>
      <c r="AH33" s="815"/>
      <c r="AI33" s="815"/>
      <c r="AJ33" s="816"/>
      <c r="AK33" s="862">
        <v>2332</v>
      </c>
      <c r="AL33" s="858"/>
      <c r="AM33" s="858"/>
      <c r="AN33" s="858"/>
      <c r="AO33" s="858"/>
      <c r="AP33" s="858">
        <v>43942</v>
      </c>
      <c r="AQ33" s="858"/>
      <c r="AR33" s="858"/>
      <c r="AS33" s="858"/>
      <c r="AT33" s="858"/>
      <c r="AU33" s="858">
        <v>18719</v>
      </c>
      <c r="AV33" s="858"/>
      <c r="AW33" s="858"/>
      <c r="AX33" s="858"/>
      <c r="AY33" s="858"/>
      <c r="AZ33" s="859" t="s">
        <v>583</v>
      </c>
      <c r="BA33" s="859"/>
      <c r="BB33" s="859"/>
      <c r="BC33" s="859"/>
      <c r="BD33" s="859"/>
      <c r="BE33" s="860" t="s">
        <v>408</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410</v>
      </c>
      <c r="C34" s="809"/>
      <c r="D34" s="809"/>
      <c r="E34" s="809"/>
      <c r="F34" s="809"/>
      <c r="G34" s="809"/>
      <c r="H34" s="809"/>
      <c r="I34" s="809"/>
      <c r="J34" s="809"/>
      <c r="K34" s="809"/>
      <c r="L34" s="809"/>
      <c r="M34" s="809"/>
      <c r="N34" s="809"/>
      <c r="O34" s="809"/>
      <c r="P34" s="810"/>
      <c r="Q34" s="811">
        <v>15702</v>
      </c>
      <c r="R34" s="812"/>
      <c r="S34" s="812"/>
      <c r="T34" s="812"/>
      <c r="U34" s="812"/>
      <c r="V34" s="812">
        <v>13633</v>
      </c>
      <c r="W34" s="812"/>
      <c r="X34" s="812"/>
      <c r="Y34" s="812"/>
      <c r="Z34" s="812"/>
      <c r="AA34" s="812">
        <v>2069</v>
      </c>
      <c r="AB34" s="812"/>
      <c r="AC34" s="812"/>
      <c r="AD34" s="812"/>
      <c r="AE34" s="813"/>
      <c r="AF34" s="814">
        <v>1748</v>
      </c>
      <c r="AG34" s="815"/>
      <c r="AH34" s="815"/>
      <c r="AI34" s="815"/>
      <c r="AJ34" s="816"/>
      <c r="AK34" s="862">
        <v>1440</v>
      </c>
      <c r="AL34" s="858"/>
      <c r="AM34" s="858"/>
      <c r="AN34" s="858"/>
      <c r="AO34" s="858"/>
      <c r="AP34" s="858">
        <v>7709</v>
      </c>
      <c r="AQ34" s="858"/>
      <c r="AR34" s="858"/>
      <c r="AS34" s="858"/>
      <c r="AT34" s="858"/>
      <c r="AU34" s="858">
        <v>3832</v>
      </c>
      <c r="AV34" s="858"/>
      <c r="AW34" s="858"/>
      <c r="AX34" s="858"/>
      <c r="AY34" s="858"/>
      <c r="AZ34" s="859" t="s">
        <v>583</v>
      </c>
      <c r="BA34" s="859"/>
      <c r="BB34" s="859"/>
      <c r="BC34" s="859"/>
      <c r="BD34" s="859"/>
      <c r="BE34" s="860" t="s">
        <v>408</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391</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3791</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395</v>
      </c>
      <c r="R66" s="762"/>
      <c r="S66" s="762"/>
      <c r="T66" s="762"/>
      <c r="U66" s="763"/>
      <c r="V66" s="761" t="s">
        <v>416</v>
      </c>
      <c r="W66" s="762"/>
      <c r="X66" s="762"/>
      <c r="Y66" s="762"/>
      <c r="Z66" s="763"/>
      <c r="AA66" s="761" t="s">
        <v>417</v>
      </c>
      <c r="AB66" s="762"/>
      <c r="AC66" s="762"/>
      <c r="AD66" s="762"/>
      <c r="AE66" s="763"/>
      <c r="AF66" s="882" t="s">
        <v>418</v>
      </c>
      <c r="AG66" s="843"/>
      <c r="AH66" s="843"/>
      <c r="AI66" s="843"/>
      <c r="AJ66" s="883"/>
      <c r="AK66" s="761" t="s">
        <v>419</v>
      </c>
      <c r="AL66" s="756"/>
      <c r="AM66" s="756"/>
      <c r="AN66" s="756"/>
      <c r="AO66" s="757"/>
      <c r="AP66" s="761" t="s">
        <v>420</v>
      </c>
      <c r="AQ66" s="762"/>
      <c r="AR66" s="762"/>
      <c r="AS66" s="762"/>
      <c r="AT66" s="763"/>
      <c r="AU66" s="761" t="s">
        <v>421</v>
      </c>
      <c r="AV66" s="762"/>
      <c r="AW66" s="762"/>
      <c r="AX66" s="762"/>
      <c r="AY66" s="763"/>
      <c r="AZ66" s="761" t="s">
        <v>377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584</v>
      </c>
      <c r="C68" s="898"/>
      <c r="D68" s="898"/>
      <c r="E68" s="898"/>
      <c r="F68" s="898"/>
      <c r="G68" s="898"/>
      <c r="H68" s="898"/>
      <c r="I68" s="898"/>
      <c r="J68" s="898"/>
      <c r="K68" s="898"/>
      <c r="L68" s="898"/>
      <c r="M68" s="898"/>
      <c r="N68" s="898"/>
      <c r="O68" s="898"/>
      <c r="P68" s="899"/>
      <c r="Q68" s="900">
        <v>3626</v>
      </c>
      <c r="R68" s="894"/>
      <c r="S68" s="894"/>
      <c r="T68" s="894"/>
      <c r="U68" s="894"/>
      <c r="V68" s="894">
        <v>3553</v>
      </c>
      <c r="W68" s="894"/>
      <c r="X68" s="894"/>
      <c r="Y68" s="894"/>
      <c r="Z68" s="894"/>
      <c r="AA68" s="894">
        <v>73</v>
      </c>
      <c r="AB68" s="894"/>
      <c r="AC68" s="894"/>
      <c r="AD68" s="894"/>
      <c r="AE68" s="894"/>
      <c r="AF68" s="894">
        <v>33</v>
      </c>
      <c r="AG68" s="894"/>
      <c r="AH68" s="894"/>
      <c r="AI68" s="894"/>
      <c r="AJ68" s="894"/>
      <c r="AK68" s="894" t="s">
        <v>583</v>
      </c>
      <c r="AL68" s="894"/>
      <c r="AM68" s="894"/>
      <c r="AN68" s="894"/>
      <c r="AO68" s="894"/>
      <c r="AP68" s="894">
        <v>3079</v>
      </c>
      <c r="AQ68" s="894"/>
      <c r="AR68" s="894"/>
      <c r="AS68" s="894"/>
      <c r="AT68" s="894"/>
      <c r="AU68" s="894">
        <v>2005</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585</v>
      </c>
      <c r="C69" s="902"/>
      <c r="D69" s="902"/>
      <c r="E69" s="902"/>
      <c r="F69" s="902"/>
      <c r="G69" s="902"/>
      <c r="H69" s="902"/>
      <c r="I69" s="902"/>
      <c r="J69" s="902"/>
      <c r="K69" s="902"/>
      <c r="L69" s="902"/>
      <c r="M69" s="902"/>
      <c r="N69" s="902"/>
      <c r="O69" s="902"/>
      <c r="P69" s="903"/>
      <c r="Q69" s="904">
        <v>79983</v>
      </c>
      <c r="R69" s="858"/>
      <c r="S69" s="858"/>
      <c r="T69" s="858"/>
      <c r="U69" s="858"/>
      <c r="V69" s="858">
        <v>73989</v>
      </c>
      <c r="W69" s="858"/>
      <c r="X69" s="858"/>
      <c r="Y69" s="858"/>
      <c r="Z69" s="858"/>
      <c r="AA69" s="858">
        <v>5994</v>
      </c>
      <c r="AB69" s="858"/>
      <c r="AC69" s="858"/>
      <c r="AD69" s="858"/>
      <c r="AE69" s="858"/>
      <c r="AF69" s="858">
        <v>14309</v>
      </c>
      <c r="AG69" s="858"/>
      <c r="AH69" s="858"/>
      <c r="AI69" s="858"/>
      <c r="AJ69" s="858"/>
      <c r="AK69" s="858" t="s">
        <v>583</v>
      </c>
      <c r="AL69" s="858"/>
      <c r="AM69" s="858"/>
      <c r="AN69" s="858"/>
      <c r="AO69" s="858"/>
      <c r="AP69" s="858" t="s">
        <v>583</v>
      </c>
      <c r="AQ69" s="858"/>
      <c r="AR69" s="858"/>
      <c r="AS69" s="858"/>
      <c r="AT69" s="858"/>
      <c r="AU69" s="858" t="s">
        <v>583</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586</v>
      </c>
      <c r="C70" s="902"/>
      <c r="D70" s="902"/>
      <c r="E70" s="902"/>
      <c r="F70" s="902"/>
      <c r="G70" s="902"/>
      <c r="H70" s="902"/>
      <c r="I70" s="902"/>
      <c r="J70" s="902"/>
      <c r="K70" s="902"/>
      <c r="L70" s="902"/>
      <c r="M70" s="902"/>
      <c r="N70" s="902"/>
      <c r="O70" s="902"/>
      <c r="P70" s="903"/>
      <c r="Q70" s="904">
        <v>219</v>
      </c>
      <c r="R70" s="858"/>
      <c r="S70" s="858"/>
      <c r="T70" s="858"/>
      <c r="U70" s="858"/>
      <c r="V70" s="858">
        <v>195</v>
      </c>
      <c r="W70" s="858"/>
      <c r="X70" s="858"/>
      <c r="Y70" s="858"/>
      <c r="Z70" s="858"/>
      <c r="AA70" s="858">
        <v>24</v>
      </c>
      <c r="AB70" s="858"/>
      <c r="AC70" s="858"/>
      <c r="AD70" s="858"/>
      <c r="AE70" s="858"/>
      <c r="AF70" s="858">
        <v>24</v>
      </c>
      <c r="AG70" s="858"/>
      <c r="AH70" s="858"/>
      <c r="AI70" s="858"/>
      <c r="AJ70" s="858"/>
      <c r="AK70" s="858" t="s">
        <v>583</v>
      </c>
      <c r="AL70" s="858"/>
      <c r="AM70" s="858"/>
      <c r="AN70" s="858"/>
      <c r="AO70" s="858"/>
      <c r="AP70" s="858" t="s">
        <v>583</v>
      </c>
      <c r="AQ70" s="858"/>
      <c r="AR70" s="858"/>
      <c r="AS70" s="858"/>
      <c r="AT70" s="858"/>
      <c r="AU70" s="858" t="s">
        <v>583</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587</v>
      </c>
      <c r="C71" s="902"/>
      <c r="D71" s="902"/>
      <c r="E71" s="902"/>
      <c r="F71" s="902"/>
      <c r="G71" s="902"/>
      <c r="H71" s="902"/>
      <c r="I71" s="902"/>
      <c r="J71" s="902"/>
      <c r="K71" s="902"/>
      <c r="L71" s="902"/>
      <c r="M71" s="902"/>
      <c r="N71" s="902"/>
      <c r="O71" s="902"/>
      <c r="P71" s="903"/>
      <c r="Q71" s="904">
        <v>1282575</v>
      </c>
      <c r="R71" s="858"/>
      <c r="S71" s="858"/>
      <c r="T71" s="858"/>
      <c r="U71" s="858"/>
      <c r="V71" s="858">
        <v>1237829</v>
      </c>
      <c r="W71" s="858"/>
      <c r="X71" s="858"/>
      <c r="Y71" s="858"/>
      <c r="Z71" s="858"/>
      <c r="AA71" s="858">
        <v>44746</v>
      </c>
      <c r="AB71" s="858"/>
      <c r="AC71" s="858"/>
      <c r="AD71" s="858"/>
      <c r="AE71" s="858"/>
      <c r="AF71" s="858">
        <v>44746</v>
      </c>
      <c r="AG71" s="858"/>
      <c r="AH71" s="858"/>
      <c r="AI71" s="858"/>
      <c r="AJ71" s="858"/>
      <c r="AK71" s="858">
        <v>8500</v>
      </c>
      <c r="AL71" s="858"/>
      <c r="AM71" s="858"/>
      <c r="AN71" s="858"/>
      <c r="AO71" s="858"/>
      <c r="AP71" s="858" t="s">
        <v>583</v>
      </c>
      <c r="AQ71" s="858"/>
      <c r="AR71" s="858"/>
      <c r="AS71" s="858"/>
      <c r="AT71" s="858"/>
      <c r="AU71" s="858" t="s">
        <v>583</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588</v>
      </c>
      <c r="C72" s="902"/>
      <c r="D72" s="902"/>
      <c r="E72" s="902"/>
      <c r="F72" s="902"/>
      <c r="G72" s="902"/>
      <c r="H72" s="902"/>
      <c r="I72" s="902"/>
      <c r="J72" s="902"/>
      <c r="K72" s="902"/>
      <c r="L72" s="902"/>
      <c r="M72" s="902"/>
      <c r="N72" s="902"/>
      <c r="O72" s="902"/>
      <c r="P72" s="903"/>
      <c r="Q72" s="904">
        <v>39340</v>
      </c>
      <c r="R72" s="858"/>
      <c r="S72" s="858"/>
      <c r="T72" s="858"/>
      <c r="U72" s="858"/>
      <c r="V72" s="858">
        <v>34648</v>
      </c>
      <c r="W72" s="858"/>
      <c r="X72" s="858"/>
      <c r="Y72" s="858"/>
      <c r="Z72" s="858"/>
      <c r="AA72" s="858">
        <v>4692</v>
      </c>
      <c r="AB72" s="858"/>
      <c r="AC72" s="858"/>
      <c r="AD72" s="858"/>
      <c r="AE72" s="858"/>
      <c r="AF72" s="858">
        <v>22986</v>
      </c>
      <c r="AG72" s="858"/>
      <c r="AH72" s="858"/>
      <c r="AI72" s="858"/>
      <c r="AJ72" s="858"/>
      <c r="AK72" s="858" t="s">
        <v>583</v>
      </c>
      <c r="AL72" s="858"/>
      <c r="AM72" s="858"/>
      <c r="AN72" s="858"/>
      <c r="AO72" s="858"/>
      <c r="AP72" s="858">
        <v>103547</v>
      </c>
      <c r="AQ72" s="858"/>
      <c r="AR72" s="858"/>
      <c r="AS72" s="858"/>
      <c r="AT72" s="858"/>
      <c r="AU72" s="858" t="s">
        <v>583</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589</v>
      </c>
      <c r="C73" s="902"/>
      <c r="D73" s="902"/>
      <c r="E73" s="902"/>
      <c r="F73" s="902"/>
      <c r="G73" s="902"/>
      <c r="H73" s="902"/>
      <c r="I73" s="902"/>
      <c r="J73" s="902"/>
      <c r="K73" s="902"/>
      <c r="L73" s="902"/>
      <c r="M73" s="902"/>
      <c r="N73" s="902"/>
      <c r="O73" s="902"/>
      <c r="P73" s="903"/>
      <c r="Q73" s="904">
        <v>8419</v>
      </c>
      <c r="R73" s="858"/>
      <c r="S73" s="858"/>
      <c r="T73" s="858"/>
      <c r="U73" s="858"/>
      <c r="V73" s="858">
        <v>5771</v>
      </c>
      <c r="W73" s="858"/>
      <c r="X73" s="858"/>
      <c r="Y73" s="858"/>
      <c r="Z73" s="858"/>
      <c r="AA73" s="858">
        <v>2648</v>
      </c>
      <c r="AB73" s="858"/>
      <c r="AC73" s="858"/>
      <c r="AD73" s="858"/>
      <c r="AE73" s="858"/>
      <c r="AF73" s="858">
        <v>21829</v>
      </c>
      <c r="AG73" s="858"/>
      <c r="AH73" s="858"/>
      <c r="AI73" s="858"/>
      <c r="AJ73" s="858"/>
      <c r="AK73" s="858" t="s">
        <v>583</v>
      </c>
      <c r="AL73" s="858"/>
      <c r="AM73" s="858"/>
      <c r="AN73" s="858"/>
      <c r="AO73" s="858"/>
      <c r="AP73" s="858">
        <v>18228</v>
      </c>
      <c r="AQ73" s="858"/>
      <c r="AR73" s="858"/>
      <c r="AS73" s="858"/>
      <c r="AT73" s="858"/>
      <c r="AU73" s="858" t="s">
        <v>583</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391</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103927</v>
      </c>
      <c r="AG88" s="872"/>
      <c r="AH88" s="872"/>
      <c r="AI88" s="872"/>
      <c r="AJ88" s="872"/>
      <c r="AK88" s="869"/>
      <c r="AL88" s="869"/>
      <c r="AM88" s="869"/>
      <c r="AN88" s="869"/>
      <c r="AO88" s="869"/>
      <c r="AP88" s="872">
        <v>124854</v>
      </c>
      <c r="AQ88" s="872"/>
      <c r="AR88" s="872"/>
      <c r="AS88" s="872"/>
      <c r="AT88" s="872"/>
      <c r="AU88" s="872">
        <v>2005</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10</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304</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304</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304</v>
      </c>
      <c r="DR109" s="921"/>
      <c r="DS109" s="921"/>
      <c r="DT109" s="921"/>
      <c r="DU109" s="922"/>
      <c r="DV109" s="920" t="s">
        <v>433</v>
      </c>
      <c r="DW109" s="921"/>
      <c r="DX109" s="921"/>
      <c r="DY109" s="921"/>
      <c r="DZ109" s="923"/>
    </row>
    <row r="110" spans="1:131" s="226"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7425798</v>
      </c>
      <c r="AB110" s="928"/>
      <c r="AC110" s="928"/>
      <c r="AD110" s="928"/>
      <c r="AE110" s="929"/>
      <c r="AF110" s="930">
        <v>7272935</v>
      </c>
      <c r="AG110" s="928"/>
      <c r="AH110" s="928"/>
      <c r="AI110" s="928"/>
      <c r="AJ110" s="929"/>
      <c r="AK110" s="930">
        <v>6696131</v>
      </c>
      <c r="AL110" s="928"/>
      <c r="AM110" s="928"/>
      <c r="AN110" s="928"/>
      <c r="AO110" s="929"/>
      <c r="AP110" s="931">
        <v>17.3</v>
      </c>
      <c r="AQ110" s="932"/>
      <c r="AR110" s="932"/>
      <c r="AS110" s="932"/>
      <c r="AT110" s="933"/>
      <c r="AU110" s="934" t="s">
        <v>73</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65671679</v>
      </c>
      <c r="BR110" s="959"/>
      <c r="BS110" s="959"/>
      <c r="BT110" s="959"/>
      <c r="BU110" s="959"/>
      <c r="BV110" s="959">
        <v>62223107</v>
      </c>
      <c r="BW110" s="959"/>
      <c r="BX110" s="959"/>
      <c r="BY110" s="959"/>
      <c r="BZ110" s="959"/>
      <c r="CA110" s="959">
        <v>58261587</v>
      </c>
      <c r="CB110" s="959"/>
      <c r="CC110" s="959"/>
      <c r="CD110" s="959"/>
      <c r="CE110" s="959"/>
      <c r="CF110" s="972">
        <v>150.5</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232</v>
      </c>
      <c r="DH110" s="959"/>
      <c r="DI110" s="959"/>
      <c r="DJ110" s="959"/>
      <c r="DK110" s="959"/>
      <c r="DL110" s="959" t="s">
        <v>413</v>
      </c>
      <c r="DM110" s="959"/>
      <c r="DN110" s="959"/>
      <c r="DO110" s="959"/>
      <c r="DP110" s="959"/>
      <c r="DQ110" s="959" t="s">
        <v>232</v>
      </c>
      <c r="DR110" s="959"/>
      <c r="DS110" s="959"/>
      <c r="DT110" s="959"/>
      <c r="DU110" s="959"/>
      <c r="DV110" s="960" t="s">
        <v>232</v>
      </c>
      <c r="DW110" s="960"/>
      <c r="DX110" s="960"/>
      <c r="DY110" s="960"/>
      <c r="DZ110" s="961"/>
    </row>
    <row r="111" spans="1:131" s="226" customFormat="1" ht="26.25" customHeight="1" x14ac:dyDescent="0.15">
      <c r="A111" s="962" t="s">
        <v>439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413</v>
      </c>
      <c r="AB111" s="966"/>
      <c r="AC111" s="966"/>
      <c r="AD111" s="966"/>
      <c r="AE111" s="967"/>
      <c r="AF111" s="968" t="s">
        <v>413</v>
      </c>
      <c r="AG111" s="966"/>
      <c r="AH111" s="966"/>
      <c r="AI111" s="966"/>
      <c r="AJ111" s="967"/>
      <c r="AK111" s="968" t="s">
        <v>232</v>
      </c>
      <c r="AL111" s="966"/>
      <c r="AM111" s="966"/>
      <c r="AN111" s="966"/>
      <c r="AO111" s="967"/>
      <c r="AP111" s="969" t="s">
        <v>232</v>
      </c>
      <c r="AQ111" s="970"/>
      <c r="AR111" s="970"/>
      <c r="AS111" s="970"/>
      <c r="AT111" s="971"/>
      <c r="AU111" s="936"/>
      <c r="AV111" s="937"/>
      <c r="AW111" s="937"/>
      <c r="AX111" s="937"/>
      <c r="AY111" s="937"/>
      <c r="AZ111" s="950" t="s">
        <v>440</v>
      </c>
      <c r="BA111" s="951"/>
      <c r="BB111" s="951"/>
      <c r="BC111" s="951"/>
      <c r="BD111" s="951"/>
      <c r="BE111" s="951"/>
      <c r="BF111" s="951"/>
      <c r="BG111" s="951"/>
      <c r="BH111" s="951"/>
      <c r="BI111" s="951"/>
      <c r="BJ111" s="951"/>
      <c r="BK111" s="951"/>
      <c r="BL111" s="951"/>
      <c r="BM111" s="951"/>
      <c r="BN111" s="951"/>
      <c r="BO111" s="951"/>
      <c r="BP111" s="952"/>
      <c r="BQ111" s="953">
        <v>148150</v>
      </c>
      <c r="BR111" s="954"/>
      <c r="BS111" s="954"/>
      <c r="BT111" s="954"/>
      <c r="BU111" s="954"/>
      <c r="BV111" s="954">
        <v>99568</v>
      </c>
      <c r="BW111" s="954"/>
      <c r="BX111" s="954"/>
      <c r="BY111" s="954"/>
      <c r="BZ111" s="954"/>
      <c r="CA111" s="954">
        <v>51012</v>
      </c>
      <c r="CB111" s="954"/>
      <c r="CC111" s="954"/>
      <c r="CD111" s="954"/>
      <c r="CE111" s="954"/>
      <c r="CF111" s="948">
        <v>0.1</v>
      </c>
      <c r="CG111" s="949"/>
      <c r="CH111" s="949"/>
      <c r="CI111" s="949"/>
      <c r="CJ111" s="949"/>
      <c r="CK111" s="976"/>
      <c r="CL111" s="977"/>
      <c r="CM111" s="950" t="s">
        <v>441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232</v>
      </c>
      <c r="DH111" s="954"/>
      <c r="DI111" s="954"/>
      <c r="DJ111" s="954"/>
      <c r="DK111" s="954"/>
      <c r="DL111" s="954" t="s">
        <v>413</v>
      </c>
      <c r="DM111" s="954"/>
      <c r="DN111" s="954"/>
      <c r="DO111" s="954"/>
      <c r="DP111" s="954"/>
      <c r="DQ111" s="954" t="s">
        <v>413</v>
      </c>
      <c r="DR111" s="954"/>
      <c r="DS111" s="954"/>
      <c r="DT111" s="954"/>
      <c r="DU111" s="954"/>
      <c r="DV111" s="955" t="s">
        <v>413</v>
      </c>
      <c r="DW111" s="955"/>
      <c r="DX111" s="955"/>
      <c r="DY111" s="955"/>
      <c r="DZ111" s="956"/>
    </row>
    <row r="112" spans="1:131" s="226" customFormat="1" ht="26.25" customHeight="1" x14ac:dyDescent="0.15">
      <c r="A112" s="980" t="s">
        <v>442</v>
      </c>
      <c r="B112" s="981"/>
      <c r="C112" s="951" t="s">
        <v>443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413</v>
      </c>
      <c r="AB112" s="987"/>
      <c r="AC112" s="987"/>
      <c r="AD112" s="987"/>
      <c r="AE112" s="988"/>
      <c r="AF112" s="989" t="s">
        <v>413</v>
      </c>
      <c r="AG112" s="987"/>
      <c r="AH112" s="987"/>
      <c r="AI112" s="987"/>
      <c r="AJ112" s="988"/>
      <c r="AK112" s="989" t="s">
        <v>389</v>
      </c>
      <c r="AL112" s="987"/>
      <c r="AM112" s="987"/>
      <c r="AN112" s="987"/>
      <c r="AO112" s="988"/>
      <c r="AP112" s="990" t="s">
        <v>389</v>
      </c>
      <c r="AQ112" s="991"/>
      <c r="AR112" s="991"/>
      <c r="AS112" s="991"/>
      <c r="AT112" s="992"/>
      <c r="AU112" s="936"/>
      <c r="AV112" s="937"/>
      <c r="AW112" s="937"/>
      <c r="AX112" s="937"/>
      <c r="AY112" s="937"/>
      <c r="AZ112" s="950" t="s">
        <v>444</v>
      </c>
      <c r="BA112" s="951"/>
      <c r="BB112" s="951"/>
      <c r="BC112" s="951"/>
      <c r="BD112" s="951"/>
      <c r="BE112" s="951"/>
      <c r="BF112" s="951"/>
      <c r="BG112" s="951"/>
      <c r="BH112" s="951"/>
      <c r="BI112" s="951"/>
      <c r="BJ112" s="951"/>
      <c r="BK112" s="951"/>
      <c r="BL112" s="951"/>
      <c r="BM112" s="951"/>
      <c r="BN112" s="951"/>
      <c r="BO112" s="951"/>
      <c r="BP112" s="952"/>
      <c r="BQ112" s="953">
        <v>26897930</v>
      </c>
      <c r="BR112" s="954"/>
      <c r="BS112" s="954"/>
      <c r="BT112" s="954"/>
      <c r="BU112" s="954"/>
      <c r="BV112" s="954">
        <v>24487548</v>
      </c>
      <c r="BW112" s="954"/>
      <c r="BX112" s="954"/>
      <c r="BY112" s="954"/>
      <c r="BZ112" s="954"/>
      <c r="CA112" s="954">
        <v>22822880</v>
      </c>
      <c r="CB112" s="954"/>
      <c r="CC112" s="954"/>
      <c r="CD112" s="954"/>
      <c r="CE112" s="954"/>
      <c r="CF112" s="948">
        <v>59</v>
      </c>
      <c r="CG112" s="949"/>
      <c r="CH112" s="949"/>
      <c r="CI112" s="949"/>
      <c r="CJ112" s="949"/>
      <c r="CK112" s="976"/>
      <c r="CL112" s="977"/>
      <c r="CM112" s="950" t="s">
        <v>445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413</v>
      </c>
      <c r="DH112" s="954"/>
      <c r="DI112" s="954"/>
      <c r="DJ112" s="954"/>
      <c r="DK112" s="954"/>
      <c r="DL112" s="954" t="s">
        <v>232</v>
      </c>
      <c r="DM112" s="954"/>
      <c r="DN112" s="954"/>
      <c r="DO112" s="954"/>
      <c r="DP112" s="954"/>
      <c r="DQ112" s="954" t="s">
        <v>413</v>
      </c>
      <c r="DR112" s="954"/>
      <c r="DS112" s="954"/>
      <c r="DT112" s="954"/>
      <c r="DU112" s="954"/>
      <c r="DV112" s="955" t="s">
        <v>389</v>
      </c>
      <c r="DW112" s="955"/>
      <c r="DX112" s="955"/>
      <c r="DY112" s="955"/>
      <c r="DZ112" s="956"/>
    </row>
    <row r="113" spans="1:130" s="226" customFormat="1" ht="26.25" customHeight="1" x14ac:dyDescent="0.15">
      <c r="A113" s="982"/>
      <c r="B113" s="983"/>
      <c r="C113" s="951" t="s">
        <v>446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2645875</v>
      </c>
      <c r="AB113" s="966"/>
      <c r="AC113" s="966"/>
      <c r="AD113" s="966"/>
      <c r="AE113" s="967"/>
      <c r="AF113" s="968">
        <v>2651172</v>
      </c>
      <c r="AG113" s="966"/>
      <c r="AH113" s="966"/>
      <c r="AI113" s="966"/>
      <c r="AJ113" s="967"/>
      <c r="AK113" s="968">
        <v>2607665</v>
      </c>
      <c r="AL113" s="966"/>
      <c r="AM113" s="966"/>
      <c r="AN113" s="966"/>
      <c r="AO113" s="967"/>
      <c r="AP113" s="969">
        <v>6.7</v>
      </c>
      <c r="AQ113" s="970"/>
      <c r="AR113" s="970"/>
      <c r="AS113" s="970"/>
      <c r="AT113" s="971"/>
      <c r="AU113" s="936"/>
      <c r="AV113" s="937"/>
      <c r="AW113" s="937"/>
      <c r="AX113" s="937"/>
      <c r="AY113" s="937"/>
      <c r="AZ113" s="950" t="s">
        <v>447</v>
      </c>
      <c r="BA113" s="951"/>
      <c r="BB113" s="951"/>
      <c r="BC113" s="951"/>
      <c r="BD113" s="951"/>
      <c r="BE113" s="951"/>
      <c r="BF113" s="951"/>
      <c r="BG113" s="951"/>
      <c r="BH113" s="951"/>
      <c r="BI113" s="951"/>
      <c r="BJ113" s="951"/>
      <c r="BK113" s="951"/>
      <c r="BL113" s="951"/>
      <c r="BM113" s="951"/>
      <c r="BN113" s="951"/>
      <c r="BO113" s="951"/>
      <c r="BP113" s="952"/>
      <c r="BQ113" s="953">
        <v>1757397</v>
      </c>
      <c r="BR113" s="954"/>
      <c r="BS113" s="954"/>
      <c r="BT113" s="954"/>
      <c r="BU113" s="954"/>
      <c r="BV113" s="954">
        <v>1840634</v>
      </c>
      <c r="BW113" s="954"/>
      <c r="BX113" s="954"/>
      <c r="BY113" s="954"/>
      <c r="BZ113" s="954"/>
      <c r="CA113" s="954">
        <v>2004736</v>
      </c>
      <c r="CB113" s="954"/>
      <c r="CC113" s="954"/>
      <c r="CD113" s="954"/>
      <c r="CE113" s="954"/>
      <c r="CF113" s="948">
        <v>5.2</v>
      </c>
      <c r="CG113" s="949"/>
      <c r="CH113" s="949"/>
      <c r="CI113" s="949"/>
      <c r="CJ113" s="949"/>
      <c r="CK113" s="976"/>
      <c r="CL113" s="977"/>
      <c r="CM113" s="950" t="s">
        <v>448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v>148150</v>
      </c>
      <c r="DH113" s="987"/>
      <c r="DI113" s="987"/>
      <c r="DJ113" s="987"/>
      <c r="DK113" s="988"/>
      <c r="DL113" s="989">
        <v>99568</v>
      </c>
      <c r="DM113" s="987"/>
      <c r="DN113" s="987"/>
      <c r="DO113" s="987"/>
      <c r="DP113" s="988"/>
      <c r="DQ113" s="989">
        <v>51012</v>
      </c>
      <c r="DR113" s="987"/>
      <c r="DS113" s="987"/>
      <c r="DT113" s="987"/>
      <c r="DU113" s="988"/>
      <c r="DV113" s="990">
        <v>0.1</v>
      </c>
      <c r="DW113" s="991"/>
      <c r="DX113" s="991"/>
      <c r="DY113" s="991"/>
      <c r="DZ113" s="992"/>
    </row>
    <row r="114" spans="1:130" s="226" customFormat="1" ht="26.25" customHeight="1" x14ac:dyDescent="0.15">
      <c r="A114" s="982"/>
      <c r="B114" s="983"/>
      <c r="C114" s="951" t="s">
        <v>449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727790</v>
      </c>
      <c r="AB114" s="987"/>
      <c r="AC114" s="987"/>
      <c r="AD114" s="987"/>
      <c r="AE114" s="988"/>
      <c r="AF114" s="989">
        <v>445697</v>
      </c>
      <c r="AG114" s="987"/>
      <c r="AH114" s="987"/>
      <c r="AI114" s="987"/>
      <c r="AJ114" s="988"/>
      <c r="AK114" s="989">
        <v>262309</v>
      </c>
      <c r="AL114" s="987"/>
      <c r="AM114" s="987"/>
      <c r="AN114" s="987"/>
      <c r="AO114" s="988"/>
      <c r="AP114" s="990">
        <v>0.7</v>
      </c>
      <c r="AQ114" s="991"/>
      <c r="AR114" s="991"/>
      <c r="AS114" s="991"/>
      <c r="AT114" s="992"/>
      <c r="AU114" s="936"/>
      <c r="AV114" s="937"/>
      <c r="AW114" s="937"/>
      <c r="AX114" s="937"/>
      <c r="AY114" s="937"/>
      <c r="AZ114" s="950" t="s">
        <v>450</v>
      </c>
      <c r="BA114" s="951"/>
      <c r="BB114" s="951"/>
      <c r="BC114" s="951"/>
      <c r="BD114" s="951"/>
      <c r="BE114" s="951"/>
      <c r="BF114" s="951"/>
      <c r="BG114" s="951"/>
      <c r="BH114" s="951"/>
      <c r="BI114" s="951"/>
      <c r="BJ114" s="951"/>
      <c r="BK114" s="951"/>
      <c r="BL114" s="951"/>
      <c r="BM114" s="951"/>
      <c r="BN114" s="951"/>
      <c r="BO114" s="951"/>
      <c r="BP114" s="952"/>
      <c r="BQ114" s="953">
        <v>9277526</v>
      </c>
      <c r="BR114" s="954"/>
      <c r="BS114" s="954"/>
      <c r="BT114" s="954"/>
      <c r="BU114" s="954"/>
      <c r="BV114" s="954">
        <v>8966733</v>
      </c>
      <c r="BW114" s="954"/>
      <c r="BX114" s="954"/>
      <c r="BY114" s="954"/>
      <c r="BZ114" s="954"/>
      <c r="CA114" s="954">
        <v>9269579</v>
      </c>
      <c r="CB114" s="954"/>
      <c r="CC114" s="954"/>
      <c r="CD114" s="954"/>
      <c r="CE114" s="954"/>
      <c r="CF114" s="948">
        <v>23.9</v>
      </c>
      <c r="CG114" s="949"/>
      <c r="CH114" s="949"/>
      <c r="CI114" s="949"/>
      <c r="CJ114" s="949"/>
      <c r="CK114" s="976"/>
      <c r="CL114" s="977"/>
      <c r="CM114" s="950" t="s">
        <v>451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232</v>
      </c>
      <c r="DH114" s="987"/>
      <c r="DI114" s="987"/>
      <c r="DJ114" s="987"/>
      <c r="DK114" s="988"/>
      <c r="DL114" s="989" t="s">
        <v>389</v>
      </c>
      <c r="DM114" s="987"/>
      <c r="DN114" s="987"/>
      <c r="DO114" s="987"/>
      <c r="DP114" s="988"/>
      <c r="DQ114" s="989" t="s">
        <v>232</v>
      </c>
      <c r="DR114" s="987"/>
      <c r="DS114" s="987"/>
      <c r="DT114" s="987"/>
      <c r="DU114" s="988"/>
      <c r="DV114" s="990" t="s">
        <v>389</v>
      </c>
      <c r="DW114" s="991"/>
      <c r="DX114" s="991"/>
      <c r="DY114" s="991"/>
      <c r="DZ114" s="992"/>
    </row>
    <row r="115" spans="1:130" s="226" customFormat="1" ht="26.25" customHeight="1" x14ac:dyDescent="0.15">
      <c r="A115" s="982"/>
      <c r="B115" s="983"/>
      <c r="C115" s="951" t="s">
        <v>452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51012</v>
      </c>
      <c r="AB115" s="966"/>
      <c r="AC115" s="966"/>
      <c r="AD115" s="966"/>
      <c r="AE115" s="967"/>
      <c r="AF115" s="968">
        <v>51012</v>
      </c>
      <c r="AG115" s="966"/>
      <c r="AH115" s="966"/>
      <c r="AI115" s="966"/>
      <c r="AJ115" s="967"/>
      <c r="AK115" s="968">
        <v>51012</v>
      </c>
      <c r="AL115" s="966"/>
      <c r="AM115" s="966"/>
      <c r="AN115" s="966"/>
      <c r="AO115" s="967"/>
      <c r="AP115" s="969">
        <v>0.1</v>
      </c>
      <c r="AQ115" s="970"/>
      <c r="AR115" s="970"/>
      <c r="AS115" s="970"/>
      <c r="AT115" s="971"/>
      <c r="AU115" s="936"/>
      <c r="AV115" s="937"/>
      <c r="AW115" s="937"/>
      <c r="AX115" s="937"/>
      <c r="AY115" s="937"/>
      <c r="AZ115" s="950" t="s">
        <v>453</v>
      </c>
      <c r="BA115" s="951"/>
      <c r="BB115" s="951"/>
      <c r="BC115" s="951"/>
      <c r="BD115" s="951"/>
      <c r="BE115" s="951"/>
      <c r="BF115" s="951"/>
      <c r="BG115" s="951"/>
      <c r="BH115" s="951"/>
      <c r="BI115" s="951"/>
      <c r="BJ115" s="951"/>
      <c r="BK115" s="951"/>
      <c r="BL115" s="951"/>
      <c r="BM115" s="951"/>
      <c r="BN115" s="951"/>
      <c r="BO115" s="951"/>
      <c r="BP115" s="952"/>
      <c r="BQ115" s="953" t="s">
        <v>413</v>
      </c>
      <c r="BR115" s="954"/>
      <c r="BS115" s="954"/>
      <c r="BT115" s="954"/>
      <c r="BU115" s="954"/>
      <c r="BV115" s="954" t="s">
        <v>413</v>
      </c>
      <c r="BW115" s="954"/>
      <c r="BX115" s="954"/>
      <c r="BY115" s="954"/>
      <c r="BZ115" s="954"/>
      <c r="CA115" s="954" t="s">
        <v>413</v>
      </c>
      <c r="CB115" s="954"/>
      <c r="CC115" s="954"/>
      <c r="CD115" s="954"/>
      <c r="CE115" s="954"/>
      <c r="CF115" s="948" t="s">
        <v>232</v>
      </c>
      <c r="CG115" s="949"/>
      <c r="CH115" s="949"/>
      <c r="CI115" s="949"/>
      <c r="CJ115" s="949"/>
      <c r="CK115" s="976"/>
      <c r="CL115" s="977"/>
      <c r="CM115" s="950" t="s">
        <v>454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413</v>
      </c>
      <c r="DH115" s="987"/>
      <c r="DI115" s="987"/>
      <c r="DJ115" s="987"/>
      <c r="DK115" s="988"/>
      <c r="DL115" s="989" t="s">
        <v>389</v>
      </c>
      <c r="DM115" s="987"/>
      <c r="DN115" s="987"/>
      <c r="DO115" s="987"/>
      <c r="DP115" s="988"/>
      <c r="DQ115" s="989" t="s">
        <v>413</v>
      </c>
      <c r="DR115" s="987"/>
      <c r="DS115" s="987"/>
      <c r="DT115" s="987"/>
      <c r="DU115" s="988"/>
      <c r="DV115" s="990" t="s">
        <v>232</v>
      </c>
      <c r="DW115" s="991"/>
      <c r="DX115" s="991"/>
      <c r="DY115" s="991"/>
      <c r="DZ115" s="992"/>
    </row>
    <row r="116" spans="1:130" s="226" customFormat="1" ht="26.25" customHeight="1" x14ac:dyDescent="0.15">
      <c r="A116" s="984"/>
      <c r="B116" s="985"/>
      <c r="C116" s="993" t="s">
        <v>455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413</v>
      </c>
      <c r="AB116" s="987"/>
      <c r="AC116" s="987"/>
      <c r="AD116" s="987"/>
      <c r="AE116" s="988"/>
      <c r="AF116" s="989" t="s">
        <v>413</v>
      </c>
      <c r="AG116" s="987"/>
      <c r="AH116" s="987"/>
      <c r="AI116" s="987"/>
      <c r="AJ116" s="988"/>
      <c r="AK116" s="989" t="s">
        <v>232</v>
      </c>
      <c r="AL116" s="987"/>
      <c r="AM116" s="987"/>
      <c r="AN116" s="987"/>
      <c r="AO116" s="988"/>
      <c r="AP116" s="990" t="s">
        <v>413</v>
      </c>
      <c r="AQ116" s="991"/>
      <c r="AR116" s="991"/>
      <c r="AS116" s="991"/>
      <c r="AT116" s="992"/>
      <c r="AU116" s="936"/>
      <c r="AV116" s="937"/>
      <c r="AW116" s="937"/>
      <c r="AX116" s="937"/>
      <c r="AY116" s="937"/>
      <c r="AZ116" s="995" t="s">
        <v>456</v>
      </c>
      <c r="BA116" s="996"/>
      <c r="BB116" s="996"/>
      <c r="BC116" s="996"/>
      <c r="BD116" s="996"/>
      <c r="BE116" s="996"/>
      <c r="BF116" s="996"/>
      <c r="BG116" s="996"/>
      <c r="BH116" s="996"/>
      <c r="BI116" s="996"/>
      <c r="BJ116" s="996"/>
      <c r="BK116" s="996"/>
      <c r="BL116" s="996"/>
      <c r="BM116" s="996"/>
      <c r="BN116" s="996"/>
      <c r="BO116" s="996"/>
      <c r="BP116" s="997"/>
      <c r="BQ116" s="953" t="s">
        <v>413</v>
      </c>
      <c r="BR116" s="954"/>
      <c r="BS116" s="954"/>
      <c r="BT116" s="954"/>
      <c r="BU116" s="954"/>
      <c r="BV116" s="954" t="s">
        <v>413</v>
      </c>
      <c r="BW116" s="954"/>
      <c r="BX116" s="954"/>
      <c r="BY116" s="954"/>
      <c r="BZ116" s="954"/>
      <c r="CA116" s="954" t="s">
        <v>413</v>
      </c>
      <c r="CB116" s="954"/>
      <c r="CC116" s="954"/>
      <c r="CD116" s="954"/>
      <c r="CE116" s="954"/>
      <c r="CF116" s="948" t="s">
        <v>413</v>
      </c>
      <c r="CG116" s="949"/>
      <c r="CH116" s="949"/>
      <c r="CI116" s="949"/>
      <c r="CJ116" s="949"/>
      <c r="CK116" s="976"/>
      <c r="CL116" s="977"/>
      <c r="CM116" s="950" t="s">
        <v>457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232</v>
      </c>
      <c r="DH116" s="987"/>
      <c r="DI116" s="987"/>
      <c r="DJ116" s="987"/>
      <c r="DK116" s="988"/>
      <c r="DL116" s="989" t="s">
        <v>413</v>
      </c>
      <c r="DM116" s="987"/>
      <c r="DN116" s="987"/>
      <c r="DO116" s="987"/>
      <c r="DP116" s="988"/>
      <c r="DQ116" s="989" t="s">
        <v>389</v>
      </c>
      <c r="DR116" s="987"/>
      <c r="DS116" s="987"/>
      <c r="DT116" s="987"/>
      <c r="DU116" s="988"/>
      <c r="DV116" s="990" t="s">
        <v>232</v>
      </c>
      <c r="DW116" s="991"/>
      <c r="DX116" s="991"/>
      <c r="DY116" s="991"/>
      <c r="DZ116" s="992"/>
    </row>
    <row r="117" spans="1:130" s="226"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458</v>
      </c>
      <c r="Z117" s="922"/>
      <c r="AA117" s="1006">
        <v>10850475</v>
      </c>
      <c r="AB117" s="1007"/>
      <c r="AC117" s="1007"/>
      <c r="AD117" s="1007"/>
      <c r="AE117" s="1008"/>
      <c r="AF117" s="1009">
        <v>10420816</v>
      </c>
      <c r="AG117" s="1007"/>
      <c r="AH117" s="1007"/>
      <c r="AI117" s="1007"/>
      <c r="AJ117" s="1008"/>
      <c r="AK117" s="1009">
        <v>9617117</v>
      </c>
      <c r="AL117" s="1007"/>
      <c r="AM117" s="1007"/>
      <c r="AN117" s="1007"/>
      <c r="AO117" s="1008"/>
      <c r="AP117" s="1010"/>
      <c r="AQ117" s="1011"/>
      <c r="AR117" s="1011"/>
      <c r="AS117" s="1011"/>
      <c r="AT117" s="1012"/>
      <c r="AU117" s="936"/>
      <c r="AV117" s="937"/>
      <c r="AW117" s="937"/>
      <c r="AX117" s="937"/>
      <c r="AY117" s="937"/>
      <c r="AZ117" s="1002" t="s">
        <v>459</v>
      </c>
      <c r="BA117" s="1003"/>
      <c r="BB117" s="1003"/>
      <c r="BC117" s="1003"/>
      <c r="BD117" s="1003"/>
      <c r="BE117" s="1003"/>
      <c r="BF117" s="1003"/>
      <c r="BG117" s="1003"/>
      <c r="BH117" s="1003"/>
      <c r="BI117" s="1003"/>
      <c r="BJ117" s="1003"/>
      <c r="BK117" s="1003"/>
      <c r="BL117" s="1003"/>
      <c r="BM117" s="1003"/>
      <c r="BN117" s="1003"/>
      <c r="BO117" s="1003"/>
      <c r="BP117" s="1004"/>
      <c r="BQ117" s="953" t="s">
        <v>413</v>
      </c>
      <c r="BR117" s="954"/>
      <c r="BS117" s="954"/>
      <c r="BT117" s="954"/>
      <c r="BU117" s="954"/>
      <c r="BV117" s="954" t="s">
        <v>389</v>
      </c>
      <c r="BW117" s="954"/>
      <c r="BX117" s="954"/>
      <c r="BY117" s="954"/>
      <c r="BZ117" s="954"/>
      <c r="CA117" s="954" t="s">
        <v>413</v>
      </c>
      <c r="CB117" s="954"/>
      <c r="CC117" s="954"/>
      <c r="CD117" s="954"/>
      <c r="CE117" s="954"/>
      <c r="CF117" s="948" t="s">
        <v>389</v>
      </c>
      <c r="CG117" s="949"/>
      <c r="CH117" s="949"/>
      <c r="CI117" s="949"/>
      <c r="CJ117" s="949"/>
      <c r="CK117" s="976"/>
      <c r="CL117" s="977"/>
      <c r="CM117" s="950" t="s">
        <v>460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389</v>
      </c>
      <c r="DH117" s="987"/>
      <c r="DI117" s="987"/>
      <c r="DJ117" s="987"/>
      <c r="DK117" s="988"/>
      <c r="DL117" s="989" t="s">
        <v>389</v>
      </c>
      <c r="DM117" s="987"/>
      <c r="DN117" s="987"/>
      <c r="DO117" s="987"/>
      <c r="DP117" s="988"/>
      <c r="DQ117" s="989" t="s">
        <v>389</v>
      </c>
      <c r="DR117" s="987"/>
      <c r="DS117" s="987"/>
      <c r="DT117" s="987"/>
      <c r="DU117" s="988"/>
      <c r="DV117" s="990" t="s">
        <v>389</v>
      </c>
      <c r="DW117" s="991"/>
      <c r="DX117" s="991"/>
      <c r="DY117" s="991"/>
      <c r="DZ117" s="992"/>
    </row>
    <row r="118" spans="1:130" s="226"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304</v>
      </c>
      <c r="AL118" s="921"/>
      <c r="AM118" s="921"/>
      <c r="AN118" s="921"/>
      <c r="AO118" s="922"/>
      <c r="AP118" s="998" t="s">
        <v>433</v>
      </c>
      <c r="AQ118" s="999"/>
      <c r="AR118" s="999"/>
      <c r="AS118" s="999"/>
      <c r="AT118" s="1000"/>
      <c r="AU118" s="936"/>
      <c r="AV118" s="937"/>
      <c r="AW118" s="937"/>
      <c r="AX118" s="937"/>
      <c r="AY118" s="937"/>
      <c r="AZ118" s="1001" t="s">
        <v>461</v>
      </c>
      <c r="BA118" s="993"/>
      <c r="BB118" s="993"/>
      <c r="BC118" s="993"/>
      <c r="BD118" s="993"/>
      <c r="BE118" s="993"/>
      <c r="BF118" s="993"/>
      <c r="BG118" s="993"/>
      <c r="BH118" s="993"/>
      <c r="BI118" s="993"/>
      <c r="BJ118" s="993"/>
      <c r="BK118" s="993"/>
      <c r="BL118" s="993"/>
      <c r="BM118" s="993"/>
      <c r="BN118" s="993"/>
      <c r="BO118" s="993"/>
      <c r="BP118" s="994"/>
      <c r="BQ118" s="1027" t="s">
        <v>389</v>
      </c>
      <c r="BR118" s="1028"/>
      <c r="BS118" s="1028"/>
      <c r="BT118" s="1028"/>
      <c r="BU118" s="1028"/>
      <c r="BV118" s="1028" t="s">
        <v>232</v>
      </c>
      <c r="BW118" s="1028"/>
      <c r="BX118" s="1028"/>
      <c r="BY118" s="1028"/>
      <c r="BZ118" s="1028"/>
      <c r="CA118" s="1028" t="s">
        <v>389</v>
      </c>
      <c r="CB118" s="1028"/>
      <c r="CC118" s="1028"/>
      <c r="CD118" s="1028"/>
      <c r="CE118" s="1028"/>
      <c r="CF118" s="948" t="s">
        <v>232</v>
      </c>
      <c r="CG118" s="949"/>
      <c r="CH118" s="949"/>
      <c r="CI118" s="949"/>
      <c r="CJ118" s="949"/>
      <c r="CK118" s="976"/>
      <c r="CL118" s="977"/>
      <c r="CM118" s="950" t="s">
        <v>462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232</v>
      </c>
      <c r="DH118" s="987"/>
      <c r="DI118" s="987"/>
      <c r="DJ118" s="987"/>
      <c r="DK118" s="988"/>
      <c r="DL118" s="989" t="s">
        <v>232</v>
      </c>
      <c r="DM118" s="987"/>
      <c r="DN118" s="987"/>
      <c r="DO118" s="987"/>
      <c r="DP118" s="988"/>
      <c r="DQ118" s="989" t="s">
        <v>232</v>
      </c>
      <c r="DR118" s="987"/>
      <c r="DS118" s="987"/>
      <c r="DT118" s="987"/>
      <c r="DU118" s="988"/>
      <c r="DV118" s="990" t="s">
        <v>389</v>
      </c>
      <c r="DW118" s="991"/>
      <c r="DX118" s="991"/>
      <c r="DY118" s="991"/>
      <c r="DZ118" s="992"/>
    </row>
    <row r="119" spans="1:130" s="226" customFormat="1" ht="26.25" customHeight="1" x14ac:dyDescent="0.15">
      <c r="A119" s="1084"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389</v>
      </c>
      <c r="AB119" s="928"/>
      <c r="AC119" s="928"/>
      <c r="AD119" s="928"/>
      <c r="AE119" s="929"/>
      <c r="AF119" s="930" t="s">
        <v>232</v>
      </c>
      <c r="AG119" s="928"/>
      <c r="AH119" s="928"/>
      <c r="AI119" s="928"/>
      <c r="AJ119" s="929"/>
      <c r="AK119" s="930" t="s">
        <v>232</v>
      </c>
      <c r="AL119" s="928"/>
      <c r="AM119" s="928"/>
      <c r="AN119" s="928"/>
      <c r="AO119" s="929"/>
      <c r="AP119" s="931" t="s">
        <v>389</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463</v>
      </c>
      <c r="BP119" s="1033"/>
      <c r="BQ119" s="1027">
        <v>103752682</v>
      </c>
      <c r="BR119" s="1028"/>
      <c r="BS119" s="1028"/>
      <c r="BT119" s="1028"/>
      <c r="BU119" s="1028"/>
      <c r="BV119" s="1028">
        <v>97617590</v>
      </c>
      <c r="BW119" s="1028"/>
      <c r="BX119" s="1028"/>
      <c r="BY119" s="1028"/>
      <c r="BZ119" s="1028"/>
      <c r="CA119" s="1028">
        <v>92409794</v>
      </c>
      <c r="CB119" s="1028"/>
      <c r="CC119" s="1028"/>
      <c r="CD119" s="1028"/>
      <c r="CE119" s="1028"/>
      <c r="CF119" s="1029"/>
      <c r="CG119" s="1030"/>
      <c r="CH119" s="1030"/>
      <c r="CI119" s="1030"/>
      <c r="CJ119" s="1031"/>
      <c r="CK119" s="978"/>
      <c r="CL119" s="979"/>
      <c r="CM119" s="1001" t="s">
        <v>464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389</v>
      </c>
      <c r="DH119" s="1014"/>
      <c r="DI119" s="1014"/>
      <c r="DJ119" s="1014"/>
      <c r="DK119" s="1015"/>
      <c r="DL119" s="1013" t="s">
        <v>389</v>
      </c>
      <c r="DM119" s="1014"/>
      <c r="DN119" s="1014"/>
      <c r="DO119" s="1014"/>
      <c r="DP119" s="1015"/>
      <c r="DQ119" s="1013" t="s">
        <v>413</v>
      </c>
      <c r="DR119" s="1014"/>
      <c r="DS119" s="1014"/>
      <c r="DT119" s="1014"/>
      <c r="DU119" s="1015"/>
      <c r="DV119" s="1016" t="s">
        <v>232</v>
      </c>
      <c r="DW119" s="1017"/>
      <c r="DX119" s="1017"/>
      <c r="DY119" s="1017"/>
      <c r="DZ119" s="1018"/>
    </row>
    <row r="120" spans="1:130" s="226" customFormat="1" ht="26.25" customHeight="1" x14ac:dyDescent="0.15">
      <c r="A120" s="1085"/>
      <c r="B120" s="977"/>
      <c r="C120" s="950" t="s">
        <v>441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413</v>
      </c>
      <c r="AB120" s="987"/>
      <c r="AC120" s="987"/>
      <c r="AD120" s="987"/>
      <c r="AE120" s="988"/>
      <c r="AF120" s="989" t="s">
        <v>232</v>
      </c>
      <c r="AG120" s="987"/>
      <c r="AH120" s="987"/>
      <c r="AI120" s="987"/>
      <c r="AJ120" s="988"/>
      <c r="AK120" s="989" t="s">
        <v>389</v>
      </c>
      <c r="AL120" s="987"/>
      <c r="AM120" s="987"/>
      <c r="AN120" s="987"/>
      <c r="AO120" s="988"/>
      <c r="AP120" s="990" t="s">
        <v>389</v>
      </c>
      <c r="AQ120" s="991"/>
      <c r="AR120" s="991"/>
      <c r="AS120" s="991"/>
      <c r="AT120" s="992"/>
      <c r="AU120" s="1019" t="s">
        <v>465</v>
      </c>
      <c r="AV120" s="1020"/>
      <c r="AW120" s="1020"/>
      <c r="AX120" s="1020"/>
      <c r="AY120" s="1021"/>
      <c r="AZ120" s="957" t="s">
        <v>466</v>
      </c>
      <c r="BA120" s="925"/>
      <c r="BB120" s="925"/>
      <c r="BC120" s="925"/>
      <c r="BD120" s="925"/>
      <c r="BE120" s="925"/>
      <c r="BF120" s="925"/>
      <c r="BG120" s="925"/>
      <c r="BH120" s="925"/>
      <c r="BI120" s="925"/>
      <c r="BJ120" s="925"/>
      <c r="BK120" s="925"/>
      <c r="BL120" s="925"/>
      <c r="BM120" s="925"/>
      <c r="BN120" s="925"/>
      <c r="BO120" s="925"/>
      <c r="BP120" s="926"/>
      <c r="BQ120" s="958">
        <v>9513228</v>
      </c>
      <c r="BR120" s="959"/>
      <c r="BS120" s="959"/>
      <c r="BT120" s="959"/>
      <c r="BU120" s="959"/>
      <c r="BV120" s="959">
        <v>11039541</v>
      </c>
      <c r="BW120" s="959"/>
      <c r="BX120" s="959"/>
      <c r="BY120" s="959"/>
      <c r="BZ120" s="959"/>
      <c r="CA120" s="959">
        <v>16659025</v>
      </c>
      <c r="CB120" s="959"/>
      <c r="CC120" s="959"/>
      <c r="CD120" s="959"/>
      <c r="CE120" s="959"/>
      <c r="CF120" s="972">
        <v>43</v>
      </c>
      <c r="CG120" s="973"/>
      <c r="CH120" s="973"/>
      <c r="CI120" s="973"/>
      <c r="CJ120" s="973"/>
      <c r="CK120" s="1034" t="s">
        <v>467</v>
      </c>
      <c r="CL120" s="1035"/>
      <c r="CM120" s="1035"/>
      <c r="CN120" s="1035"/>
      <c r="CO120" s="1036"/>
      <c r="CP120" s="1042" t="s">
        <v>468</v>
      </c>
      <c r="CQ120" s="1043"/>
      <c r="CR120" s="1043"/>
      <c r="CS120" s="1043"/>
      <c r="CT120" s="1043"/>
      <c r="CU120" s="1043"/>
      <c r="CV120" s="1043"/>
      <c r="CW120" s="1043"/>
      <c r="CX120" s="1043"/>
      <c r="CY120" s="1043"/>
      <c r="CZ120" s="1043"/>
      <c r="DA120" s="1043"/>
      <c r="DB120" s="1043"/>
      <c r="DC120" s="1043"/>
      <c r="DD120" s="1043"/>
      <c r="DE120" s="1043"/>
      <c r="DF120" s="1044"/>
      <c r="DG120" s="958">
        <v>21443352</v>
      </c>
      <c r="DH120" s="959"/>
      <c r="DI120" s="959"/>
      <c r="DJ120" s="959"/>
      <c r="DK120" s="959"/>
      <c r="DL120" s="959">
        <v>20109979</v>
      </c>
      <c r="DM120" s="959"/>
      <c r="DN120" s="959"/>
      <c r="DO120" s="959"/>
      <c r="DP120" s="959"/>
      <c r="DQ120" s="959">
        <v>18719344</v>
      </c>
      <c r="DR120" s="959"/>
      <c r="DS120" s="959"/>
      <c r="DT120" s="959"/>
      <c r="DU120" s="959"/>
      <c r="DV120" s="960">
        <v>48.4</v>
      </c>
      <c r="DW120" s="960"/>
      <c r="DX120" s="960"/>
      <c r="DY120" s="960"/>
      <c r="DZ120" s="961"/>
    </row>
    <row r="121" spans="1:130" s="226" customFormat="1" ht="26.25" customHeight="1" x14ac:dyDescent="0.15">
      <c r="A121" s="1085"/>
      <c r="B121" s="977"/>
      <c r="C121" s="1002" t="s">
        <v>469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v>51012</v>
      </c>
      <c r="AB121" s="987"/>
      <c r="AC121" s="987"/>
      <c r="AD121" s="987"/>
      <c r="AE121" s="988"/>
      <c r="AF121" s="989">
        <v>51012</v>
      </c>
      <c r="AG121" s="987"/>
      <c r="AH121" s="987"/>
      <c r="AI121" s="987"/>
      <c r="AJ121" s="988"/>
      <c r="AK121" s="989">
        <v>51012</v>
      </c>
      <c r="AL121" s="987"/>
      <c r="AM121" s="987"/>
      <c r="AN121" s="987"/>
      <c r="AO121" s="988"/>
      <c r="AP121" s="990">
        <v>0.1</v>
      </c>
      <c r="AQ121" s="991"/>
      <c r="AR121" s="991"/>
      <c r="AS121" s="991"/>
      <c r="AT121" s="992"/>
      <c r="AU121" s="1022"/>
      <c r="AV121" s="1023"/>
      <c r="AW121" s="1023"/>
      <c r="AX121" s="1023"/>
      <c r="AY121" s="1024"/>
      <c r="AZ121" s="950" t="s">
        <v>470</v>
      </c>
      <c r="BA121" s="951"/>
      <c r="BB121" s="951"/>
      <c r="BC121" s="951"/>
      <c r="BD121" s="951"/>
      <c r="BE121" s="951"/>
      <c r="BF121" s="951"/>
      <c r="BG121" s="951"/>
      <c r="BH121" s="951"/>
      <c r="BI121" s="951"/>
      <c r="BJ121" s="951"/>
      <c r="BK121" s="951"/>
      <c r="BL121" s="951"/>
      <c r="BM121" s="951"/>
      <c r="BN121" s="951"/>
      <c r="BO121" s="951"/>
      <c r="BP121" s="952"/>
      <c r="BQ121" s="953">
        <v>10893958</v>
      </c>
      <c r="BR121" s="954"/>
      <c r="BS121" s="954"/>
      <c r="BT121" s="954"/>
      <c r="BU121" s="954"/>
      <c r="BV121" s="954">
        <v>10720231</v>
      </c>
      <c r="BW121" s="954"/>
      <c r="BX121" s="954"/>
      <c r="BY121" s="954"/>
      <c r="BZ121" s="954"/>
      <c r="CA121" s="954">
        <v>11171655</v>
      </c>
      <c r="CB121" s="954"/>
      <c r="CC121" s="954"/>
      <c r="CD121" s="954"/>
      <c r="CE121" s="954"/>
      <c r="CF121" s="948">
        <v>28.9</v>
      </c>
      <c r="CG121" s="949"/>
      <c r="CH121" s="949"/>
      <c r="CI121" s="949"/>
      <c r="CJ121" s="949"/>
      <c r="CK121" s="1037"/>
      <c r="CL121" s="1038"/>
      <c r="CM121" s="1038"/>
      <c r="CN121" s="1038"/>
      <c r="CO121" s="1039"/>
      <c r="CP121" s="1047" t="s">
        <v>471</v>
      </c>
      <c r="CQ121" s="1048"/>
      <c r="CR121" s="1048"/>
      <c r="CS121" s="1048"/>
      <c r="CT121" s="1048"/>
      <c r="CU121" s="1048"/>
      <c r="CV121" s="1048"/>
      <c r="CW121" s="1048"/>
      <c r="CX121" s="1048"/>
      <c r="CY121" s="1048"/>
      <c r="CZ121" s="1048"/>
      <c r="DA121" s="1048"/>
      <c r="DB121" s="1048"/>
      <c r="DC121" s="1048"/>
      <c r="DD121" s="1048"/>
      <c r="DE121" s="1048"/>
      <c r="DF121" s="1049"/>
      <c r="DG121" s="953">
        <v>5216266</v>
      </c>
      <c r="DH121" s="954"/>
      <c r="DI121" s="954"/>
      <c r="DJ121" s="954"/>
      <c r="DK121" s="954"/>
      <c r="DL121" s="954">
        <v>4096271</v>
      </c>
      <c r="DM121" s="954"/>
      <c r="DN121" s="954"/>
      <c r="DO121" s="954"/>
      <c r="DP121" s="954"/>
      <c r="DQ121" s="954">
        <v>3831547</v>
      </c>
      <c r="DR121" s="954"/>
      <c r="DS121" s="954"/>
      <c r="DT121" s="954"/>
      <c r="DU121" s="954"/>
      <c r="DV121" s="955">
        <v>9.9</v>
      </c>
      <c r="DW121" s="955"/>
      <c r="DX121" s="955"/>
      <c r="DY121" s="955"/>
      <c r="DZ121" s="956"/>
    </row>
    <row r="122" spans="1:130" s="226" customFormat="1" ht="26.25" customHeight="1" x14ac:dyDescent="0.15">
      <c r="A122" s="1085"/>
      <c r="B122" s="977"/>
      <c r="C122" s="950" t="s">
        <v>451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389</v>
      </c>
      <c r="AB122" s="987"/>
      <c r="AC122" s="987"/>
      <c r="AD122" s="987"/>
      <c r="AE122" s="988"/>
      <c r="AF122" s="989" t="s">
        <v>389</v>
      </c>
      <c r="AG122" s="987"/>
      <c r="AH122" s="987"/>
      <c r="AI122" s="987"/>
      <c r="AJ122" s="988"/>
      <c r="AK122" s="989" t="s">
        <v>389</v>
      </c>
      <c r="AL122" s="987"/>
      <c r="AM122" s="987"/>
      <c r="AN122" s="987"/>
      <c r="AO122" s="988"/>
      <c r="AP122" s="990" t="s">
        <v>389</v>
      </c>
      <c r="AQ122" s="991"/>
      <c r="AR122" s="991"/>
      <c r="AS122" s="991"/>
      <c r="AT122" s="992"/>
      <c r="AU122" s="1022"/>
      <c r="AV122" s="1023"/>
      <c r="AW122" s="1023"/>
      <c r="AX122" s="1023"/>
      <c r="AY122" s="1024"/>
      <c r="AZ122" s="1001" t="s">
        <v>472</v>
      </c>
      <c r="BA122" s="993"/>
      <c r="BB122" s="993"/>
      <c r="BC122" s="993"/>
      <c r="BD122" s="993"/>
      <c r="BE122" s="993"/>
      <c r="BF122" s="993"/>
      <c r="BG122" s="993"/>
      <c r="BH122" s="993"/>
      <c r="BI122" s="993"/>
      <c r="BJ122" s="993"/>
      <c r="BK122" s="993"/>
      <c r="BL122" s="993"/>
      <c r="BM122" s="993"/>
      <c r="BN122" s="993"/>
      <c r="BO122" s="993"/>
      <c r="BP122" s="994"/>
      <c r="BQ122" s="1027">
        <v>73280166</v>
      </c>
      <c r="BR122" s="1028"/>
      <c r="BS122" s="1028"/>
      <c r="BT122" s="1028"/>
      <c r="BU122" s="1028"/>
      <c r="BV122" s="1028">
        <v>71585610</v>
      </c>
      <c r="BW122" s="1028"/>
      <c r="BX122" s="1028"/>
      <c r="BY122" s="1028"/>
      <c r="BZ122" s="1028"/>
      <c r="CA122" s="1028">
        <v>69405525</v>
      </c>
      <c r="CB122" s="1028"/>
      <c r="CC122" s="1028"/>
      <c r="CD122" s="1028"/>
      <c r="CE122" s="1028"/>
      <c r="CF122" s="1045">
        <v>179.3</v>
      </c>
      <c r="CG122" s="1046"/>
      <c r="CH122" s="1046"/>
      <c r="CI122" s="1046"/>
      <c r="CJ122" s="1046"/>
      <c r="CK122" s="1037"/>
      <c r="CL122" s="1038"/>
      <c r="CM122" s="1038"/>
      <c r="CN122" s="1038"/>
      <c r="CO122" s="1039"/>
      <c r="CP122" s="1047" t="s">
        <v>473</v>
      </c>
      <c r="CQ122" s="1048"/>
      <c r="CR122" s="1048"/>
      <c r="CS122" s="1048"/>
      <c r="CT122" s="1048"/>
      <c r="CU122" s="1048"/>
      <c r="CV122" s="1048"/>
      <c r="CW122" s="1048"/>
      <c r="CX122" s="1048"/>
      <c r="CY122" s="1048"/>
      <c r="CZ122" s="1048"/>
      <c r="DA122" s="1048"/>
      <c r="DB122" s="1048"/>
      <c r="DC122" s="1048"/>
      <c r="DD122" s="1048"/>
      <c r="DE122" s="1048"/>
      <c r="DF122" s="1049"/>
      <c r="DG122" s="953">
        <v>238312</v>
      </c>
      <c r="DH122" s="954"/>
      <c r="DI122" s="954"/>
      <c r="DJ122" s="954"/>
      <c r="DK122" s="954"/>
      <c r="DL122" s="954">
        <v>281298</v>
      </c>
      <c r="DM122" s="954"/>
      <c r="DN122" s="954"/>
      <c r="DO122" s="954"/>
      <c r="DP122" s="954"/>
      <c r="DQ122" s="954">
        <v>271989</v>
      </c>
      <c r="DR122" s="954"/>
      <c r="DS122" s="954"/>
      <c r="DT122" s="954"/>
      <c r="DU122" s="954"/>
      <c r="DV122" s="955">
        <v>0.7</v>
      </c>
      <c r="DW122" s="955"/>
      <c r="DX122" s="955"/>
      <c r="DY122" s="955"/>
      <c r="DZ122" s="956"/>
    </row>
    <row r="123" spans="1:130" s="226" customFormat="1" ht="26.25" customHeight="1" x14ac:dyDescent="0.15">
      <c r="A123" s="1085"/>
      <c r="B123" s="977"/>
      <c r="C123" s="950" t="s">
        <v>457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413</v>
      </c>
      <c r="AB123" s="987"/>
      <c r="AC123" s="987"/>
      <c r="AD123" s="987"/>
      <c r="AE123" s="988"/>
      <c r="AF123" s="989" t="s">
        <v>413</v>
      </c>
      <c r="AG123" s="987"/>
      <c r="AH123" s="987"/>
      <c r="AI123" s="987"/>
      <c r="AJ123" s="988"/>
      <c r="AK123" s="989" t="s">
        <v>413</v>
      </c>
      <c r="AL123" s="987"/>
      <c r="AM123" s="987"/>
      <c r="AN123" s="987"/>
      <c r="AO123" s="988"/>
      <c r="AP123" s="990" t="s">
        <v>413</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474</v>
      </c>
      <c r="BP123" s="1033"/>
      <c r="BQ123" s="1091">
        <v>93687352</v>
      </c>
      <c r="BR123" s="1092"/>
      <c r="BS123" s="1092"/>
      <c r="BT123" s="1092"/>
      <c r="BU123" s="1092"/>
      <c r="BV123" s="1092">
        <v>93345382</v>
      </c>
      <c r="BW123" s="1092"/>
      <c r="BX123" s="1092"/>
      <c r="BY123" s="1092"/>
      <c r="BZ123" s="1092"/>
      <c r="CA123" s="1092">
        <v>97236205</v>
      </c>
      <c r="CB123" s="1092"/>
      <c r="CC123" s="1092"/>
      <c r="CD123" s="1092"/>
      <c r="CE123" s="1092"/>
      <c r="CF123" s="1029"/>
      <c r="CG123" s="1030"/>
      <c r="CH123" s="1030"/>
      <c r="CI123" s="1030"/>
      <c r="CJ123" s="1031"/>
      <c r="CK123" s="1037"/>
      <c r="CL123" s="1038"/>
      <c r="CM123" s="1038"/>
      <c r="CN123" s="1038"/>
      <c r="CO123" s="1039"/>
      <c r="CP123" s="1047" t="s">
        <v>404</v>
      </c>
      <c r="CQ123" s="1048"/>
      <c r="CR123" s="1048"/>
      <c r="CS123" s="1048"/>
      <c r="CT123" s="1048"/>
      <c r="CU123" s="1048"/>
      <c r="CV123" s="1048"/>
      <c r="CW123" s="1048"/>
      <c r="CX123" s="1048"/>
      <c r="CY123" s="1048"/>
      <c r="CZ123" s="1048"/>
      <c r="DA123" s="1048"/>
      <c r="DB123" s="1048"/>
      <c r="DC123" s="1048"/>
      <c r="DD123" s="1048"/>
      <c r="DE123" s="1048"/>
      <c r="DF123" s="1049"/>
      <c r="DG123" s="986" t="s">
        <v>232</v>
      </c>
      <c r="DH123" s="987"/>
      <c r="DI123" s="987"/>
      <c r="DJ123" s="987"/>
      <c r="DK123" s="988"/>
      <c r="DL123" s="989" t="s">
        <v>475</v>
      </c>
      <c r="DM123" s="987"/>
      <c r="DN123" s="987"/>
      <c r="DO123" s="987"/>
      <c r="DP123" s="988"/>
      <c r="DQ123" s="989" t="s">
        <v>389</v>
      </c>
      <c r="DR123" s="987"/>
      <c r="DS123" s="987"/>
      <c r="DT123" s="987"/>
      <c r="DU123" s="988"/>
      <c r="DV123" s="990" t="s">
        <v>389</v>
      </c>
      <c r="DW123" s="991"/>
      <c r="DX123" s="991"/>
      <c r="DY123" s="991"/>
      <c r="DZ123" s="992"/>
    </row>
    <row r="124" spans="1:130" s="226" customFormat="1" ht="26.25" customHeight="1" thickBot="1" x14ac:dyDescent="0.2">
      <c r="A124" s="1085"/>
      <c r="B124" s="977"/>
      <c r="C124" s="950" t="s">
        <v>460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232</v>
      </c>
      <c r="AB124" s="987"/>
      <c r="AC124" s="987"/>
      <c r="AD124" s="987"/>
      <c r="AE124" s="988"/>
      <c r="AF124" s="989" t="s">
        <v>389</v>
      </c>
      <c r="AG124" s="987"/>
      <c r="AH124" s="987"/>
      <c r="AI124" s="987"/>
      <c r="AJ124" s="988"/>
      <c r="AK124" s="989" t="s">
        <v>389</v>
      </c>
      <c r="AL124" s="987"/>
      <c r="AM124" s="987"/>
      <c r="AN124" s="987"/>
      <c r="AO124" s="988"/>
      <c r="AP124" s="990" t="s">
        <v>232</v>
      </c>
      <c r="AQ124" s="991"/>
      <c r="AR124" s="991"/>
      <c r="AS124" s="991"/>
      <c r="AT124" s="992"/>
      <c r="AU124" s="1087" t="s">
        <v>476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28.1</v>
      </c>
      <c r="BR124" s="1055"/>
      <c r="BS124" s="1055"/>
      <c r="BT124" s="1055"/>
      <c r="BU124" s="1055"/>
      <c r="BV124" s="1055">
        <v>11.6</v>
      </c>
      <c r="BW124" s="1055"/>
      <c r="BX124" s="1055"/>
      <c r="BY124" s="1055"/>
      <c r="BZ124" s="1055"/>
      <c r="CA124" s="1055" t="s">
        <v>389</v>
      </c>
      <c r="CB124" s="1055"/>
      <c r="CC124" s="1055"/>
      <c r="CD124" s="1055"/>
      <c r="CE124" s="1055"/>
      <c r="CF124" s="1056"/>
      <c r="CG124" s="1057"/>
      <c r="CH124" s="1057"/>
      <c r="CI124" s="1057"/>
      <c r="CJ124" s="1058"/>
      <c r="CK124" s="1040"/>
      <c r="CL124" s="1040"/>
      <c r="CM124" s="1040"/>
      <c r="CN124" s="1040"/>
      <c r="CO124" s="1041"/>
      <c r="CP124" s="1047" t="s">
        <v>477</v>
      </c>
      <c r="CQ124" s="1048"/>
      <c r="CR124" s="1048"/>
      <c r="CS124" s="1048"/>
      <c r="CT124" s="1048"/>
      <c r="CU124" s="1048"/>
      <c r="CV124" s="1048"/>
      <c r="CW124" s="1048"/>
      <c r="CX124" s="1048"/>
      <c r="CY124" s="1048"/>
      <c r="CZ124" s="1048"/>
      <c r="DA124" s="1048"/>
      <c r="DB124" s="1048"/>
      <c r="DC124" s="1048"/>
      <c r="DD124" s="1048"/>
      <c r="DE124" s="1048"/>
      <c r="DF124" s="1049"/>
      <c r="DG124" s="1032" t="s">
        <v>389</v>
      </c>
      <c r="DH124" s="1014"/>
      <c r="DI124" s="1014"/>
      <c r="DJ124" s="1014"/>
      <c r="DK124" s="1015"/>
      <c r="DL124" s="1013" t="s">
        <v>232</v>
      </c>
      <c r="DM124" s="1014"/>
      <c r="DN124" s="1014"/>
      <c r="DO124" s="1014"/>
      <c r="DP124" s="1015"/>
      <c r="DQ124" s="1013" t="s">
        <v>232</v>
      </c>
      <c r="DR124" s="1014"/>
      <c r="DS124" s="1014"/>
      <c r="DT124" s="1014"/>
      <c r="DU124" s="1015"/>
      <c r="DV124" s="1016" t="s">
        <v>232</v>
      </c>
      <c r="DW124" s="1017"/>
      <c r="DX124" s="1017"/>
      <c r="DY124" s="1017"/>
      <c r="DZ124" s="1018"/>
    </row>
    <row r="125" spans="1:130" s="226" customFormat="1" ht="26.25" customHeight="1" x14ac:dyDescent="0.15">
      <c r="A125" s="1085"/>
      <c r="B125" s="977"/>
      <c r="C125" s="950" t="s">
        <v>462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389</v>
      </c>
      <c r="AB125" s="987"/>
      <c r="AC125" s="987"/>
      <c r="AD125" s="987"/>
      <c r="AE125" s="988"/>
      <c r="AF125" s="989" t="s">
        <v>389</v>
      </c>
      <c r="AG125" s="987"/>
      <c r="AH125" s="987"/>
      <c r="AI125" s="987"/>
      <c r="AJ125" s="988"/>
      <c r="AK125" s="989" t="s">
        <v>232</v>
      </c>
      <c r="AL125" s="987"/>
      <c r="AM125" s="987"/>
      <c r="AN125" s="987"/>
      <c r="AO125" s="988"/>
      <c r="AP125" s="990" t="s">
        <v>389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478</v>
      </c>
      <c r="CL125" s="1035"/>
      <c r="CM125" s="1035"/>
      <c r="CN125" s="1035"/>
      <c r="CO125" s="1036"/>
      <c r="CP125" s="957" t="s">
        <v>479</v>
      </c>
      <c r="CQ125" s="925"/>
      <c r="CR125" s="925"/>
      <c r="CS125" s="925"/>
      <c r="CT125" s="925"/>
      <c r="CU125" s="925"/>
      <c r="CV125" s="925"/>
      <c r="CW125" s="925"/>
      <c r="CX125" s="925"/>
      <c r="CY125" s="925"/>
      <c r="CZ125" s="925"/>
      <c r="DA125" s="925"/>
      <c r="DB125" s="925"/>
      <c r="DC125" s="925"/>
      <c r="DD125" s="925"/>
      <c r="DE125" s="925"/>
      <c r="DF125" s="926"/>
      <c r="DG125" s="958" t="s">
        <v>389</v>
      </c>
      <c r="DH125" s="959"/>
      <c r="DI125" s="959"/>
      <c r="DJ125" s="959"/>
      <c r="DK125" s="959"/>
      <c r="DL125" s="959" t="s">
        <v>480</v>
      </c>
      <c r="DM125" s="959"/>
      <c r="DN125" s="959"/>
      <c r="DO125" s="959"/>
      <c r="DP125" s="959"/>
      <c r="DQ125" s="959" t="s">
        <v>232</v>
      </c>
      <c r="DR125" s="959"/>
      <c r="DS125" s="959"/>
      <c r="DT125" s="959"/>
      <c r="DU125" s="959"/>
      <c r="DV125" s="960" t="s">
        <v>389</v>
      </c>
      <c r="DW125" s="960"/>
      <c r="DX125" s="960"/>
      <c r="DY125" s="960"/>
      <c r="DZ125" s="961"/>
    </row>
    <row r="126" spans="1:130" s="226" customFormat="1" ht="26.25" customHeight="1" thickBot="1" x14ac:dyDescent="0.2">
      <c r="A126" s="1085"/>
      <c r="B126" s="977"/>
      <c r="C126" s="950" t="s">
        <v>464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475</v>
      </c>
      <c r="AB126" s="987"/>
      <c r="AC126" s="987"/>
      <c r="AD126" s="987"/>
      <c r="AE126" s="988"/>
      <c r="AF126" s="989" t="s">
        <v>475</v>
      </c>
      <c r="AG126" s="987"/>
      <c r="AH126" s="987"/>
      <c r="AI126" s="987"/>
      <c r="AJ126" s="988"/>
      <c r="AK126" s="989" t="s">
        <v>232</v>
      </c>
      <c r="AL126" s="987"/>
      <c r="AM126" s="987"/>
      <c r="AN126" s="987"/>
      <c r="AO126" s="988"/>
      <c r="AP126" s="990" t="s">
        <v>389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481</v>
      </c>
      <c r="CQ126" s="951"/>
      <c r="CR126" s="951"/>
      <c r="CS126" s="951"/>
      <c r="CT126" s="951"/>
      <c r="CU126" s="951"/>
      <c r="CV126" s="951"/>
      <c r="CW126" s="951"/>
      <c r="CX126" s="951"/>
      <c r="CY126" s="951"/>
      <c r="CZ126" s="951"/>
      <c r="DA126" s="951"/>
      <c r="DB126" s="951"/>
      <c r="DC126" s="951"/>
      <c r="DD126" s="951"/>
      <c r="DE126" s="951"/>
      <c r="DF126" s="952"/>
      <c r="DG126" s="953" t="s">
        <v>389</v>
      </c>
      <c r="DH126" s="954"/>
      <c r="DI126" s="954"/>
      <c r="DJ126" s="954"/>
      <c r="DK126" s="954"/>
      <c r="DL126" s="954" t="s">
        <v>232</v>
      </c>
      <c r="DM126" s="954"/>
      <c r="DN126" s="954"/>
      <c r="DO126" s="954"/>
      <c r="DP126" s="954"/>
      <c r="DQ126" s="954" t="s">
        <v>232</v>
      </c>
      <c r="DR126" s="954"/>
      <c r="DS126" s="954"/>
      <c r="DT126" s="954"/>
      <c r="DU126" s="954"/>
      <c r="DV126" s="955" t="s">
        <v>232</v>
      </c>
      <c r="DW126" s="955"/>
      <c r="DX126" s="955"/>
      <c r="DY126" s="955"/>
      <c r="DZ126" s="956"/>
    </row>
    <row r="127" spans="1:130" s="226" customFormat="1" ht="26.25" customHeight="1" x14ac:dyDescent="0.15">
      <c r="A127" s="1086"/>
      <c r="B127" s="979"/>
      <c r="C127" s="1001" t="s">
        <v>482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389</v>
      </c>
      <c r="AB127" s="987"/>
      <c r="AC127" s="987"/>
      <c r="AD127" s="987"/>
      <c r="AE127" s="988"/>
      <c r="AF127" s="989" t="s">
        <v>232</v>
      </c>
      <c r="AG127" s="987"/>
      <c r="AH127" s="987"/>
      <c r="AI127" s="987"/>
      <c r="AJ127" s="988"/>
      <c r="AK127" s="989" t="s">
        <v>232</v>
      </c>
      <c r="AL127" s="987"/>
      <c r="AM127" s="987"/>
      <c r="AN127" s="987"/>
      <c r="AO127" s="988"/>
      <c r="AP127" s="990" t="s">
        <v>232</v>
      </c>
      <c r="AQ127" s="991"/>
      <c r="AR127" s="991"/>
      <c r="AS127" s="991"/>
      <c r="AT127" s="992"/>
      <c r="AU127" s="228"/>
      <c r="AV127" s="228"/>
      <c r="AW127" s="228"/>
      <c r="AX127" s="1059" t="s">
        <v>483</v>
      </c>
      <c r="AY127" s="1060"/>
      <c r="AZ127" s="1060"/>
      <c r="BA127" s="1060"/>
      <c r="BB127" s="1060"/>
      <c r="BC127" s="1060"/>
      <c r="BD127" s="1060"/>
      <c r="BE127" s="1061"/>
      <c r="BF127" s="1062" t="s">
        <v>484</v>
      </c>
      <c r="BG127" s="1060"/>
      <c r="BH127" s="1060"/>
      <c r="BI127" s="1060"/>
      <c r="BJ127" s="1060"/>
      <c r="BK127" s="1060"/>
      <c r="BL127" s="1061"/>
      <c r="BM127" s="1062" t="s">
        <v>485</v>
      </c>
      <c r="BN127" s="1060"/>
      <c r="BO127" s="1060"/>
      <c r="BP127" s="1060"/>
      <c r="BQ127" s="1060"/>
      <c r="BR127" s="1060"/>
      <c r="BS127" s="1061"/>
      <c r="BT127" s="1062" t="s">
        <v>486</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487</v>
      </c>
      <c r="CQ127" s="951"/>
      <c r="CR127" s="951"/>
      <c r="CS127" s="951"/>
      <c r="CT127" s="951"/>
      <c r="CU127" s="951"/>
      <c r="CV127" s="951"/>
      <c r="CW127" s="951"/>
      <c r="CX127" s="951"/>
      <c r="CY127" s="951"/>
      <c r="CZ127" s="951"/>
      <c r="DA127" s="951"/>
      <c r="DB127" s="951"/>
      <c r="DC127" s="951"/>
      <c r="DD127" s="951"/>
      <c r="DE127" s="951"/>
      <c r="DF127" s="952"/>
      <c r="DG127" s="953" t="s">
        <v>232</v>
      </c>
      <c r="DH127" s="954"/>
      <c r="DI127" s="954"/>
      <c r="DJ127" s="954"/>
      <c r="DK127" s="954"/>
      <c r="DL127" s="954" t="s">
        <v>232</v>
      </c>
      <c r="DM127" s="954"/>
      <c r="DN127" s="954"/>
      <c r="DO127" s="954"/>
      <c r="DP127" s="954"/>
      <c r="DQ127" s="954" t="s">
        <v>232</v>
      </c>
      <c r="DR127" s="954"/>
      <c r="DS127" s="954"/>
      <c r="DT127" s="954"/>
      <c r="DU127" s="954"/>
      <c r="DV127" s="955" t="s">
        <v>389</v>
      </c>
      <c r="DW127" s="955"/>
      <c r="DX127" s="955"/>
      <c r="DY127" s="955"/>
      <c r="DZ127" s="956"/>
    </row>
    <row r="128" spans="1:130" s="226" customFormat="1" ht="26.25" customHeight="1" thickBot="1" x14ac:dyDescent="0.2">
      <c r="A128" s="1069" t="s">
        <v>488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489</v>
      </c>
      <c r="X128" s="1071"/>
      <c r="Y128" s="1071"/>
      <c r="Z128" s="1072"/>
      <c r="AA128" s="1073">
        <v>1658489</v>
      </c>
      <c r="AB128" s="1074"/>
      <c r="AC128" s="1074"/>
      <c r="AD128" s="1074"/>
      <c r="AE128" s="1075"/>
      <c r="AF128" s="1076">
        <v>1693819</v>
      </c>
      <c r="AG128" s="1074"/>
      <c r="AH128" s="1074"/>
      <c r="AI128" s="1074"/>
      <c r="AJ128" s="1075"/>
      <c r="AK128" s="1076">
        <v>1514758</v>
      </c>
      <c r="AL128" s="1074"/>
      <c r="AM128" s="1074"/>
      <c r="AN128" s="1074"/>
      <c r="AO128" s="1075"/>
      <c r="AP128" s="1077"/>
      <c r="AQ128" s="1078"/>
      <c r="AR128" s="1078"/>
      <c r="AS128" s="1078"/>
      <c r="AT128" s="1079"/>
      <c r="AU128" s="228"/>
      <c r="AV128" s="228"/>
      <c r="AW128" s="228"/>
      <c r="AX128" s="924" t="s">
        <v>490</v>
      </c>
      <c r="AY128" s="925"/>
      <c r="AZ128" s="925"/>
      <c r="BA128" s="925"/>
      <c r="BB128" s="925"/>
      <c r="BC128" s="925"/>
      <c r="BD128" s="925"/>
      <c r="BE128" s="926"/>
      <c r="BF128" s="1080" t="s">
        <v>232</v>
      </c>
      <c r="BG128" s="1081"/>
      <c r="BH128" s="1081"/>
      <c r="BI128" s="1081"/>
      <c r="BJ128" s="1081"/>
      <c r="BK128" s="1081"/>
      <c r="BL128" s="1082"/>
      <c r="BM128" s="1080">
        <v>11.34</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491</v>
      </c>
      <c r="CQ128" s="754"/>
      <c r="CR128" s="754"/>
      <c r="CS128" s="754"/>
      <c r="CT128" s="754"/>
      <c r="CU128" s="754"/>
      <c r="CV128" s="754"/>
      <c r="CW128" s="754"/>
      <c r="CX128" s="754"/>
      <c r="CY128" s="754"/>
      <c r="CZ128" s="754"/>
      <c r="DA128" s="754"/>
      <c r="DB128" s="754"/>
      <c r="DC128" s="754"/>
      <c r="DD128" s="754"/>
      <c r="DE128" s="754"/>
      <c r="DF128" s="1064"/>
      <c r="DG128" s="1065" t="s">
        <v>389</v>
      </c>
      <c r="DH128" s="1066"/>
      <c r="DI128" s="1066"/>
      <c r="DJ128" s="1066"/>
      <c r="DK128" s="1066"/>
      <c r="DL128" s="1066" t="s">
        <v>389</v>
      </c>
      <c r="DM128" s="1066"/>
      <c r="DN128" s="1066"/>
      <c r="DO128" s="1066"/>
      <c r="DP128" s="1066"/>
      <c r="DQ128" s="1066" t="s">
        <v>232</v>
      </c>
      <c r="DR128" s="1066"/>
      <c r="DS128" s="1066"/>
      <c r="DT128" s="1066"/>
      <c r="DU128" s="1066"/>
      <c r="DV128" s="1067" t="s">
        <v>475</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492</v>
      </c>
      <c r="X129" s="1099"/>
      <c r="Y129" s="1099"/>
      <c r="Z129" s="1100"/>
      <c r="AA129" s="986">
        <v>42317854</v>
      </c>
      <c r="AB129" s="987"/>
      <c r="AC129" s="987"/>
      <c r="AD129" s="987"/>
      <c r="AE129" s="988"/>
      <c r="AF129" s="989">
        <v>43061885</v>
      </c>
      <c r="AG129" s="987"/>
      <c r="AH129" s="987"/>
      <c r="AI129" s="987"/>
      <c r="AJ129" s="988"/>
      <c r="AK129" s="989">
        <v>44981916</v>
      </c>
      <c r="AL129" s="987"/>
      <c r="AM129" s="987"/>
      <c r="AN129" s="987"/>
      <c r="AO129" s="988"/>
      <c r="AP129" s="1101"/>
      <c r="AQ129" s="1102"/>
      <c r="AR129" s="1102"/>
      <c r="AS129" s="1102"/>
      <c r="AT129" s="1103"/>
      <c r="AU129" s="229"/>
      <c r="AV129" s="229"/>
      <c r="AW129" s="229"/>
      <c r="AX129" s="1093" t="s">
        <v>493</v>
      </c>
      <c r="AY129" s="951"/>
      <c r="AZ129" s="951"/>
      <c r="BA129" s="951"/>
      <c r="BB129" s="951"/>
      <c r="BC129" s="951"/>
      <c r="BD129" s="951"/>
      <c r="BE129" s="952"/>
      <c r="BF129" s="1094" t="s">
        <v>389</v>
      </c>
      <c r="BG129" s="1095"/>
      <c r="BH129" s="1095"/>
      <c r="BI129" s="1095"/>
      <c r="BJ129" s="1095"/>
      <c r="BK129" s="1095"/>
      <c r="BL129" s="1096"/>
      <c r="BM129" s="1094">
        <v>16.34</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495</v>
      </c>
      <c r="X130" s="1099"/>
      <c r="Y130" s="1099"/>
      <c r="Z130" s="1100"/>
      <c r="AA130" s="986">
        <v>6606197</v>
      </c>
      <c r="AB130" s="987"/>
      <c r="AC130" s="987"/>
      <c r="AD130" s="987"/>
      <c r="AE130" s="988"/>
      <c r="AF130" s="989">
        <v>6486665</v>
      </c>
      <c r="AG130" s="987"/>
      <c r="AH130" s="987"/>
      <c r="AI130" s="987"/>
      <c r="AJ130" s="988"/>
      <c r="AK130" s="989">
        <v>6274235</v>
      </c>
      <c r="AL130" s="987"/>
      <c r="AM130" s="987"/>
      <c r="AN130" s="987"/>
      <c r="AO130" s="988"/>
      <c r="AP130" s="1101"/>
      <c r="AQ130" s="1102"/>
      <c r="AR130" s="1102"/>
      <c r="AS130" s="1102"/>
      <c r="AT130" s="1103"/>
      <c r="AU130" s="229"/>
      <c r="AV130" s="229"/>
      <c r="AW130" s="229"/>
      <c r="AX130" s="1093" t="s">
        <v>496</v>
      </c>
      <c r="AY130" s="951"/>
      <c r="AZ130" s="951"/>
      <c r="BA130" s="951"/>
      <c r="BB130" s="951"/>
      <c r="BC130" s="951"/>
      <c r="BD130" s="951"/>
      <c r="BE130" s="952"/>
      <c r="BF130" s="1129">
        <v>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497</v>
      </c>
      <c r="X131" s="1136"/>
      <c r="Y131" s="1136"/>
      <c r="Z131" s="1137"/>
      <c r="AA131" s="1032">
        <v>35711657</v>
      </c>
      <c r="AB131" s="1014"/>
      <c r="AC131" s="1014"/>
      <c r="AD131" s="1014"/>
      <c r="AE131" s="1015"/>
      <c r="AF131" s="1013">
        <v>36575220</v>
      </c>
      <c r="AG131" s="1014"/>
      <c r="AH131" s="1014"/>
      <c r="AI131" s="1014"/>
      <c r="AJ131" s="1015"/>
      <c r="AK131" s="1013">
        <v>38707681</v>
      </c>
      <c r="AL131" s="1014"/>
      <c r="AM131" s="1014"/>
      <c r="AN131" s="1014"/>
      <c r="AO131" s="1015"/>
      <c r="AP131" s="1138"/>
      <c r="AQ131" s="1139"/>
      <c r="AR131" s="1139"/>
      <c r="AS131" s="1139"/>
      <c r="AT131" s="1140"/>
      <c r="AU131" s="229"/>
      <c r="AV131" s="229"/>
      <c r="AW131" s="229"/>
      <c r="AX131" s="1111" t="s">
        <v>498</v>
      </c>
      <c r="AY131" s="754"/>
      <c r="AZ131" s="754"/>
      <c r="BA131" s="754"/>
      <c r="BB131" s="754"/>
      <c r="BC131" s="754"/>
      <c r="BD131" s="754"/>
      <c r="BE131" s="1064"/>
      <c r="BF131" s="1112" t="s">
        <v>232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499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500</v>
      </c>
      <c r="W132" s="1122"/>
      <c r="X132" s="1122"/>
      <c r="Y132" s="1122"/>
      <c r="Z132" s="1123"/>
      <c r="AA132" s="1124">
        <v>7.2407421479999998</v>
      </c>
      <c r="AB132" s="1125"/>
      <c r="AC132" s="1125"/>
      <c r="AD132" s="1125"/>
      <c r="AE132" s="1126"/>
      <c r="AF132" s="1127">
        <v>6.1252727939999998</v>
      </c>
      <c r="AG132" s="1125"/>
      <c r="AH132" s="1125"/>
      <c r="AI132" s="1125"/>
      <c r="AJ132" s="1126"/>
      <c r="AK132" s="1127">
        <v>4.7228972459999996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501</v>
      </c>
      <c r="W133" s="1105"/>
      <c r="X133" s="1105"/>
      <c r="Y133" s="1105"/>
      <c r="Z133" s="1106"/>
      <c r="AA133" s="1107">
        <v>8.8000000000000007</v>
      </c>
      <c r="AB133" s="1108"/>
      <c r="AC133" s="1108"/>
      <c r="AD133" s="1108"/>
      <c r="AE133" s="1109"/>
      <c r="AF133" s="1107">
        <v>7.2</v>
      </c>
      <c r="AG133" s="1108"/>
      <c r="AH133" s="1108"/>
      <c r="AI133" s="1108"/>
      <c r="AJ133" s="1109"/>
      <c r="AK133" s="1107">
        <v>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17AiMAp98fsAatJf83iQ8M7m9RpceoHrnA4O0qIqtJhZteRZzan8fQ/tA+hek0L2N4OxHH9QecZC0/72rLBHg==" saltValue="xhQYcxcGG/1H/3NL5DoB8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HoB87FEshsWIVsoVtRT+LRSaPAwuJLcuKHFZ2Qje2eXFfC/hslFjc91mVICjeqc6stmpJTNBNpVvxNeP7NBtbQ==" saltValue="pkkK8izHGF90L3n/QXvEoA=="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PPr0bba+moiWRNDAqmrQhA914rGfVoPf7evpdybtU1aG3/3k3ulJIoQmNcPG7CjDDQGarlIYRSomE7Itzyngg==" saltValue="DTTMtL7P4KXU/yV4unzaK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510</v>
      </c>
      <c r="AL9" s="1145"/>
      <c r="AM9" s="1145"/>
      <c r="AN9" s="1146"/>
      <c r="AO9" s="277">
        <v>12453354</v>
      </c>
      <c r="AP9" s="277">
        <v>65251</v>
      </c>
      <c r="AQ9" s="278">
        <v>63241</v>
      </c>
      <c r="AR9" s="279">
        <v>3.2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511</v>
      </c>
      <c r="AL10" s="1145"/>
      <c r="AM10" s="1145"/>
      <c r="AN10" s="1146"/>
      <c r="AO10" s="280">
        <v>98145</v>
      </c>
      <c r="AP10" s="280">
        <v>514</v>
      </c>
      <c r="AQ10" s="281">
        <v>2237</v>
      </c>
      <c r="AR10" s="282">
        <v>-77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512</v>
      </c>
      <c r="AL11" s="1145"/>
      <c r="AM11" s="1145"/>
      <c r="AN11" s="1146"/>
      <c r="AO11" s="280">
        <v>482327</v>
      </c>
      <c r="AP11" s="280">
        <v>2527</v>
      </c>
      <c r="AQ11" s="281">
        <v>1750</v>
      </c>
      <c r="AR11" s="282">
        <v>44.4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513</v>
      </c>
      <c r="AL12" s="1145"/>
      <c r="AM12" s="1145"/>
      <c r="AN12" s="1146"/>
      <c r="AO12" s="280" t="s">
        <v>514</v>
      </c>
      <c r="AP12" s="280" t="s">
        <v>514</v>
      </c>
      <c r="AQ12" s="281">
        <v>30</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515</v>
      </c>
      <c r="AL13" s="1145"/>
      <c r="AM13" s="1145"/>
      <c r="AN13" s="1146"/>
      <c r="AO13" s="280">
        <v>448213</v>
      </c>
      <c r="AP13" s="280">
        <v>2348</v>
      </c>
      <c r="AQ13" s="281">
        <v>1645</v>
      </c>
      <c r="AR13" s="282">
        <v>42.7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516</v>
      </c>
      <c r="AL14" s="1145"/>
      <c r="AM14" s="1145"/>
      <c r="AN14" s="1146"/>
      <c r="AO14" s="280">
        <v>74757</v>
      </c>
      <c r="AP14" s="280">
        <v>392</v>
      </c>
      <c r="AQ14" s="281">
        <v>1253</v>
      </c>
      <c r="AR14" s="282">
        <v>-68.7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517</v>
      </c>
      <c r="AL15" s="1148"/>
      <c r="AM15" s="1148"/>
      <c r="AN15" s="1149"/>
      <c r="AO15" s="280">
        <v>-655982</v>
      </c>
      <c r="AP15" s="280">
        <v>-3437</v>
      </c>
      <c r="AQ15" s="281">
        <v>-3723</v>
      </c>
      <c r="AR15" s="282">
        <v>-7.7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12900814</v>
      </c>
      <c r="AP16" s="280">
        <v>67596</v>
      </c>
      <c r="AQ16" s="281">
        <v>66432</v>
      </c>
      <c r="AR16" s="282">
        <v>1.8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522</v>
      </c>
      <c r="AL21" s="1151"/>
      <c r="AM21" s="1151"/>
      <c r="AN21" s="1152"/>
      <c r="AO21" s="293">
        <v>6.83</v>
      </c>
      <c r="AP21" s="294">
        <v>6.41</v>
      </c>
      <c r="AQ21" s="295">
        <v>0.42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523</v>
      </c>
      <c r="AL22" s="1151"/>
      <c r="AM22" s="1151"/>
      <c r="AN22" s="1152"/>
      <c r="AO22" s="298">
        <v>97.3</v>
      </c>
      <c r="AP22" s="299">
        <v>99.7</v>
      </c>
      <c r="AQ22" s="300">
        <v>-2.4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524</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527</v>
      </c>
      <c r="AL32" s="1159"/>
      <c r="AM32" s="1159"/>
      <c r="AN32" s="1160"/>
      <c r="AO32" s="308">
        <v>6696131</v>
      </c>
      <c r="AP32" s="308">
        <v>35085</v>
      </c>
      <c r="AQ32" s="309">
        <v>30006</v>
      </c>
      <c r="AR32" s="310">
        <v>16.899999999999999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528</v>
      </c>
      <c r="AL33" s="1159"/>
      <c r="AM33" s="1159"/>
      <c r="AN33" s="1160"/>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529</v>
      </c>
      <c r="AL34" s="1159"/>
      <c r="AM34" s="1159"/>
      <c r="AN34" s="1160"/>
      <c r="AO34" s="308" t="s">
        <v>514</v>
      </c>
      <c r="AP34" s="308" t="s">
        <v>514</v>
      </c>
      <c r="AQ34" s="309">
        <v>25</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530</v>
      </c>
      <c r="AL35" s="1159"/>
      <c r="AM35" s="1159"/>
      <c r="AN35" s="1160"/>
      <c r="AO35" s="308">
        <v>2607665</v>
      </c>
      <c r="AP35" s="308">
        <v>13663</v>
      </c>
      <c r="AQ35" s="309">
        <v>7870</v>
      </c>
      <c r="AR35" s="310">
        <v>73.599999999999994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531</v>
      </c>
      <c r="AL36" s="1159"/>
      <c r="AM36" s="1159"/>
      <c r="AN36" s="1160"/>
      <c r="AO36" s="308">
        <v>262309</v>
      </c>
      <c r="AP36" s="308">
        <v>1374</v>
      </c>
      <c r="AQ36" s="309">
        <v>526</v>
      </c>
      <c r="AR36" s="310">
        <v>161.19999999999999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532</v>
      </c>
      <c r="AL37" s="1159"/>
      <c r="AM37" s="1159"/>
      <c r="AN37" s="1160"/>
      <c r="AO37" s="308">
        <v>51012</v>
      </c>
      <c r="AP37" s="308">
        <v>267</v>
      </c>
      <c r="AQ37" s="309">
        <v>821</v>
      </c>
      <c r="AR37" s="310">
        <v>-67.5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533</v>
      </c>
      <c r="AL38" s="1162"/>
      <c r="AM38" s="1162"/>
      <c r="AN38" s="1163"/>
      <c r="AO38" s="311" t="s">
        <v>514</v>
      </c>
      <c r="AP38" s="311" t="s">
        <v>514</v>
      </c>
      <c r="AQ38" s="312">
        <v>0</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534</v>
      </c>
      <c r="AL39" s="1162"/>
      <c r="AM39" s="1162"/>
      <c r="AN39" s="1163"/>
      <c r="AO39" s="308">
        <v>-1514758</v>
      </c>
      <c r="AP39" s="308">
        <v>-7937</v>
      </c>
      <c r="AQ39" s="309">
        <v>-7309</v>
      </c>
      <c r="AR39" s="310">
        <v>8.6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535</v>
      </c>
      <c r="AL40" s="1159"/>
      <c r="AM40" s="1159"/>
      <c r="AN40" s="1160"/>
      <c r="AO40" s="308">
        <v>-6274235</v>
      </c>
      <c r="AP40" s="308">
        <v>-32875</v>
      </c>
      <c r="AQ40" s="309">
        <v>-24731</v>
      </c>
      <c r="AR40" s="310">
        <v>32.9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297</v>
      </c>
      <c r="AL41" s="1165"/>
      <c r="AM41" s="1165"/>
      <c r="AN41" s="1166"/>
      <c r="AO41" s="308">
        <v>1828124</v>
      </c>
      <c r="AP41" s="308">
        <v>9579</v>
      </c>
      <c r="AQ41" s="309">
        <v>7208</v>
      </c>
      <c r="AR41" s="310">
        <v>32.9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505</v>
      </c>
      <c r="AN49" s="1155" t="s">
        <v>539</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5108918</v>
      </c>
      <c r="AN51" s="330">
        <v>25951</v>
      </c>
      <c r="AO51" s="331">
        <v>48.6</v>
      </c>
      <c r="AP51" s="332">
        <v>45426</v>
      </c>
      <c r="AQ51" s="333">
        <v>6.7</v>
      </c>
      <c r="AR51" s="334">
        <v>41.9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1636630</v>
      </c>
      <c r="AN52" s="338">
        <v>8313</v>
      </c>
      <c r="AO52" s="339">
        <v>-4.0999999999999996</v>
      </c>
      <c r="AP52" s="340">
        <v>24508</v>
      </c>
      <c r="AQ52" s="341">
        <v>0.6</v>
      </c>
      <c r="AR52" s="342">
        <v>-4.7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5431055</v>
      </c>
      <c r="AN53" s="330">
        <v>27802</v>
      </c>
      <c r="AO53" s="331">
        <v>7.1</v>
      </c>
      <c r="AP53" s="332">
        <v>45022</v>
      </c>
      <c r="AQ53" s="333">
        <v>-0.9</v>
      </c>
      <c r="AR53" s="334">
        <v>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1391282</v>
      </c>
      <c r="AN54" s="338">
        <v>7122</v>
      </c>
      <c r="AO54" s="339">
        <v>-14.3</v>
      </c>
      <c r="AP54" s="340">
        <v>25247</v>
      </c>
      <c r="AQ54" s="341">
        <v>3</v>
      </c>
      <c r="AR54" s="342">
        <v>-17.3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2232310</v>
      </c>
      <c r="AN55" s="330">
        <v>11497</v>
      </c>
      <c r="AO55" s="331">
        <v>-58.6</v>
      </c>
      <c r="AP55" s="332">
        <v>46035</v>
      </c>
      <c r="AQ55" s="333">
        <v>2.2999999999999998</v>
      </c>
      <c r="AR55" s="334">
        <v>-60.9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882249</v>
      </c>
      <c r="AN56" s="338">
        <v>4544</v>
      </c>
      <c r="AO56" s="339">
        <v>-36.200000000000003</v>
      </c>
      <c r="AP56" s="340">
        <v>25158</v>
      </c>
      <c r="AQ56" s="341">
        <v>-0.4</v>
      </c>
      <c r="AR56" s="342">
        <v>-35.799999999999997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3266716</v>
      </c>
      <c r="AN57" s="330">
        <v>16949</v>
      </c>
      <c r="AO57" s="331">
        <v>47.4</v>
      </c>
      <c r="AP57" s="332">
        <v>43261</v>
      </c>
      <c r="AQ57" s="333">
        <v>-6</v>
      </c>
      <c r="AR57" s="334">
        <v>53.4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1314736</v>
      </c>
      <c r="AN58" s="338">
        <v>6821</v>
      </c>
      <c r="AO58" s="339">
        <v>50.1</v>
      </c>
      <c r="AP58" s="340">
        <v>24721</v>
      </c>
      <c r="AQ58" s="341">
        <v>-1.7</v>
      </c>
      <c r="AR58" s="342">
        <v>51.8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2700537</v>
      </c>
      <c r="AN59" s="330">
        <v>14150</v>
      </c>
      <c r="AO59" s="331">
        <v>-16.5</v>
      </c>
      <c r="AP59" s="332">
        <v>40626</v>
      </c>
      <c r="AQ59" s="333">
        <v>-6.1</v>
      </c>
      <c r="AR59" s="334">
        <v>-10.4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1277778</v>
      </c>
      <c r="AN60" s="338">
        <v>6695</v>
      </c>
      <c r="AO60" s="339">
        <v>-1.8</v>
      </c>
      <c r="AP60" s="340">
        <v>24279</v>
      </c>
      <c r="AQ60" s="341">
        <v>-1.8</v>
      </c>
      <c r="AR60" s="342">
        <v>0</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3747907</v>
      </c>
      <c r="AN61" s="345">
        <v>19270</v>
      </c>
      <c r="AO61" s="346">
        <v>5.6</v>
      </c>
      <c r="AP61" s="347">
        <v>44074</v>
      </c>
      <c r="AQ61" s="348">
        <v>-0.8</v>
      </c>
      <c r="AR61" s="334">
        <v>6.4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1300535</v>
      </c>
      <c r="AN62" s="338">
        <v>6699</v>
      </c>
      <c r="AO62" s="339">
        <v>-1.3</v>
      </c>
      <c r="AP62" s="340">
        <v>24783</v>
      </c>
      <c r="AQ62" s="341">
        <v>-0.1</v>
      </c>
      <c r="AR62" s="342">
        <v>-1.2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ru8myTYWsO/a84ezkouvh3yRWTWuuGPlj4qDlNj5U72TnuCNZEW5UCdKXbVaFNo/GeRoNS89A9xI2OcOCmvMA==" saltValue="b5boWNvFhni3uBkYJn/c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LB5iRXgbTzwNb4ZsDxOVYrMmPSUTsijc1aZqGvj+0LcQl/WyuyMjM5w55GatS4N3jgCHtmNIdltur1Y1HnJMfA==" saltValue="kaDpDLYoRnkx5ZKrYNud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Pvq/nyJOc+yhuIcOHeNjWKsbErYs5ozOfv/kd7UO5zuDABdW7FbU8PJ7cLayXjKLnoE4FxpCiXbYivRyjuS96Q==" saltValue="uo5zq6mox7UItz8vA0kO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7" t="s">
        <v>3</v>
      </c>
      <c r="D47" s="1167"/>
      <c r="E47" s="1168"/>
      <c r="F47" s="11">
        <v>6.12</v>
      </c>
      <c r="G47" s="12">
        <v>6.22</v>
      </c>
      <c r="H47" s="12">
        <v>6.5</v>
      </c>
      <c r="I47" s="12">
        <v>6.73</v>
      </c>
      <c r="J47" s="13">
        <v>11.38</v>
      </c>
    </row>
    <row r="48" spans="2:10" ht="57.75" customHeight="1" x14ac:dyDescent="0.15">
      <c r="B48" s="14"/>
      <c r="C48" s="1169" t="s">
        <v>4</v>
      </c>
      <c r="D48" s="1169"/>
      <c r="E48" s="1170"/>
      <c r="F48" s="15">
        <v>0.21</v>
      </c>
      <c r="G48" s="16">
        <v>0.27</v>
      </c>
      <c r="H48" s="16">
        <v>0.71</v>
      </c>
      <c r="I48" s="16">
        <v>1.86</v>
      </c>
      <c r="J48" s="17">
        <v>5.0599999999999996</v>
      </c>
    </row>
    <row r="49" spans="2:10" ht="57.75" customHeight="1" thickBot="1" x14ac:dyDescent="0.2">
      <c r="B49" s="18"/>
      <c r="C49" s="1171" t="s">
        <v>5</v>
      </c>
      <c r="D49" s="1171"/>
      <c r="E49" s="1172"/>
      <c r="F49" s="19" t="s">
        <v>560</v>
      </c>
      <c r="G49" s="20">
        <v>0.06</v>
      </c>
      <c r="H49" s="20">
        <v>0.76</v>
      </c>
      <c r="I49" s="20">
        <v>1.1599999999999999</v>
      </c>
      <c r="J49" s="21">
        <v>7.22</v>
      </c>
    </row>
    <row r="50" spans="2:10" x14ac:dyDescent="0.15"/>
  </sheetData>
  <sheetProtection algorithmName="SHA-512" hashValue="QEhr1CepoRz/zN/YF4G5xguzrqL7QSPhG/KYURaJFC1UgKF084YfvdprhSMbcFmMC2DhiegK8vCSX9h+VGgKUg==" saltValue="I3vnHTOmcqi3EU1DEX8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2023-10-24T02:17:43Z</dcterms:modified>
</cp:coreProperties>
</file>