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1lEFuhNOW2drT64HQZ+6mISTx4kYqSvPFZ/dahOYmPBYDhn4gXSI9OGfT2IMuj/X5v8xVFAZg3ZMtpiI0jcVOA==" workbookSaltValue="R4UcUsTeWD/iK3R8wWd01Q==" workbookSpinCount="100000" lockStructure="1"/>
  <bookViews>
    <workbookView xWindow="2868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G85" i="4"/>
  <c r="F85" i="4"/>
  <c r="E85" i="4"/>
  <c r="BB10" i="4"/>
  <c r="BB8" i="4"/>
  <c r="AT8" i="4"/>
  <c r="AL8" i="4"/>
  <c r="AD8" i="4"/>
  <c r="W8" i="4"/>
  <c r="P8"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<sst xmlns="http://schemas.openxmlformats.org/spreadsheetml/2006/main" count="253" uniqueCount="117">
  <si>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</si>
  <si>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</si>
  <si>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</si>
  <si>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</si>
  <si>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</si>
  <si>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</si>
  <si>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</si>
  <si>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</si>
  <si>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</si>
  <si>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</si>
  <si>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</si>
  <si>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</si>
  <si>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</si>
  <si>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</si>
  <si>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</si>
  <si>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</si>
  <si>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</si>
  <si>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</si>
  <si>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</si>
  <si>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</si>
  <si>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</si>
  <si>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</si>
  <si>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</si>
  <si>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</si>
  <si>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</si>
  <si>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</si>
  <si>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</si>
  <si>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</si>
  <si>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</si>
  <si>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</si>
  <si>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</si>
  <si>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</si>
  <si>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</si>
  <si>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</si>
  <si>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</si>
  <si>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</si>
  <si>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</si>
  <si>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</si>
  <si>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</si>
  <si>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</si>
  <si>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</si>
  <si>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</si>
  <si>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</si>
  <si>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</si>
  <si>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</si>
  <si>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</si>
  <si>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</si>
  <si>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</si>
  <si>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</si>
  <si>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</si>
  <si>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</si>
  <si>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</si>
  <si>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</si>
  <si>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</si>
  <si>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</si>
  <si>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</si>
  <si>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</si>
  <si>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</si>
  <si>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</si>
  <si>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</si>
  <si>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</si>
  <si>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</si>
  <si>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</si>
  <si>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</si>
  <si>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</si>
  <si>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</si>
  <si>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</si>
  <si>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</si>
  <si>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</si>
  <si>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</si>
  <si>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</si>
  <si>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</si>
  <si>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</si>
  <si>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</si>
  <si>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</si>
  <si>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</si>
  <si>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</si>
  <si>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</si>
  <si>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</si>
  <si>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</si>
  <si>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</si>
  <si>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</si>
  <si>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</si>
  <si>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</si>
  <si>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</si>
  <si>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</si>
  <si>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</si>
  <si>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</si>
  <si>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</si>
  <si>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</si>
  <si>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</si>
  <si>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</si>
  <si>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</si>
  <si>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</si>
  <si>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</si>
  <si>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</si>
  <si>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</si>
  <si>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</si>
  <si>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</si>
  <si>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</si>
  <si>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</si>
  <si>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</si>
  <si>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</si>
  <si>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</si>
  <si>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</si>
  <si>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</si>
  <si>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</si>
  <si>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</si>
  <si>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</si>
  <si>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</si>
  <si>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</si>
  <si>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</si>
  <si>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</si>
  <si>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</si>
  <si>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浄化槽事業は、平成25年度より公共下水道事業の計画区域外（主に山間地域）における汚水処理対策として開始し、浄化槽の設置基数は、令和3年度末時点で93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令和2年度に策定した経営戦略に基づき、公共下水道事業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レイワ</t>
    </rPh>
    <rPh sb="70" eb="73">
      <t>ネンドマツ</t>
    </rPh>
    <rPh sb="73" eb="75">
      <t>ジテン</t>
    </rPh>
    <rPh sb="78" eb="79">
      <t>キ</t>
    </rPh>
    <rPh sb="80" eb="81">
      <t>タッ</t>
    </rPh>
    <rPh sb="87" eb="89">
      <t>ゼンジュツ</t>
    </rPh>
    <rPh sb="93" eb="94">
      <t>ホン</t>
    </rPh>
    <rPh sb="94" eb="96">
      <t>ジギョウ</t>
    </rPh>
    <rPh sb="98" eb="101">
      <t>ゲスイドウ</t>
    </rPh>
    <rPh sb="102" eb="104">
      <t>セイビ</t>
    </rPh>
    <rPh sb="105" eb="107">
      <t>ケイカク</t>
    </rPh>
    <rPh sb="113" eb="115">
      <t>チイキ</t>
    </rPh>
    <rPh sb="124" eb="126">
      <t>オスイ</t>
    </rPh>
    <rPh sb="126" eb="128">
      <t>ショリ</t>
    </rPh>
    <rPh sb="128" eb="130">
      <t>タイサク</t>
    </rPh>
    <rPh sb="133" eb="135">
      <t>ジッシ</t>
    </rPh>
    <rPh sb="145" eb="148">
      <t>セイサクテキ</t>
    </rPh>
    <rPh sb="149" eb="151">
      <t>リョウキン</t>
    </rPh>
    <rPh sb="151" eb="153">
      <t>スイジュン</t>
    </rPh>
    <rPh sb="154" eb="156">
      <t>ヨクセイ</t>
    </rPh>
    <rPh sb="158" eb="160">
      <t>ソウキ</t>
    </rPh>
    <rPh sb="161" eb="163">
      <t>フキュウ</t>
    </rPh>
    <rPh sb="164" eb="166">
      <t>モクヒョウ</t>
    </rPh>
    <rPh sb="183" eb="185">
      <t>トウメン</t>
    </rPh>
    <rPh sb="186" eb="187">
      <t>アイダ</t>
    </rPh>
    <rPh sb="189" eb="191">
      <t>ケイエイ</t>
    </rPh>
    <rPh sb="191" eb="193">
      <t>シヒョウ</t>
    </rPh>
    <rPh sb="197" eb="199">
      <t>ケンゼン</t>
    </rPh>
    <rPh sb="205" eb="207">
      <t>ジョウタイ</t>
    </rPh>
    <rPh sb="208" eb="209">
      <t>ツヅ</t>
    </rPh>
    <rPh sb="233" eb="235">
      <t>コウキョウ</t>
    </rPh>
    <rPh sb="235" eb="238">
      <t>ゲスイドウ</t>
    </rPh>
    <rPh sb="238" eb="240">
      <t>ジギョウ</t>
    </rPh>
    <rPh sb="241" eb="242">
      <t>フク</t>
    </rPh>
    <rPh sb="244" eb="246">
      <t>オスイ</t>
    </rPh>
    <rPh sb="246" eb="248">
      <t>ショリ</t>
    </rPh>
    <rPh sb="248" eb="250">
      <t>タイサク</t>
    </rPh>
    <rPh sb="253" eb="256">
      <t>ソウゴウテキ</t>
    </rPh>
    <rPh sb="257" eb="259">
      <t>ジギョウ</t>
    </rPh>
    <rPh sb="260" eb="261">
      <t>スス</t>
    </rPh>
    <phoneticPr fontId="4"/>
  </si>
  <si>
    <t>　①有形固定資産減価償却率につきましては、毎年同程度の増加率ですが、事業開始からの経過年数が短いため、保有資産の減価償却が進んでおらず、今後も増加傾向となる見込みです。</t>
    <rPh sb="2" eb="4">
      <t>ユウケイ</t>
    </rPh>
    <rPh sb="4" eb="6">
      <t>コテイ</t>
    </rPh>
    <rPh sb="6" eb="8">
      <t>シサン</t>
    </rPh>
    <rPh sb="8" eb="10">
      <t>ゲンカ</t>
    </rPh>
    <rPh sb="10" eb="12">
      <t>ショウキャク</t>
    </rPh>
    <rPh sb="12" eb="13">
      <t>リツ</t>
    </rPh>
    <rPh sb="21" eb="23">
      <t>マイトシ</t>
    </rPh>
    <rPh sb="23" eb="26">
      <t>ドウテイド</t>
    </rPh>
    <rPh sb="27" eb="29">
      <t>ゾウカ</t>
    </rPh>
    <rPh sb="29" eb="30">
      <t>リツ</t>
    </rPh>
    <rPh sb="34" eb="36">
      <t>ジギョウ</t>
    </rPh>
    <rPh sb="36" eb="38">
      <t>カイシ</t>
    </rPh>
    <rPh sb="41" eb="43">
      <t>ケイカ</t>
    </rPh>
    <rPh sb="43" eb="45">
      <t>ネンスウ</t>
    </rPh>
    <rPh sb="46" eb="47">
      <t>ミジカ</t>
    </rPh>
    <rPh sb="51" eb="53">
      <t>ホユウ</t>
    </rPh>
    <rPh sb="53" eb="55">
      <t>シサン</t>
    </rPh>
    <rPh sb="56" eb="58">
      <t>ゲンカ</t>
    </rPh>
    <rPh sb="58" eb="60">
      <t>ショウキャク</t>
    </rPh>
    <rPh sb="61" eb="62">
      <t>スス</t>
    </rPh>
    <rPh sb="68" eb="70">
      <t>コンゴ</t>
    </rPh>
    <rPh sb="71" eb="73">
      <t>ゾウカ</t>
    </rPh>
    <rPh sb="73" eb="75">
      <t>ケイコウ</t>
    </rPh>
    <rPh sb="78" eb="80">
      <t>ミコ</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</si>
  <si>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ついても、類似団体と比べ高い数値となっています。
　④企業債残高対事業規模比率につきましては、減少傾向となっています。しかし、企業債の償還開始が令和元年度であり、償還が進んでいないことから、類似団体と比べて高い数値となっています。
　⑥汚水処理原価につきましても、設置から年数が経過した浄化槽の修繕費用が増加したことにより、類似団体と比べて高い数値となりました。</t>
    <rPh sb="134" eb="135">
      <t>キン</t>
    </rPh>
    <rPh sb="185" eb="187">
      <t>ゲンショウ</t>
    </rPh>
    <rPh sb="187" eb="189">
      <t>ケイコウ</t>
    </rPh>
    <rPh sb="201" eb="203">
      <t>キギョウ</t>
    </rPh>
    <rPh sb="203" eb="204">
      <t>サイ</t>
    </rPh>
    <rPh sb="205" eb="207">
      <t>ショウカン</t>
    </rPh>
    <rPh sb="207" eb="209">
      <t>カイシ</t>
    </rPh>
    <rPh sb="210" eb="212">
      <t>レイワ</t>
    </rPh>
    <rPh sb="212" eb="214">
      <t>ガンネン</t>
    </rPh>
    <rPh sb="214" eb="215">
      <t>ド</t>
    </rPh>
    <rPh sb="219" eb="221">
      <t>ショウカン</t>
    </rPh>
    <rPh sb="222" eb="223">
      <t>スス</t>
    </rPh>
    <rPh sb="270" eb="272">
      <t>セッチ</t>
    </rPh>
    <rPh sb="274" eb="276">
      <t>ネンスウ</t>
    </rPh>
    <rPh sb="277" eb="279">
      <t>ケイカ</t>
    </rPh>
    <rPh sb="281" eb="284">
      <t>ジョウカソウ</t>
    </rPh>
    <rPh sb="285" eb="287">
      <t>シュウゼン</t>
    </rPh>
    <rPh sb="287" eb="289">
      <t>ヒヨウ</t>
    </rPh>
    <rPh sb="290" eb="291">
      <t>ゾウ</t>
    </rPh>
    <rPh sb="291" eb="292">
      <t>カ</t>
    </rPh>
    <rPh sb="300" eb="302">
      <t>ルイジ</t>
    </rPh>
    <rPh sb="302" eb="304">
      <t>ダンタイ</t>
    </rPh>
    <rPh sb="305" eb="306">
      <t>クラ</t>
    </rPh>
    <rPh sb="308" eb="309">
      <t>タカ</t>
    </rPh>
    <rPh sb="310" eb="31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</si>
</sst>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F4-4FFB-8863-63651C149D26}"/>
            </c:ext>
          </c:extLst>
        </c:ser>
        <c:dLbls>
          <c:showLegendKey val="0"/>
          <c:showVal val="0"/>
          <c:showCatName val="0"/>
          <c:showSerName val="0"/>
          <c:showPercent val="0"/>
          <c:showBubbleSize val="0"/>
        </c:dLbls>
        <c:gapWidth val="150"/>
        <c:axId val="369226400"/>
        <c:axId val="36922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F4-4FFB-8863-63651C149D26}"/>
            </c:ext>
          </c:extLst>
        </c:ser>
        <c:dLbls>
          <c:showLegendKey val="0"/>
          <c:showVal val="0"/>
          <c:showCatName val="0"/>
          <c:showSerName val="0"/>
          <c:showPercent val="0"/>
          <c:showBubbleSize val="0"/>
        </c:dLbls>
        <c:marker val="1"/>
        <c:smooth val="0"/>
        <c:axId val="369226400"/>
        <c:axId val="369226792"/>
      </c:lineChart>
      <c:dateAx>
        <c:axId val="369226400"/>
        <c:scaling>
          <c:orientation val="minMax"/>
        </c:scaling>
        <c:delete val="1"/>
        <c:axPos val="b"/>
        <c:numFmt formatCode="&quot;H&quot;yy" sourceLinked="1"/>
        <c:majorTickMark val="none"/>
        <c:minorTickMark val="none"/>
        <c:tickLblPos val="none"/>
        <c:crossAx val="369226792"/>
        <c:crosses val="autoZero"/>
        <c:auto val="1"/>
        <c:lblOffset val="100"/>
        <c:baseTimeUnit val="years"/>
      </c:dateAx>
      <c:valAx>
        <c:axId val="36922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45.28</c:v>
                </c:pt>
                <c:pt idx="1">
                  <c:v>42.48</c:v>
                </c:pt>
                <c:pt idx="2">
                  <c:v>42.37</c:v>
                </c:pt>
                <c:pt idx="3">
                  <c:v>41.73</c:v>
                </c:pt>
                <c:pt idx="4">
                  <c:v>41.54</c:v>
                </c:pt>
              </c:numCache>
            </c:numRef>
          </c:val>
          <c:extLst>
            <c:ext xmlns:c16="http://schemas.microsoft.com/office/drawing/2014/chart" uri="{C3380CC4-5D6E-409C-BE32-E72D297353CC}">
              <c16:uniqueId val="{00000000-1944-4CD8-BC15-535A49C05B58}"/>
            </c:ext>
          </c:extLst>
        </c:ser>
        <c:dLbls>
          <c:showLegendKey val="0"/>
          <c:showVal val="0"/>
          <c:showCatName val="0"/>
          <c:showSerName val="0"/>
          <c:showPercent val="0"/>
          <c:showBubbleSize val="0"/>
        </c:dLbls>
        <c:gapWidth val="150"/>
        <c:axId val="370401240"/>
        <c:axId val="37039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1944-4CD8-BC15-535A49C05B58}"/>
            </c:ext>
          </c:extLst>
        </c:ser>
        <c:dLbls>
          <c:showLegendKey val="0"/>
          <c:showVal val="0"/>
          <c:showCatName val="0"/>
          <c:showSerName val="0"/>
          <c:showPercent val="0"/>
          <c:showBubbleSize val="0"/>
        </c:dLbls>
        <c:marker val="1"/>
        <c:smooth val="0"/>
        <c:axId val="370401240"/>
        <c:axId val="370399672"/>
      </c:lineChart>
      <c:dateAx>
        <c:axId val="370401240"/>
        <c:scaling>
          <c:orientation val="minMax"/>
        </c:scaling>
        <c:delete val="1"/>
        <c:axPos val="b"/>
        <c:numFmt formatCode="&quot;H&quot;yy" sourceLinked="1"/>
        <c:majorTickMark val="none"/>
        <c:minorTickMark val="none"/>
        <c:tickLblPos val="none"/>
        <c:crossAx val="370399672"/>
        <c:crosses val="autoZero"/>
        <c:auto val="1"/>
        <c:lblOffset val="100"/>
        <c:baseTimeUnit val="years"/>
      </c:dateAx>
      <c:valAx>
        <c:axId val="37039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0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EA-49D7-BB2D-00781EC2605C}"/>
            </c:ext>
          </c:extLst>
        </c:ser>
        <c:dLbls>
          <c:showLegendKey val="0"/>
          <c:showVal val="0"/>
          <c:showCatName val="0"/>
          <c:showSerName val="0"/>
          <c:showPercent val="0"/>
          <c:showBubbleSize val="0"/>
        </c:dLbls>
        <c:gapWidth val="150"/>
        <c:axId val="370400064"/>
        <c:axId val="37039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6CEA-49D7-BB2D-00781EC2605C}"/>
            </c:ext>
          </c:extLst>
        </c:ser>
        <c:dLbls>
          <c:showLegendKey val="0"/>
          <c:showVal val="0"/>
          <c:showCatName val="0"/>
          <c:showSerName val="0"/>
          <c:showPercent val="0"/>
          <c:showBubbleSize val="0"/>
        </c:dLbls>
        <c:marker val="1"/>
        <c:smooth val="0"/>
        <c:axId val="370400064"/>
        <c:axId val="370397320"/>
      </c:lineChart>
      <c:dateAx>
        <c:axId val="370400064"/>
        <c:scaling>
          <c:orientation val="minMax"/>
        </c:scaling>
        <c:delete val="1"/>
        <c:axPos val="b"/>
        <c:numFmt formatCode="&quot;H&quot;yy" sourceLinked="1"/>
        <c:majorTickMark val="none"/>
        <c:minorTickMark val="none"/>
        <c:tickLblPos val="none"/>
        <c:crossAx val="370397320"/>
        <c:crosses val="autoZero"/>
        <c:auto val="1"/>
        <c:lblOffset val="100"/>
        <c:baseTimeUnit val="years"/>
      </c:dateAx>
      <c:valAx>
        <c:axId val="37039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57.05</c:v>
                </c:pt>
                <c:pt idx="1">
                  <c:v>70.22</c:v>
                </c:pt>
                <c:pt idx="2">
                  <c:v>70.42</c:v>
                </c:pt>
                <c:pt idx="3">
                  <c:v>70.52</c:v>
                </c:pt>
                <c:pt idx="4">
                  <c:v>67.87</c:v>
                </c:pt>
              </c:numCache>
            </c:numRef>
          </c:val>
          <c:extLst>
            <c:ext xmlns:c16="http://schemas.microsoft.com/office/drawing/2014/chart" uri="{C3380CC4-5D6E-409C-BE32-E72D297353CC}">
              <c16:uniqueId val="{00000000-462A-45B9-9545-D53656314239}"/>
            </c:ext>
          </c:extLst>
        </c:ser>
        <c:dLbls>
          <c:showLegendKey val="0"/>
          <c:showVal val="0"/>
          <c:showCatName val="0"/>
          <c:showSerName val="0"/>
          <c:showPercent val="0"/>
          <c:showBubbleSize val="0"/>
        </c:dLbls>
        <c:gapWidth val="150"/>
        <c:axId val="369224832"/>
        <c:axId val="36922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c:ext xmlns:c16="http://schemas.microsoft.com/office/drawing/2014/chart" uri="{C3380CC4-5D6E-409C-BE32-E72D297353CC}">
              <c16:uniqueId val="{00000001-462A-45B9-9545-D53656314239}"/>
            </c:ext>
          </c:extLst>
        </c:ser>
        <c:dLbls>
          <c:showLegendKey val="0"/>
          <c:showVal val="0"/>
          <c:showCatName val="0"/>
          <c:showSerName val="0"/>
          <c:showPercent val="0"/>
          <c:showBubbleSize val="0"/>
        </c:dLbls>
        <c:marker val="1"/>
        <c:smooth val="0"/>
        <c:axId val="369224832"/>
        <c:axId val="369225224"/>
      </c:lineChart>
      <c:dateAx>
        <c:axId val="369224832"/>
        <c:scaling>
          <c:orientation val="minMax"/>
        </c:scaling>
        <c:delete val="1"/>
        <c:axPos val="b"/>
        <c:numFmt formatCode="&quot;H&quot;yy" sourceLinked="1"/>
        <c:majorTickMark val="none"/>
        <c:minorTickMark val="none"/>
        <c:tickLblPos val="none"/>
        <c:crossAx val="369225224"/>
        <c:crosses val="autoZero"/>
        <c:auto val="1"/>
        <c:lblOffset val="100"/>
        <c:baseTimeUnit val="years"/>
      </c:dateAx>
      <c:valAx>
        <c:axId val="36922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7.32</c:v>
                </c:pt>
                <c:pt idx="1">
                  <c:v>9.36</c:v>
                </c:pt>
                <c:pt idx="2">
                  <c:v>11.44</c:v>
                </c:pt>
                <c:pt idx="3">
                  <c:v>13.45</c:v>
                </c:pt>
                <c:pt idx="4">
                  <c:v>15.72</c:v>
                </c:pt>
              </c:numCache>
            </c:numRef>
          </c:val>
          <c:extLst>
            <c:ext xmlns:c16="http://schemas.microsoft.com/office/drawing/2014/chart" uri="{C3380CC4-5D6E-409C-BE32-E72D297353CC}">
              <c16:uniqueId val="{00000000-3491-43C4-9008-B89D3E04A93E}"/>
            </c:ext>
          </c:extLst>
        </c:ser>
        <c:dLbls>
          <c:showLegendKey val="0"/>
          <c:showVal val="0"/>
          <c:showCatName val="0"/>
          <c:showSerName val="0"/>
          <c:showPercent val="0"/>
          <c:showBubbleSize val="0"/>
        </c:dLbls>
        <c:gapWidth val="150"/>
        <c:axId val="370246832"/>
        <c:axId val="37024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c:ext xmlns:c16="http://schemas.microsoft.com/office/drawing/2014/chart" uri="{C3380CC4-5D6E-409C-BE32-E72D297353CC}">
              <c16:uniqueId val="{00000001-3491-43C4-9008-B89D3E04A93E}"/>
            </c:ext>
          </c:extLst>
        </c:ser>
        <c:dLbls>
          <c:showLegendKey val="0"/>
          <c:showVal val="0"/>
          <c:showCatName val="0"/>
          <c:showSerName val="0"/>
          <c:showPercent val="0"/>
          <c:showBubbleSize val="0"/>
        </c:dLbls>
        <c:marker val="1"/>
        <c:smooth val="0"/>
        <c:axId val="370246832"/>
        <c:axId val="370240952"/>
      </c:lineChart>
      <c:dateAx>
        <c:axId val="370246832"/>
        <c:scaling>
          <c:orientation val="minMax"/>
        </c:scaling>
        <c:delete val="1"/>
        <c:axPos val="b"/>
        <c:numFmt formatCode="&quot;H&quot;yy" sourceLinked="1"/>
        <c:majorTickMark val="none"/>
        <c:minorTickMark val="none"/>
        <c:tickLblPos val="none"/>
        <c:crossAx val="370240952"/>
        <c:crosses val="autoZero"/>
        <c:auto val="1"/>
        <c:lblOffset val="100"/>
        <c:baseTimeUnit val="years"/>
      </c:dateAx>
      <c:valAx>
        <c:axId val="37024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4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38-4DE9-B01F-470C4CA8E5AA}"/>
            </c:ext>
          </c:extLst>
        </c:ser>
        <c:dLbls>
          <c:showLegendKey val="0"/>
          <c:showVal val="0"/>
          <c:showCatName val="0"/>
          <c:showSerName val="0"/>
          <c:showPercent val="0"/>
          <c:showBubbleSize val="0"/>
        </c:dLbls>
        <c:gapWidth val="150"/>
        <c:axId val="370248008"/>
        <c:axId val="37024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638-4DE9-B01F-470C4CA8E5AA}"/>
            </c:ext>
          </c:extLst>
        </c:ser>
        <c:dLbls>
          <c:showLegendKey val="0"/>
          <c:showVal val="0"/>
          <c:showCatName val="0"/>
          <c:showSerName val="0"/>
          <c:showPercent val="0"/>
          <c:showBubbleSize val="0"/>
        </c:dLbls>
        <c:marker val="1"/>
        <c:smooth val="0"/>
        <c:axId val="370248008"/>
        <c:axId val="370245656"/>
      </c:lineChart>
      <c:dateAx>
        <c:axId val="370248008"/>
        <c:scaling>
          <c:orientation val="minMax"/>
        </c:scaling>
        <c:delete val="1"/>
        <c:axPos val="b"/>
        <c:numFmt formatCode="&quot;H&quot;yy" sourceLinked="1"/>
        <c:majorTickMark val="none"/>
        <c:minorTickMark val="none"/>
        <c:tickLblPos val="none"/>
        <c:crossAx val="370245656"/>
        <c:crosses val="autoZero"/>
        <c:auto val="1"/>
        <c:lblOffset val="100"/>
        <c:baseTimeUnit val="years"/>
      </c:dateAx>
      <c:valAx>
        <c:axId val="37024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4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622.45000000000005</c:v>
                </c:pt>
                <c:pt idx="1">
                  <c:v>780.96</c:v>
                </c:pt>
                <c:pt idx="2">
                  <c:v>948.81</c:v>
                </c:pt>
                <c:pt idx="3">
                  <c:v>1058.43</c:v>
                </c:pt>
                <c:pt idx="4">
                  <c:v>1234.71</c:v>
                </c:pt>
              </c:numCache>
            </c:numRef>
          </c:val>
          <c:extLst>
            <c:ext xmlns:c16="http://schemas.microsoft.com/office/drawing/2014/chart" uri="{C3380CC4-5D6E-409C-BE32-E72D297353CC}">
              <c16:uniqueId val="{00000000-E906-44A7-91AF-1733767E7432}"/>
            </c:ext>
          </c:extLst>
        </c:ser>
        <c:dLbls>
          <c:showLegendKey val="0"/>
          <c:showVal val="0"/>
          <c:showCatName val="0"/>
          <c:showSerName val="0"/>
          <c:showPercent val="0"/>
          <c:showBubbleSize val="0"/>
        </c:dLbls>
        <c:gapWidth val="150"/>
        <c:axId val="370242128"/>
        <c:axId val="37024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c:ext xmlns:c16="http://schemas.microsoft.com/office/drawing/2014/chart" uri="{C3380CC4-5D6E-409C-BE32-E72D297353CC}">
              <c16:uniqueId val="{00000001-E906-44A7-91AF-1733767E7432}"/>
            </c:ext>
          </c:extLst>
        </c:ser>
        <c:dLbls>
          <c:showLegendKey val="0"/>
          <c:showVal val="0"/>
          <c:showCatName val="0"/>
          <c:showSerName val="0"/>
          <c:showPercent val="0"/>
          <c:showBubbleSize val="0"/>
        </c:dLbls>
        <c:marker val="1"/>
        <c:smooth val="0"/>
        <c:axId val="370242128"/>
        <c:axId val="370246440"/>
      </c:lineChart>
      <c:dateAx>
        <c:axId val="370242128"/>
        <c:scaling>
          <c:orientation val="minMax"/>
        </c:scaling>
        <c:delete val="1"/>
        <c:axPos val="b"/>
        <c:numFmt formatCode="&quot;H&quot;yy" sourceLinked="1"/>
        <c:majorTickMark val="none"/>
        <c:minorTickMark val="none"/>
        <c:tickLblPos val="none"/>
        <c:crossAx val="370246440"/>
        <c:crosses val="autoZero"/>
        <c:auto val="1"/>
        <c:lblOffset val="100"/>
        <c:baseTimeUnit val="years"/>
      </c:dateAx>
      <c:valAx>
        <c:axId val="37024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4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116.8</c:v>
                </c:pt>
                <c:pt idx="1">
                  <c:v>114.13</c:v>
                </c:pt>
                <c:pt idx="2">
                  <c:v>123.91</c:v>
                </c:pt>
                <c:pt idx="3">
                  <c:v>121.8</c:v>
                </c:pt>
                <c:pt idx="4">
                  <c:v>118.01</c:v>
                </c:pt>
              </c:numCache>
            </c:numRef>
          </c:val>
          <c:extLst>
            <c:ext xmlns:c16="http://schemas.microsoft.com/office/drawing/2014/chart" uri="{C3380CC4-5D6E-409C-BE32-E72D297353CC}">
              <c16:uniqueId val="{00000000-57DC-4624-8DEB-FEC92FA826D0}"/>
            </c:ext>
          </c:extLst>
        </c:ser>
        <c:dLbls>
          <c:showLegendKey val="0"/>
          <c:showVal val="0"/>
          <c:showCatName val="0"/>
          <c:showSerName val="0"/>
          <c:showPercent val="0"/>
          <c:showBubbleSize val="0"/>
        </c:dLbls>
        <c:gapWidth val="150"/>
        <c:axId val="370247616"/>
        <c:axId val="37024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c:ext xmlns:c16="http://schemas.microsoft.com/office/drawing/2014/chart" uri="{C3380CC4-5D6E-409C-BE32-E72D297353CC}">
              <c16:uniqueId val="{00000001-57DC-4624-8DEB-FEC92FA826D0}"/>
            </c:ext>
          </c:extLst>
        </c:ser>
        <c:dLbls>
          <c:showLegendKey val="0"/>
          <c:showVal val="0"/>
          <c:showCatName val="0"/>
          <c:showSerName val="0"/>
          <c:showPercent val="0"/>
          <c:showBubbleSize val="0"/>
        </c:dLbls>
        <c:marker val="1"/>
        <c:smooth val="0"/>
        <c:axId val="370247616"/>
        <c:axId val="370248400"/>
      </c:lineChart>
      <c:dateAx>
        <c:axId val="370247616"/>
        <c:scaling>
          <c:orientation val="minMax"/>
        </c:scaling>
        <c:delete val="1"/>
        <c:axPos val="b"/>
        <c:numFmt formatCode="&quot;H&quot;yy" sourceLinked="1"/>
        <c:majorTickMark val="none"/>
        <c:minorTickMark val="none"/>
        <c:tickLblPos val="none"/>
        <c:crossAx val="370248400"/>
        <c:crosses val="autoZero"/>
        <c:auto val="1"/>
        <c:lblOffset val="100"/>
        <c:baseTimeUnit val="years"/>
      </c:dateAx>
      <c:valAx>
        <c:axId val="37024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2639.59</c:v>
                </c:pt>
                <c:pt idx="1">
                  <c:v>2769.4</c:v>
                </c:pt>
                <c:pt idx="2">
                  <c:v>2819.24</c:v>
                </c:pt>
                <c:pt idx="3">
                  <c:v>2763.62</c:v>
                </c:pt>
                <c:pt idx="4">
                  <c:v>2668.18</c:v>
                </c:pt>
              </c:numCache>
            </c:numRef>
          </c:val>
          <c:extLst>
            <c:ext xmlns:c16="http://schemas.microsoft.com/office/drawing/2014/chart" uri="{C3380CC4-5D6E-409C-BE32-E72D297353CC}">
              <c16:uniqueId val="{00000000-EFF7-45E9-B492-DB3E402930B8}"/>
            </c:ext>
          </c:extLst>
        </c:ser>
        <c:dLbls>
          <c:showLegendKey val="0"/>
          <c:showVal val="0"/>
          <c:showCatName val="0"/>
          <c:showSerName val="0"/>
          <c:showPercent val="0"/>
          <c:showBubbleSize val="0"/>
        </c:dLbls>
        <c:gapWidth val="150"/>
        <c:axId val="370242912"/>
        <c:axId val="37024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EFF7-45E9-B492-DB3E402930B8}"/>
            </c:ext>
          </c:extLst>
        </c:ser>
        <c:dLbls>
          <c:showLegendKey val="0"/>
          <c:showVal val="0"/>
          <c:showCatName val="0"/>
          <c:showSerName val="0"/>
          <c:showPercent val="0"/>
          <c:showBubbleSize val="0"/>
        </c:dLbls>
        <c:marker val="1"/>
        <c:smooth val="0"/>
        <c:axId val="370242912"/>
        <c:axId val="370243304"/>
      </c:lineChart>
      <c:dateAx>
        <c:axId val="370242912"/>
        <c:scaling>
          <c:orientation val="minMax"/>
        </c:scaling>
        <c:delete val="1"/>
        <c:axPos val="b"/>
        <c:numFmt formatCode="&quot;H&quot;yy" sourceLinked="1"/>
        <c:majorTickMark val="none"/>
        <c:minorTickMark val="none"/>
        <c:tickLblPos val="none"/>
        <c:crossAx val="370243304"/>
        <c:crosses val="autoZero"/>
        <c:auto val="1"/>
        <c:lblOffset val="100"/>
        <c:baseTimeUnit val="years"/>
      </c:dateAx>
      <c:valAx>
        <c:axId val="37024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30.27</c:v>
                </c:pt>
                <c:pt idx="1">
                  <c:v>35.630000000000003</c:v>
                </c:pt>
                <c:pt idx="2">
                  <c:v>34.33</c:v>
                </c:pt>
                <c:pt idx="3">
                  <c:v>34.36</c:v>
                </c:pt>
                <c:pt idx="4">
                  <c:v>31.1</c:v>
                </c:pt>
              </c:numCache>
            </c:numRef>
          </c:val>
          <c:extLst>
            <c:ext xmlns:c16="http://schemas.microsoft.com/office/drawing/2014/chart" uri="{C3380CC4-5D6E-409C-BE32-E72D297353CC}">
              <c16:uniqueId val="{00000000-32A1-4891-9245-93489951A5FE}"/>
            </c:ext>
          </c:extLst>
        </c:ser>
        <c:dLbls>
          <c:showLegendKey val="0"/>
          <c:showVal val="0"/>
          <c:showCatName val="0"/>
          <c:showSerName val="0"/>
          <c:showPercent val="0"/>
          <c:showBubbleSize val="0"/>
        </c:dLbls>
        <c:gapWidth val="150"/>
        <c:axId val="370401632"/>
        <c:axId val="3703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32A1-4891-9245-93489951A5FE}"/>
            </c:ext>
          </c:extLst>
        </c:ser>
        <c:dLbls>
          <c:showLegendKey val="0"/>
          <c:showVal val="0"/>
          <c:showCatName val="0"/>
          <c:showSerName val="0"/>
          <c:showPercent val="0"/>
          <c:showBubbleSize val="0"/>
        </c:dLbls>
        <c:marker val="1"/>
        <c:smooth val="0"/>
        <c:axId val="370401632"/>
        <c:axId val="370398888"/>
      </c:lineChart>
      <c:dateAx>
        <c:axId val="370401632"/>
        <c:scaling>
          <c:orientation val="minMax"/>
        </c:scaling>
        <c:delete val="1"/>
        <c:axPos val="b"/>
        <c:numFmt formatCode="&quot;H&quot;yy" sourceLinked="1"/>
        <c:majorTickMark val="none"/>
        <c:minorTickMark val="none"/>
        <c:tickLblPos val="none"/>
        <c:crossAx val="370398888"/>
        <c:crosses val="autoZero"/>
        <c:auto val="1"/>
        <c:lblOffset val="100"/>
        <c:baseTimeUnit val="years"/>
      </c:dateAx>
      <c:valAx>
        <c:axId val="37039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337.44</c:v>
                </c:pt>
                <c:pt idx="1">
                  <c:v>284.17</c:v>
                </c:pt>
                <c:pt idx="2">
                  <c:v>291.64</c:v>
                </c:pt>
                <c:pt idx="3">
                  <c:v>294.95999999999998</c:v>
                </c:pt>
                <c:pt idx="4">
                  <c:v>325.51</c:v>
                </c:pt>
              </c:numCache>
            </c:numRef>
          </c:val>
          <c:extLst>
            <c:ext xmlns:c16="http://schemas.microsoft.com/office/drawing/2014/chart" uri="{C3380CC4-5D6E-409C-BE32-E72D297353CC}">
              <c16:uniqueId val="{00000000-56D7-4586-9637-3426D5557E76}"/>
            </c:ext>
          </c:extLst>
        </c:ser>
        <c:dLbls>
          <c:showLegendKey val="0"/>
          <c:showVal val="0"/>
          <c:showCatName val="0"/>
          <c:showSerName val="0"/>
          <c:showPercent val="0"/>
          <c:showBubbleSize val="0"/>
        </c:dLbls>
        <c:gapWidth val="150"/>
        <c:axId val="370399280"/>
        <c:axId val="3704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56D7-4586-9637-3426D5557E76}"/>
            </c:ext>
          </c:extLst>
        </c:ser>
        <c:dLbls>
          <c:showLegendKey val="0"/>
          <c:showVal val="0"/>
          <c:showCatName val="0"/>
          <c:showSerName val="0"/>
          <c:showPercent val="0"/>
          <c:showBubbleSize val="0"/>
        </c:dLbls>
        <c:marker val="1"/>
        <c:smooth val="0"/>
        <c:axId val="370399280"/>
        <c:axId val="370403200"/>
      </c:lineChart>
      <c:dateAx>
        <c:axId val="370399280"/>
        <c:scaling>
          <c:orientation val="minMax"/>
        </c:scaling>
        <c:delete val="1"/>
        <c:axPos val="b"/>
        <c:numFmt formatCode="&quot;H&quot;yy" sourceLinked="1"/>
        <c:majorTickMark val="none"/>
        <c:minorTickMark val="none"/>
        <c:tickLblPos val="none"/>
        <c:crossAx val="370403200"/>
        <c:crosses val="autoZero"/>
        <c:auto val="1"/>
        <c:lblOffset val="100"/>
        <c:baseTimeUnit val="years"/>
      </c:dateAx>
      <c:valAx>
        <c:axId val="3704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9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柏原市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51">
        <f>データ!S6</f>
        <v>67759</v>
      </c>
      <c r="AM8" s="51"/>
      <c r="AN8" s="51"/>
      <c r="AO8" s="51"/>
      <c r="AP8" s="51"/>
      <c r="AQ8" s="51"/>
      <c r="AR8" s="51"/>
      <c r="AS8" s="51"/>
      <c r="AT8" s="52">
        <f>データ!T6</f>
        <v>25.33</v>
      </c>
      <c r="AU8" s="52"/>
      <c r="AV8" s="52"/>
      <c r="AW8" s="52"/>
      <c r="AX8" s="52"/>
      <c r="AY8" s="52"/>
      <c r="AZ8" s="52"/>
      <c r="BA8" s="52"/>
      <c r="BB8" s="52">
        <f>データ!U6</f>
        <v>2675.05</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64.5</v>
      </c>
      <c r="J10" s="52"/>
      <c r="K10" s="52"/>
      <c r="L10" s="52"/>
      <c r="M10" s="52"/>
      <c r="N10" s="52"/>
      <c r="O10" s="52"/>
      <c r="P10" s="52">
        <f>データ!P6</f>
        <v>0.41</v>
      </c>
      <c r="Q10" s="52"/>
      <c r="R10" s="52"/>
      <c r="S10" s="52"/>
      <c r="T10" s="52"/>
      <c r="U10" s="52"/>
      <c r="V10" s="52"/>
      <c r="W10" s="52">
        <f>データ!Q6</f>
        <v>100</v>
      </c>
      <c r="X10" s="52"/>
      <c r="Y10" s="52"/>
      <c r="Z10" s="52"/>
      <c r="AA10" s="52"/>
      <c r="AB10" s="52"/>
      <c r="AC10" s="52"/>
      <c r="AD10" s="51">
        <f>データ!R6</f>
        <v>2046</v>
      </c>
      <c r="AE10" s="51"/>
      <c r="AF10" s="51"/>
      <c r="AG10" s="51"/>
      <c r="AH10" s="51"/>
      <c r="AI10" s="51"/>
      <c r="AJ10" s="51"/>
      <c r="AK10" s="2"/>
      <c r="AL10" s="51">
        <f>データ!V6</f>
        <v>279</v>
      </c>
      <c r="AM10" s="51"/>
      <c r="AN10" s="51"/>
      <c r="AO10" s="51"/>
      <c r="AP10" s="51"/>
      <c r="AQ10" s="51"/>
      <c r="AR10" s="51"/>
      <c r="AS10" s="51"/>
      <c r="AT10" s="52">
        <f>データ!W6</f>
        <v>4.3099999999999996</v>
      </c>
      <c r="AU10" s="52"/>
      <c r="AV10" s="52"/>
      <c r="AW10" s="52"/>
      <c r="AX10" s="52"/>
      <c r="AY10" s="52"/>
      <c r="AZ10" s="52"/>
      <c r="BA10" s="52"/>
      <c r="BB10" s="52">
        <f>データ!X6</f>
        <v>64.73</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116</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RoSFuCZXaL62psmji+AwzyRaEcbAH+7CjmPBVPBYqiZZZVVx4LUAE1KNvXYohzU4B7C1ncTi0oldrsv4i/KUew==" saltValue="RAVVsYFtFd/vY5vOqqI3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272213</v>
      </c>
      <c r="D6" s="19">
        <f t="shared" si="3"/>
        <v>46</v>
      </c>
      <c r="E6" s="19">
        <f t="shared" si="3"/>
        <v>18</v>
      </c>
      <c r="F6" s="19">
        <f t="shared" si="3"/>
        <v>0</v>
      </c>
      <c r="G6" s="19">
        <f t="shared" si="3"/>
        <v>0</v>
      </c>
      <c r="H6" s="19" t="str">
        <f t="shared" si="3"/>
        <v>大阪府　柏原市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64.5</v>
      </c>
      <c r="P6" s="20">
        <f t="shared" si="3"/>
        <v>0.41</v>
      </c>
      <c r="Q6" s="20">
        <f t="shared" si="3"/>
        <v>100</v>
      </c>
      <c r="R6" s="20">
        <f t="shared" si="3"/>
        <v>2046</v>
      </c>
      <c r="S6" s="20">
        <f t="shared" si="3"/>
        <v>67759</v>
      </c>
      <c r="T6" s="20">
        <f t="shared" si="3"/>
        <v>25.33</v>
      </c>
      <c r="U6" s="20">
        <f t="shared" si="3"/>
        <v>2675.05</v>
      </c>
      <c r="V6" s="20">
        <f t="shared" si="3"/>
        <v>279</v>
      </c>
      <c r="W6" s="20">
        <f t="shared" si="3"/>
        <v>4.3099999999999996</v>
      </c>
      <c r="X6" s="20">
        <f t="shared" si="3"/>
        <v>64.73</v>
      </c>
      <c r="Y6" s="21">
        <f>IF(Y7="",NA(),Y7)</f>
        <v>57.05</v>
      </c>
      <c r="Z6" s="21">
        <f t="shared" ref="Z6:AH6" si="4">IF(Z7="",NA(),Z7)</f>
        <v>70.22</v>
      </c>
      <c r="AA6" s="21">
        <f t="shared" si="4"/>
        <v>70.42</v>
      </c>
      <c r="AB6" s="21">
        <f t="shared" si="4"/>
        <v>70.52</v>
      </c>
      <c r="AC6" s="21">
        <f t="shared" si="4"/>
        <v>67.87</v>
      </c>
      <c r="AD6" s="21">
        <f t="shared" si="4"/>
        <v>93.44</v>
      </c>
      <c r="AE6" s="21">
        <f t="shared" si="4"/>
        <v>90.02</v>
      </c>
      <c r="AF6" s="21">
        <f t="shared" si="4"/>
        <v>93.76</v>
      </c>
      <c r="AG6" s="21">
        <f t="shared" si="4"/>
        <v>95.33</v>
      </c>
      <c r="AH6" s="21">
        <f t="shared" si="4"/>
        <v>92.17</v>
      </c>
      <c r="AI6" s="20" t="str">
        <f>IF(AI7="","",IF(AI7="-","【-】","【"&amp;SUBSTITUTE(TEXT(AI7,"#,##0.00"),"-","△")&amp;"】"))</f>
        <v>【98.81】</v>
      </c>
      <c r="AJ6" s="21">
        <f>IF(AJ7="",NA(),AJ7)</f>
        <v>622.45000000000005</v>
      </c>
      <c r="AK6" s="21">
        <f t="shared" ref="AK6:AS6" si="5">IF(AK7="",NA(),AK7)</f>
        <v>780.96</v>
      </c>
      <c r="AL6" s="21">
        <f t="shared" si="5"/>
        <v>948.81</v>
      </c>
      <c r="AM6" s="21">
        <f t="shared" si="5"/>
        <v>1058.43</v>
      </c>
      <c r="AN6" s="21">
        <f t="shared" si="5"/>
        <v>1234.71</v>
      </c>
      <c r="AO6" s="21">
        <f t="shared" si="5"/>
        <v>123.58</v>
      </c>
      <c r="AP6" s="21">
        <f t="shared" si="5"/>
        <v>221.28</v>
      </c>
      <c r="AQ6" s="21">
        <f t="shared" si="5"/>
        <v>173.09</v>
      </c>
      <c r="AR6" s="21">
        <f t="shared" si="5"/>
        <v>162.82</v>
      </c>
      <c r="AS6" s="21">
        <f t="shared" si="5"/>
        <v>193.62</v>
      </c>
      <c r="AT6" s="20" t="str">
        <f>IF(AT7="","",IF(AT7="-","【-】","【"&amp;SUBSTITUTE(TEXT(AT7,"#,##0.00"),"-","△")&amp;"】"))</f>
        <v>【102.81】</v>
      </c>
      <c r="AU6" s="21">
        <f>IF(AU7="",NA(),AU7)</f>
        <v>116.8</v>
      </c>
      <c r="AV6" s="21">
        <f t="shared" ref="AV6:BD6" si="6">IF(AV7="",NA(),AV7)</f>
        <v>114.13</v>
      </c>
      <c r="AW6" s="21">
        <f t="shared" si="6"/>
        <v>123.91</v>
      </c>
      <c r="AX6" s="21">
        <f t="shared" si="6"/>
        <v>121.8</v>
      </c>
      <c r="AY6" s="21">
        <f t="shared" si="6"/>
        <v>118.01</v>
      </c>
      <c r="AZ6" s="21">
        <f t="shared" si="6"/>
        <v>172.39</v>
      </c>
      <c r="BA6" s="21">
        <f t="shared" si="6"/>
        <v>113.42</v>
      </c>
      <c r="BB6" s="21">
        <f t="shared" si="6"/>
        <v>117.39</v>
      </c>
      <c r="BC6" s="21">
        <f t="shared" si="6"/>
        <v>125.61</v>
      </c>
      <c r="BD6" s="21">
        <f t="shared" si="6"/>
        <v>67.75</v>
      </c>
      <c r="BE6" s="20" t="str">
        <f>IF(BE7="","",IF(BE7="-","【-】","【"&amp;SUBSTITUTE(TEXT(BE7,"#,##0.00"),"-","△")&amp;"】"))</f>
        <v>【112.20】</v>
      </c>
      <c r="BF6" s="21">
        <f>IF(BF7="",NA(),BF7)</f>
        <v>2639.59</v>
      </c>
      <c r="BG6" s="21">
        <f t="shared" ref="BG6:BO6" si="7">IF(BG7="",NA(),BG7)</f>
        <v>2769.4</v>
      </c>
      <c r="BH6" s="21">
        <f t="shared" si="7"/>
        <v>2819.24</v>
      </c>
      <c r="BI6" s="21">
        <f t="shared" si="7"/>
        <v>2763.62</v>
      </c>
      <c r="BJ6" s="21">
        <f t="shared" si="7"/>
        <v>2668.18</v>
      </c>
      <c r="BK6" s="21">
        <f t="shared" si="7"/>
        <v>407.42</v>
      </c>
      <c r="BL6" s="21">
        <f t="shared" si="7"/>
        <v>386.46</v>
      </c>
      <c r="BM6" s="21">
        <f t="shared" si="7"/>
        <v>421.25</v>
      </c>
      <c r="BN6" s="21">
        <f t="shared" si="7"/>
        <v>398.42</v>
      </c>
      <c r="BO6" s="21">
        <f t="shared" si="7"/>
        <v>393.35</v>
      </c>
      <c r="BP6" s="20" t="str">
        <f>IF(BP7="","",IF(BP7="-","【-】","【"&amp;SUBSTITUTE(TEXT(BP7,"#,##0.00"),"-","△")&amp;"】"))</f>
        <v>【310.14】</v>
      </c>
      <c r="BQ6" s="21">
        <f>IF(BQ7="",NA(),BQ7)</f>
        <v>30.27</v>
      </c>
      <c r="BR6" s="21">
        <f t="shared" ref="BR6:BZ6" si="8">IF(BR7="",NA(),BR7)</f>
        <v>35.630000000000003</v>
      </c>
      <c r="BS6" s="21">
        <f t="shared" si="8"/>
        <v>34.33</v>
      </c>
      <c r="BT6" s="21">
        <f t="shared" si="8"/>
        <v>34.36</v>
      </c>
      <c r="BU6" s="21">
        <f t="shared" si="8"/>
        <v>31.1</v>
      </c>
      <c r="BV6" s="21">
        <f t="shared" si="8"/>
        <v>57.08</v>
      </c>
      <c r="BW6" s="21">
        <f t="shared" si="8"/>
        <v>55.85</v>
      </c>
      <c r="BX6" s="21">
        <f t="shared" si="8"/>
        <v>53.23</v>
      </c>
      <c r="BY6" s="21">
        <f t="shared" si="8"/>
        <v>50.7</v>
      </c>
      <c r="BZ6" s="21">
        <f t="shared" si="8"/>
        <v>48.13</v>
      </c>
      <c r="CA6" s="20" t="str">
        <f>IF(CA7="","",IF(CA7="-","【-】","【"&amp;SUBSTITUTE(TEXT(CA7,"#,##0.00"),"-","△")&amp;"】"))</f>
        <v>【57.71】</v>
      </c>
      <c r="CB6" s="21">
        <f>IF(CB7="",NA(),CB7)</f>
        <v>337.44</v>
      </c>
      <c r="CC6" s="21">
        <f t="shared" ref="CC6:CK6" si="9">IF(CC7="",NA(),CC7)</f>
        <v>284.17</v>
      </c>
      <c r="CD6" s="21">
        <f t="shared" si="9"/>
        <v>291.64</v>
      </c>
      <c r="CE6" s="21">
        <f t="shared" si="9"/>
        <v>294.95999999999998</v>
      </c>
      <c r="CF6" s="21">
        <f t="shared" si="9"/>
        <v>325.51</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45.28</v>
      </c>
      <c r="CN6" s="21">
        <f t="shared" ref="CN6:CV6" si="10">IF(CN7="",NA(),CN7)</f>
        <v>42.48</v>
      </c>
      <c r="CO6" s="21">
        <f t="shared" si="10"/>
        <v>42.37</v>
      </c>
      <c r="CP6" s="21">
        <f t="shared" si="10"/>
        <v>41.73</v>
      </c>
      <c r="CQ6" s="21">
        <f t="shared" si="10"/>
        <v>41.54</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7.32</v>
      </c>
      <c r="DJ6" s="21">
        <f t="shared" ref="DJ6:DR6" si="12">IF(DJ7="",NA(),DJ7)</f>
        <v>9.36</v>
      </c>
      <c r="DK6" s="21">
        <f t="shared" si="12"/>
        <v>11.44</v>
      </c>
      <c r="DL6" s="21">
        <f t="shared" si="12"/>
        <v>13.45</v>
      </c>
      <c r="DM6" s="21">
        <f t="shared" si="12"/>
        <v>15.72</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272213</v>
      </c>
      <c r="D7" s="23">
        <v>46</v>
      </c>
      <c r="E7" s="23">
        <v>18</v>
      </c>
      <c r="F7" s="23">
        <v>0</v>
      </c>
      <c r="G7" s="23">
        <v>0</v>
      </c>
      <c r="H7" s="23" t="s">
        <v>96</v>
      </c>
      <c r="I7" s="23" t="s">
        <v>97</v>
      </c>
      <c r="J7" s="23" t="s">
        <v>98</v>
      </c>
      <c r="K7" s="23" t="s">
        <v>99</v>
      </c>
      <c r="L7" s="23" t="s">
        <v>100</v>
      </c>
      <c r="M7" s="23" t="s">
        <v>101</v>
      </c>
      <c r="N7" s="24" t="s">
        <v>102</v>
      </c>
      <c r="O7" s="24">
        <v>64.5</v>
      </c>
      <c r="P7" s="24">
        <v>0.41</v>
      </c>
      <c r="Q7" s="24">
        <v>100</v>
      </c>
      <c r="R7" s="24">
        <v>2046</v>
      </c>
      <c r="S7" s="24">
        <v>67759</v>
      </c>
      <c r="T7" s="24">
        <v>25.33</v>
      </c>
      <c r="U7" s="24">
        <v>2675.05</v>
      </c>
      <c r="V7" s="24">
        <v>279</v>
      </c>
      <c r="W7" s="24">
        <v>4.3099999999999996</v>
      </c>
      <c r="X7" s="24">
        <v>64.73</v>
      </c>
      <c r="Y7" s="24">
        <v>57.05</v>
      </c>
      <c r="Z7" s="24">
        <v>70.22</v>
      </c>
      <c r="AA7" s="24">
        <v>70.42</v>
      </c>
      <c r="AB7" s="24">
        <v>70.52</v>
      </c>
      <c r="AC7" s="24">
        <v>67.87</v>
      </c>
      <c r="AD7" s="24">
        <v>93.44</v>
      </c>
      <c r="AE7" s="24">
        <v>90.02</v>
      </c>
      <c r="AF7" s="24">
        <v>93.76</v>
      </c>
      <c r="AG7" s="24">
        <v>95.33</v>
      </c>
      <c r="AH7" s="24">
        <v>92.17</v>
      </c>
      <c r="AI7" s="24">
        <v>98.81</v>
      </c>
      <c r="AJ7" s="24">
        <v>622.45000000000005</v>
      </c>
      <c r="AK7" s="24">
        <v>780.96</v>
      </c>
      <c r="AL7" s="24">
        <v>948.81</v>
      </c>
      <c r="AM7" s="24">
        <v>1058.43</v>
      </c>
      <c r="AN7" s="24">
        <v>1234.71</v>
      </c>
      <c r="AO7" s="24">
        <v>123.58</v>
      </c>
      <c r="AP7" s="24">
        <v>221.28</v>
      </c>
      <c r="AQ7" s="24">
        <v>173.09</v>
      </c>
      <c r="AR7" s="24">
        <v>162.82</v>
      </c>
      <c r="AS7" s="24">
        <v>193.62</v>
      </c>
      <c r="AT7" s="24">
        <v>102.81</v>
      </c>
      <c r="AU7" s="24">
        <v>116.8</v>
      </c>
      <c r="AV7" s="24">
        <v>114.13</v>
      </c>
      <c r="AW7" s="24">
        <v>123.91</v>
      </c>
      <c r="AX7" s="24">
        <v>121.8</v>
      </c>
      <c r="AY7" s="24">
        <v>118.01</v>
      </c>
      <c r="AZ7" s="24">
        <v>172.39</v>
      </c>
      <c r="BA7" s="24">
        <v>113.42</v>
      </c>
      <c r="BB7" s="24">
        <v>117.39</v>
      </c>
      <c r="BC7" s="24">
        <v>125.61</v>
      </c>
      <c r="BD7" s="24">
        <v>67.75</v>
      </c>
      <c r="BE7" s="24">
        <v>112.2</v>
      </c>
      <c r="BF7" s="24">
        <v>2639.59</v>
      </c>
      <c r="BG7" s="24">
        <v>2769.4</v>
      </c>
      <c r="BH7" s="24">
        <v>2819.24</v>
      </c>
      <c r="BI7" s="24">
        <v>2763.62</v>
      </c>
      <c r="BJ7" s="24">
        <v>2668.18</v>
      </c>
      <c r="BK7" s="24">
        <v>407.42</v>
      </c>
      <c r="BL7" s="24">
        <v>386.46</v>
      </c>
      <c r="BM7" s="24">
        <v>421.25</v>
      </c>
      <c r="BN7" s="24">
        <v>398.42</v>
      </c>
      <c r="BO7" s="24">
        <v>393.35</v>
      </c>
      <c r="BP7" s="24">
        <v>310.14</v>
      </c>
      <c r="BQ7" s="24">
        <v>30.27</v>
      </c>
      <c r="BR7" s="24">
        <v>35.630000000000003</v>
      </c>
      <c r="BS7" s="24">
        <v>34.33</v>
      </c>
      <c r="BT7" s="24">
        <v>34.36</v>
      </c>
      <c r="BU7" s="24">
        <v>31.1</v>
      </c>
      <c r="BV7" s="24">
        <v>57.08</v>
      </c>
      <c r="BW7" s="24">
        <v>55.85</v>
      </c>
      <c r="BX7" s="24">
        <v>53.23</v>
      </c>
      <c r="BY7" s="24">
        <v>50.7</v>
      </c>
      <c r="BZ7" s="24">
        <v>48.13</v>
      </c>
      <c r="CA7" s="24">
        <v>57.71</v>
      </c>
      <c r="CB7" s="24">
        <v>337.44</v>
      </c>
      <c r="CC7" s="24">
        <v>284.17</v>
      </c>
      <c r="CD7" s="24">
        <v>291.64</v>
      </c>
      <c r="CE7" s="24">
        <v>294.95999999999998</v>
      </c>
      <c r="CF7" s="24">
        <v>325.51</v>
      </c>
      <c r="CG7" s="24">
        <v>286.86</v>
      </c>
      <c r="CH7" s="24">
        <v>287.91000000000003</v>
      </c>
      <c r="CI7" s="24">
        <v>283.3</v>
      </c>
      <c r="CJ7" s="24">
        <v>289.81</v>
      </c>
      <c r="CK7" s="24">
        <v>301.54000000000002</v>
      </c>
      <c r="CL7" s="24">
        <v>286.17</v>
      </c>
      <c r="CM7" s="24">
        <v>45.28</v>
      </c>
      <c r="CN7" s="24">
        <v>42.48</v>
      </c>
      <c r="CO7" s="24">
        <v>42.37</v>
      </c>
      <c r="CP7" s="24">
        <v>41.73</v>
      </c>
      <c r="CQ7" s="24">
        <v>41.54</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v>7.32</v>
      </c>
      <c r="DJ7" s="24">
        <v>9.36</v>
      </c>
      <c r="DK7" s="24">
        <v>11.44</v>
      </c>
      <c r="DL7" s="24">
        <v>13.45</v>
      </c>
      <c r="DM7" s="24">
        <v>15.72</v>
      </c>
      <c r="DN7" s="24">
        <v>16.420000000000002</v>
      </c>
      <c r="DO7" s="24">
        <v>16.41</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2023-01-26T12:12:33Z</cp:lastPrinted>
  <dcterms:created xsi:type="dcterms:W3CDTF">2023-01-12T23:49:52Z</dcterms:created>
  <dcterms:modified xsi:type="dcterms:W3CDTF">2023-02-28T00:13:12Z</dcterms:modified>
  <cp:category/>
</cp:coreProperties>
</file>