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0000sv0ns101\d11757$\doc\財政\04公営企業\01.決算統計\R4年度（R3決算）\20.経営比較分析表\07.アップロード\02.アップロードデータ（分析表）\"/>
    </mc:Choice>
  </mc:AlternateContent>
  <workbookProtection workbookAlgorithmName="SHA-512" workbookHashValue="LogKdvHwWMmpfT1SJav1iKeFtT5XjKFYLVO3vUBN+QAztjSrcWEWOYMcZhNCaSOL+P2y8bwFSlecrKsieEQHmA==" workbookSaltValue="fYwNYyUcngWEupAHkc32gQ==" workbookSpinCount="100000" lockStructure="1"/>
  <bookViews>
    <workbookView xWindow="0" yWindow="0" windowWidth="20490" windowHeight="754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L85" i="4" s="1"/>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AT10" i="4" s="1"/>
  <c r="U6" i="5"/>
  <c r="T6" i="5"/>
  <c r="S6" i="5"/>
  <c r="R6" i="5"/>
  <c r="Q6" i="5"/>
  <c r="P6" i="5"/>
  <c r="P10" i="4" s="1"/>
  <c r="O6" i="5"/>
  <c r="N6" i="5"/>
  <c r="B10" i="4" s="1"/>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J85" i="4"/>
  <c r="I85" i="4"/>
  <c r="F85" i="4"/>
  <c r="BB10" i="4"/>
  <c r="AL10" i="4"/>
  <c r="W10" i="4"/>
  <c r="I10" i="4"/>
  <c r="BB8" i="4"/>
  <c r="AT8" i="4"/>
  <c r="AL8" i="4"/>
  <c r="AD8" i="4"/>
  <c r="W8" i="4"/>
  <c r="P8" i="4"/>
  <c r="I8" i="4"/>
  <c r="B8" i="4"/>
  <c r="B6" i="4"/>
</calcChain>
</file>

<file path=xl/sharedStrings.xml><?xml version="1.0" encoding="utf-8"?>
<sst xmlns="http://schemas.openxmlformats.org/spreadsheetml/2006/main" count="228" uniqueCount="113">
  <si>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</si>
  <si>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</si>
  <si>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</si>
  <si>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</si>
  <si>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</si>
  <si>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</si>
  <si>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</si>
  <si>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</si>
  <si>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</si>
  <si>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</si>
  <si>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</si>
  <si>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</si>
  <si>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</si>
  <si>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</si>
  <si>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</si>
  <si>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</si>
  <si>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</si>
  <si>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</si>
  <si>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</si>
  <si>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</si>
  <si>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</si>
  <si>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</si>
  <si>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</si>
  <si>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</si>
  <si>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</si>
  <si>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</si>
  <si>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</si>
  <si>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</si>
  <si>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</si>
  <si>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</si>
  <si>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</si>
  <si>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</si>
  <si>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</si>
  <si>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</si>
  <si>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</si>
  <si>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</si>
  <si>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</si>
  <si>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</si>
  <si>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</si>
  <si>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</si>
  <si>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</si>
  <si>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</si>
  <si>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</si>
  <si>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</si>
  <si>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</si>
  <si>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</si>
  <si>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</si>
  <si>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</si>
  <si>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</si>
  <si>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</si>
  <si>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</si>
  <si>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</si>
  <si>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</si>
  <si>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</si>
  <si>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</si>
  <si>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</si>
  <si>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</si>
  <si>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</si>
  <si>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</si>
  <si>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</si>
  <si>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</si>
  <si>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</si>
  <si>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</si>
  <si>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</si>
  <si>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</si>
  <si>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</si>
  <si>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</si>
  <si>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</si>
  <si>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</si>
  <si>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</si>
  <si>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</si>
  <si>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</si>
  <si>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</si>
  <si>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</si>
  <si>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</si>
  <si>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</si>
  <si>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</si>
  <si>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</si>
  <si>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</si>
  <si>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</si>
  <si>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</si>
  <si>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</si>
  <si>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</si>
  <si>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</si>
  <si>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</si>
  <si>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</si>
  <si>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</si>
  <si>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</si>
  <si>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</si>
  <si>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</si>
  <si>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</si>
  <si>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</si>
  <si>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池田市</t>
  </si>
  <si>
    <t>法適用</t>
  </si>
  <si>
    <t>水道事業</t>
  </si>
  <si>
    <t>末端給水事業</t>
  </si>
  <si>
    <t>A3</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</si>
  <si>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</si>
  <si>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</si>
  <si>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</si>
  <si>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</si>
  <si>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</si>
  <si>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</si>
  <si>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</si>
  <si>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</si>
  <si>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</si>
  <si>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</si>
  <si>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</si>
  <si>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</si>
  <si>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</si>
  <si>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①有形固定資産減価償却率は微増傾向で、依然、類似団体平均値と比較すると少し高い水準にある。
　特に管路について、②管路経年化率も年々増加しており、類似団体平均値を大きく上回っているが、これは早期に管路を整備したことによるものである。
　なお、管路については施設整備計画に基づき毎年約4km更新していることから、③管路更新率は概ね1%前後で推移している。</t>
    <rPh sb="2" eb="13">
      <t>ユウケイコテイシサンゲンカショウキャクリツ</t>
    </rPh>
    <rPh sb="14" eb="16">
      <t>ビゾウ</t>
    </rPh>
    <rPh sb="16" eb="18">
      <t>ケイコウ</t>
    </rPh>
    <rPh sb="20" eb="22">
      <t>イゼン</t>
    </rPh>
    <rPh sb="23" eb="30">
      <t>ルイジダンタイヘイキンチ</t>
    </rPh>
    <rPh sb="31" eb="33">
      <t>ヒカク</t>
    </rPh>
    <rPh sb="36" eb="37">
      <t>スコ</t>
    </rPh>
    <rPh sb="38" eb="39">
      <t>タカ</t>
    </rPh>
    <rPh sb="40" eb="42">
      <t>スイジュン</t>
    </rPh>
    <rPh sb="48" eb="49">
      <t>トク</t>
    </rPh>
    <rPh sb="50" eb="52">
      <t>カンロ</t>
    </rPh>
    <rPh sb="58" eb="60">
      <t>カンロ</t>
    </rPh>
    <rPh sb="60" eb="64">
      <t>ケイネンカリツ</t>
    </rPh>
    <rPh sb="65" eb="67">
      <t>ネンネン</t>
    </rPh>
    <rPh sb="67" eb="69">
      <t>ゾウカ</t>
    </rPh>
    <rPh sb="74" eb="81">
      <t>ルイジダンタイヘイキンチ</t>
    </rPh>
    <rPh sb="82" eb="83">
      <t>オオ</t>
    </rPh>
    <rPh sb="85" eb="87">
      <t>ウワマワ</t>
    </rPh>
    <rPh sb="96" eb="98">
      <t>ソウキ</t>
    </rPh>
    <rPh sb="99" eb="101">
      <t>カンロ</t>
    </rPh>
    <rPh sb="102" eb="104">
      <t>セイビ</t>
    </rPh>
    <rPh sb="122" eb="124">
      <t>カンロ</t>
    </rPh>
    <rPh sb="129" eb="135">
      <t>シセツセイビケイカク</t>
    </rPh>
    <rPh sb="136" eb="137">
      <t>モト</t>
    </rPh>
    <rPh sb="139" eb="141">
      <t>マイトシ</t>
    </rPh>
    <rPh sb="141" eb="142">
      <t>ヤク</t>
    </rPh>
    <rPh sb="145" eb="147">
      <t>コウシン</t>
    </rPh>
    <rPh sb="157" eb="162">
      <t>カンロコウシンリツ</t>
    </rPh>
    <rPh sb="163" eb="164">
      <t>オオム</t>
    </rPh>
    <rPh sb="167" eb="169">
      <t>ゼンゴ</t>
    </rPh>
    <rPh sb="170" eb="172">
      <t>スイイ</t>
    </rPh>
    <phoneticPr fontId="4"/>
  </si>
  <si>
    <r>
      <t>　現在、施設整備計画により、管路の更新（実態に即した耐用年数をもとに、昭和45年以前の管路を老朽管として位置付け、毎年4km更新）を行っている。令和3年度は上記に加え、取水施設の設備更新等を実施した。
　これらの現状や将来の水需要の減少、老朽化施設の更新需要の増加を鑑み、将来にわたり水道事業を持続可能なものにするために業務の委託や設備更新に取り組んでいる。
　しかし今後は、施設の維持管理費を含む経費の削減等、さらなるコストカットを行うとともに、老朽化した施設の更新についても重要度・優先度を考慮して着実に実施していく必要がある。
　令和4年度には、平成29年度に策定した経営戦略を改定し、中長期的な</t>
    </r>
    <r>
      <rPr>
        <sz val="11"/>
        <rFont val="ＭＳ ゴシック"/>
        <family val="3"/>
        <charset val="128"/>
      </rPr>
      <t>視点</t>
    </r>
    <r>
      <rPr>
        <sz val="11"/>
        <color theme="1"/>
        <rFont val="ＭＳ ゴシック"/>
        <family val="3"/>
        <charset val="128"/>
      </rPr>
      <t>で将来を見据えた効率的な事業運営を行っていく。</t>
    </r>
    <rPh sb="1" eb="3">
      <t>ゲンザイ</t>
    </rPh>
    <rPh sb="4" eb="10">
      <t>シセツセイビケイカク</t>
    </rPh>
    <rPh sb="14" eb="16">
      <t>カンロ</t>
    </rPh>
    <rPh sb="17" eb="19">
      <t>コウシン</t>
    </rPh>
    <rPh sb="20" eb="22">
      <t>ジッタイ</t>
    </rPh>
    <rPh sb="23" eb="24">
      <t>ソク</t>
    </rPh>
    <rPh sb="26" eb="30">
      <t>タイヨウネンスウ</t>
    </rPh>
    <rPh sb="35" eb="37">
      <t>ショウワ</t>
    </rPh>
    <rPh sb="39" eb="40">
      <t>ネン</t>
    </rPh>
    <rPh sb="40" eb="42">
      <t>イゼン</t>
    </rPh>
    <rPh sb="43" eb="45">
      <t>カンロ</t>
    </rPh>
    <rPh sb="46" eb="49">
      <t>ロウキュウカン</t>
    </rPh>
    <rPh sb="52" eb="55">
      <t>イチヅ</t>
    </rPh>
    <rPh sb="57" eb="59">
      <t>マイトシ</t>
    </rPh>
    <rPh sb="62" eb="64">
      <t>コウシン</t>
    </rPh>
    <rPh sb="66" eb="67">
      <t>オコナ</t>
    </rPh>
    <rPh sb="72" eb="74">
      <t>レイワ</t>
    </rPh>
    <rPh sb="75" eb="77">
      <t>ネンド</t>
    </rPh>
    <rPh sb="78" eb="80">
      <t>ジョウキ</t>
    </rPh>
    <rPh sb="81" eb="82">
      <t>クワ</t>
    </rPh>
    <rPh sb="89" eb="93">
      <t>セツビコウシン</t>
    </rPh>
    <rPh sb="93" eb="94">
      <t>トウ</t>
    </rPh>
    <rPh sb="95" eb="97">
      <t>ジッシ</t>
    </rPh>
    <rPh sb="106" eb="108">
      <t>ゲンジョウ</t>
    </rPh>
    <rPh sb="109" eb="111">
      <t>ショウライ</t>
    </rPh>
    <rPh sb="112" eb="115">
      <t>ミズジュヨウ</t>
    </rPh>
    <rPh sb="116" eb="118">
      <t>ゲンショウ</t>
    </rPh>
    <rPh sb="119" eb="124">
      <t>ロウキュウカシセツ</t>
    </rPh>
    <rPh sb="125" eb="129">
      <t>コウシンジュヨウ</t>
    </rPh>
    <rPh sb="130" eb="132">
      <t>ゾウカ</t>
    </rPh>
    <rPh sb="133" eb="134">
      <t>カンガ</t>
    </rPh>
    <rPh sb="136" eb="138">
      <t>ショウライ</t>
    </rPh>
    <rPh sb="142" eb="146">
      <t>スイドウジギョウ</t>
    </rPh>
    <rPh sb="147" eb="151">
      <t>ジゾクカノウ</t>
    </rPh>
    <rPh sb="160" eb="162">
      <t>ギョウム</t>
    </rPh>
    <rPh sb="163" eb="165">
      <t>イタク</t>
    </rPh>
    <rPh sb="166" eb="168">
      <t>セツビ</t>
    </rPh>
    <rPh sb="168" eb="170">
      <t>コウシン</t>
    </rPh>
    <rPh sb="171" eb="172">
      <t>ト</t>
    </rPh>
    <rPh sb="173" eb="174">
      <t>ク</t>
    </rPh>
    <rPh sb="184" eb="186">
      <t>コンゴ</t>
    </rPh>
    <rPh sb="188" eb="190">
      <t>シセツ</t>
    </rPh>
    <rPh sb="191" eb="196">
      <t>イジカンリヒ</t>
    </rPh>
    <rPh sb="197" eb="198">
      <t>フク</t>
    </rPh>
    <rPh sb="199" eb="201">
      <t>ケイヒ</t>
    </rPh>
    <rPh sb="202" eb="205">
      <t>サクゲントウ</t>
    </rPh>
    <rPh sb="217" eb="218">
      <t>オコナ</t>
    </rPh>
    <rPh sb="224" eb="227">
      <t>ロウキュウカ</t>
    </rPh>
    <rPh sb="229" eb="231">
      <t>シセツ</t>
    </rPh>
    <rPh sb="232" eb="234">
      <t>コウシン</t>
    </rPh>
    <rPh sb="239" eb="242">
      <t>ジュウヨウド</t>
    </rPh>
    <rPh sb="243" eb="246">
      <t>ユウセンド</t>
    </rPh>
    <rPh sb="247" eb="249">
      <t>コウリョ</t>
    </rPh>
    <rPh sb="251" eb="253">
      <t>チャクジツ</t>
    </rPh>
    <rPh sb="254" eb="256">
      <t>ジッシ</t>
    </rPh>
    <rPh sb="260" eb="262">
      <t>ヒツヨウ</t>
    </rPh>
    <rPh sb="268" eb="270">
      <t>レイワ</t>
    </rPh>
    <rPh sb="271" eb="272">
      <t>ネン</t>
    </rPh>
    <rPh sb="272" eb="273">
      <t>ド</t>
    </rPh>
    <rPh sb="276" eb="278">
      <t>ヘイセイ</t>
    </rPh>
    <rPh sb="280" eb="282">
      <t>ネンド</t>
    </rPh>
    <rPh sb="283" eb="285">
      <t>サクテイ</t>
    </rPh>
    <rPh sb="287" eb="291">
      <t>ケイエイセンリャク</t>
    </rPh>
    <rPh sb="292" eb="294">
      <t>カイテイ</t>
    </rPh>
    <rPh sb="296" eb="300">
      <t>チュウチョウキテキ</t>
    </rPh>
    <rPh sb="301" eb="303">
      <t>シテン</t>
    </rPh>
    <rPh sb="304" eb="306">
      <t>ショウライ</t>
    </rPh>
    <rPh sb="307" eb="309">
      <t>ミス</t>
    </rPh>
    <rPh sb="311" eb="314">
      <t>コウリツテキ</t>
    </rPh>
    <rPh sb="315" eb="319">
      <t>ジギョウウンエイ</t>
    </rPh>
    <rPh sb="320" eb="321">
      <t>オコナ</t>
    </rPh>
    <phoneticPr fontId="4"/>
  </si>
  <si>
    <r>
      <t>　収益性については、①経常収支比率は100%を上回っているものの、昨年に引き続き、給水収益の減少により類似団体平均値を下回った。
②累積欠損比率は、類似団体平均値が4年振りに増加している中、本市は0％を維持できていた。
⑤料金回収率は、令和3年度に実施した新型コロナウイルス感染症対策の一環としての水道料金の減免事業、及び大口使用者の使用水量の減少による影響で給水収益が減少</t>
    </r>
    <r>
      <rPr>
        <sz val="10"/>
        <rFont val="ＭＳ ゴシック"/>
        <family val="3"/>
        <charset val="128"/>
      </rPr>
      <t>したことにより7.91ポイント減となり、</t>
    </r>
    <r>
      <rPr>
        <sz val="10"/>
        <color theme="1"/>
        <rFont val="ＭＳ ゴシック"/>
        <family val="3"/>
        <charset val="128"/>
      </rPr>
      <t>100％を下回った。
⑥給水原価は設備更新工事による減価償却費が増加傾向にあるため、類似団体平均値を上回る状況が続いている。
　財政状態については、③流動比率は平成29年度より類似団体平均値を下回っているものの、100%を超える状況が続いていることから、1年以内に支払うべき債務に対して支払うことができる現金等を十分に保有している状況である。
一方で、④企業債残高対給水収益比率については、施設整備計画に沿って施設を更新している中、施設の整備に係る企業債の発行額が多いため、類似団体平均値を大きく上回っている。
　施設の活用については、水需要の減少により⑦施設利用率が類似団体平均値と比べて低い状況が続いている。
一方、⑧有収率は漏水対策の強化により改善傾向にあり、施設の稼働は概ね収益に反映されていると考えられる。</t>
    </r>
    <rPh sb="1" eb="4">
      <t>シュウエキセイ</t>
    </rPh>
    <rPh sb="11" eb="17">
      <t>ケイジョウシュウシヒリツ</t>
    </rPh>
    <rPh sb="23" eb="25">
      <t>ウワマワ</t>
    </rPh>
    <rPh sb="33" eb="35">
      <t>サクネン</t>
    </rPh>
    <rPh sb="36" eb="37">
      <t>ヒ</t>
    </rPh>
    <rPh sb="38" eb="39">
      <t>ツヅ</t>
    </rPh>
    <rPh sb="41" eb="45">
      <t>キュウスイシュウエキ</t>
    </rPh>
    <rPh sb="46" eb="48">
      <t>ゲンショウ</t>
    </rPh>
    <rPh sb="51" eb="58">
      <t>ルイジダンタイヘイキンチ</t>
    </rPh>
    <rPh sb="59" eb="61">
      <t>シタマワ</t>
    </rPh>
    <rPh sb="74" eb="78">
      <t>ルイジダンタイ</t>
    </rPh>
    <rPh sb="78" eb="81">
      <t>ヘイキンチ</t>
    </rPh>
    <rPh sb="83" eb="84">
      <t>ネン</t>
    </rPh>
    <rPh sb="84" eb="85">
      <t>ブ</t>
    </rPh>
    <rPh sb="87" eb="89">
      <t>ゾウカ</t>
    </rPh>
    <rPh sb="93" eb="94">
      <t>ナカ</t>
    </rPh>
    <rPh sb="95" eb="97">
      <t>ホンシ</t>
    </rPh>
    <rPh sb="101" eb="103">
      <t>イジ</t>
    </rPh>
    <rPh sb="111" eb="116">
      <t>リョウキンカイシュウリツ</t>
    </rPh>
    <rPh sb="118" eb="120">
      <t>レイワ</t>
    </rPh>
    <rPh sb="121" eb="122">
      <t>ネン</t>
    </rPh>
    <rPh sb="122" eb="123">
      <t>ド</t>
    </rPh>
    <rPh sb="124" eb="126">
      <t>ジッシ</t>
    </rPh>
    <rPh sb="128" eb="130">
      <t>シンガタ</t>
    </rPh>
    <rPh sb="137" eb="142">
      <t>カンセンショウタイサク</t>
    </rPh>
    <rPh sb="143" eb="145">
      <t>イッカン</t>
    </rPh>
    <rPh sb="151" eb="153">
      <t>リョウキン</t>
    </rPh>
    <rPh sb="154" eb="158">
      <t>ゲンメンジギョウ</t>
    </rPh>
    <rPh sb="159" eb="160">
      <t>オヨ</t>
    </rPh>
    <rPh sb="161" eb="166">
      <t>オオグチシヨウシャ</t>
    </rPh>
    <rPh sb="167" eb="171">
      <t>シヨウスイリョウ</t>
    </rPh>
    <rPh sb="172" eb="174">
      <t>ゲンショウ</t>
    </rPh>
    <rPh sb="177" eb="179">
      <t>エイキョウ</t>
    </rPh>
    <rPh sb="180" eb="184">
      <t>キュウスイシュウエキ</t>
    </rPh>
    <rPh sb="185" eb="187">
      <t>ゲンショウ</t>
    </rPh>
    <rPh sb="202" eb="203">
      <t>ゲン</t>
    </rPh>
    <rPh sb="212" eb="214">
      <t>シタマワ</t>
    </rPh>
    <rPh sb="219" eb="223">
      <t>キュウスイゲンカ</t>
    </rPh>
    <rPh sb="224" eb="230">
      <t>セツビコウシンコウジ</t>
    </rPh>
    <rPh sb="233" eb="238">
      <t>ゲンカショウキャクヒ</t>
    </rPh>
    <rPh sb="239" eb="243">
      <t>ゾウカケイコウ</t>
    </rPh>
    <rPh sb="249" eb="256">
      <t>ルイジダンタイヘイキンチ</t>
    </rPh>
    <rPh sb="257" eb="259">
      <t>ウワマワ</t>
    </rPh>
    <rPh sb="260" eb="262">
      <t>ジョウキョウ</t>
    </rPh>
    <rPh sb="263" eb="264">
      <t>ツヅ</t>
    </rPh>
    <rPh sb="272" eb="276">
      <t>ザイセイジョウタイ</t>
    </rPh>
    <rPh sb="283" eb="287">
      <t>リュウドウヒリツ</t>
    </rPh>
    <rPh sb="288" eb="290">
      <t>ヘイセイ</t>
    </rPh>
    <rPh sb="292" eb="294">
      <t>ネンド</t>
    </rPh>
    <rPh sb="296" eb="300">
      <t>ルイジダンタイ</t>
    </rPh>
    <rPh sb="300" eb="303">
      <t>ヘイキンチ</t>
    </rPh>
    <rPh sb="304" eb="306">
      <t>シタマワ</t>
    </rPh>
    <rPh sb="319" eb="320">
      <t>コ</t>
    </rPh>
    <rPh sb="322" eb="324">
      <t>ジョウキョウ</t>
    </rPh>
    <rPh sb="325" eb="326">
      <t>ツヅ</t>
    </rPh>
    <rPh sb="336" eb="339">
      <t>ネンイナイ</t>
    </rPh>
    <rPh sb="340" eb="342">
      <t>シハラ</t>
    </rPh>
    <rPh sb="345" eb="347">
      <t>サイム</t>
    </rPh>
    <rPh sb="348" eb="349">
      <t>タイ</t>
    </rPh>
    <rPh sb="351" eb="353">
      <t>シハラ</t>
    </rPh>
    <rPh sb="360" eb="362">
      <t>ゲンキン</t>
    </rPh>
    <rPh sb="362" eb="363">
      <t>トウ</t>
    </rPh>
    <rPh sb="364" eb="366">
      <t>ジュウブン</t>
    </rPh>
    <rPh sb="367" eb="369">
      <t>ホユウ</t>
    </rPh>
    <rPh sb="373" eb="375">
      <t>ジョウキョウ</t>
    </rPh>
    <rPh sb="380" eb="382">
      <t>イッポウ</t>
    </rPh>
    <rPh sb="385" eb="390">
      <t>キギョウサイザンダカ</t>
    </rPh>
    <rPh sb="390" eb="391">
      <t>タイ</t>
    </rPh>
    <rPh sb="391" eb="397">
      <t>キュウスイシュウエキヒリツ</t>
    </rPh>
    <rPh sb="403" eb="409">
      <t>シセツセイビケイカク</t>
    </rPh>
    <rPh sb="410" eb="411">
      <t>ソ</t>
    </rPh>
    <rPh sb="413" eb="415">
      <t>シセツ</t>
    </rPh>
    <rPh sb="416" eb="418">
      <t>コウシン</t>
    </rPh>
    <rPh sb="422" eb="423">
      <t>ナカ</t>
    </rPh>
    <rPh sb="424" eb="426">
      <t>シセツ</t>
    </rPh>
    <rPh sb="427" eb="429">
      <t>セイビ</t>
    </rPh>
    <rPh sb="430" eb="431">
      <t>カカ</t>
    </rPh>
    <rPh sb="432" eb="435">
      <t>キギョウサイ</t>
    </rPh>
    <rPh sb="436" eb="438">
      <t>ハッコウ</t>
    </rPh>
    <rPh sb="438" eb="439">
      <t>ガク</t>
    </rPh>
    <rPh sb="440" eb="441">
      <t>オオ</t>
    </rPh>
    <rPh sb="445" eb="452">
      <t>ルイジダンタイヘイキンチ</t>
    </rPh>
    <rPh sb="453" eb="454">
      <t>オオ</t>
    </rPh>
    <rPh sb="456" eb="458">
      <t>ウワマワ</t>
    </rPh>
    <rPh sb="466" eb="468">
      <t>シセツ</t>
    </rPh>
    <rPh sb="469" eb="471">
      <t>カツヨウ</t>
    </rPh>
    <rPh sb="477" eb="480">
      <t>ミズジュヨウ</t>
    </rPh>
    <rPh sb="481" eb="483">
      <t>ゲンショウ</t>
    </rPh>
    <rPh sb="487" eb="492">
      <t>シセツリヨウリツ</t>
    </rPh>
    <rPh sb="493" eb="500">
      <t>ルイジダンタイヘイキンチ</t>
    </rPh>
    <rPh sb="501" eb="502">
      <t>クラ</t>
    </rPh>
    <rPh sb="504" eb="505">
      <t>ヒク</t>
    </rPh>
    <rPh sb="506" eb="508">
      <t>ジョウキョウ</t>
    </rPh>
    <rPh sb="509" eb="510">
      <t>ツヅ</t>
    </rPh>
    <rPh sb="516" eb="518">
      <t>イッポウ</t>
    </rPh>
    <rPh sb="520" eb="523">
      <t>ユウシュウリツ</t>
    </rPh>
    <rPh sb="524" eb="528">
      <t>ロウスイタイサク</t>
    </rPh>
    <rPh sb="529" eb="531">
      <t>キョウカ</t>
    </rPh>
    <rPh sb="534" eb="538">
      <t>カイゼンケイコウ</t>
    </rPh>
    <rPh sb="542" eb="544">
      <t>シセツ</t>
    </rPh>
    <rPh sb="545" eb="547">
      <t>カドウ</t>
    </rPh>
    <rPh sb="548" eb="549">
      <t>オオム</t>
    </rPh>
    <rPh sb="550" eb="552">
      <t>シュウエキ</t>
    </rPh>
    <rPh sb="553" eb="555">
      <t>ハンエイ</t>
    </rPh>
    <rPh sb="561" eb="562">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</si>
</sst>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theme="1"/>
      <name val="ＭＳ ゴシック"/>
      <family val="3"/>
      <charset val="128"/>
    </font>
    <font>
      <sz val="1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16" fillId="0" borderId="9" xfId="0" applyFont="1" applyBorder="1" applyAlignment="1" applyProtection="1">
      <alignment horizontal="left" vertical="top" wrapText="1"/>
      <protection locked="0"/>
    </xf>
    <xf numFmtId="0" fontId="16" fillId="0" borderId="0" xfId="0" applyFont="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1.24</c:v>
                </c:pt>
                <c:pt idx="1">
                  <c:v>1.21</c:v>
                </c:pt>
                <c:pt idx="2">
                  <c:v>1.08</c:v>
                </c:pt>
                <c:pt idx="3">
                  <c:v>1.24</c:v>
                </c:pt>
                <c:pt idx="4">
                  <c:v>0.96</c:v>
                </c:pt>
              </c:numCache>
            </c:numRef>
          </c:val>
          <c:extLst>
            <c:ext xmlns:c16="http://schemas.microsoft.com/office/drawing/2014/chart" uri="{C3380CC4-5D6E-409C-BE32-E72D297353CC}">
              <c16:uniqueId val="{00000000-D77E-4F30-A1C2-894DE89507FB}"/>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0.74</c:v>
                </c:pt>
                <c:pt idx="1">
                  <c:v>0.72</c:v>
                </c:pt>
                <c:pt idx="2">
                  <c:v>0.66</c:v>
                </c:pt>
                <c:pt idx="3">
                  <c:v>0.67</c:v>
                </c:pt>
                <c:pt idx="4">
                  <c:v>0.62</c:v>
                </c:pt>
              </c:numCache>
            </c:numRef>
          </c:val>
          <c:smooth val="0"/>
          <c:extLst>
            <c:ext xmlns:c16="http://schemas.microsoft.com/office/drawing/2014/chart" uri="{C3380CC4-5D6E-409C-BE32-E72D297353CC}">
              <c16:uniqueId val="{00000001-D77E-4F30-A1C2-894DE89507FB}"/>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47.95</c:v>
                </c:pt>
                <c:pt idx="1">
                  <c:v>47.54</c:v>
                </c:pt>
                <c:pt idx="2">
                  <c:v>46.4</c:v>
                </c:pt>
                <c:pt idx="3">
                  <c:v>46.21</c:v>
                </c:pt>
                <c:pt idx="4">
                  <c:v>45.31</c:v>
                </c:pt>
              </c:numCache>
            </c:numRef>
          </c:val>
          <c:extLst>
            <c:ext xmlns:c16="http://schemas.microsoft.com/office/drawing/2014/chart" uri="{C3380CC4-5D6E-409C-BE32-E72D297353CC}">
              <c16:uniqueId val="{00000000-429B-416D-B3EF-B3DC4EB7E044}"/>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62.38</c:v>
                </c:pt>
                <c:pt idx="1">
                  <c:v>62.83</c:v>
                </c:pt>
                <c:pt idx="2">
                  <c:v>62.05</c:v>
                </c:pt>
                <c:pt idx="3">
                  <c:v>63.23</c:v>
                </c:pt>
                <c:pt idx="4">
                  <c:v>62.59</c:v>
                </c:pt>
              </c:numCache>
            </c:numRef>
          </c:val>
          <c:smooth val="0"/>
          <c:extLst>
            <c:ext xmlns:c16="http://schemas.microsoft.com/office/drawing/2014/chart" uri="{C3380CC4-5D6E-409C-BE32-E72D297353CC}">
              <c16:uniqueId val="{00000001-429B-416D-B3EF-B3DC4EB7E044}"/>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93.87</c:v>
                </c:pt>
                <c:pt idx="1">
                  <c:v>93.82</c:v>
                </c:pt>
                <c:pt idx="2">
                  <c:v>95.1</c:v>
                </c:pt>
                <c:pt idx="3">
                  <c:v>95.21</c:v>
                </c:pt>
                <c:pt idx="4">
                  <c:v>95.81</c:v>
                </c:pt>
              </c:numCache>
            </c:numRef>
          </c:val>
          <c:extLst>
            <c:ext xmlns:c16="http://schemas.microsoft.com/office/drawing/2014/chart" uri="{C3380CC4-5D6E-409C-BE32-E72D297353CC}">
              <c16:uniqueId val="{00000000-64DC-4E65-91A1-4638CE8BF647}"/>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89.17</c:v>
                </c:pt>
                <c:pt idx="1">
                  <c:v>88.86</c:v>
                </c:pt>
                <c:pt idx="2">
                  <c:v>89.11</c:v>
                </c:pt>
                <c:pt idx="3">
                  <c:v>89.35</c:v>
                </c:pt>
                <c:pt idx="4">
                  <c:v>89.7</c:v>
                </c:pt>
              </c:numCache>
            </c:numRef>
          </c:val>
          <c:smooth val="0"/>
          <c:extLst>
            <c:ext xmlns:c16="http://schemas.microsoft.com/office/drawing/2014/chart" uri="{C3380CC4-5D6E-409C-BE32-E72D297353CC}">
              <c16:uniqueId val="{00000001-64DC-4E65-91A1-4638CE8BF647}"/>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114.5</c:v>
                </c:pt>
                <c:pt idx="1">
                  <c:v>118.02</c:v>
                </c:pt>
                <c:pt idx="2">
                  <c:v>118.43</c:v>
                </c:pt>
                <c:pt idx="3">
                  <c:v>105.24</c:v>
                </c:pt>
                <c:pt idx="4">
                  <c:v>105.72</c:v>
                </c:pt>
              </c:numCache>
            </c:numRef>
          </c:val>
          <c:extLst>
            <c:ext xmlns:c16="http://schemas.microsoft.com/office/drawing/2014/chart" uri="{C3380CC4-5D6E-409C-BE32-E72D297353CC}">
              <c16:uniqueId val="{00000000-BAFF-4B1E-AAA7-26FDB9DDBD9A}"/>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113.68</c:v>
                </c:pt>
                <c:pt idx="1">
                  <c:v>113.82</c:v>
                </c:pt>
                <c:pt idx="2">
                  <c:v>112.82</c:v>
                </c:pt>
                <c:pt idx="3">
                  <c:v>111.21</c:v>
                </c:pt>
                <c:pt idx="4">
                  <c:v>111.89</c:v>
                </c:pt>
              </c:numCache>
            </c:numRef>
          </c:val>
          <c:smooth val="0"/>
          <c:extLst>
            <c:ext xmlns:c16="http://schemas.microsoft.com/office/drawing/2014/chart" uri="{C3380CC4-5D6E-409C-BE32-E72D297353CC}">
              <c16:uniqueId val="{00000001-BAFF-4B1E-AAA7-26FDB9DDBD9A}"/>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51.48</c:v>
                </c:pt>
                <c:pt idx="1">
                  <c:v>49.59</c:v>
                </c:pt>
                <c:pt idx="2">
                  <c:v>50.63</c:v>
                </c:pt>
                <c:pt idx="3">
                  <c:v>50.68</c:v>
                </c:pt>
                <c:pt idx="4">
                  <c:v>52.32</c:v>
                </c:pt>
              </c:numCache>
            </c:numRef>
          </c:val>
          <c:extLst>
            <c:ext xmlns:c16="http://schemas.microsoft.com/office/drawing/2014/chart" uri="{C3380CC4-5D6E-409C-BE32-E72D297353CC}">
              <c16:uniqueId val="{00000000-7168-4B17-B2C0-BB33ABBC4E1A}"/>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46.99</c:v>
                </c:pt>
                <c:pt idx="1">
                  <c:v>47.89</c:v>
                </c:pt>
                <c:pt idx="2">
                  <c:v>48.69</c:v>
                </c:pt>
                <c:pt idx="3">
                  <c:v>49.62</c:v>
                </c:pt>
                <c:pt idx="4">
                  <c:v>50.5</c:v>
                </c:pt>
              </c:numCache>
            </c:numRef>
          </c:val>
          <c:smooth val="0"/>
          <c:extLst>
            <c:ext xmlns:c16="http://schemas.microsoft.com/office/drawing/2014/chart" uri="{C3380CC4-5D6E-409C-BE32-E72D297353CC}">
              <c16:uniqueId val="{00000001-7168-4B17-B2C0-BB33ABBC4E1A}"/>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43.02</c:v>
                </c:pt>
                <c:pt idx="1">
                  <c:v>45.44</c:v>
                </c:pt>
                <c:pt idx="2">
                  <c:v>48.49</c:v>
                </c:pt>
                <c:pt idx="3">
                  <c:v>48.93</c:v>
                </c:pt>
                <c:pt idx="4">
                  <c:v>49.72</c:v>
                </c:pt>
              </c:numCache>
            </c:numRef>
          </c:val>
          <c:extLst>
            <c:ext xmlns:c16="http://schemas.microsoft.com/office/drawing/2014/chart" uri="{C3380CC4-5D6E-409C-BE32-E72D297353CC}">
              <c16:uniqueId val="{00000000-A157-4498-9E0C-1282CC666142}"/>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15.83</c:v>
                </c:pt>
                <c:pt idx="1">
                  <c:v>16.899999999999999</c:v>
                </c:pt>
                <c:pt idx="2">
                  <c:v>18.260000000000002</c:v>
                </c:pt>
                <c:pt idx="3">
                  <c:v>19.510000000000002</c:v>
                </c:pt>
                <c:pt idx="4">
                  <c:v>21.19</c:v>
                </c:pt>
              </c:numCache>
            </c:numRef>
          </c:val>
          <c:smooth val="0"/>
          <c:extLst>
            <c:ext xmlns:c16="http://schemas.microsoft.com/office/drawing/2014/chart" uri="{C3380CC4-5D6E-409C-BE32-E72D297353CC}">
              <c16:uniqueId val="{00000001-A157-4498-9E0C-1282CC666142}"/>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8B0-413D-8DA3-602CA523BA87}"/>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formatCode="#,##0.00;&quot;△&quot;#,##0.00;&quot;-&quot;">
                  <c:v>0.03</c:v>
                </c:pt>
                <c:pt idx="1">
                  <c:v>0</c:v>
                </c:pt>
                <c:pt idx="2">
                  <c:v>0</c:v>
                </c:pt>
                <c:pt idx="3">
                  <c:v>0</c:v>
                </c:pt>
                <c:pt idx="4" formatCode="#,##0.00;&quot;△&quot;#,##0.00;&quot;-&quot;">
                  <c:v>0.45</c:v>
                </c:pt>
              </c:numCache>
            </c:numRef>
          </c:val>
          <c:smooth val="0"/>
          <c:extLst>
            <c:ext xmlns:c16="http://schemas.microsoft.com/office/drawing/2014/chart" uri="{C3380CC4-5D6E-409C-BE32-E72D297353CC}">
              <c16:uniqueId val="{00000001-48B0-413D-8DA3-602CA523BA87}"/>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310.54000000000002</c:v>
                </c:pt>
                <c:pt idx="1">
                  <c:v>329.31</c:v>
                </c:pt>
                <c:pt idx="2">
                  <c:v>302.76</c:v>
                </c:pt>
                <c:pt idx="3">
                  <c:v>253.42</c:v>
                </c:pt>
                <c:pt idx="4">
                  <c:v>335.4</c:v>
                </c:pt>
              </c:numCache>
            </c:numRef>
          </c:val>
          <c:extLst>
            <c:ext xmlns:c16="http://schemas.microsoft.com/office/drawing/2014/chart" uri="{C3380CC4-5D6E-409C-BE32-E72D297353CC}">
              <c16:uniqueId val="{00000000-81DB-41AD-B290-375E1D96AA79}"/>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337.49</c:v>
                </c:pt>
                <c:pt idx="1">
                  <c:v>335.6</c:v>
                </c:pt>
                <c:pt idx="2">
                  <c:v>358.91</c:v>
                </c:pt>
                <c:pt idx="3">
                  <c:v>360.96</c:v>
                </c:pt>
                <c:pt idx="4">
                  <c:v>351.29</c:v>
                </c:pt>
              </c:numCache>
            </c:numRef>
          </c:val>
          <c:smooth val="0"/>
          <c:extLst>
            <c:ext xmlns:c16="http://schemas.microsoft.com/office/drawing/2014/chart" uri="{C3380CC4-5D6E-409C-BE32-E72D297353CC}">
              <c16:uniqueId val="{00000001-81DB-41AD-B290-375E1D96AA79}"/>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418.93</c:v>
                </c:pt>
                <c:pt idx="1">
                  <c:v>445</c:v>
                </c:pt>
                <c:pt idx="2">
                  <c:v>464.09</c:v>
                </c:pt>
                <c:pt idx="3">
                  <c:v>484.31</c:v>
                </c:pt>
                <c:pt idx="4">
                  <c:v>524.28</c:v>
                </c:pt>
              </c:numCache>
            </c:numRef>
          </c:val>
          <c:extLst>
            <c:ext xmlns:c16="http://schemas.microsoft.com/office/drawing/2014/chart" uri="{C3380CC4-5D6E-409C-BE32-E72D297353CC}">
              <c16:uniqueId val="{00000000-872B-4F04-80E6-E136FEFB86E1}"/>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265.92</c:v>
                </c:pt>
                <c:pt idx="1">
                  <c:v>258.26</c:v>
                </c:pt>
                <c:pt idx="2">
                  <c:v>247.27</c:v>
                </c:pt>
                <c:pt idx="3">
                  <c:v>239.18</c:v>
                </c:pt>
                <c:pt idx="4">
                  <c:v>236.29</c:v>
                </c:pt>
              </c:numCache>
            </c:numRef>
          </c:val>
          <c:smooth val="0"/>
          <c:extLst>
            <c:ext xmlns:c16="http://schemas.microsoft.com/office/drawing/2014/chart" uri="{C3380CC4-5D6E-409C-BE32-E72D297353CC}">
              <c16:uniqueId val="{00000001-872B-4F04-80E6-E136FEFB86E1}"/>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103.98</c:v>
                </c:pt>
                <c:pt idx="1">
                  <c:v>103.46</c:v>
                </c:pt>
                <c:pt idx="2">
                  <c:v>105.55</c:v>
                </c:pt>
                <c:pt idx="3">
                  <c:v>95.32</c:v>
                </c:pt>
                <c:pt idx="4">
                  <c:v>87.41</c:v>
                </c:pt>
              </c:numCache>
            </c:numRef>
          </c:val>
          <c:extLst>
            <c:ext xmlns:c16="http://schemas.microsoft.com/office/drawing/2014/chart" uri="{C3380CC4-5D6E-409C-BE32-E72D297353CC}">
              <c16:uniqueId val="{00000000-CFD7-4C3A-BF18-0E19E5DA79B1}"/>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105.86</c:v>
                </c:pt>
                <c:pt idx="1">
                  <c:v>106.07</c:v>
                </c:pt>
                <c:pt idx="2">
                  <c:v>105.34</c:v>
                </c:pt>
                <c:pt idx="3">
                  <c:v>101.89</c:v>
                </c:pt>
                <c:pt idx="4">
                  <c:v>104.33</c:v>
                </c:pt>
              </c:numCache>
            </c:numRef>
          </c:val>
          <c:smooth val="0"/>
          <c:extLst>
            <c:ext xmlns:c16="http://schemas.microsoft.com/office/drawing/2014/chart" uri="{C3380CC4-5D6E-409C-BE32-E72D297353CC}">
              <c16:uniqueId val="{00000001-CFD7-4C3A-BF18-0E19E5DA79B1}"/>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169.42</c:v>
                </c:pt>
                <c:pt idx="1">
                  <c:v>171.42</c:v>
                </c:pt>
                <c:pt idx="2">
                  <c:v>164.83</c:v>
                </c:pt>
                <c:pt idx="3">
                  <c:v>176.2</c:v>
                </c:pt>
                <c:pt idx="4">
                  <c:v>174.62</c:v>
                </c:pt>
              </c:numCache>
            </c:numRef>
          </c:val>
          <c:extLst>
            <c:ext xmlns:c16="http://schemas.microsoft.com/office/drawing/2014/chart" uri="{C3380CC4-5D6E-409C-BE32-E72D297353CC}">
              <c16:uniqueId val="{00000000-0AE5-42C4-92D2-FE7B706B8628}"/>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158.58000000000001</c:v>
                </c:pt>
                <c:pt idx="1">
                  <c:v>159.22</c:v>
                </c:pt>
                <c:pt idx="2">
                  <c:v>159.6</c:v>
                </c:pt>
                <c:pt idx="3">
                  <c:v>156.32</c:v>
                </c:pt>
                <c:pt idx="4">
                  <c:v>157.4</c:v>
                </c:pt>
              </c:numCache>
            </c:numRef>
          </c:val>
          <c:smooth val="0"/>
          <c:extLst>
            <c:ext xmlns:c16="http://schemas.microsoft.com/office/drawing/2014/chart" uri="{C3380CC4-5D6E-409C-BE32-E72D297353CC}">
              <c16:uniqueId val="{00000001-0AE5-42C4-92D2-FE7B706B8628}"/>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row>
    <row r="3" spans="1:7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row>
    <row r="4" spans="1:7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0" t="str">
        <f>データ!H6</f>
        <v>大阪府　池田市</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1"/>
      <c r="AE6" s="81"/>
      <c r="AF6" s="81"/>
      <c r="AG6" s="8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70"/>
      <c r="P7" s="50" t="s">
        <v>3</v>
      </c>
      <c r="Q7" s="50"/>
      <c r="R7" s="50"/>
      <c r="S7" s="50"/>
      <c r="T7" s="50"/>
      <c r="U7" s="50"/>
      <c r="V7" s="50"/>
      <c r="W7" s="50" t="s">
        <v>4</v>
      </c>
      <c r="X7" s="50"/>
      <c r="Y7" s="50"/>
      <c r="Z7" s="50"/>
      <c r="AA7" s="50"/>
      <c r="AB7" s="50"/>
      <c r="AC7" s="50"/>
      <c r="AD7" s="50" t="s">
        <v>5</v>
      </c>
      <c r="AE7" s="50"/>
      <c r="AF7" s="50"/>
      <c r="AG7" s="50"/>
      <c r="AH7" s="50"/>
      <c r="AI7" s="50"/>
      <c r="AJ7" s="50"/>
      <c r="AK7" s="2"/>
      <c r="AL7" s="50" t="s">
        <v>6</v>
      </c>
      <c r="AM7" s="50"/>
      <c r="AN7" s="50"/>
      <c r="AO7" s="50"/>
      <c r="AP7" s="50"/>
      <c r="AQ7" s="50"/>
      <c r="AR7" s="50"/>
      <c r="AS7" s="50"/>
      <c r="AT7" s="48" t="s">
        <v>7</v>
      </c>
      <c r="AU7" s="49"/>
      <c r="AV7" s="49"/>
      <c r="AW7" s="49"/>
      <c r="AX7" s="49"/>
      <c r="AY7" s="49"/>
      <c r="AZ7" s="49"/>
      <c r="BA7" s="49"/>
      <c r="BB7" s="50" t="s">
        <v>8</v>
      </c>
      <c r="BC7" s="50"/>
      <c r="BD7" s="50"/>
      <c r="BE7" s="50"/>
      <c r="BF7" s="50"/>
      <c r="BG7" s="50"/>
      <c r="BH7" s="50"/>
      <c r="BI7" s="50"/>
      <c r="BJ7" s="3"/>
      <c r="BK7" s="3"/>
      <c r="BL7" s="82" t="s">
        <v>9</v>
      </c>
      <c r="BM7" s="83"/>
      <c r="BN7" s="83"/>
      <c r="BO7" s="83"/>
      <c r="BP7" s="83"/>
      <c r="BQ7" s="83"/>
      <c r="BR7" s="83"/>
      <c r="BS7" s="83"/>
      <c r="BT7" s="83"/>
      <c r="BU7" s="83"/>
      <c r="BV7" s="83"/>
      <c r="BW7" s="83"/>
      <c r="BX7" s="83"/>
      <c r="BY7" s="84"/>
    </row>
    <row r="8" spans="1:78" ht="18.75" customHeight="1" x14ac:dyDescent="0.15">
      <c r="A8" s="2"/>
      <c r="B8" s="75" t="str">
        <f>データ!$I$6</f>
        <v>法適用</v>
      </c>
      <c r="C8" s="76"/>
      <c r="D8" s="76"/>
      <c r="E8" s="76"/>
      <c r="F8" s="76"/>
      <c r="G8" s="76"/>
      <c r="H8" s="76"/>
      <c r="I8" s="75" t="str">
        <f>データ!$J$6</f>
        <v>水道事業</v>
      </c>
      <c r="J8" s="76"/>
      <c r="K8" s="76"/>
      <c r="L8" s="76"/>
      <c r="M8" s="76"/>
      <c r="N8" s="76"/>
      <c r="O8" s="77"/>
      <c r="P8" s="78" t="str">
        <f>データ!$K$6</f>
        <v>末端給水事業</v>
      </c>
      <c r="Q8" s="78"/>
      <c r="R8" s="78"/>
      <c r="S8" s="78"/>
      <c r="T8" s="78"/>
      <c r="U8" s="78"/>
      <c r="V8" s="78"/>
      <c r="W8" s="78" t="str">
        <f>データ!$L$6</f>
        <v>A3</v>
      </c>
      <c r="X8" s="78"/>
      <c r="Y8" s="78"/>
      <c r="Z8" s="78"/>
      <c r="AA8" s="78"/>
      <c r="AB8" s="78"/>
      <c r="AC8" s="78"/>
      <c r="AD8" s="78" t="str">
        <f>データ!$M$6</f>
        <v>自治体職員</v>
      </c>
      <c r="AE8" s="78"/>
      <c r="AF8" s="78"/>
      <c r="AG8" s="78"/>
      <c r="AH8" s="78"/>
      <c r="AI8" s="78"/>
      <c r="AJ8" s="78"/>
      <c r="AK8" s="2"/>
      <c r="AL8" s="69">
        <f>データ!$R$6</f>
        <v>103387</v>
      </c>
      <c r="AM8" s="69"/>
      <c r="AN8" s="69"/>
      <c r="AO8" s="69"/>
      <c r="AP8" s="69"/>
      <c r="AQ8" s="69"/>
      <c r="AR8" s="69"/>
      <c r="AS8" s="69"/>
      <c r="AT8" s="37">
        <f>データ!$S$6</f>
        <v>22.14</v>
      </c>
      <c r="AU8" s="38"/>
      <c r="AV8" s="38"/>
      <c r="AW8" s="38"/>
      <c r="AX8" s="38"/>
      <c r="AY8" s="38"/>
      <c r="AZ8" s="38"/>
      <c r="BA8" s="38"/>
      <c r="BB8" s="58">
        <f>データ!$T$6</f>
        <v>4669.6899999999996</v>
      </c>
      <c r="BC8" s="58"/>
      <c r="BD8" s="58"/>
      <c r="BE8" s="58"/>
      <c r="BF8" s="58"/>
      <c r="BG8" s="58"/>
      <c r="BH8" s="58"/>
      <c r="BI8" s="58"/>
      <c r="BJ8" s="3"/>
      <c r="BK8" s="3"/>
      <c r="BL8" s="71" t="s">
        <v>10</v>
      </c>
      <c r="BM8" s="72"/>
      <c r="BN8" s="73" t="s">
        <v>11</v>
      </c>
      <c r="BO8" s="73"/>
      <c r="BP8" s="73"/>
      <c r="BQ8" s="73"/>
      <c r="BR8" s="73"/>
      <c r="BS8" s="73"/>
      <c r="BT8" s="73"/>
      <c r="BU8" s="73"/>
      <c r="BV8" s="73"/>
      <c r="BW8" s="73"/>
      <c r="BX8" s="73"/>
      <c r="BY8" s="74"/>
    </row>
    <row r="9" spans="1:78" ht="18.75" customHeight="1" x14ac:dyDescent="0.15">
      <c r="A9" s="2"/>
      <c r="B9" s="48" t="s">
        <v>12</v>
      </c>
      <c r="C9" s="49"/>
      <c r="D9" s="49"/>
      <c r="E9" s="49"/>
      <c r="F9" s="49"/>
      <c r="G9" s="49"/>
      <c r="H9" s="49"/>
      <c r="I9" s="48" t="s">
        <v>13</v>
      </c>
      <c r="J9" s="49"/>
      <c r="K9" s="49"/>
      <c r="L9" s="49"/>
      <c r="M9" s="49"/>
      <c r="N9" s="49"/>
      <c r="O9" s="70"/>
      <c r="P9" s="50" t="s">
        <v>14</v>
      </c>
      <c r="Q9" s="50"/>
      <c r="R9" s="50"/>
      <c r="S9" s="50"/>
      <c r="T9" s="50"/>
      <c r="U9" s="50"/>
      <c r="V9" s="50"/>
      <c r="W9" s="50" t="s">
        <v>15</v>
      </c>
      <c r="X9" s="50"/>
      <c r="Y9" s="50"/>
      <c r="Z9" s="50"/>
      <c r="AA9" s="50"/>
      <c r="AB9" s="50"/>
      <c r="AC9" s="50"/>
      <c r="AD9" s="2"/>
      <c r="AE9" s="2"/>
      <c r="AF9" s="2"/>
      <c r="AG9" s="2"/>
      <c r="AH9" s="2"/>
      <c r="AI9" s="2"/>
      <c r="AJ9" s="2"/>
      <c r="AK9" s="2"/>
      <c r="AL9" s="50" t="s">
        <v>16</v>
      </c>
      <c r="AM9" s="50"/>
      <c r="AN9" s="50"/>
      <c r="AO9" s="50"/>
      <c r="AP9" s="50"/>
      <c r="AQ9" s="50"/>
      <c r="AR9" s="50"/>
      <c r="AS9" s="50"/>
      <c r="AT9" s="48" t="s">
        <v>17</v>
      </c>
      <c r="AU9" s="49"/>
      <c r="AV9" s="49"/>
      <c r="AW9" s="49"/>
      <c r="AX9" s="49"/>
      <c r="AY9" s="49"/>
      <c r="AZ9" s="49"/>
      <c r="BA9" s="49"/>
      <c r="BB9" s="50" t="s">
        <v>18</v>
      </c>
      <c r="BC9" s="50"/>
      <c r="BD9" s="50"/>
      <c r="BE9" s="50"/>
      <c r="BF9" s="50"/>
      <c r="BG9" s="50"/>
      <c r="BH9" s="50"/>
      <c r="BI9" s="50"/>
      <c r="BJ9" s="3"/>
      <c r="BK9" s="3"/>
      <c r="BL9" s="51" t="s">
        <v>19</v>
      </c>
      <c r="BM9" s="52"/>
      <c r="BN9" s="53" t="s">
        <v>20</v>
      </c>
      <c r="BO9" s="53"/>
      <c r="BP9" s="53"/>
      <c r="BQ9" s="53"/>
      <c r="BR9" s="53"/>
      <c r="BS9" s="53"/>
      <c r="BT9" s="53"/>
      <c r="BU9" s="53"/>
      <c r="BV9" s="53"/>
      <c r="BW9" s="53"/>
      <c r="BX9" s="53"/>
      <c r="BY9" s="54"/>
    </row>
    <row r="10" spans="1:78" ht="18.75" customHeight="1" x14ac:dyDescent="0.15">
      <c r="A10" s="2"/>
      <c r="B10" s="37" t="str">
        <f>データ!$N$6</f>
        <v>-</v>
      </c>
      <c r="C10" s="38"/>
      <c r="D10" s="38"/>
      <c r="E10" s="38"/>
      <c r="F10" s="38"/>
      <c r="G10" s="38"/>
      <c r="H10" s="38"/>
      <c r="I10" s="37">
        <f>データ!$O$6</f>
        <v>58.12</v>
      </c>
      <c r="J10" s="38"/>
      <c r="K10" s="38"/>
      <c r="L10" s="38"/>
      <c r="M10" s="38"/>
      <c r="N10" s="38"/>
      <c r="O10" s="68"/>
      <c r="P10" s="58">
        <f>データ!$P$6</f>
        <v>99.98</v>
      </c>
      <c r="Q10" s="58"/>
      <c r="R10" s="58"/>
      <c r="S10" s="58"/>
      <c r="T10" s="58"/>
      <c r="U10" s="58"/>
      <c r="V10" s="58"/>
      <c r="W10" s="69">
        <f>データ!$Q$6</f>
        <v>2651</v>
      </c>
      <c r="X10" s="69"/>
      <c r="Y10" s="69"/>
      <c r="Z10" s="69"/>
      <c r="AA10" s="69"/>
      <c r="AB10" s="69"/>
      <c r="AC10" s="69"/>
      <c r="AD10" s="2"/>
      <c r="AE10" s="2"/>
      <c r="AF10" s="2"/>
      <c r="AG10" s="2"/>
      <c r="AH10" s="2"/>
      <c r="AI10" s="2"/>
      <c r="AJ10" s="2"/>
      <c r="AK10" s="2"/>
      <c r="AL10" s="69">
        <f>データ!$U$6</f>
        <v>103317</v>
      </c>
      <c r="AM10" s="69"/>
      <c r="AN10" s="69"/>
      <c r="AO10" s="69"/>
      <c r="AP10" s="69"/>
      <c r="AQ10" s="69"/>
      <c r="AR10" s="69"/>
      <c r="AS10" s="69"/>
      <c r="AT10" s="37">
        <f>データ!$V$6</f>
        <v>13.44</v>
      </c>
      <c r="AU10" s="38"/>
      <c r="AV10" s="38"/>
      <c r="AW10" s="38"/>
      <c r="AX10" s="38"/>
      <c r="AY10" s="38"/>
      <c r="AZ10" s="38"/>
      <c r="BA10" s="38"/>
      <c r="BB10" s="58">
        <f>データ!$W$6</f>
        <v>7687.28</v>
      </c>
      <c r="BC10" s="58"/>
      <c r="BD10" s="58"/>
      <c r="BE10" s="58"/>
      <c r="BF10" s="58"/>
      <c r="BG10" s="58"/>
      <c r="BH10" s="58"/>
      <c r="BI10" s="58"/>
      <c r="BJ10" s="2"/>
      <c r="BK10" s="2"/>
      <c r="BL10" s="59" t="s">
        <v>21</v>
      </c>
      <c r="BM10" s="60"/>
      <c r="BN10" s="61" t="s">
        <v>22</v>
      </c>
      <c r="BO10" s="61"/>
      <c r="BP10" s="61"/>
      <c r="BQ10" s="61"/>
      <c r="BR10" s="61"/>
      <c r="BS10" s="61"/>
      <c r="BT10" s="61"/>
      <c r="BU10" s="61"/>
      <c r="BV10" s="61"/>
      <c r="BW10" s="61"/>
      <c r="BX10" s="61"/>
      <c r="BY10" s="62"/>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3" t="s">
        <v>23</v>
      </c>
      <c r="BM11" s="63"/>
      <c r="BN11" s="63"/>
      <c r="BO11" s="63"/>
      <c r="BP11" s="63"/>
      <c r="BQ11" s="63"/>
      <c r="BR11" s="63"/>
      <c r="BS11" s="63"/>
      <c r="BT11" s="63"/>
      <c r="BU11" s="63"/>
      <c r="BV11" s="63"/>
      <c r="BW11" s="63"/>
      <c r="BX11" s="63"/>
      <c r="BY11" s="63"/>
      <c r="BZ11" s="6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3"/>
      <c r="BM12" s="63"/>
      <c r="BN12" s="63"/>
      <c r="BO12" s="63"/>
      <c r="BP12" s="63"/>
      <c r="BQ12" s="63"/>
      <c r="BR12" s="63"/>
      <c r="BS12" s="63"/>
      <c r="BT12" s="63"/>
      <c r="BU12" s="63"/>
      <c r="BV12" s="63"/>
      <c r="BW12" s="63"/>
      <c r="BX12" s="63"/>
      <c r="BY12" s="63"/>
      <c r="BZ12" s="6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4"/>
      <c r="BM13" s="64"/>
      <c r="BN13" s="64"/>
      <c r="BO13" s="64"/>
      <c r="BP13" s="64"/>
      <c r="BQ13" s="64"/>
      <c r="BR13" s="64"/>
      <c r="BS13" s="64"/>
      <c r="BT13" s="64"/>
      <c r="BU13" s="64"/>
      <c r="BV13" s="64"/>
      <c r="BW13" s="64"/>
      <c r="BX13" s="64"/>
      <c r="BY13" s="64"/>
      <c r="BZ13" s="64"/>
    </row>
    <row r="14" spans="1:78" ht="13.5" customHeight="1" x14ac:dyDescent="0.15">
      <c r="A14" s="2"/>
      <c r="B14" s="65" t="s">
        <v>24</v>
      </c>
      <c r="C14" s="66"/>
      <c r="D14" s="66"/>
      <c r="E14" s="66"/>
      <c r="F14" s="66"/>
      <c r="G14" s="66"/>
      <c r="H14" s="66"/>
      <c r="I14" s="66"/>
      <c r="J14" s="66"/>
      <c r="K14" s="66"/>
      <c r="L14" s="66"/>
      <c r="M14" s="66"/>
      <c r="N14" s="66"/>
      <c r="O14" s="66"/>
      <c r="P14" s="66"/>
      <c r="Q14" s="66"/>
      <c r="R14" s="66"/>
      <c r="S14" s="66"/>
      <c r="T14" s="66"/>
      <c r="U14" s="66"/>
      <c r="V14" s="66"/>
      <c r="W14" s="66"/>
      <c r="X14" s="66"/>
      <c r="Y14" s="66"/>
      <c r="Z14" s="66"/>
      <c r="AA14" s="66"/>
      <c r="AB14" s="66"/>
      <c r="AC14" s="66"/>
      <c r="AD14" s="66"/>
      <c r="AE14" s="66"/>
      <c r="AF14" s="66"/>
      <c r="AG14" s="66"/>
      <c r="AH14" s="66"/>
      <c r="AI14" s="66"/>
      <c r="AJ14" s="66"/>
      <c r="AK14" s="66"/>
      <c r="AL14" s="66"/>
      <c r="AM14" s="66"/>
      <c r="AN14" s="66"/>
      <c r="AO14" s="66"/>
      <c r="AP14" s="66"/>
      <c r="AQ14" s="66"/>
      <c r="AR14" s="66"/>
      <c r="AS14" s="66"/>
      <c r="AT14" s="66"/>
      <c r="AU14" s="66"/>
      <c r="AV14" s="66"/>
      <c r="AW14" s="66"/>
      <c r="AX14" s="66"/>
      <c r="AY14" s="66"/>
      <c r="AZ14" s="66"/>
      <c r="BA14" s="66"/>
      <c r="BB14" s="66"/>
      <c r="BC14" s="66"/>
      <c r="BD14" s="66"/>
      <c r="BE14" s="66"/>
      <c r="BF14" s="66"/>
      <c r="BG14" s="66"/>
      <c r="BH14" s="66"/>
      <c r="BI14" s="66"/>
      <c r="BJ14" s="67"/>
      <c r="BK14" s="2"/>
      <c r="BL14" s="31" t="s">
        <v>25</v>
      </c>
      <c r="BM14" s="32"/>
      <c r="BN14" s="32"/>
      <c r="BO14" s="32"/>
      <c r="BP14" s="32"/>
      <c r="BQ14" s="32"/>
      <c r="BR14" s="32"/>
      <c r="BS14" s="32"/>
      <c r="BT14" s="32"/>
      <c r="BU14" s="32"/>
      <c r="BV14" s="32"/>
      <c r="BW14" s="32"/>
      <c r="BX14" s="32"/>
      <c r="BY14" s="32"/>
      <c r="BZ14" s="33"/>
    </row>
    <row r="15" spans="1:78" ht="13.5" customHeight="1" x14ac:dyDescent="0.15">
      <c r="A15" s="2"/>
      <c r="B15" s="45"/>
      <c r="C15" s="46"/>
      <c r="D15" s="46"/>
      <c r="E15" s="46"/>
      <c r="F15" s="46"/>
      <c r="G15" s="46"/>
      <c r="H15" s="46"/>
      <c r="I15" s="46"/>
      <c r="J15" s="46"/>
      <c r="K15" s="46"/>
      <c r="L15" s="46"/>
      <c r="M15" s="46"/>
      <c r="N15" s="46"/>
      <c r="O15" s="46"/>
      <c r="P15" s="46"/>
      <c r="Q15" s="46"/>
      <c r="R15" s="46"/>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46"/>
      <c r="BA15" s="46"/>
      <c r="BB15" s="46"/>
      <c r="BC15" s="46"/>
      <c r="BD15" s="46"/>
      <c r="BE15" s="46"/>
      <c r="BF15" s="46"/>
      <c r="BG15" s="46"/>
      <c r="BH15" s="46"/>
      <c r="BI15" s="46"/>
      <c r="BJ15" s="47"/>
      <c r="BK15" s="2"/>
      <c r="BL15" s="34"/>
      <c r="BM15" s="35"/>
      <c r="BN15" s="35"/>
      <c r="BO15" s="35"/>
      <c r="BP15" s="35"/>
      <c r="BQ15" s="35"/>
      <c r="BR15" s="35"/>
      <c r="BS15" s="35"/>
      <c r="BT15" s="35"/>
      <c r="BU15" s="35"/>
      <c r="BV15" s="35"/>
      <c r="BW15" s="35"/>
      <c r="BX15" s="35"/>
      <c r="BY15" s="35"/>
      <c r="BZ15" s="36"/>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112</v>
      </c>
      <c r="BM16" s="40"/>
      <c r="BN16" s="40"/>
      <c r="BO16" s="40"/>
      <c r="BP16" s="40"/>
      <c r="BQ16" s="40"/>
      <c r="BR16" s="40"/>
      <c r="BS16" s="40"/>
      <c r="BT16" s="40"/>
      <c r="BU16" s="40"/>
      <c r="BV16" s="40"/>
      <c r="BW16" s="40"/>
      <c r="BX16" s="40"/>
      <c r="BY16" s="40"/>
      <c r="BZ16" s="4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42" t="s">
        <v>110</v>
      </c>
      <c r="BM47" s="43"/>
      <c r="BN47" s="43"/>
      <c r="BO47" s="43"/>
      <c r="BP47" s="43"/>
      <c r="BQ47" s="43"/>
      <c r="BR47" s="43"/>
      <c r="BS47" s="43"/>
      <c r="BT47" s="43"/>
      <c r="BU47" s="43"/>
      <c r="BV47" s="43"/>
      <c r="BW47" s="43"/>
      <c r="BX47" s="43"/>
      <c r="BY47" s="43"/>
      <c r="BZ47" s="44"/>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42"/>
      <c r="BM48" s="43"/>
      <c r="BN48" s="43"/>
      <c r="BO48" s="43"/>
      <c r="BP48" s="43"/>
      <c r="BQ48" s="43"/>
      <c r="BR48" s="43"/>
      <c r="BS48" s="43"/>
      <c r="BT48" s="43"/>
      <c r="BU48" s="43"/>
      <c r="BV48" s="43"/>
      <c r="BW48" s="43"/>
      <c r="BX48" s="43"/>
      <c r="BY48" s="43"/>
      <c r="BZ48" s="44"/>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42"/>
      <c r="BM49" s="43"/>
      <c r="BN49" s="43"/>
      <c r="BO49" s="43"/>
      <c r="BP49" s="43"/>
      <c r="BQ49" s="43"/>
      <c r="BR49" s="43"/>
      <c r="BS49" s="43"/>
      <c r="BT49" s="43"/>
      <c r="BU49" s="43"/>
      <c r="BV49" s="43"/>
      <c r="BW49" s="43"/>
      <c r="BX49" s="43"/>
      <c r="BY49" s="43"/>
      <c r="BZ49" s="44"/>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42"/>
      <c r="BM50" s="43"/>
      <c r="BN50" s="43"/>
      <c r="BO50" s="43"/>
      <c r="BP50" s="43"/>
      <c r="BQ50" s="43"/>
      <c r="BR50" s="43"/>
      <c r="BS50" s="43"/>
      <c r="BT50" s="43"/>
      <c r="BU50" s="43"/>
      <c r="BV50" s="43"/>
      <c r="BW50" s="43"/>
      <c r="BX50" s="43"/>
      <c r="BY50" s="43"/>
      <c r="BZ50" s="44"/>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42"/>
      <c r="BM51" s="43"/>
      <c r="BN51" s="43"/>
      <c r="BO51" s="43"/>
      <c r="BP51" s="43"/>
      <c r="BQ51" s="43"/>
      <c r="BR51" s="43"/>
      <c r="BS51" s="43"/>
      <c r="BT51" s="43"/>
      <c r="BU51" s="43"/>
      <c r="BV51" s="43"/>
      <c r="BW51" s="43"/>
      <c r="BX51" s="43"/>
      <c r="BY51" s="43"/>
      <c r="BZ51" s="44"/>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42"/>
      <c r="BM52" s="43"/>
      <c r="BN52" s="43"/>
      <c r="BO52" s="43"/>
      <c r="BP52" s="43"/>
      <c r="BQ52" s="43"/>
      <c r="BR52" s="43"/>
      <c r="BS52" s="43"/>
      <c r="BT52" s="43"/>
      <c r="BU52" s="43"/>
      <c r="BV52" s="43"/>
      <c r="BW52" s="43"/>
      <c r="BX52" s="43"/>
      <c r="BY52" s="43"/>
      <c r="BZ52" s="44"/>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42"/>
      <c r="BM53" s="43"/>
      <c r="BN53" s="43"/>
      <c r="BO53" s="43"/>
      <c r="BP53" s="43"/>
      <c r="BQ53" s="43"/>
      <c r="BR53" s="43"/>
      <c r="BS53" s="43"/>
      <c r="BT53" s="43"/>
      <c r="BU53" s="43"/>
      <c r="BV53" s="43"/>
      <c r="BW53" s="43"/>
      <c r="BX53" s="43"/>
      <c r="BY53" s="43"/>
      <c r="BZ53" s="44"/>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42"/>
      <c r="BM54" s="43"/>
      <c r="BN54" s="43"/>
      <c r="BO54" s="43"/>
      <c r="BP54" s="43"/>
      <c r="BQ54" s="43"/>
      <c r="BR54" s="43"/>
      <c r="BS54" s="43"/>
      <c r="BT54" s="43"/>
      <c r="BU54" s="43"/>
      <c r="BV54" s="43"/>
      <c r="BW54" s="43"/>
      <c r="BX54" s="43"/>
      <c r="BY54" s="43"/>
      <c r="BZ54" s="44"/>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42"/>
      <c r="BM55" s="43"/>
      <c r="BN55" s="43"/>
      <c r="BO55" s="43"/>
      <c r="BP55" s="43"/>
      <c r="BQ55" s="43"/>
      <c r="BR55" s="43"/>
      <c r="BS55" s="43"/>
      <c r="BT55" s="43"/>
      <c r="BU55" s="43"/>
      <c r="BV55" s="43"/>
      <c r="BW55" s="43"/>
      <c r="BX55" s="43"/>
      <c r="BY55" s="43"/>
      <c r="BZ55" s="44"/>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42"/>
      <c r="BM56" s="43"/>
      <c r="BN56" s="43"/>
      <c r="BO56" s="43"/>
      <c r="BP56" s="43"/>
      <c r="BQ56" s="43"/>
      <c r="BR56" s="43"/>
      <c r="BS56" s="43"/>
      <c r="BT56" s="43"/>
      <c r="BU56" s="43"/>
      <c r="BV56" s="43"/>
      <c r="BW56" s="43"/>
      <c r="BX56" s="43"/>
      <c r="BY56" s="43"/>
      <c r="BZ56" s="44"/>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42"/>
      <c r="BM57" s="43"/>
      <c r="BN57" s="43"/>
      <c r="BO57" s="43"/>
      <c r="BP57" s="43"/>
      <c r="BQ57" s="43"/>
      <c r="BR57" s="43"/>
      <c r="BS57" s="43"/>
      <c r="BT57" s="43"/>
      <c r="BU57" s="43"/>
      <c r="BV57" s="43"/>
      <c r="BW57" s="43"/>
      <c r="BX57" s="43"/>
      <c r="BY57" s="43"/>
      <c r="BZ57" s="44"/>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42"/>
      <c r="BM58" s="43"/>
      <c r="BN58" s="43"/>
      <c r="BO58" s="43"/>
      <c r="BP58" s="43"/>
      <c r="BQ58" s="43"/>
      <c r="BR58" s="43"/>
      <c r="BS58" s="43"/>
      <c r="BT58" s="43"/>
      <c r="BU58" s="43"/>
      <c r="BV58" s="43"/>
      <c r="BW58" s="43"/>
      <c r="BX58" s="43"/>
      <c r="BY58" s="43"/>
      <c r="BZ58" s="44"/>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42"/>
      <c r="BM59" s="43"/>
      <c r="BN59" s="43"/>
      <c r="BO59" s="43"/>
      <c r="BP59" s="43"/>
      <c r="BQ59" s="43"/>
      <c r="BR59" s="43"/>
      <c r="BS59" s="43"/>
      <c r="BT59" s="43"/>
      <c r="BU59" s="43"/>
      <c r="BV59" s="43"/>
      <c r="BW59" s="43"/>
      <c r="BX59" s="43"/>
      <c r="BY59" s="43"/>
      <c r="BZ59" s="44"/>
    </row>
    <row r="60" spans="1:78" ht="13.5" customHeight="1" x14ac:dyDescent="0.15">
      <c r="A60" s="2"/>
      <c r="B60" s="45" t="s">
        <v>27</v>
      </c>
      <c r="C60" s="46"/>
      <c r="D60" s="46"/>
      <c r="E60" s="46"/>
      <c r="F60" s="46"/>
      <c r="G60" s="46"/>
      <c r="H60" s="46"/>
      <c r="I60" s="46"/>
      <c r="J60" s="46"/>
      <c r="K60" s="46"/>
      <c r="L60" s="46"/>
      <c r="M60" s="46"/>
      <c r="N60" s="46"/>
      <c r="O60" s="46"/>
      <c r="P60" s="46"/>
      <c r="Q60" s="46"/>
      <c r="R60" s="46"/>
      <c r="S60" s="46"/>
      <c r="T60" s="46"/>
      <c r="U60" s="46"/>
      <c r="V60" s="46"/>
      <c r="W60" s="46"/>
      <c r="X60" s="46"/>
      <c r="Y60" s="46"/>
      <c r="Z60" s="46"/>
      <c r="AA60" s="46"/>
      <c r="AB60" s="46"/>
      <c r="AC60" s="46"/>
      <c r="AD60" s="46"/>
      <c r="AE60" s="46"/>
      <c r="AF60" s="46"/>
      <c r="AG60" s="46"/>
      <c r="AH60" s="46"/>
      <c r="AI60" s="46"/>
      <c r="AJ60" s="46"/>
      <c r="AK60" s="46"/>
      <c r="AL60" s="46"/>
      <c r="AM60" s="46"/>
      <c r="AN60" s="46"/>
      <c r="AO60" s="46"/>
      <c r="AP60" s="46"/>
      <c r="AQ60" s="46"/>
      <c r="AR60" s="46"/>
      <c r="AS60" s="46"/>
      <c r="AT60" s="46"/>
      <c r="AU60" s="46"/>
      <c r="AV60" s="46"/>
      <c r="AW60" s="46"/>
      <c r="AX60" s="46"/>
      <c r="AY60" s="46"/>
      <c r="AZ60" s="46"/>
      <c r="BA60" s="46"/>
      <c r="BB60" s="46"/>
      <c r="BC60" s="46"/>
      <c r="BD60" s="46"/>
      <c r="BE60" s="46"/>
      <c r="BF60" s="46"/>
      <c r="BG60" s="46"/>
      <c r="BH60" s="46"/>
      <c r="BI60" s="46"/>
      <c r="BJ60" s="47"/>
      <c r="BK60" s="2"/>
      <c r="BL60" s="42"/>
      <c r="BM60" s="43"/>
      <c r="BN60" s="43"/>
      <c r="BO60" s="43"/>
      <c r="BP60" s="43"/>
      <c r="BQ60" s="43"/>
      <c r="BR60" s="43"/>
      <c r="BS60" s="43"/>
      <c r="BT60" s="43"/>
      <c r="BU60" s="43"/>
      <c r="BV60" s="43"/>
      <c r="BW60" s="43"/>
      <c r="BX60" s="43"/>
      <c r="BY60" s="43"/>
      <c r="BZ60" s="44"/>
    </row>
    <row r="61" spans="1:78" ht="13.5" customHeight="1" x14ac:dyDescent="0.15">
      <c r="A61" s="2"/>
      <c r="B61" s="45"/>
      <c r="C61" s="46"/>
      <c r="D61" s="46"/>
      <c r="E61" s="46"/>
      <c r="F61" s="46"/>
      <c r="G61" s="46"/>
      <c r="H61" s="46"/>
      <c r="I61" s="46"/>
      <c r="J61" s="46"/>
      <c r="K61" s="46"/>
      <c r="L61" s="46"/>
      <c r="M61" s="46"/>
      <c r="N61" s="46"/>
      <c r="O61" s="46"/>
      <c r="P61" s="46"/>
      <c r="Q61" s="46"/>
      <c r="R61" s="46"/>
      <c r="S61" s="46"/>
      <c r="T61" s="46"/>
      <c r="U61" s="46"/>
      <c r="V61" s="46"/>
      <c r="W61" s="46"/>
      <c r="X61" s="46"/>
      <c r="Y61" s="46"/>
      <c r="Z61" s="46"/>
      <c r="AA61" s="46"/>
      <c r="AB61" s="46"/>
      <c r="AC61" s="46"/>
      <c r="AD61" s="46"/>
      <c r="AE61" s="46"/>
      <c r="AF61" s="46"/>
      <c r="AG61" s="46"/>
      <c r="AH61" s="46"/>
      <c r="AI61" s="46"/>
      <c r="AJ61" s="46"/>
      <c r="AK61" s="46"/>
      <c r="AL61" s="46"/>
      <c r="AM61" s="46"/>
      <c r="AN61" s="46"/>
      <c r="AO61" s="46"/>
      <c r="AP61" s="46"/>
      <c r="AQ61" s="46"/>
      <c r="AR61" s="46"/>
      <c r="AS61" s="46"/>
      <c r="AT61" s="46"/>
      <c r="AU61" s="46"/>
      <c r="AV61" s="46"/>
      <c r="AW61" s="46"/>
      <c r="AX61" s="46"/>
      <c r="AY61" s="46"/>
      <c r="AZ61" s="46"/>
      <c r="BA61" s="46"/>
      <c r="BB61" s="46"/>
      <c r="BC61" s="46"/>
      <c r="BD61" s="46"/>
      <c r="BE61" s="46"/>
      <c r="BF61" s="46"/>
      <c r="BG61" s="46"/>
      <c r="BH61" s="46"/>
      <c r="BI61" s="46"/>
      <c r="BJ61" s="47"/>
      <c r="BK61" s="2"/>
      <c r="BL61" s="42"/>
      <c r="BM61" s="43"/>
      <c r="BN61" s="43"/>
      <c r="BO61" s="43"/>
      <c r="BP61" s="43"/>
      <c r="BQ61" s="43"/>
      <c r="BR61" s="43"/>
      <c r="BS61" s="43"/>
      <c r="BT61" s="43"/>
      <c r="BU61" s="43"/>
      <c r="BV61" s="43"/>
      <c r="BW61" s="43"/>
      <c r="BX61" s="43"/>
      <c r="BY61" s="43"/>
      <c r="BZ61" s="44"/>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42"/>
      <c r="BM62" s="43"/>
      <c r="BN62" s="43"/>
      <c r="BO62" s="43"/>
      <c r="BP62" s="43"/>
      <c r="BQ62" s="43"/>
      <c r="BR62" s="43"/>
      <c r="BS62" s="43"/>
      <c r="BT62" s="43"/>
      <c r="BU62" s="43"/>
      <c r="BV62" s="43"/>
      <c r="BW62" s="43"/>
      <c r="BX62" s="43"/>
      <c r="BY62" s="43"/>
      <c r="BZ62" s="44"/>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42"/>
      <c r="BM63" s="43"/>
      <c r="BN63" s="43"/>
      <c r="BO63" s="43"/>
      <c r="BP63" s="43"/>
      <c r="BQ63" s="43"/>
      <c r="BR63" s="43"/>
      <c r="BS63" s="43"/>
      <c r="BT63" s="43"/>
      <c r="BU63" s="43"/>
      <c r="BV63" s="43"/>
      <c r="BW63" s="43"/>
      <c r="BX63" s="43"/>
      <c r="BY63" s="43"/>
      <c r="BZ63" s="4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42" t="s">
        <v>111</v>
      </c>
      <c r="BM66" s="43"/>
      <c r="BN66" s="43"/>
      <c r="BO66" s="43"/>
      <c r="BP66" s="43"/>
      <c r="BQ66" s="43"/>
      <c r="BR66" s="43"/>
      <c r="BS66" s="43"/>
      <c r="BT66" s="43"/>
      <c r="BU66" s="43"/>
      <c r="BV66" s="43"/>
      <c r="BW66" s="43"/>
      <c r="BX66" s="43"/>
      <c r="BY66" s="43"/>
      <c r="BZ66" s="44"/>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42"/>
      <c r="BM67" s="43"/>
      <c r="BN67" s="43"/>
      <c r="BO67" s="43"/>
      <c r="BP67" s="43"/>
      <c r="BQ67" s="43"/>
      <c r="BR67" s="43"/>
      <c r="BS67" s="43"/>
      <c r="BT67" s="43"/>
      <c r="BU67" s="43"/>
      <c r="BV67" s="43"/>
      <c r="BW67" s="43"/>
      <c r="BX67" s="43"/>
      <c r="BY67" s="43"/>
      <c r="BZ67" s="44"/>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42"/>
      <c r="BM68" s="43"/>
      <c r="BN68" s="43"/>
      <c r="BO68" s="43"/>
      <c r="BP68" s="43"/>
      <c r="BQ68" s="43"/>
      <c r="BR68" s="43"/>
      <c r="BS68" s="43"/>
      <c r="BT68" s="43"/>
      <c r="BU68" s="43"/>
      <c r="BV68" s="43"/>
      <c r="BW68" s="43"/>
      <c r="BX68" s="43"/>
      <c r="BY68" s="43"/>
      <c r="BZ68" s="44"/>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42"/>
      <c r="BM69" s="43"/>
      <c r="BN69" s="43"/>
      <c r="BO69" s="43"/>
      <c r="BP69" s="43"/>
      <c r="BQ69" s="43"/>
      <c r="BR69" s="43"/>
      <c r="BS69" s="43"/>
      <c r="BT69" s="43"/>
      <c r="BU69" s="43"/>
      <c r="BV69" s="43"/>
      <c r="BW69" s="43"/>
      <c r="BX69" s="43"/>
      <c r="BY69" s="43"/>
      <c r="BZ69" s="44"/>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42"/>
      <c r="BM70" s="43"/>
      <c r="BN70" s="43"/>
      <c r="BO70" s="43"/>
      <c r="BP70" s="43"/>
      <c r="BQ70" s="43"/>
      <c r="BR70" s="43"/>
      <c r="BS70" s="43"/>
      <c r="BT70" s="43"/>
      <c r="BU70" s="43"/>
      <c r="BV70" s="43"/>
      <c r="BW70" s="43"/>
      <c r="BX70" s="43"/>
      <c r="BY70" s="43"/>
      <c r="BZ70" s="44"/>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42"/>
      <c r="BM71" s="43"/>
      <c r="BN71" s="43"/>
      <c r="BO71" s="43"/>
      <c r="BP71" s="43"/>
      <c r="BQ71" s="43"/>
      <c r="BR71" s="43"/>
      <c r="BS71" s="43"/>
      <c r="BT71" s="43"/>
      <c r="BU71" s="43"/>
      <c r="BV71" s="43"/>
      <c r="BW71" s="43"/>
      <c r="BX71" s="43"/>
      <c r="BY71" s="43"/>
      <c r="BZ71" s="44"/>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42"/>
      <c r="BM72" s="43"/>
      <c r="BN72" s="43"/>
      <c r="BO72" s="43"/>
      <c r="BP72" s="43"/>
      <c r="BQ72" s="43"/>
      <c r="BR72" s="43"/>
      <c r="BS72" s="43"/>
      <c r="BT72" s="43"/>
      <c r="BU72" s="43"/>
      <c r="BV72" s="43"/>
      <c r="BW72" s="43"/>
      <c r="BX72" s="43"/>
      <c r="BY72" s="43"/>
      <c r="BZ72" s="44"/>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42"/>
      <c r="BM73" s="43"/>
      <c r="BN73" s="43"/>
      <c r="BO73" s="43"/>
      <c r="BP73" s="43"/>
      <c r="BQ73" s="43"/>
      <c r="BR73" s="43"/>
      <c r="BS73" s="43"/>
      <c r="BT73" s="43"/>
      <c r="BU73" s="43"/>
      <c r="BV73" s="43"/>
      <c r="BW73" s="43"/>
      <c r="BX73" s="43"/>
      <c r="BY73" s="43"/>
      <c r="BZ73" s="44"/>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42"/>
      <c r="BM74" s="43"/>
      <c r="BN74" s="43"/>
      <c r="BO74" s="43"/>
      <c r="BP74" s="43"/>
      <c r="BQ74" s="43"/>
      <c r="BR74" s="43"/>
      <c r="BS74" s="43"/>
      <c r="BT74" s="43"/>
      <c r="BU74" s="43"/>
      <c r="BV74" s="43"/>
      <c r="BW74" s="43"/>
      <c r="BX74" s="43"/>
      <c r="BY74" s="43"/>
      <c r="BZ74" s="44"/>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42"/>
      <c r="BM75" s="43"/>
      <c r="BN75" s="43"/>
      <c r="BO75" s="43"/>
      <c r="BP75" s="43"/>
      <c r="BQ75" s="43"/>
      <c r="BR75" s="43"/>
      <c r="BS75" s="43"/>
      <c r="BT75" s="43"/>
      <c r="BU75" s="43"/>
      <c r="BV75" s="43"/>
      <c r="BW75" s="43"/>
      <c r="BX75" s="43"/>
      <c r="BY75" s="43"/>
      <c r="BZ75" s="44"/>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42"/>
      <c r="BM76" s="43"/>
      <c r="BN76" s="43"/>
      <c r="BO76" s="43"/>
      <c r="BP76" s="43"/>
      <c r="BQ76" s="43"/>
      <c r="BR76" s="43"/>
      <c r="BS76" s="43"/>
      <c r="BT76" s="43"/>
      <c r="BU76" s="43"/>
      <c r="BV76" s="43"/>
      <c r="BW76" s="43"/>
      <c r="BX76" s="43"/>
      <c r="BY76" s="43"/>
      <c r="BZ76" s="44"/>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42"/>
      <c r="BM77" s="43"/>
      <c r="BN77" s="43"/>
      <c r="BO77" s="43"/>
      <c r="BP77" s="43"/>
      <c r="BQ77" s="43"/>
      <c r="BR77" s="43"/>
      <c r="BS77" s="43"/>
      <c r="BT77" s="43"/>
      <c r="BU77" s="43"/>
      <c r="BV77" s="43"/>
      <c r="BW77" s="43"/>
      <c r="BX77" s="43"/>
      <c r="BY77" s="43"/>
      <c r="BZ77" s="44"/>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42"/>
      <c r="BM78" s="43"/>
      <c r="BN78" s="43"/>
      <c r="BO78" s="43"/>
      <c r="BP78" s="43"/>
      <c r="BQ78" s="43"/>
      <c r="BR78" s="43"/>
      <c r="BS78" s="43"/>
      <c r="BT78" s="43"/>
      <c r="BU78" s="43"/>
      <c r="BV78" s="43"/>
      <c r="BW78" s="43"/>
      <c r="BX78" s="43"/>
      <c r="BY78" s="43"/>
      <c r="BZ78" s="44"/>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42"/>
      <c r="BM79" s="43"/>
      <c r="BN79" s="43"/>
      <c r="BO79" s="43"/>
      <c r="BP79" s="43"/>
      <c r="BQ79" s="43"/>
      <c r="BR79" s="43"/>
      <c r="BS79" s="43"/>
      <c r="BT79" s="43"/>
      <c r="BU79" s="43"/>
      <c r="BV79" s="43"/>
      <c r="BW79" s="43"/>
      <c r="BX79" s="43"/>
      <c r="BY79" s="43"/>
      <c r="BZ79" s="44"/>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42"/>
      <c r="BM80" s="43"/>
      <c r="BN80" s="43"/>
      <c r="BO80" s="43"/>
      <c r="BP80" s="43"/>
      <c r="BQ80" s="43"/>
      <c r="BR80" s="43"/>
      <c r="BS80" s="43"/>
      <c r="BT80" s="43"/>
      <c r="BU80" s="43"/>
      <c r="BV80" s="43"/>
      <c r="BW80" s="43"/>
      <c r="BX80" s="43"/>
      <c r="BY80" s="43"/>
      <c r="BZ80" s="44"/>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42"/>
      <c r="BM81" s="43"/>
      <c r="BN81" s="43"/>
      <c r="BO81" s="43"/>
      <c r="BP81" s="43"/>
      <c r="BQ81" s="43"/>
      <c r="BR81" s="43"/>
      <c r="BS81" s="43"/>
      <c r="BT81" s="43"/>
      <c r="BU81" s="43"/>
      <c r="BV81" s="43"/>
      <c r="BW81" s="43"/>
      <c r="BX81" s="43"/>
      <c r="BY81" s="43"/>
      <c r="BZ81" s="44"/>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5"/>
      <c r="BM82" s="56"/>
      <c r="BN82" s="56"/>
      <c r="BO82" s="56"/>
      <c r="BP82" s="56"/>
      <c r="BQ82" s="56"/>
      <c r="BR82" s="56"/>
      <c r="BS82" s="56"/>
      <c r="BT82" s="56"/>
      <c r="BU82" s="56"/>
      <c r="BV82" s="56"/>
      <c r="BW82" s="56"/>
      <c r="BX82" s="56"/>
      <c r="BY82" s="56"/>
      <c r="BZ82" s="57"/>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TiPrsfHgVG8NpHpRuZageNYgnqcz3E9BNZlu5DFqARwRs8tIjKihhC3Q9y+BdlyUNwFmvEuX/y7NkJYmEqzmuA==" saltValue="HbyhVd2Y+wSfJED6oQ67mg=="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6" t="s">
        <v>50</v>
      </c>
      <c r="I3" s="87"/>
      <c r="J3" s="87"/>
      <c r="K3" s="87"/>
      <c r="L3" s="87"/>
      <c r="M3" s="87"/>
      <c r="N3" s="87"/>
      <c r="O3" s="87"/>
      <c r="P3" s="87"/>
      <c r="Q3" s="87"/>
      <c r="R3" s="87"/>
      <c r="S3" s="87"/>
      <c r="T3" s="87"/>
      <c r="U3" s="87"/>
      <c r="V3" s="87"/>
      <c r="W3" s="88"/>
      <c r="X3" s="92" t="s">
        <v>51</v>
      </c>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c r="CA3" s="85"/>
      <c r="CB3" s="85"/>
      <c r="CC3" s="85"/>
      <c r="CD3" s="85"/>
      <c r="CE3" s="85"/>
      <c r="CF3" s="85"/>
      <c r="CG3" s="85"/>
      <c r="CH3" s="85"/>
      <c r="CI3" s="85"/>
      <c r="CJ3" s="85"/>
      <c r="CK3" s="85"/>
      <c r="CL3" s="85"/>
      <c r="CM3" s="85"/>
      <c r="CN3" s="85"/>
      <c r="CO3" s="85"/>
      <c r="CP3" s="85"/>
      <c r="CQ3" s="85"/>
      <c r="CR3" s="85"/>
      <c r="CS3" s="85"/>
      <c r="CT3" s="85"/>
      <c r="CU3" s="85"/>
      <c r="CV3" s="85"/>
      <c r="CW3" s="85"/>
      <c r="CX3" s="85"/>
      <c r="CY3" s="85"/>
      <c r="CZ3" s="85"/>
      <c r="DA3" s="85"/>
      <c r="DB3" s="85"/>
      <c r="DC3" s="85"/>
      <c r="DD3" s="85"/>
      <c r="DE3" s="85"/>
      <c r="DF3" s="85"/>
      <c r="DG3" s="85"/>
      <c r="DH3" s="85" t="s">
        <v>27</v>
      </c>
      <c r="DI3" s="85"/>
      <c r="DJ3" s="85"/>
      <c r="DK3" s="85"/>
      <c r="DL3" s="85"/>
      <c r="DM3" s="85"/>
      <c r="DN3" s="85"/>
      <c r="DO3" s="85"/>
      <c r="DP3" s="85"/>
      <c r="DQ3" s="85"/>
      <c r="DR3" s="85"/>
      <c r="DS3" s="85"/>
      <c r="DT3" s="85"/>
      <c r="DU3" s="85"/>
      <c r="DV3" s="85"/>
      <c r="DW3" s="85"/>
      <c r="DX3" s="85"/>
      <c r="DY3" s="85"/>
      <c r="DZ3" s="85"/>
      <c r="EA3" s="85"/>
      <c r="EB3" s="85"/>
      <c r="EC3" s="85"/>
      <c r="ED3" s="85"/>
      <c r="EE3" s="85"/>
      <c r="EF3" s="85"/>
      <c r="EG3" s="85"/>
      <c r="EH3" s="85"/>
      <c r="EI3" s="85"/>
      <c r="EJ3" s="85"/>
      <c r="EK3" s="85"/>
      <c r="EL3" s="85"/>
      <c r="EM3" s="85"/>
      <c r="EN3" s="85"/>
    </row>
    <row r="4" spans="1:144" x14ac:dyDescent="0.15">
      <c r="A4" s="15" t="s">
        <v>52</v>
      </c>
      <c r="B4" s="17"/>
      <c r="C4" s="17"/>
      <c r="D4" s="17"/>
      <c r="E4" s="17"/>
      <c r="F4" s="17"/>
      <c r="G4" s="17"/>
      <c r="H4" s="89"/>
      <c r="I4" s="90"/>
      <c r="J4" s="90"/>
      <c r="K4" s="90"/>
      <c r="L4" s="90"/>
      <c r="M4" s="90"/>
      <c r="N4" s="90"/>
      <c r="O4" s="90"/>
      <c r="P4" s="90"/>
      <c r="Q4" s="90"/>
      <c r="R4" s="90"/>
      <c r="S4" s="90"/>
      <c r="T4" s="90"/>
      <c r="U4" s="90"/>
      <c r="V4" s="90"/>
      <c r="W4" s="91"/>
      <c r="X4" s="85" t="s">
        <v>53</v>
      </c>
      <c r="Y4" s="85"/>
      <c r="Z4" s="85"/>
      <c r="AA4" s="85"/>
      <c r="AB4" s="85"/>
      <c r="AC4" s="85"/>
      <c r="AD4" s="85"/>
      <c r="AE4" s="85"/>
      <c r="AF4" s="85"/>
      <c r="AG4" s="85"/>
      <c r="AH4" s="85"/>
      <c r="AI4" s="85" t="s">
        <v>54</v>
      </c>
      <c r="AJ4" s="85"/>
      <c r="AK4" s="85"/>
      <c r="AL4" s="85"/>
      <c r="AM4" s="85"/>
      <c r="AN4" s="85"/>
      <c r="AO4" s="85"/>
      <c r="AP4" s="85"/>
      <c r="AQ4" s="85"/>
      <c r="AR4" s="85"/>
      <c r="AS4" s="85"/>
      <c r="AT4" s="85" t="s">
        <v>55</v>
      </c>
      <c r="AU4" s="85"/>
      <c r="AV4" s="85"/>
      <c r="AW4" s="85"/>
      <c r="AX4" s="85"/>
      <c r="AY4" s="85"/>
      <c r="AZ4" s="85"/>
      <c r="BA4" s="85"/>
      <c r="BB4" s="85"/>
      <c r="BC4" s="85"/>
      <c r="BD4" s="85"/>
      <c r="BE4" s="85" t="s">
        <v>56</v>
      </c>
      <c r="BF4" s="85"/>
      <c r="BG4" s="85"/>
      <c r="BH4" s="85"/>
      <c r="BI4" s="85"/>
      <c r="BJ4" s="85"/>
      <c r="BK4" s="85"/>
      <c r="BL4" s="85"/>
      <c r="BM4" s="85"/>
      <c r="BN4" s="85"/>
      <c r="BO4" s="85"/>
      <c r="BP4" s="85" t="s">
        <v>57</v>
      </c>
      <c r="BQ4" s="85"/>
      <c r="BR4" s="85"/>
      <c r="BS4" s="85"/>
      <c r="BT4" s="85"/>
      <c r="BU4" s="85"/>
      <c r="BV4" s="85"/>
      <c r="BW4" s="85"/>
      <c r="BX4" s="85"/>
      <c r="BY4" s="85"/>
      <c r="BZ4" s="85"/>
      <c r="CA4" s="85" t="s">
        <v>58</v>
      </c>
      <c r="CB4" s="85"/>
      <c r="CC4" s="85"/>
      <c r="CD4" s="85"/>
      <c r="CE4" s="85"/>
      <c r="CF4" s="85"/>
      <c r="CG4" s="85"/>
      <c r="CH4" s="85"/>
      <c r="CI4" s="85"/>
      <c r="CJ4" s="85"/>
      <c r="CK4" s="85"/>
      <c r="CL4" s="85" t="s">
        <v>59</v>
      </c>
      <c r="CM4" s="85"/>
      <c r="CN4" s="85"/>
      <c r="CO4" s="85"/>
      <c r="CP4" s="85"/>
      <c r="CQ4" s="85"/>
      <c r="CR4" s="85"/>
      <c r="CS4" s="85"/>
      <c r="CT4" s="85"/>
      <c r="CU4" s="85"/>
      <c r="CV4" s="85"/>
      <c r="CW4" s="85" t="s">
        <v>60</v>
      </c>
      <c r="CX4" s="85"/>
      <c r="CY4" s="85"/>
      <c r="CZ4" s="85"/>
      <c r="DA4" s="85"/>
      <c r="DB4" s="85"/>
      <c r="DC4" s="85"/>
      <c r="DD4" s="85"/>
      <c r="DE4" s="85"/>
      <c r="DF4" s="85"/>
      <c r="DG4" s="85"/>
      <c r="DH4" s="85" t="s">
        <v>61</v>
      </c>
      <c r="DI4" s="85"/>
      <c r="DJ4" s="85"/>
      <c r="DK4" s="85"/>
      <c r="DL4" s="85"/>
      <c r="DM4" s="85"/>
      <c r="DN4" s="85"/>
      <c r="DO4" s="85"/>
      <c r="DP4" s="85"/>
      <c r="DQ4" s="85"/>
      <c r="DR4" s="85"/>
      <c r="DS4" s="85" t="s">
        <v>62</v>
      </c>
      <c r="DT4" s="85"/>
      <c r="DU4" s="85"/>
      <c r="DV4" s="85"/>
      <c r="DW4" s="85"/>
      <c r="DX4" s="85"/>
      <c r="DY4" s="85"/>
      <c r="DZ4" s="85"/>
      <c r="EA4" s="85"/>
      <c r="EB4" s="85"/>
      <c r="EC4" s="85"/>
      <c r="ED4" s="85" t="s">
        <v>63</v>
      </c>
      <c r="EE4" s="85"/>
      <c r="EF4" s="85"/>
      <c r="EG4" s="85"/>
      <c r="EH4" s="85"/>
      <c r="EI4" s="85"/>
      <c r="EJ4" s="85"/>
      <c r="EK4" s="85"/>
      <c r="EL4" s="85"/>
      <c r="EM4" s="85"/>
      <c r="EN4" s="85"/>
    </row>
    <row r="5" spans="1:144" x14ac:dyDescent="0.15">
      <c r="A5" s="15" t="s">
        <v>64</v>
      </c>
      <c r="B5" s="18"/>
      <c r="C5" s="18"/>
      <c r="D5" s="18"/>
      <c r="E5" s="18"/>
      <c r="F5" s="18"/>
      <c r="G5" s="18"/>
      <c r="H5" s="19" t="s">
        <v>65</v>
      </c>
      <c r="I5" s="19" t="s">
        <v>66</v>
      </c>
      <c r="J5" s="19" t="s">
        <v>67</v>
      </c>
      <c r="K5" s="19" t="s">
        <v>68</v>
      </c>
      <c r="L5" s="19" t="s">
        <v>69</v>
      </c>
      <c r="M5" s="19" t="s">
        <v>5</v>
      </c>
      <c r="N5" s="19" t="s">
        <v>70</v>
      </c>
      <c r="O5" s="19" t="s">
        <v>71</v>
      </c>
      <c r="P5" s="19" t="s">
        <v>72</v>
      </c>
      <c r="Q5" s="19" t="s">
        <v>73</v>
      </c>
      <c r="R5" s="19" t="s">
        <v>74</v>
      </c>
      <c r="S5" s="19" t="s">
        <v>75</v>
      </c>
      <c r="T5" s="19" t="s">
        <v>76</v>
      </c>
      <c r="U5" s="19" t="s">
        <v>77</v>
      </c>
      <c r="V5" s="19" t="s">
        <v>78</v>
      </c>
      <c r="W5" s="19" t="s">
        <v>79</v>
      </c>
      <c r="X5" s="19" t="s">
        <v>80</v>
      </c>
      <c r="Y5" s="19" t="s">
        <v>81</v>
      </c>
      <c r="Z5" s="19" t="s">
        <v>82</v>
      </c>
      <c r="AA5" s="19" t="s">
        <v>83</v>
      </c>
      <c r="AB5" s="19" t="s">
        <v>84</v>
      </c>
      <c r="AC5" s="19" t="s">
        <v>85</v>
      </c>
      <c r="AD5" s="19" t="s">
        <v>86</v>
      </c>
      <c r="AE5" s="19" t="s">
        <v>87</v>
      </c>
      <c r="AF5" s="19" t="s">
        <v>88</v>
      </c>
      <c r="AG5" s="19" t="s">
        <v>89</v>
      </c>
      <c r="AH5" s="19" t="s">
        <v>29</v>
      </c>
      <c r="AI5" s="19" t="s">
        <v>80</v>
      </c>
      <c r="AJ5" s="19" t="s">
        <v>81</v>
      </c>
      <c r="AK5" s="19" t="s">
        <v>82</v>
      </c>
      <c r="AL5" s="19" t="s">
        <v>83</v>
      </c>
      <c r="AM5" s="19" t="s">
        <v>84</v>
      </c>
      <c r="AN5" s="19" t="s">
        <v>85</v>
      </c>
      <c r="AO5" s="19" t="s">
        <v>86</v>
      </c>
      <c r="AP5" s="19" t="s">
        <v>87</v>
      </c>
      <c r="AQ5" s="19" t="s">
        <v>88</v>
      </c>
      <c r="AR5" s="19" t="s">
        <v>89</v>
      </c>
      <c r="AS5" s="19" t="s">
        <v>90</v>
      </c>
      <c r="AT5" s="19" t="s">
        <v>80</v>
      </c>
      <c r="AU5" s="19" t="s">
        <v>81</v>
      </c>
      <c r="AV5" s="19" t="s">
        <v>82</v>
      </c>
      <c r="AW5" s="19" t="s">
        <v>83</v>
      </c>
      <c r="AX5" s="19" t="s">
        <v>84</v>
      </c>
      <c r="AY5" s="19" t="s">
        <v>85</v>
      </c>
      <c r="AZ5" s="19" t="s">
        <v>86</v>
      </c>
      <c r="BA5" s="19" t="s">
        <v>87</v>
      </c>
      <c r="BB5" s="19" t="s">
        <v>88</v>
      </c>
      <c r="BC5" s="19" t="s">
        <v>89</v>
      </c>
      <c r="BD5" s="19" t="s">
        <v>90</v>
      </c>
      <c r="BE5" s="19" t="s">
        <v>80</v>
      </c>
      <c r="BF5" s="19" t="s">
        <v>81</v>
      </c>
      <c r="BG5" s="19" t="s">
        <v>82</v>
      </c>
      <c r="BH5" s="19" t="s">
        <v>83</v>
      </c>
      <c r="BI5" s="19" t="s">
        <v>84</v>
      </c>
      <c r="BJ5" s="19" t="s">
        <v>85</v>
      </c>
      <c r="BK5" s="19" t="s">
        <v>86</v>
      </c>
      <c r="BL5" s="19" t="s">
        <v>87</v>
      </c>
      <c r="BM5" s="19" t="s">
        <v>88</v>
      </c>
      <c r="BN5" s="19" t="s">
        <v>89</v>
      </c>
      <c r="BO5" s="19" t="s">
        <v>90</v>
      </c>
      <c r="BP5" s="19" t="s">
        <v>80</v>
      </c>
      <c r="BQ5" s="19" t="s">
        <v>81</v>
      </c>
      <c r="BR5" s="19" t="s">
        <v>82</v>
      </c>
      <c r="BS5" s="19" t="s">
        <v>83</v>
      </c>
      <c r="BT5" s="19" t="s">
        <v>84</v>
      </c>
      <c r="BU5" s="19" t="s">
        <v>85</v>
      </c>
      <c r="BV5" s="19" t="s">
        <v>86</v>
      </c>
      <c r="BW5" s="19" t="s">
        <v>87</v>
      </c>
      <c r="BX5" s="19" t="s">
        <v>88</v>
      </c>
      <c r="BY5" s="19" t="s">
        <v>89</v>
      </c>
      <c r="BZ5" s="19" t="s">
        <v>90</v>
      </c>
      <c r="CA5" s="19" t="s">
        <v>80</v>
      </c>
      <c r="CB5" s="19" t="s">
        <v>81</v>
      </c>
      <c r="CC5" s="19" t="s">
        <v>82</v>
      </c>
      <c r="CD5" s="19" t="s">
        <v>83</v>
      </c>
      <c r="CE5" s="19" t="s">
        <v>84</v>
      </c>
      <c r="CF5" s="19" t="s">
        <v>85</v>
      </c>
      <c r="CG5" s="19" t="s">
        <v>86</v>
      </c>
      <c r="CH5" s="19" t="s">
        <v>87</v>
      </c>
      <c r="CI5" s="19" t="s">
        <v>88</v>
      </c>
      <c r="CJ5" s="19" t="s">
        <v>89</v>
      </c>
      <c r="CK5" s="19" t="s">
        <v>90</v>
      </c>
      <c r="CL5" s="19" t="s">
        <v>80</v>
      </c>
      <c r="CM5" s="19" t="s">
        <v>81</v>
      </c>
      <c r="CN5" s="19" t="s">
        <v>82</v>
      </c>
      <c r="CO5" s="19" t="s">
        <v>83</v>
      </c>
      <c r="CP5" s="19" t="s">
        <v>84</v>
      </c>
      <c r="CQ5" s="19" t="s">
        <v>85</v>
      </c>
      <c r="CR5" s="19" t="s">
        <v>86</v>
      </c>
      <c r="CS5" s="19" t="s">
        <v>87</v>
      </c>
      <c r="CT5" s="19" t="s">
        <v>88</v>
      </c>
      <c r="CU5" s="19" t="s">
        <v>89</v>
      </c>
      <c r="CV5" s="19" t="s">
        <v>90</v>
      </c>
      <c r="CW5" s="19" t="s">
        <v>80</v>
      </c>
      <c r="CX5" s="19" t="s">
        <v>81</v>
      </c>
      <c r="CY5" s="19" t="s">
        <v>82</v>
      </c>
      <c r="CZ5" s="19" t="s">
        <v>83</v>
      </c>
      <c r="DA5" s="19" t="s">
        <v>84</v>
      </c>
      <c r="DB5" s="19" t="s">
        <v>85</v>
      </c>
      <c r="DC5" s="19" t="s">
        <v>86</v>
      </c>
      <c r="DD5" s="19" t="s">
        <v>87</v>
      </c>
      <c r="DE5" s="19" t="s">
        <v>88</v>
      </c>
      <c r="DF5" s="19" t="s">
        <v>89</v>
      </c>
      <c r="DG5" s="19" t="s">
        <v>90</v>
      </c>
      <c r="DH5" s="19" t="s">
        <v>80</v>
      </c>
      <c r="DI5" s="19" t="s">
        <v>81</v>
      </c>
      <c r="DJ5" s="19" t="s">
        <v>82</v>
      </c>
      <c r="DK5" s="19" t="s">
        <v>83</v>
      </c>
      <c r="DL5" s="19" t="s">
        <v>84</v>
      </c>
      <c r="DM5" s="19" t="s">
        <v>85</v>
      </c>
      <c r="DN5" s="19" t="s">
        <v>86</v>
      </c>
      <c r="DO5" s="19" t="s">
        <v>87</v>
      </c>
      <c r="DP5" s="19" t="s">
        <v>88</v>
      </c>
      <c r="DQ5" s="19" t="s">
        <v>89</v>
      </c>
      <c r="DR5" s="19" t="s">
        <v>90</v>
      </c>
      <c r="DS5" s="19" t="s">
        <v>80</v>
      </c>
      <c r="DT5" s="19" t="s">
        <v>81</v>
      </c>
      <c r="DU5" s="19" t="s">
        <v>82</v>
      </c>
      <c r="DV5" s="19" t="s">
        <v>83</v>
      </c>
      <c r="DW5" s="19" t="s">
        <v>84</v>
      </c>
      <c r="DX5" s="19" t="s">
        <v>85</v>
      </c>
      <c r="DY5" s="19" t="s">
        <v>86</v>
      </c>
      <c r="DZ5" s="19" t="s">
        <v>87</v>
      </c>
      <c r="EA5" s="19" t="s">
        <v>88</v>
      </c>
      <c r="EB5" s="19" t="s">
        <v>89</v>
      </c>
      <c r="EC5" s="19" t="s">
        <v>90</v>
      </c>
      <c r="ED5" s="19" t="s">
        <v>80</v>
      </c>
      <c r="EE5" s="19" t="s">
        <v>81</v>
      </c>
      <c r="EF5" s="19" t="s">
        <v>82</v>
      </c>
      <c r="EG5" s="19" t="s">
        <v>83</v>
      </c>
      <c r="EH5" s="19" t="s">
        <v>84</v>
      </c>
      <c r="EI5" s="19" t="s">
        <v>85</v>
      </c>
      <c r="EJ5" s="19" t="s">
        <v>86</v>
      </c>
      <c r="EK5" s="19" t="s">
        <v>87</v>
      </c>
      <c r="EL5" s="19" t="s">
        <v>88</v>
      </c>
      <c r="EM5" s="19" t="s">
        <v>89</v>
      </c>
      <c r="EN5" s="19" t="s">
        <v>90</v>
      </c>
    </row>
    <row r="6" spans="1:144" s="23" customFormat="1" x14ac:dyDescent="0.15">
      <c r="A6" s="15" t="s">
        <v>91</v>
      </c>
      <c r="B6" s="20">
        <f>B7</f>
        <v>2021</v>
      </c>
      <c r="C6" s="20">
        <f t="shared" ref="C6:W6" si="3">C7</f>
        <v>272043</v>
      </c>
      <c r="D6" s="20">
        <f t="shared" si="3"/>
        <v>46</v>
      </c>
      <c r="E6" s="20">
        <f t="shared" si="3"/>
        <v>1</v>
      </c>
      <c r="F6" s="20">
        <f t="shared" si="3"/>
        <v>0</v>
      </c>
      <c r="G6" s="20">
        <f t="shared" si="3"/>
        <v>1</v>
      </c>
      <c r="H6" s="20" t="str">
        <f t="shared" si="3"/>
        <v>大阪府　池田市</v>
      </c>
      <c r="I6" s="20" t="str">
        <f t="shared" si="3"/>
        <v>法適用</v>
      </c>
      <c r="J6" s="20" t="str">
        <f t="shared" si="3"/>
        <v>水道事業</v>
      </c>
      <c r="K6" s="20" t="str">
        <f t="shared" si="3"/>
        <v>末端給水事業</v>
      </c>
      <c r="L6" s="20" t="str">
        <f t="shared" si="3"/>
        <v>A3</v>
      </c>
      <c r="M6" s="20" t="str">
        <f t="shared" si="3"/>
        <v>自治体職員</v>
      </c>
      <c r="N6" s="21" t="str">
        <f t="shared" si="3"/>
        <v>-</v>
      </c>
      <c r="O6" s="21">
        <f t="shared" si="3"/>
        <v>58.12</v>
      </c>
      <c r="P6" s="21">
        <f t="shared" si="3"/>
        <v>99.98</v>
      </c>
      <c r="Q6" s="21">
        <f t="shared" si="3"/>
        <v>2651</v>
      </c>
      <c r="R6" s="21">
        <f t="shared" si="3"/>
        <v>103387</v>
      </c>
      <c r="S6" s="21">
        <f t="shared" si="3"/>
        <v>22.14</v>
      </c>
      <c r="T6" s="21">
        <f t="shared" si="3"/>
        <v>4669.6899999999996</v>
      </c>
      <c r="U6" s="21">
        <f t="shared" si="3"/>
        <v>103317</v>
      </c>
      <c r="V6" s="21">
        <f t="shared" si="3"/>
        <v>13.44</v>
      </c>
      <c r="W6" s="21">
        <f t="shared" si="3"/>
        <v>7687.28</v>
      </c>
      <c r="X6" s="22">
        <f>IF(X7="",NA(),X7)</f>
        <v>114.5</v>
      </c>
      <c r="Y6" s="22">
        <f t="shared" ref="Y6:AG6" si="4">IF(Y7="",NA(),Y7)</f>
        <v>118.02</v>
      </c>
      <c r="Z6" s="22">
        <f t="shared" si="4"/>
        <v>118.43</v>
      </c>
      <c r="AA6" s="22">
        <f t="shared" si="4"/>
        <v>105.24</v>
      </c>
      <c r="AB6" s="22">
        <f t="shared" si="4"/>
        <v>105.72</v>
      </c>
      <c r="AC6" s="22">
        <f t="shared" si="4"/>
        <v>113.68</v>
      </c>
      <c r="AD6" s="22">
        <f t="shared" si="4"/>
        <v>113.82</v>
      </c>
      <c r="AE6" s="22">
        <f t="shared" si="4"/>
        <v>112.82</v>
      </c>
      <c r="AF6" s="22">
        <f t="shared" si="4"/>
        <v>111.21</v>
      </c>
      <c r="AG6" s="22">
        <f t="shared" si="4"/>
        <v>111.89</v>
      </c>
      <c r="AH6" s="21" t="str">
        <f>IF(AH7="","",IF(AH7="-","【-】","【"&amp;SUBSTITUTE(TEXT(AH7,"#,##0.00"),"-","△")&amp;"】"))</f>
        <v>【111.39】</v>
      </c>
      <c r="AI6" s="21">
        <f>IF(AI7="",NA(),AI7)</f>
        <v>0</v>
      </c>
      <c r="AJ6" s="21">
        <f t="shared" ref="AJ6:AR6" si="5">IF(AJ7="",NA(),AJ7)</f>
        <v>0</v>
      </c>
      <c r="AK6" s="21">
        <f t="shared" si="5"/>
        <v>0</v>
      </c>
      <c r="AL6" s="21">
        <f t="shared" si="5"/>
        <v>0</v>
      </c>
      <c r="AM6" s="21">
        <f t="shared" si="5"/>
        <v>0</v>
      </c>
      <c r="AN6" s="22">
        <f t="shared" si="5"/>
        <v>0.03</v>
      </c>
      <c r="AO6" s="21">
        <f t="shared" si="5"/>
        <v>0</v>
      </c>
      <c r="AP6" s="21">
        <f t="shared" si="5"/>
        <v>0</v>
      </c>
      <c r="AQ6" s="21">
        <f t="shared" si="5"/>
        <v>0</v>
      </c>
      <c r="AR6" s="22">
        <f t="shared" si="5"/>
        <v>0.45</v>
      </c>
      <c r="AS6" s="21" t="str">
        <f>IF(AS7="","",IF(AS7="-","【-】","【"&amp;SUBSTITUTE(TEXT(AS7,"#,##0.00"),"-","△")&amp;"】"))</f>
        <v>【1.30】</v>
      </c>
      <c r="AT6" s="22">
        <f>IF(AT7="",NA(),AT7)</f>
        <v>310.54000000000002</v>
      </c>
      <c r="AU6" s="22">
        <f t="shared" ref="AU6:BC6" si="6">IF(AU7="",NA(),AU7)</f>
        <v>329.31</v>
      </c>
      <c r="AV6" s="22">
        <f t="shared" si="6"/>
        <v>302.76</v>
      </c>
      <c r="AW6" s="22">
        <f t="shared" si="6"/>
        <v>253.42</v>
      </c>
      <c r="AX6" s="22">
        <f t="shared" si="6"/>
        <v>335.4</v>
      </c>
      <c r="AY6" s="22">
        <f t="shared" si="6"/>
        <v>337.49</v>
      </c>
      <c r="AZ6" s="22">
        <f t="shared" si="6"/>
        <v>335.6</v>
      </c>
      <c r="BA6" s="22">
        <f t="shared" si="6"/>
        <v>358.91</v>
      </c>
      <c r="BB6" s="22">
        <f t="shared" si="6"/>
        <v>360.96</v>
      </c>
      <c r="BC6" s="22">
        <f t="shared" si="6"/>
        <v>351.29</v>
      </c>
      <c r="BD6" s="21" t="str">
        <f>IF(BD7="","",IF(BD7="-","【-】","【"&amp;SUBSTITUTE(TEXT(BD7,"#,##0.00"),"-","△")&amp;"】"))</f>
        <v>【261.51】</v>
      </c>
      <c r="BE6" s="22">
        <f>IF(BE7="",NA(),BE7)</f>
        <v>418.93</v>
      </c>
      <c r="BF6" s="22">
        <f t="shared" ref="BF6:BN6" si="7">IF(BF7="",NA(),BF7)</f>
        <v>445</v>
      </c>
      <c r="BG6" s="22">
        <f t="shared" si="7"/>
        <v>464.09</v>
      </c>
      <c r="BH6" s="22">
        <f t="shared" si="7"/>
        <v>484.31</v>
      </c>
      <c r="BI6" s="22">
        <f t="shared" si="7"/>
        <v>524.28</v>
      </c>
      <c r="BJ6" s="22">
        <f t="shared" si="7"/>
        <v>265.92</v>
      </c>
      <c r="BK6" s="22">
        <f t="shared" si="7"/>
        <v>258.26</v>
      </c>
      <c r="BL6" s="22">
        <f t="shared" si="7"/>
        <v>247.27</v>
      </c>
      <c r="BM6" s="22">
        <f t="shared" si="7"/>
        <v>239.18</v>
      </c>
      <c r="BN6" s="22">
        <f t="shared" si="7"/>
        <v>236.29</v>
      </c>
      <c r="BO6" s="21" t="str">
        <f>IF(BO7="","",IF(BO7="-","【-】","【"&amp;SUBSTITUTE(TEXT(BO7,"#,##0.00"),"-","△")&amp;"】"))</f>
        <v>【265.16】</v>
      </c>
      <c r="BP6" s="22">
        <f>IF(BP7="",NA(),BP7)</f>
        <v>103.98</v>
      </c>
      <c r="BQ6" s="22">
        <f t="shared" ref="BQ6:BY6" si="8">IF(BQ7="",NA(),BQ7)</f>
        <v>103.46</v>
      </c>
      <c r="BR6" s="22">
        <f t="shared" si="8"/>
        <v>105.55</v>
      </c>
      <c r="BS6" s="22">
        <f t="shared" si="8"/>
        <v>95.32</v>
      </c>
      <c r="BT6" s="22">
        <f t="shared" si="8"/>
        <v>87.41</v>
      </c>
      <c r="BU6" s="22">
        <f t="shared" si="8"/>
        <v>105.86</v>
      </c>
      <c r="BV6" s="22">
        <f t="shared" si="8"/>
        <v>106.07</v>
      </c>
      <c r="BW6" s="22">
        <f t="shared" si="8"/>
        <v>105.34</v>
      </c>
      <c r="BX6" s="22">
        <f t="shared" si="8"/>
        <v>101.89</v>
      </c>
      <c r="BY6" s="22">
        <f t="shared" si="8"/>
        <v>104.33</v>
      </c>
      <c r="BZ6" s="21" t="str">
        <f>IF(BZ7="","",IF(BZ7="-","【-】","【"&amp;SUBSTITUTE(TEXT(BZ7,"#,##0.00"),"-","△")&amp;"】"))</f>
        <v>【102.35】</v>
      </c>
      <c r="CA6" s="22">
        <f>IF(CA7="",NA(),CA7)</f>
        <v>169.42</v>
      </c>
      <c r="CB6" s="22">
        <f t="shared" ref="CB6:CJ6" si="9">IF(CB7="",NA(),CB7)</f>
        <v>171.42</v>
      </c>
      <c r="CC6" s="22">
        <f t="shared" si="9"/>
        <v>164.83</v>
      </c>
      <c r="CD6" s="22">
        <f t="shared" si="9"/>
        <v>176.2</v>
      </c>
      <c r="CE6" s="22">
        <f t="shared" si="9"/>
        <v>174.62</v>
      </c>
      <c r="CF6" s="22">
        <f t="shared" si="9"/>
        <v>158.58000000000001</v>
      </c>
      <c r="CG6" s="22">
        <f t="shared" si="9"/>
        <v>159.22</v>
      </c>
      <c r="CH6" s="22">
        <f t="shared" si="9"/>
        <v>159.6</v>
      </c>
      <c r="CI6" s="22">
        <f t="shared" si="9"/>
        <v>156.32</v>
      </c>
      <c r="CJ6" s="22">
        <f t="shared" si="9"/>
        <v>157.4</v>
      </c>
      <c r="CK6" s="21" t="str">
        <f>IF(CK7="","",IF(CK7="-","【-】","【"&amp;SUBSTITUTE(TEXT(CK7,"#,##0.00"),"-","△")&amp;"】"))</f>
        <v>【167.74】</v>
      </c>
      <c r="CL6" s="22">
        <f>IF(CL7="",NA(),CL7)</f>
        <v>47.95</v>
      </c>
      <c r="CM6" s="22">
        <f t="shared" ref="CM6:CU6" si="10">IF(CM7="",NA(),CM7)</f>
        <v>47.54</v>
      </c>
      <c r="CN6" s="22">
        <f t="shared" si="10"/>
        <v>46.4</v>
      </c>
      <c r="CO6" s="22">
        <f t="shared" si="10"/>
        <v>46.21</v>
      </c>
      <c r="CP6" s="22">
        <f t="shared" si="10"/>
        <v>45.31</v>
      </c>
      <c r="CQ6" s="22">
        <f t="shared" si="10"/>
        <v>62.38</v>
      </c>
      <c r="CR6" s="22">
        <f t="shared" si="10"/>
        <v>62.83</v>
      </c>
      <c r="CS6" s="22">
        <f t="shared" si="10"/>
        <v>62.05</v>
      </c>
      <c r="CT6" s="22">
        <f t="shared" si="10"/>
        <v>63.23</v>
      </c>
      <c r="CU6" s="22">
        <f t="shared" si="10"/>
        <v>62.59</v>
      </c>
      <c r="CV6" s="21" t="str">
        <f>IF(CV7="","",IF(CV7="-","【-】","【"&amp;SUBSTITUTE(TEXT(CV7,"#,##0.00"),"-","△")&amp;"】"))</f>
        <v>【60.29】</v>
      </c>
      <c r="CW6" s="22">
        <f>IF(CW7="",NA(),CW7)</f>
        <v>93.87</v>
      </c>
      <c r="CX6" s="22">
        <f t="shared" ref="CX6:DF6" si="11">IF(CX7="",NA(),CX7)</f>
        <v>93.82</v>
      </c>
      <c r="CY6" s="22">
        <f t="shared" si="11"/>
        <v>95.1</v>
      </c>
      <c r="CZ6" s="22">
        <f t="shared" si="11"/>
        <v>95.21</v>
      </c>
      <c r="DA6" s="22">
        <f t="shared" si="11"/>
        <v>95.81</v>
      </c>
      <c r="DB6" s="22">
        <f t="shared" si="11"/>
        <v>89.17</v>
      </c>
      <c r="DC6" s="22">
        <f t="shared" si="11"/>
        <v>88.86</v>
      </c>
      <c r="DD6" s="22">
        <f t="shared" si="11"/>
        <v>89.11</v>
      </c>
      <c r="DE6" s="22">
        <f t="shared" si="11"/>
        <v>89.35</v>
      </c>
      <c r="DF6" s="22">
        <f t="shared" si="11"/>
        <v>89.7</v>
      </c>
      <c r="DG6" s="21" t="str">
        <f>IF(DG7="","",IF(DG7="-","【-】","【"&amp;SUBSTITUTE(TEXT(DG7,"#,##0.00"),"-","△")&amp;"】"))</f>
        <v>【90.12】</v>
      </c>
      <c r="DH6" s="22">
        <f>IF(DH7="",NA(),DH7)</f>
        <v>51.48</v>
      </c>
      <c r="DI6" s="22">
        <f t="shared" ref="DI6:DQ6" si="12">IF(DI7="",NA(),DI7)</f>
        <v>49.59</v>
      </c>
      <c r="DJ6" s="22">
        <f t="shared" si="12"/>
        <v>50.63</v>
      </c>
      <c r="DK6" s="22">
        <f t="shared" si="12"/>
        <v>50.68</v>
      </c>
      <c r="DL6" s="22">
        <f t="shared" si="12"/>
        <v>52.32</v>
      </c>
      <c r="DM6" s="22">
        <f t="shared" si="12"/>
        <v>46.99</v>
      </c>
      <c r="DN6" s="22">
        <f t="shared" si="12"/>
        <v>47.89</v>
      </c>
      <c r="DO6" s="22">
        <f t="shared" si="12"/>
        <v>48.69</v>
      </c>
      <c r="DP6" s="22">
        <f t="shared" si="12"/>
        <v>49.62</v>
      </c>
      <c r="DQ6" s="22">
        <f t="shared" si="12"/>
        <v>50.5</v>
      </c>
      <c r="DR6" s="21" t="str">
        <f>IF(DR7="","",IF(DR7="-","【-】","【"&amp;SUBSTITUTE(TEXT(DR7,"#,##0.00"),"-","△")&amp;"】"))</f>
        <v>【50.88】</v>
      </c>
      <c r="DS6" s="22">
        <f>IF(DS7="",NA(),DS7)</f>
        <v>43.02</v>
      </c>
      <c r="DT6" s="22">
        <f t="shared" ref="DT6:EB6" si="13">IF(DT7="",NA(),DT7)</f>
        <v>45.44</v>
      </c>
      <c r="DU6" s="22">
        <f t="shared" si="13"/>
        <v>48.49</v>
      </c>
      <c r="DV6" s="22">
        <f t="shared" si="13"/>
        <v>48.93</v>
      </c>
      <c r="DW6" s="22">
        <f t="shared" si="13"/>
        <v>49.72</v>
      </c>
      <c r="DX6" s="22">
        <f t="shared" si="13"/>
        <v>15.83</v>
      </c>
      <c r="DY6" s="22">
        <f t="shared" si="13"/>
        <v>16.899999999999999</v>
      </c>
      <c r="DZ6" s="22">
        <f t="shared" si="13"/>
        <v>18.260000000000002</v>
      </c>
      <c r="EA6" s="22">
        <f t="shared" si="13"/>
        <v>19.510000000000002</v>
      </c>
      <c r="EB6" s="22">
        <f t="shared" si="13"/>
        <v>21.19</v>
      </c>
      <c r="EC6" s="21" t="str">
        <f>IF(EC7="","",IF(EC7="-","【-】","【"&amp;SUBSTITUTE(TEXT(EC7,"#,##0.00"),"-","△")&amp;"】"))</f>
        <v>【22.30】</v>
      </c>
      <c r="ED6" s="22">
        <f>IF(ED7="",NA(),ED7)</f>
        <v>1.24</v>
      </c>
      <c r="EE6" s="22">
        <f t="shared" ref="EE6:EM6" si="14">IF(EE7="",NA(),EE7)</f>
        <v>1.21</v>
      </c>
      <c r="EF6" s="22">
        <f t="shared" si="14"/>
        <v>1.08</v>
      </c>
      <c r="EG6" s="22">
        <f t="shared" si="14"/>
        <v>1.24</v>
      </c>
      <c r="EH6" s="22">
        <f t="shared" si="14"/>
        <v>0.96</v>
      </c>
      <c r="EI6" s="22">
        <f t="shared" si="14"/>
        <v>0.74</v>
      </c>
      <c r="EJ6" s="22">
        <f t="shared" si="14"/>
        <v>0.72</v>
      </c>
      <c r="EK6" s="22">
        <f t="shared" si="14"/>
        <v>0.66</v>
      </c>
      <c r="EL6" s="22">
        <f t="shared" si="14"/>
        <v>0.67</v>
      </c>
      <c r="EM6" s="22">
        <f t="shared" si="14"/>
        <v>0.62</v>
      </c>
      <c r="EN6" s="21" t="str">
        <f>IF(EN7="","",IF(EN7="-","【-】","【"&amp;SUBSTITUTE(TEXT(EN7,"#,##0.00"),"-","△")&amp;"】"))</f>
        <v>【0.66】</v>
      </c>
    </row>
    <row r="7" spans="1:144" s="23" customFormat="1" x14ac:dyDescent="0.15">
      <c r="A7" s="15"/>
      <c r="B7" s="24">
        <v>2021</v>
      </c>
      <c r="C7" s="24">
        <v>272043</v>
      </c>
      <c r="D7" s="24">
        <v>46</v>
      </c>
      <c r="E7" s="24">
        <v>1</v>
      </c>
      <c r="F7" s="24">
        <v>0</v>
      </c>
      <c r="G7" s="24">
        <v>1</v>
      </c>
      <c r="H7" s="24" t="s">
        <v>92</v>
      </c>
      <c r="I7" s="24" t="s">
        <v>93</v>
      </c>
      <c r="J7" s="24" t="s">
        <v>94</v>
      </c>
      <c r="K7" s="24" t="s">
        <v>95</v>
      </c>
      <c r="L7" s="24" t="s">
        <v>96</v>
      </c>
      <c r="M7" s="24" t="s">
        <v>97</v>
      </c>
      <c r="N7" s="25" t="s">
        <v>98</v>
      </c>
      <c r="O7" s="25">
        <v>58.12</v>
      </c>
      <c r="P7" s="25">
        <v>99.98</v>
      </c>
      <c r="Q7" s="25">
        <v>2651</v>
      </c>
      <c r="R7" s="25">
        <v>103387</v>
      </c>
      <c r="S7" s="25">
        <v>22.14</v>
      </c>
      <c r="T7" s="25">
        <v>4669.6899999999996</v>
      </c>
      <c r="U7" s="25">
        <v>103317</v>
      </c>
      <c r="V7" s="25">
        <v>13.44</v>
      </c>
      <c r="W7" s="25">
        <v>7687.28</v>
      </c>
      <c r="X7" s="25">
        <v>114.5</v>
      </c>
      <c r="Y7" s="25">
        <v>118.02</v>
      </c>
      <c r="Z7" s="25">
        <v>118.43</v>
      </c>
      <c r="AA7" s="25">
        <v>105.24</v>
      </c>
      <c r="AB7" s="25">
        <v>105.72</v>
      </c>
      <c r="AC7" s="25">
        <v>113.68</v>
      </c>
      <c r="AD7" s="25">
        <v>113.82</v>
      </c>
      <c r="AE7" s="25">
        <v>112.82</v>
      </c>
      <c r="AF7" s="25">
        <v>111.21</v>
      </c>
      <c r="AG7" s="25">
        <v>111.89</v>
      </c>
      <c r="AH7" s="25">
        <v>111.39</v>
      </c>
      <c r="AI7" s="25">
        <v>0</v>
      </c>
      <c r="AJ7" s="25">
        <v>0</v>
      </c>
      <c r="AK7" s="25">
        <v>0</v>
      </c>
      <c r="AL7" s="25">
        <v>0</v>
      </c>
      <c r="AM7" s="25">
        <v>0</v>
      </c>
      <c r="AN7" s="25">
        <v>0.03</v>
      </c>
      <c r="AO7" s="25">
        <v>0</v>
      </c>
      <c r="AP7" s="25">
        <v>0</v>
      </c>
      <c r="AQ7" s="25">
        <v>0</v>
      </c>
      <c r="AR7" s="25">
        <v>0.45</v>
      </c>
      <c r="AS7" s="25">
        <v>1.3</v>
      </c>
      <c r="AT7" s="25">
        <v>310.54000000000002</v>
      </c>
      <c r="AU7" s="25">
        <v>329.31</v>
      </c>
      <c r="AV7" s="25">
        <v>302.76</v>
      </c>
      <c r="AW7" s="25">
        <v>253.42</v>
      </c>
      <c r="AX7" s="25">
        <v>335.4</v>
      </c>
      <c r="AY7" s="25">
        <v>337.49</v>
      </c>
      <c r="AZ7" s="25">
        <v>335.6</v>
      </c>
      <c r="BA7" s="25">
        <v>358.91</v>
      </c>
      <c r="BB7" s="25">
        <v>360.96</v>
      </c>
      <c r="BC7" s="25">
        <v>351.29</v>
      </c>
      <c r="BD7" s="25">
        <v>261.51</v>
      </c>
      <c r="BE7" s="25">
        <v>418.93</v>
      </c>
      <c r="BF7" s="25">
        <v>445</v>
      </c>
      <c r="BG7" s="25">
        <v>464.09</v>
      </c>
      <c r="BH7" s="25">
        <v>484.31</v>
      </c>
      <c r="BI7" s="25">
        <v>524.28</v>
      </c>
      <c r="BJ7" s="25">
        <v>265.92</v>
      </c>
      <c r="BK7" s="25">
        <v>258.26</v>
      </c>
      <c r="BL7" s="25">
        <v>247.27</v>
      </c>
      <c r="BM7" s="25">
        <v>239.18</v>
      </c>
      <c r="BN7" s="25">
        <v>236.29</v>
      </c>
      <c r="BO7" s="25">
        <v>265.16000000000003</v>
      </c>
      <c r="BP7" s="25">
        <v>103.98</v>
      </c>
      <c r="BQ7" s="25">
        <v>103.46</v>
      </c>
      <c r="BR7" s="25">
        <v>105.55</v>
      </c>
      <c r="BS7" s="25">
        <v>95.32</v>
      </c>
      <c r="BT7" s="25">
        <v>87.41</v>
      </c>
      <c r="BU7" s="25">
        <v>105.86</v>
      </c>
      <c r="BV7" s="25">
        <v>106.07</v>
      </c>
      <c r="BW7" s="25">
        <v>105.34</v>
      </c>
      <c r="BX7" s="25">
        <v>101.89</v>
      </c>
      <c r="BY7" s="25">
        <v>104.33</v>
      </c>
      <c r="BZ7" s="25">
        <v>102.35</v>
      </c>
      <c r="CA7" s="25">
        <v>169.42</v>
      </c>
      <c r="CB7" s="25">
        <v>171.42</v>
      </c>
      <c r="CC7" s="25">
        <v>164.83</v>
      </c>
      <c r="CD7" s="25">
        <v>176.2</v>
      </c>
      <c r="CE7" s="25">
        <v>174.62</v>
      </c>
      <c r="CF7" s="25">
        <v>158.58000000000001</v>
      </c>
      <c r="CG7" s="25">
        <v>159.22</v>
      </c>
      <c r="CH7" s="25">
        <v>159.6</v>
      </c>
      <c r="CI7" s="25">
        <v>156.32</v>
      </c>
      <c r="CJ7" s="25">
        <v>157.4</v>
      </c>
      <c r="CK7" s="25">
        <v>167.74</v>
      </c>
      <c r="CL7" s="25">
        <v>47.95</v>
      </c>
      <c r="CM7" s="25">
        <v>47.54</v>
      </c>
      <c r="CN7" s="25">
        <v>46.4</v>
      </c>
      <c r="CO7" s="25">
        <v>46.21</v>
      </c>
      <c r="CP7" s="25">
        <v>45.31</v>
      </c>
      <c r="CQ7" s="25">
        <v>62.38</v>
      </c>
      <c r="CR7" s="25">
        <v>62.83</v>
      </c>
      <c r="CS7" s="25">
        <v>62.05</v>
      </c>
      <c r="CT7" s="25">
        <v>63.23</v>
      </c>
      <c r="CU7" s="25">
        <v>62.59</v>
      </c>
      <c r="CV7" s="25">
        <v>60.29</v>
      </c>
      <c r="CW7" s="25">
        <v>93.87</v>
      </c>
      <c r="CX7" s="25">
        <v>93.82</v>
      </c>
      <c r="CY7" s="25">
        <v>95.1</v>
      </c>
      <c r="CZ7" s="25">
        <v>95.21</v>
      </c>
      <c r="DA7" s="25">
        <v>95.81</v>
      </c>
      <c r="DB7" s="25">
        <v>89.17</v>
      </c>
      <c r="DC7" s="25">
        <v>88.86</v>
      </c>
      <c r="DD7" s="25">
        <v>89.11</v>
      </c>
      <c r="DE7" s="25">
        <v>89.35</v>
      </c>
      <c r="DF7" s="25">
        <v>89.7</v>
      </c>
      <c r="DG7" s="25">
        <v>90.12</v>
      </c>
      <c r="DH7" s="25">
        <v>51.48</v>
      </c>
      <c r="DI7" s="25">
        <v>49.59</v>
      </c>
      <c r="DJ7" s="25">
        <v>50.63</v>
      </c>
      <c r="DK7" s="25">
        <v>50.68</v>
      </c>
      <c r="DL7" s="25">
        <v>52.32</v>
      </c>
      <c r="DM7" s="25">
        <v>46.99</v>
      </c>
      <c r="DN7" s="25">
        <v>47.89</v>
      </c>
      <c r="DO7" s="25">
        <v>48.69</v>
      </c>
      <c r="DP7" s="25">
        <v>49.62</v>
      </c>
      <c r="DQ7" s="25">
        <v>50.5</v>
      </c>
      <c r="DR7" s="25">
        <v>50.88</v>
      </c>
      <c r="DS7" s="25">
        <v>43.02</v>
      </c>
      <c r="DT7" s="25">
        <v>45.44</v>
      </c>
      <c r="DU7" s="25">
        <v>48.49</v>
      </c>
      <c r="DV7" s="25">
        <v>48.93</v>
      </c>
      <c r="DW7" s="25">
        <v>49.72</v>
      </c>
      <c r="DX7" s="25">
        <v>15.83</v>
      </c>
      <c r="DY7" s="25">
        <v>16.899999999999999</v>
      </c>
      <c r="DZ7" s="25">
        <v>18.260000000000002</v>
      </c>
      <c r="EA7" s="25">
        <v>19.510000000000002</v>
      </c>
      <c r="EB7" s="25">
        <v>21.19</v>
      </c>
      <c r="EC7" s="25">
        <v>22.3</v>
      </c>
      <c r="ED7" s="25">
        <v>1.24</v>
      </c>
      <c r="EE7" s="25">
        <v>1.21</v>
      </c>
      <c r="EF7" s="25">
        <v>1.08</v>
      </c>
      <c r="EG7" s="25">
        <v>1.24</v>
      </c>
      <c r="EH7" s="25">
        <v>0.96</v>
      </c>
      <c r="EI7" s="25">
        <v>0.74</v>
      </c>
      <c r="EJ7" s="25">
        <v>0.72</v>
      </c>
      <c r="EK7" s="25">
        <v>0.66</v>
      </c>
      <c r="EL7" s="25">
        <v>0.67</v>
      </c>
      <c r="EM7" s="25">
        <v>0.62</v>
      </c>
      <c r="EN7" s="25">
        <v>0.66</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99</v>
      </c>
      <c r="C9" s="28" t="s">
        <v>100</v>
      </c>
      <c r="D9" s="28" t="s">
        <v>101</v>
      </c>
      <c r="E9" s="28" t="s">
        <v>102</v>
      </c>
      <c r="F9" s="28" t="s">
        <v>103</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15">
      <c r="B11">
        <v>4</v>
      </c>
      <c r="C11">
        <v>3</v>
      </c>
      <c r="D11">
        <v>2</v>
      </c>
      <c r="E11">
        <v>1</v>
      </c>
      <c r="F11">
        <v>0</v>
      </c>
      <c r="G11" t="s">
        <v>104</v>
      </c>
    </row>
    <row r="12" spans="1:144" x14ac:dyDescent="0.15">
      <c r="B12">
        <v>1</v>
      </c>
      <c r="C12">
        <v>1</v>
      </c>
      <c r="D12">
        <v>1</v>
      </c>
      <c r="E12">
        <v>2</v>
      </c>
      <c r="F12">
        <v>3</v>
      </c>
      <c r="G12" t="s">
        <v>105</v>
      </c>
    </row>
    <row r="13" spans="1:144" x14ac:dyDescent="0.15">
      <c r="B13" t="s">
        <v>106</v>
      </c>
      <c r="C13" t="s">
        <v>106</v>
      </c>
      <c r="D13" t="s">
        <v>107</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2023-01-31T00:01:52Z</cp:lastPrinted>
  <dcterms:created xsi:type="dcterms:W3CDTF">2022-12-01T01:01:25Z</dcterms:created>
  <dcterms:modified xsi:type="dcterms:W3CDTF">2023-02-28T00:11:06Z</dcterms:modified>
  <cp:category/>
</cp:coreProperties>
</file>