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W40" i="10"/>
  <c r="BE40" i="10"/>
  <c r="AM40" i="10"/>
  <c r="U40" i="10"/>
  <c r="E40" i="10"/>
  <c r="C40" i="10"/>
  <c r="DG39" i="10"/>
  <c r="CQ39" i="10"/>
  <c r="CO39" i="10"/>
  <c r="BY39" i="10"/>
  <c r="BW39" i="10"/>
  <c r="BE39" i="10"/>
  <c r="AM39" i="10"/>
  <c r="U39" i="10"/>
  <c r="E39" i="10"/>
  <c r="C39" i="10" s="1"/>
  <c r="DG38" i="10"/>
  <c r="CQ38" i="10"/>
  <c r="CO38" i="10"/>
  <c r="BY38" i="10"/>
  <c r="BE38" i="10"/>
  <c r="AM38" i="10"/>
  <c r="U38" i="10"/>
  <c r="E38" i="10"/>
  <c r="C38" i="10"/>
  <c r="DG37" i="10"/>
  <c r="CQ37" i="10"/>
  <c r="CO37" i="10"/>
  <c r="BY37" i="10"/>
  <c r="BE37" i="10"/>
  <c r="AM37" i="10"/>
  <c r="U37" i="10"/>
  <c r="E37" i="10"/>
  <c r="C37" i="10" s="1"/>
  <c r="DG36" i="10"/>
  <c r="CQ36" i="10"/>
  <c r="CO36" i="10"/>
  <c r="BY36" i="10"/>
  <c r="BE36" i="10"/>
  <c r="AM36" i="10"/>
  <c r="W36" i="10"/>
  <c r="E36" i="10"/>
  <c r="C36" i="10"/>
  <c r="DG35" i="10"/>
  <c r="CQ35" i="10"/>
  <c r="CO35" i="10"/>
  <c r="BY35" i="10"/>
  <c r="BE35" i="10"/>
  <c r="AO35" i="10"/>
  <c r="W35" i="10"/>
  <c r="E35" i="10"/>
  <c r="DG34" i="10"/>
  <c r="CQ34" i="10"/>
  <c r="CO34" i="10"/>
  <c r="BY34" i="10"/>
  <c r="BW34" i="10" s="1"/>
  <c r="BE34" i="10"/>
  <c r="AO34" i="10"/>
  <c r="W34" i="10"/>
  <c r="E34" i="10"/>
  <c r="C34" i="10"/>
  <c r="C35" i="10" s="1"/>
  <c r="BW35" i="10" l="1"/>
  <c r="BW36" i="10" s="1"/>
  <c r="BW37" i="10" s="1"/>
  <c r="BW38" i="10" s="1"/>
  <c r="U34" i="10"/>
  <c r="U35" i="10" s="1"/>
  <c r="U36" i="10" s="1"/>
  <c r="AM34" i="10" l="1"/>
  <c r="AM35" i="10" s="1"/>
</calcChain>
</file>

<file path=xl/sharedStrings.xml><?xml version="1.0" encoding="utf-8"?>
<sst xmlns="http://schemas.openxmlformats.org/spreadsheetml/2006/main" count="1148" uniqueCount="576">
  <si>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</si>
  <si>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</si>
  <si>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</si>
  <si>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</si>
  <si>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</si>
  <si>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</si>
  <si>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</si>
  <si>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</si>
  <si>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</si>
  <si>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</si>
  <si>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</si>
  <si>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</si>
  <si>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</si>
  <si>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</si>
  <si>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</si>
  <si>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</si>
  <si>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</si>
  <si>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</si>
  <si>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（百万円）</t>
  </si>
  <si>
    <t>将来負担額(A)</t>
  </si>
  <si>
    <t>会計</t>
    <rPh sb="0" eb="2">
      <t>カイケイ</t>
    </rPh>
    <phoneticPr fontId="5"/>
  </si>
  <si>
    <t>　物件費</t>
  </si>
  <si>
    <t>連結実質赤字比率に係る赤字・黒字の構成分析</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</si>
  <si>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</si>
  <si>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</si>
  <si>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</si>
  <si>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基金残高に係る経年分析</t>
  </si>
  <si>
    <t>令和2年度　財政状況資料集</t>
  </si>
  <si>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</si>
  <si>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</si>
  <si>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</si>
  <si>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</si>
  <si>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減債基金積立不足算定額※2</t>
  </si>
  <si>
    <t>財産収入</t>
  </si>
  <si>
    <t>令03.01.01(人)</t>
    <rPh sb="0" eb="1">
      <t>レイ</t>
    </rPh>
    <phoneticPr fontId="5"/>
  </si>
  <si>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</si>
  <si>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</si>
  <si>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</si>
  <si>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</si>
  <si>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</si>
  <si>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</si>
  <si>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</si>
  <si>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※2　減債基金
　　積立状況等</t>
    <rPh sb="3" eb="5">
      <t>ゲンサイ</t>
    </rPh>
    <rPh sb="5" eb="7">
      <t>キキン</t>
    </rPh>
    <rPh sb="10" eb="12">
      <t>ツミタテ</t>
    </rPh>
    <rPh sb="12" eb="14">
      <t>ジョウキョウ</t>
    </rPh>
    <rPh sb="14" eb="15">
      <t>トウ</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</si>
  <si>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</si>
  <si>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</si>
  <si>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</si>
  <si>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</si>
  <si>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</si>
  <si>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</si>
  <si>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</si>
  <si>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</si>
  <si>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r>
      <t>減債基金残高</t>
    </r>
    <r>
      <rPr>
        <sz val="11"/>
        <color theme="1"/>
        <rFont val="ＭＳ ゴシック"/>
        <family val="3"/>
        <charset val="128"/>
      </rPr>
      <t>（注）</t>
    </r>
    <rPh sb="4" eb="6">
      <t>ザンダカ</t>
    </rPh>
    <rPh sb="7" eb="8">
      <t>チュウ</t>
    </rPh>
    <phoneticPr fontId="32"/>
  </si>
  <si>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</si>
  <si>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</si>
  <si>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</si>
  <si>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</si>
  <si>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</si>
  <si>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(A)－(B)</t>
  </si>
  <si>
    <t>特定財源の額</t>
    <rPh sb="0" eb="2">
      <t>トクテイ</t>
    </rPh>
    <rPh sb="2" eb="4">
      <t>ザイゲン</t>
    </rPh>
    <rPh sb="5" eb="6">
      <t>ガク</t>
    </rPh>
    <phoneticPr fontId="5"/>
  </si>
  <si>
    <t>連結実質赤字額</t>
  </si>
  <si>
    <t>　うち利子</t>
  </si>
  <si>
    <t>実質公債費比率の分子</t>
  </si>
  <si>
    <t>減債基金積立不足算定額</t>
  </si>
  <si>
    <t>※1 令和3年度中に市町村合併した団体で、合併前の団体ごとの決算に基づく実質公債費比率を算出していない団体については、グラフを表記しない。</t>
    <rPh sb="3" eb="5">
      <t>レイワ</t>
    </rPh>
    <phoneticPr fontId="5"/>
  </si>
  <si>
    <t>市区町村長</t>
    <rPh sb="0" eb="2">
      <t>シク</t>
    </rPh>
    <rPh sb="2" eb="4">
      <t>チョウソン</t>
    </rPh>
    <rPh sb="4" eb="5">
      <t>チョウ</t>
    </rPh>
    <phoneticPr fontId="5"/>
  </si>
  <si>
    <t xml:space="preserve"> </t>
  </si>
  <si>
    <t>(Ｅ)</t>
  </si>
  <si>
    <t>（百万円）</t>
    <rPh sb="1" eb="4">
      <t>ヒャクマンエン</t>
    </rPh>
    <phoneticPr fontId="5"/>
  </si>
  <si>
    <t>（参考）</t>
    <rPh sb="1" eb="3">
      <t>サンコウ</t>
    </rPh>
    <phoneticPr fontId="5"/>
  </si>
  <si>
    <t>当該団体からの債務保証に係る債務残高</t>
    <rPh sb="9" eb="11">
      <t>ホショウ</t>
    </rPh>
    <phoneticPr fontId="5"/>
  </si>
  <si>
    <t>上水道</t>
  </si>
  <si>
    <t>実質収支額</t>
  </si>
  <si>
    <t>減債基金積立相当額</t>
    <rPh sb="0" eb="2">
      <t>ゲンサイ</t>
    </rPh>
    <rPh sb="2" eb="4">
      <t>キキン</t>
    </rPh>
    <rPh sb="4" eb="6">
      <t>ツミタテ</t>
    </rPh>
    <rPh sb="6" eb="9">
      <t>ソウトウガク</t>
    </rPh>
    <phoneticPr fontId="32"/>
  </si>
  <si>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</si>
  <si>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</si>
  <si>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</si>
  <si>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</si>
  <si>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</si>
  <si>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債務負担行為に基づく支出予定額</t>
  </si>
  <si>
    <t>失業対策事業費</t>
  </si>
  <si>
    <t>公営企業債等繰入見込額</t>
  </si>
  <si>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</si>
  <si>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</si>
  <si>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</si>
  <si>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</si>
  <si>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</si>
  <si>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</si>
  <si>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うち、健全化法施行規則附則第三条に係る負担見込額</t>
  </si>
  <si>
    <t>令和2年度(千円)</t>
    <rPh sb="0" eb="2">
      <t>レイワ</t>
    </rPh>
    <rPh sb="3" eb="5">
      <t>ネンド</t>
    </rPh>
    <rPh sb="6" eb="8">
      <t>センエン</t>
    </rPh>
    <phoneticPr fontId="5"/>
  </si>
  <si>
    <t>令和2年度(千円･％)</t>
    <rPh sb="0" eb="2">
      <t>レイワ</t>
    </rPh>
    <rPh sb="3" eb="5">
      <t>ネンド</t>
    </rPh>
    <rPh sb="6" eb="8">
      <t>センエン</t>
    </rPh>
    <phoneticPr fontId="5"/>
  </si>
  <si>
    <t>充当可能財源等(B)</t>
  </si>
  <si>
    <t>分母比</t>
    <rPh sb="0" eb="2">
      <t>ブンボ</t>
    </rPh>
    <rPh sb="2" eb="3">
      <t>ヒ</t>
    </rPh>
    <phoneticPr fontId="5"/>
  </si>
  <si>
    <t>充当可能基金</t>
  </si>
  <si>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</si>
  <si>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</si>
  <si>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</si>
  <si>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</si>
  <si>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諸収入</t>
  </si>
  <si>
    <t>　うち単独</t>
  </si>
  <si>
    <t>基準財政需要額算入見込額</t>
  </si>
  <si>
    <t>実質収支比率等に係る経年分析</t>
  </si>
  <si>
    <t>将来負担比率の分子</t>
  </si>
  <si>
    <t>　人件費</t>
  </si>
  <si>
    <t>※令和3年度中に市町村合併した団体で、合併前の団体ごとの決算に基づく将来負担比率を算出していない団体については、グラフを表記しない。</t>
    <rPh sb="1" eb="3">
      <t>レイワ</t>
    </rPh>
    <phoneticPr fontId="5"/>
  </si>
  <si>
    <t>基金残高合計</t>
    <rPh sb="0" eb="2">
      <t>キキン</t>
    </rPh>
    <rPh sb="2" eb="4">
      <t>ザンダカ</t>
    </rPh>
    <rPh sb="4" eb="6">
      <t>ゴウケイ</t>
    </rPh>
    <phoneticPr fontId="5"/>
  </si>
  <si>
    <t>　法定普通税</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</si>
  <si>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</si>
  <si>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</si>
  <si>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1"/>
  </si>
  <si>
    <t>歳出</t>
  </si>
  <si>
    <t>赤字額</t>
    <rPh sb="0" eb="2">
      <t>アカジ</t>
    </rPh>
    <rPh sb="2" eb="3">
      <t>ガク</t>
    </rPh>
    <phoneticPr fontId="1"/>
  </si>
  <si>
    <t>旧法による税</t>
  </si>
  <si>
    <t xml:space="preserve"> 過去５年間平均</t>
    <rPh sb="1" eb="3">
      <t>カコ</t>
    </rPh>
    <rPh sb="4" eb="6">
      <t>ネンカン</t>
    </rPh>
    <rPh sb="6" eb="8">
      <t>ヘイキン</t>
    </rPh>
    <phoneticPr fontId="5"/>
  </si>
  <si>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</si>
  <si>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</si>
  <si>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</si>
  <si>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</si>
  <si>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</si>
  <si>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</si>
  <si>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</si>
  <si>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</si>
  <si>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　　鉱産税</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</si>
  <si>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</si>
  <si>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</si>
  <si>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商工費</t>
  </si>
  <si>
    <t>財政調整基金</t>
  </si>
  <si>
    <t>減債基金</t>
  </si>
  <si>
    <t>その他特定目的基金</t>
  </si>
  <si>
    <t>その他の経費</t>
    <rPh sb="2" eb="3">
      <t>タ</t>
    </rPh>
    <rPh sb="4" eb="6">
      <t>ケイヒ</t>
    </rPh>
    <phoneticPr fontId="5"/>
  </si>
  <si>
    <t>総括表（市町村）</t>
    <rPh sb="0" eb="2">
      <t>ソウカツ</t>
    </rPh>
    <rPh sb="2" eb="3">
      <t>ヒョウ</t>
    </rPh>
    <rPh sb="4" eb="7">
      <t>シチョウソン</t>
    </rPh>
    <phoneticPr fontId="5"/>
  </si>
  <si>
    <t>Ⅴ－２</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</si>
  <si>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</si>
  <si>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都道府県名</t>
  </si>
  <si>
    <t>大阪府</t>
  </si>
  <si>
    <t>市町村類型</t>
  </si>
  <si>
    <t>指定団体等の指定状況</t>
  </si>
  <si>
    <t>　　　所得割</t>
  </si>
  <si>
    <t>令和元年度(千円)</t>
    <rPh sb="0" eb="2">
      <t>レイワ</t>
    </rPh>
    <rPh sb="2" eb="4">
      <t>ガンネン</t>
    </rPh>
    <rPh sb="4" eb="5">
      <t>ド</t>
    </rPh>
    <rPh sb="6" eb="8">
      <t>センエン</t>
    </rPh>
    <phoneticPr fontId="5"/>
  </si>
  <si>
    <t>令和元年度(千円･％)</t>
    <rPh sb="0" eb="2">
      <t>レイワ</t>
    </rPh>
    <rPh sb="2" eb="4">
      <t>ガンネン</t>
    </rPh>
    <rPh sb="4" eb="5">
      <t>ド</t>
    </rPh>
    <rPh sb="6" eb="8">
      <t>センエン</t>
    </rPh>
    <phoneticPr fontId="5"/>
  </si>
  <si>
    <t>歳入総額</t>
  </si>
  <si>
    <t>準元利償還金</t>
    <rPh sb="0" eb="1">
      <t>ジュン</t>
    </rPh>
    <rPh sb="1" eb="3">
      <t>ガンリ</t>
    </rPh>
    <rPh sb="3" eb="6">
      <t>ショウカンキン</t>
    </rPh>
    <phoneticPr fontId="33"/>
  </si>
  <si>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</si>
  <si>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</si>
  <si>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</si>
  <si>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</si>
  <si>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</si>
  <si>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</si>
  <si>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熊取町</t>
  </si>
  <si>
    <t>公債費</t>
  </si>
  <si>
    <t>地方交付税種地</t>
    <rPh sb="0" eb="2">
      <t>チホウ</t>
    </rPh>
    <rPh sb="2" eb="5">
      <t>コウフゼイ</t>
    </rPh>
    <rPh sb="5" eb="6">
      <t>シュ</t>
    </rPh>
    <rPh sb="6" eb="7">
      <t>チ</t>
    </rPh>
    <phoneticPr fontId="5"/>
  </si>
  <si>
    <t>経常経費充当一般財源等</t>
  </si>
  <si>
    <t>保険給付費</t>
  </si>
  <si>
    <t>2-6</t>
  </si>
  <si>
    <t>財源超過</t>
    <rPh sb="0" eb="2">
      <t>ザイゲン</t>
    </rPh>
    <rPh sb="2" eb="4">
      <t>チョウカ</t>
    </rPh>
    <phoneticPr fontId="5"/>
  </si>
  <si>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</si>
  <si>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</si>
  <si>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</si>
  <si>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33"/>
  </si>
  <si>
    <t>法人事業税交付金</t>
  </si>
  <si>
    <t>衛生費</t>
  </si>
  <si>
    <t>標準財政規模</t>
    <rPh sb="0" eb="2">
      <t>ヒョウジュン</t>
    </rPh>
    <rPh sb="2" eb="4">
      <t>ザイセイ</t>
    </rPh>
    <rPh sb="4" eb="6">
      <t>キボ</t>
    </rPh>
    <phoneticPr fontId="5"/>
  </si>
  <si>
    <t>大阪府熊取町</t>
  </si>
  <si>
    <t>近畿</t>
    <rPh sb="0" eb="2">
      <t>キンキ</t>
    </rPh>
    <phoneticPr fontId="5"/>
  </si>
  <si>
    <t>○</t>
  </si>
  <si>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</si>
  <si>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</si>
  <si>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</si>
  <si>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</si>
  <si>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</si>
  <si>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</si>
  <si>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</si>
  <si>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</si>
  <si>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</si>
  <si>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令和2年国調(人)</t>
    <rPh sb="3" eb="4">
      <t>ネン</t>
    </rPh>
    <rPh sb="4" eb="5">
      <t>コク</t>
    </rPh>
    <rPh sb="5" eb="6">
      <t>チョウ</t>
    </rPh>
    <phoneticPr fontId="5"/>
  </si>
  <si>
    <t>当該団体からの損失補償に係る債務残高</t>
  </si>
  <si>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</si>
  <si>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</si>
  <si>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</si>
  <si>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</si>
  <si>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　うち猶予特例債</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</si>
  <si>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</si>
  <si>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</si>
  <si>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</si>
  <si>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</si>
  <si>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</si>
  <si>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公営企業に要する経費の財源とする地方債の償還の財源に
充てたと認められる繰入金</t>
  </si>
  <si>
    <t>平成27年国調(人)</t>
    <rPh sb="4" eb="5">
      <t>ネン</t>
    </rPh>
    <rPh sb="5" eb="6">
      <t>コク</t>
    </rPh>
    <rPh sb="6" eb="7">
      <t>チョウ</t>
    </rPh>
    <phoneticPr fontId="5"/>
  </si>
  <si>
    <t>現年</t>
    <rPh sb="0" eb="1">
      <t>ゲン</t>
    </rPh>
    <rPh sb="1" eb="2">
      <t>ネン</t>
    </rPh>
    <phoneticPr fontId="5"/>
  </si>
  <si>
    <t>歳入の状況（単位 千円・％）</t>
    <rPh sb="0" eb="2">
      <t>サイニュウ</t>
    </rPh>
    <rPh sb="3" eb="5">
      <t>ジョウキョウ</t>
    </rPh>
    <rPh sb="6" eb="8">
      <t>タンイ</t>
    </rPh>
    <rPh sb="9" eb="11">
      <t>センエン</t>
    </rPh>
    <phoneticPr fontId="5"/>
  </si>
  <si>
    <t>過疎</t>
    <rPh sb="0" eb="2">
      <t>カソ</t>
    </rPh>
    <phoneticPr fontId="5"/>
  </si>
  <si>
    <t>積立金</t>
  </si>
  <si>
    <t>実質収支</t>
    <rPh sb="0" eb="2">
      <t>ジッシツ</t>
    </rPh>
    <rPh sb="2" eb="4">
      <t>シュウシ</t>
    </rPh>
    <phoneticPr fontId="5"/>
  </si>
  <si>
    <t>-1.5</t>
  </si>
  <si>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</si>
  <si>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</si>
  <si>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</si>
  <si>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</si>
  <si>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</si>
  <si>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3"/>
  </si>
  <si>
    <t>平成27年国調</t>
    <rPh sb="0" eb="2">
      <t>ヘイセイ</t>
    </rPh>
    <rPh sb="4" eb="5">
      <t>ネン</t>
    </rPh>
    <rPh sb="5" eb="6">
      <t>コク</t>
    </rPh>
    <rPh sb="6" eb="7">
      <t>チョウ</t>
    </rPh>
    <phoneticPr fontId="5"/>
  </si>
  <si>
    <t>世帯数 (世帯)</t>
    <rPh sb="0" eb="3">
      <t>セタイスウ</t>
    </rPh>
    <phoneticPr fontId="5"/>
  </si>
  <si>
    <t>平成22年国調</t>
    <rPh sb="4" eb="5">
      <t>ネン</t>
    </rPh>
    <rPh sb="5" eb="6">
      <t>コク</t>
    </rPh>
    <rPh sb="6" eb="7">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</si>
  <si>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</si>
  <si>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</si>
  <si>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</si>
  <si>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</si>
  <si>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</si>
  <si>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</si>
  <si>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</si>
  <si>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</si>
  <si>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</si>
  <si>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</si>
  <si>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</si>
  <si>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</si>
  <si>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</si>
  <si>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令02.01.01(人)</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</si>
  <si>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</si>
  <si>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将来負担比率</t>
    <rPh sb="1" eb="3">
      <t>ショウライ</t>
    </rPh>
    <rPh sb="3" eb="5">
      <t>フタン</t>
    </rPh>
    <rPh sb="5" eb="7">
      <t>ヒリツ</t>
    </rPh>
    <phoneticPr fontId="5"/>
  </si>
  <si>
    <t>第2次</t>
    <rPh sb="0" eb="1">
      <t>ダイ</t>
    </rPh>
    <rPh sb="2" eb="3">
      <t>ジ</t>
    </rPh>
    <phoneticPr fontId="5"/>
  </si>
  <si>
    <t>交通</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</si>
  <si>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</si>
  <si>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H28</t>
  </si>
  <si>
    <t>基準財政収入額</t>
  </si>
  <si>
    <r>
      <t>資金不足比率 (※</t>
    </r>
    <r>
      <rPr>
        <sz val="9"/>
        <color indexed="8"/>
        <rFont val="ＭＳ ゴシック"/>
        <family val="3"/>
        <charset val="128"/>
      </rPr>
      <t>4)</t>
    </r>
  </si>
  <si>
    <t>増減率  (％)</t>
    <rPh sb="0" eb="2">
      <t>ゾウゲン</t>
    </rPh>
    <rPh sb="2" eb="3">
      <t>リツ</t>
    </rPh>
    <phoneticPr fontId="5"/>
  </si>
  <si>
    <t>　　うち職員給</t>
    <rPh sb="4" eb="6">
      <t>ショクイン</t>
    </rPh>
    <rPh sb="6" eb="7">
      <t>キュウ</t>
    </rPh>
    <phoneticPr fontId="5"/>
  </si>
  <si>
    <t>-0.6</t>
  </si>
  <si>
    <t>基準財政需要額</t>
  </si>
  <si>
    <t>保険税(料)収入額</t>
  </si>
  <si>
    <t>うち日本人(％)</t>
  </si>
  <si>
    <t>第3次</t>
    <rPh sb="0" eb="1">
      <t>ダイ</t>
    </rPh>
    <rPh sb="2" eb="3">
      <t>ジ</t>
    </rPh>
    <phoneticPr fontId="5"/>
  </si>
  <si>
    <t>H29</t>
  </si>
  <si>
    <t>面積 (k㎡)</t>
    <rPh sb="0" eb="2">
      <t>メンセキ</t>
    </rPh>
    <phoneticPr fontId="5"/>
  </si>
  <si>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</si>
  <si>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5"/>
  </si>
  <si>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</si>
  <si>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</si>
  <si>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</si>
  <si>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</si>
  <si>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</si>
  <si>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</si>
  <si>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</si>
  <si>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</si>
  <si>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</si>
  <si>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</si>
  <si>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</si>
  <si>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</si>
  <si>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</si>
  <si>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</si>
  <si>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</si>
  <si>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</si>
  <si>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</si>
  <si>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　うち公的資金</t>
    <rPh sb="3" eb="5">
      <t>コウテキ</t>
    </rPh>
    <phoneticPr fontId="5"/>
  </si>
  <si>
    <t>歳入</t>
    <rPh sb="0" eb="2">
      <t>サイニュウ</t>
    </rPh>
    <phoneticPr fontId="33"/>
  </si>
  <si>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</si>
  <si>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</si>
  <si>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</si>
  <si>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</si>
  <si>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</si>
  <si>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</si>
  <si>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</si>
  <si>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</si>
  <si>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</si>
  <si>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</si>
  <si>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</si>
  <si>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5"/>
  </si>
  <si>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</si>
  <si>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</si>
  <si>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</si>
  <si>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5"/>
  </si>
  <si>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</si>
  <si>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</si>
  <si>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</si>
  <si>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</si>
  <si>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</si>
  <si>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</si>
  <si>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</si>
  <si>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</si>
  <si>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</si>
  <si>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</si>
  <si>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</si>
  <si>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</si>
  <si>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</si>
  <si>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</si>
  <si>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</si>
  <si>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</si>
  <si>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</si>
  <si>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</si>
  <si>
    <t>ゴルフ場利用税交付金</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</si>
  <si>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</si>
  <si>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</si>
  <si>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</si>
  <si>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</si>
  <si>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</si>
  <si>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</si>
  <si>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</si>
  <si>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</si>
  <si>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</si>
  <si>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6"/>
  </si>
  <si>
    <t>公社・
三セク等</t>
    <rPh sb="0" eb="2">
      <t>コウシャ</t>
    </rPh>
    <rPh sb="4" eb="5">
      <t>サン</t>
    </rPh>
    <rPh sb="7" eb="8">
      <t>トウ</t>
    </rPh>
    <phoneticPr fontId="5"/>
  </si>
  <si>
    <t>令和2年度</t>
  </si>
  <si>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</si>
  <si>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</si>
  <si>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</si>
  <si>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</si>
  <si>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</si>
  <si>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</si>
  <si>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</si>
  <si>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</si>
  <si>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</si>
  <si>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</si>
  <si>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</si>
  <si>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</si>
  <si>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</si>
  <si>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</si>
  <si>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</si>
  <si>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10"/>
  </si>
  <si>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</si>
  <si>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</si>
  <si>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</si>
  <si>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</si>
  <si>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3"/>
  </si>
  <si>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</si>
  <si>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</si>
  <si>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</si>
  <si>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</si>
  <si>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</si>
  <si>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</si>
  <si>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</si>
  <si>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</si>
  <si>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10"/>
  </si>
  <si>
    <t xml:space="preserve"> H30</t>
  </si>
  <si>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</si>
  <si>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</si>
  <si>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0"/>
  </si>
  <si>
    <t>　　　法人均等割</t>
  </si>
  <si>
    <t>　維持補修費</t>
  </si>
  <si>
    <t>森林総合研究所等が行う事業に係るもの</t>
  </si>
  <si>
    <t>地方消費税交付金</t>
  </si>
  <si>
    <t>徴収率
(％)</t>
    <rPh sb="0" eb="2">
      <t>チョウシュウ</t>
    </rPh>
    <rPh sb="2" eb="3">
      <t>リツ</t>
    </rPh>
    <phoneticPr fontId="5"/>
  </si>
  <si>
    <t>　　　法人税割</t>
  </si>
  <si>
    <t>農林水産業費</t>
  </si>
  <si>
    <t>　　固定資産税</t>
  </si>
  <si>
    <t>特別地方消費税交付金</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</si>
  <si>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</si>
  <si>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</si>
  <si>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</si>
  <si>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</si>
  <si>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</si>
  <si>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</si>
  <si>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</si>
  <si>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5"/>
  </si>
  <si>
    <t>　　水利地益税等</t>
  </si>
  <si>
    <t>内訳</t>
    <rPh sb="0" eb="2">
      <t>ウチワケ</t>
    </rPh>
    <phoneticPr fontId="5"/>
  </si>
  <si>
    <t>当該団体
からの
補助金</t>
  </si>
  <si>
    <t>一般会計</t>
  </si>
  <si>
    <t>自動車税環境性能割交付金</t>
  </si>
  <si>
    <t>諸支出金</t>
    <rPh sb="3" eb="4">
      <t>キン</t>
    </rPh>
    <phoneticPr fontId="35"/>
  </si>
  <si>
    <t>　個人住民税減収補塡特例交付金</t>
  </si>
  <si>
    <t>　※一般会計等（純計）は、各会計の相互間の繰入・繰出等の重複を控除したものであり、各会計の合計と一致しない場合がある。</t>
  </si>
  <si>
    <t>目的税</t>
  </si>
  <si>
    <t>合計</t>
  </si>
  <si>
    <t>　自動車税減収補塡特例交付金</t>
    <rPh sb="7" eb="9">
      <t>ホテン</t>
    </rPh>
    <rPh sb="13" eb="14">
      <t>キン</t>
    </rPh>
    <phoneticPr fontId="36"/>
  </si>
  <si>
    <t>　法定目的税</t>
  </si>
  <si>
    <t>実質公債費比率</t>
    <rPh sb="0" eb="2">
      <t>ジッシツ</t>
    </rPh>
    <rPh sb="2" eb="5">
      <t>コウサイヒ</t>
    </rPh>
    <rPh sb="5" eb="7">
      <t>ヒリツ</t>
    </rPh>
    <phoneticPr fontId="37"/>
  </si>
  <si>
    <t>　軽自動車税減収補塡特例交付金</t>
    <rPh sb="8" eb="10">
      <t>ホテン</t>
    </rPh>
    <phoneticPr fontId="36"/>
  </si>
  <si>
    <t>(Ｃ)</t>
  </si>
  <si>
    <t>　　入湯税</t>
  </si>
  <si>
    <t>地方交付税</t>
  </si>
  <si>
    <t>　　事業所税</t>
  </si>
  <si>
    <t>　普通交付税</t>
  </si>
  <si>
    <t>決算額</t>
  </si>
  <si>
    <t>構成比</t>
  </si>
  <si>
    <t>当該団体(円)</t>
    <rPh sb="0" eb="2">
      <t>トウガイ</t>
    </rPh>
    <rPh sb="2" eb="4">
      <t>ダンタイ</t>
    </rPh>
    <rPh sb="5" eb="6">
      <t>エン</t>
    </rPh>
    <phoneticPr fontId="5"/>
  </si>
  <si>
    <t>経常収支比率</t>
    <rPh sb="0" eb="2">
      <t>ケイジョウ</t>
    </rPh>
    <rPh sb="2" eb="4">
      <t>シュウシ</t>
    </rPh>
    <rPh sb="4" eb="6">
      <t>ヒリツ</t>
    </rPh>
    <phoneticPr fontId="37"/>
  </si>
  <si>
    <t>義務的経費計</t>
    <rPh sb="0" eb="3">
      <t>ギムテキ</t>
    </rPh>
    <rPh sb="3" eb="5">
      <t>ケイヒ</t>
    </rPh>
    <rPh sb="5" eb="6">
      <t>ケイ</t>
    </rPh>
    <phoneticPr fontId="5"/>
  </si>
  <si>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</si>
  <si>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</si>
  <si>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</si>
  <si>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扶助費</t>
  </si>
  <si>
    <t>経常損益</t>
  </si>
  <si>
    <t>分担金・負担金</t>
  </si>
  <si>
    <t>手数料</t>
  </si>
  <si>
    <t>令和2年度</t>
    <rPh sb="0" eb="2">
      <t>レイワ</t>
    </rPh>
    <rPh sb="3" eb="5">
      <t>ネンド</t>
    </rPh>
    <phoneticPr fontId="5"/>
  </si>
  <si>
    <t>令和元年度</t>
    <rPh sb="0" eb="2">
      <t>レイワ</t>
    </rPh>
    <rPh sb="2" eb="4">
      <t>ガンネン</t>
    </rPh>
    <rPh sb="4" eb="5">
      <t>ド</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</si>
  <si>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</si>
  <si>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</si>
  <si>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</si>
  <si>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下水道事業会計</t>
  </si>
  <si>
    <t>国庫支出金</t>
  </si>
  <si>
    <t>地方債</t>
  </si>
  <si>
    <t>国有提供交付金(特別区財調交付金)</t>
  </si>
  <si>
    <t>土地開発公社に係る将来負担額</t>
    <rPh sb="0" eb="2">
      <t>トチ</t>
    </rPh>
    <rPh sb="2" eb="4">
      <t>カイハツ</t>
    </rPh>
    <rPh sb="4" eb="6">
      <t>コウシャ</t>
    </rPh>
    <rPh sb="7" eb="8">
      <t>カカ</t>
    </rPh>
    <rPh sb="9" eb="11">
      <t>ショウライ</t>
    </rPh>
    <rPh sb="11" eb="14">
      <t>フタンガク</t>
    </rPh>
    <phoneticPr fontId="33"/>
  </si>
  <si>
    <t>・計</t>
  </si>
  <si>
    <t>一時借入金利子</t>
  </si>
  <si>
    <t>都道府県支出金</t>
  </si>
  <si>
    <t>純固定資産税</t>
    <rPh sb="0" eb="1">
      <t>ジュン</t>
    </rPh>
    <rPh sb="1" eb="3">
      <t>コテイ</t>
    </rPh>
    <rPh sb="3" eb="6">
      <t>シサンゼイ</t>
    </rPh>
    <phoneticPr fontId="5"/>
  </si>
  <si>
    <t>寄附金</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</si>
  <si>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</si>
  <si>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</si>
  <si>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</si>
  <si>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他会計等
からの
繰入金</t>
    <rPh sb="9" eb="11">
      <t>クリイレ</t>
    </rPh>
    <rPh sb="11" eb="12">
      <t>キン</t>
    </rPh>
    <phoneticPr fontId="33"/>
  </si>
  <si>
    <t>　補助費等</t>
    <rPh sb="1" eb="3">
      <t>ホジョ</t>
    </rPh>
    <rPh sb="3" eb="4">
      <t>ヒ</t>
    </rPh>
    <rPh sb="4" eb="5">
      <t>トウ</t>
    </rPh>
    <phoneticPr fontId="5"/>
  </si>
  <si>
    <t>繰越金</t>
  </si>
  <si>
    <t>下水道</t>
  </si>
  <si>
    <t>　　うち一部事務組合負担金</t>
  </si>
  <si>
    <t>加入世帯数(世帯)</t>
  </si>
  <si>
    <t>工業用水道</t>
  </si>
  <si>
    <t>　うち減収補塡債(特例分)</t>
    <rPh sb="4" eb="5">
      <t>シュウ</t>
    </rPh>
    <rPh sb="9" eb="10">
      <t>トク</t>
    </rPh>
    <rPh sb="10" eb="11">
      <t>レイ</t>
    </rPh>
    <rPh sb="11" eb="12">
      <t>ブン</t>
    </rPh>
    <phoneticPr fontId="1"/>
  </si>
  <si>
    <t>　投資・出資金・貸付金</t>
  </si>
  <si>
    <t>国民健康保険</t>
  </si>
  <si>
    <t>　前年度繰上充用金</t>
  </si>
  <si>
    <t>国民健康保険事業特別会計</t>
  </si>
  <si>
    <t>その他</t>
  </si>
  <si>
    <t>投資的経費計</t>
    <rPh sb="5" eb="6">
      <t>ケイ</t>
    </rPh>
    <phoneticPr fontId="5"/>
  </si>
  <si>
    <t>歳入合計</t>
  </si>
  <si>
    <t>(注釈)</t>
    <rPh sb="1" eb="2">
      <t>チュウ</t>
    </rPh>
    <rPh sb="2" eb="3">
      <t>シャク</t>
    </rPh>
    <phoneticPr fontId="5"/>
  </si>
  <si>
    <t>　うち補助</t>
  </si>
  <si>
    <t>災害復旧事業費</t>
  </si>
  <si>
    <t>令和2年度</t>
    <rPh sb="0" eb="2">
      <t>レイワ</t>
    </rPh>
    <rPh sb="3" eb="5">
      <t>ネンド</t>
    </rPh>
    <phoneticPr fontId="37"/>
  </si>
  <si>
    <t xml:space="preserve"> H29</t>
  </si>
  <si>
    <t>(2)各会計、関係団体の財政状況及び健全化判断比率（市町村）</t>
    <rPh sb="26" eb="29">
      <t>シチョウソン</t>
    </rPh>
    <phoneticPr fontId="5"/>
  </si>
  <si>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</si>
  <si>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</si>
  <si>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</si>
  <si>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形式収支</t>
  </si>
  <si>
    <t>備考</t>
    <rPh sb="0" eb="2">
      <t>ビコウ</t>
    </rPh>
    <phoneticPr fontId="5"/>
  </si>
  <si>
    <t>純資産又は
正味財産</t>
  </si>
  <si>
    <t>参考</t>
    <rPh sb="0" eb="2">
      <t>サンコウ</t>
    </rPh>
    <phoneticPr fontId="5"/>
  </si>
  <si>
    <t>当該団体
からの
貸付金</t>
  </si>
  <si>
    <t>一般会計等
負担見込額</t>
  </si>
  <si>
    <t>墓地事業特別会計</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</si>
  <si>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</si>
  <si>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</si>
  <si>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</si>
  <si>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</si>
  <si>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</si>
  <si>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</si>
  <si>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</si>
  <si>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</si>
  <si>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介護保険特別会計</t>
  </si>
  <si>
    <t>後期高齢者医療特別会計</t>
  </si>
  <si>
    <t>(3ヵ年平均)</t>
    <rPh sb="3" eb="4">
      <t>ネン</t>
    </rPh>
    <rPh sb="4" eb="6">
      <t>ヘイキン</t>
    </rPh>
    <phoneticPr fontId="5"/>
  </si>
  <si>
    <t>ラスパイレス指数</t>
    <rPh sb="6" eb="8">
      <t>シスウ</t>
    </rPh>
    <phoneticPr fontId="38"/>
  </si>
  <si>
    <t>水道事業会計</t>
  </si>
  <si>
    <t>法適用企業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</si>
  <si>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</si>
  <si>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</si>
  <si>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 0.27</t>
  </si>
  <si>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</si>
  <si>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</si>
  <si>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</si>
  <si>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</si>
  <si>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</si>
  <si>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平成30年度</t>
    <rPh sb="0" eb="2">
      <t>ヘイセイ</t>
    </rPh>
    <rPh sb="4" eb="6">
      <t>ネンド</t>
    </rPh>
    <phoneticPr fontId="5"/>
  </si>
  <si>
    <t>令和元年度</t>
    <rPh sb="0" eb="2">
      <t>レイワ</t>
    </rPh>
    <rPh sb="2" eb="3">
      <t>ガン</t>
    </rPh>
    <rPh sb="3" eb="5">
      <t>ネンド</t>
    </rPh>
    <phoneticPr fontId="5"/>
  </si>
  <si>
    <t>内訳</t>
    <rPh sb="0" eb="2">
      <t>ウチワケ</t>
    </rPh>
    <phoneticPr fontId="3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</si>
  <si>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</si>
  <si>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33"/>
  </si>
  <si>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</si>
  <si>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</si>
  <si>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</si>
  <si>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いわゆる五省協定等に係るもの</t>
    <rPh sb="4" eb="6">
      <t>ゴショウ</t>
    </rPh>
    <rPh sb="6" eb="9">
      <t>キョウテイトウ</t>
    </rPh>
    <rPh sb="10" eb="11">
      <t>カカ</t>
    </rPh>
    <phoneticPr fontId="33"/>
  </si>
  <si>
    <t xml:space="preserve">公営企業債等繰入見込額 </t>
    <rPh sb="0" eb="2">
      <t>コウエイ</t>
    </rPh>
    <rPh sb="2" eb="5">
      <t>キギョウサイ</t>
    </rPh>
    <rPh sb="5" eb="6">
      <t>トウ</t>
    </rPh>
    <rPh sb="6" eb="8">
      <t>クリイ</t>
    </rPh>
    <rPh sb="8" eb="11">
      <t>ミコミガク</t>
    </rPh>
    <phoneticPr fontId="33"/>
  </si>
  <si>
    <t>国営土地改良事業に係るもの</t>
    <rPh sb="0" eb="2">
      <t>コクエイ</t>
    </rPh>
    <rPh sb="2" eb="4">
      <t>トチ</t>
    </rPh>
    <rPh sb="4" eb="6">
      <t>カイリョウ</t>
    </rPh>
    <rPh sb="6" eb="8">
      <t>ジギョウ</t>
    </rPh>
    <rPh sb="9" eb="10">
      <t>カカ</t>
    </rPh>
    <phoneticPr fontId="33"/>
  </si>
  <si>
    <t xml:space="preserve">組合等負担等見込額 </t>
    <rPh sb="0" eb="2">
      <t>クミアイ</t>
    </rPh>
    <rPh sb="2" eb="3">
      <t>トウ</t>
    </rPh>
    <rPh sb="3" eb="5">
      <t>フタン</t>
    </rPh>
    <rPh sb="5" eb="6">
      <t>トウ</t>
    </rPh>
    <rPh sb="6" eb="9">
      <t>ミコミガク</t>
    </rPh>
    <phoneticPr fontId="33"/>
  </si>
  <si>
    <t>　うち、健全化法施行規則附則第三条に係る負担見込額</t>
  </si>
  <si>
    <t>対比（％）</t>
    <rPh sb="0" eb="2">
      <t>タイヒ</t>
    </rPh>
    <phoneticPr fontId="5"/>
  </si>
  <si>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</si>
  <si>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</si>
  <si>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</si>
  <si>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一時借入金の利子</t>
    <rPh sb="0" eb="2">
      <t>イチジ</t>
    </rPh>
    <rPh sb="2" eb="5">
      <t>カリイレキン</t>
    </rPh>
    <rPh sb="6" eb="8">
      <t>リシ</t>
    </rPh>
    <phoneticPr fontId="33"/>
  </si>
  <si>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</si>
  <si>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</si>
  <si>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</si>
  <si>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</si>
  <si>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</si>
  <si>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</si>
  <si>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</si>
  <si>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3"/>
  </si>
  <si>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</si>
  <si>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</si>
  <si>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7"/>
  </si>
  <si>
    <t xml:space="preserve">基準財政需要額算入見込額 </t>
    <rPh sb="0" eb="2">
      <t>キジュン</t>
    </rPh>
    <rPh sb="2" eb="4">
      <t>ザイセイ</t>
    </rPh>
    <rPh sb="4" eb="7">
      <t>ジュヨウガク</t>
    </rPh>
    <rPh sb="7" eb="9">
      <t>サンニュウ</t>
    </rPh>
    <rPh sb="9" eb="12">
      <t>ミコミガク</t>
    </rPh>
    <phoneticPr fontId="33"/>
  </si>
  <si>
    <t>将来負担比率（(Ｅ)－(Ｆ)）／（(Ｃ)－(Ｄ)）×１００</t>
    <rPh sb="0" eb="2">
      <t>ショウライ</t>
    </rPh>
    <rPh sb="2" eb="4">
      <t>フタン</t>
    </rPh>
    <rPh sb="4" eb="6">
      <t>ヒリツ</t>
    </rPh>
    <phoneticPr fontId="5"/>
  </si>
  <si>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</si>
  <si>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</si>
  <si>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</si>
  <si>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</si>
  <si>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</si>
  <si>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</si>
  <si>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</si>
  <si>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</si>
  <si>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7"/>
  </si>
  <si>
    <t>(Ｄ)</t>
  </si>
  <si>
    <t>将来負担比率</t>
    <rPh sb="0" eb="2">
      <t>ショウライ</t>
    </rPh>
    <rPh sb="2" eb="4">
      <t>フタン</t>
    </rPh>
    <rPh sb="4" eb="6">
      <t>ヒリツ</t>
    </rPh>
    <phoneticPr fontId="37"/>
  </si>
  <si>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</si>
  <si>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</si>
  <si>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</si>
  <si>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</si>
  <si>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</si>
  <si>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</si>
  <si>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</si>
  <si>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</si>
  <si>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</si>
  <si>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</si>
  <si>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</si>
  <si>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</si>
  <si>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</si>
  <si>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</si>
  <si>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</si>
  <si>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※令和3年度中に市町村合併した団体で、合併前の団体ごとの決算に基づく実質公債費比率を算出していない団体については、グラフを表記しない。</t>
    <rPh sb="1" eb="3">
      <t>レイワ</t>
    </rPh>
    <phoneticPr fontId="5"/>
  </si>
  <si>
    <t>普通建設事業費</t>
    <rPh sb="0" eb="2">
      <t>フツウ</t>
    </rPh>
    <rPh sb="2" eb="4">
      <t>ケンセツ</t>
    </rPh>
    <rPh sb="4" eb="7">
      <t>ジギョウヒ</t>
    </rPh>
    <phoneticPr fontId="5"/>
  </si>
  <si>
    <t>(A)-(B)</t>
  </si>
  <si>
    <t xml:space="preserve"> R01</t>
  </si>
  <si>
    <t xml:space="preserve"> R02</t>
  </si>
  <si>
    <t>H30</t>
  </si>
  <si>
    <t>R01</t>
  </si>
  <si>
    <t>R02</t>
  </si>
  <si>
    <t>▲ 4.49</t>
  </si>
  <si>
    <t>▲ 0.10</t>
  </si>
  <si>
    <t>▲ 1.54</t>
  </si>
  <si>
    <t>その他会計（赤字）</t>
  </si>
  <si>
    <t>その他会計（黒字）</t>
  </si>
  <si>
    <t>H27末</t>
  </si>
  <si>
    <t>H28末</t>
  </si>
  <si>
    <t>H29末</t>
  </si>
  <si>
    <t>H30末</t>
  </si>
  <si>
    <t>R01末</t>
  </si>
  <si>
    <t>-</t>
    <phoneticPr fontId="5"/>
  </si>
  <si>
    <t>-</t>
    <phoneticPr fontId="5"/>
  </si>
  <si>
    <t>-</t>
    <phoneticPr fontId="5"/>
  </si>
  <si>
    <t>-</t>
    <phoneticPr fontId="5"/>
  </si>
  <si>
    <t>-</t>
    <phoneticPr fontId="5"/>
  </si>
  <si>
    <t>-</t>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</si>
  <si>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</si>
  <si>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</si>
  <si>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</si>
  <si>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</si>
  <si>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</si>
  <si>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t>
    <phoneticPr fontId="5"/>
  </si>
  <si>
    <t>-</t>
    <phoneticPr fontId="5"/>
  </si>
  <si>
    <t>-</t>
    <phoneticPr fontId="5"/>
  </si>
  <si>
    <t>〇</t>
    <phoneticPr fontId="5"/>
  </si>
  <si>
    <t>熊取町土地開発公社</t>
    <rPh sb="0" eb="3">
      <t>クマトリチョウ</t>
    </rPh>
    <rPh sb="3" eb="5">
      <t>トチ</t>
    </rPh>
    <rPh sb="5" eb="7">
      <t>カイハツ</t>
    </rPh>
    <rPh sb="7" eb="9">
      <t>コウシャ</t>
    </rPh>
    <phoneticPr fontId="2"/>
  </si>
  <si>
    <t>-</t>
    <phoneticPr fontId="5"/>
  </si>
  <si>
    <t>-</t>
    <phoneticPr fontId="5"/>
  </si>
  <si>
    <t>-</t>
    <phoneticPr fontId="5"/>
  </si>
  <si>
    <t>-</t>
    <phoneticPr fontId="5"/>
  </si>
  <si>
    <t>-</t>
    <phoneticPr fontId="5"/>
  </si>
  <si>
    <t>-</t>
    <phoneticPr fontId="5"/>
  </si>
  <si>
    <t>-</t>
    <phoneticPr fontId="5"/>
  </si>
  <si>
    <t>-</t>
    <phoneticPr fontId="5"/>
  </si>
  <si>
    <t>-</t>
    <phoneticPr fontId="5"/>
  </si>
  <si>
    <t>くまとりふるさと応援基金</t>
  </si>
  <si>
    <t>公共施設整備基金</t>
  </si>
  <si>
    <t>くまとり防災基金</t>
    <rPh sb="4" eb="6">
      <t>ボウサイ</t>
    </rPh>
    <rPh sb="6" eb="8">
      <t>キキン</t>
    </rPh>
    <phoneticPr fontId="5"/>
  </si>
  <si>
    <t>墓地基金</t>
    <rPh sb="0" eb="2">
      <t>ボチ</t>
    </rPh>
    <rPh sb="2" eb="4">
      <t>キキン</t>
    </rPh>
    <phoneticPr fontId="2"/>
  </si>
  <si>
    <t>産業活性化基金</t>
    <rPh sb="0" eb="2">
      <t>サンギョウ</t>
    </rPh>
    <rPh sb="2" eb="5">
      <t>カッセイカ</t>
    </rPh>
    <rPh sb="5" eb="7">
      <t>キキン</t>
    </rPh>
    <phoneticPr fontId="2"/>
  </si>
  <si>
    <t>－</t>
  </si>
  <si>
    <t>-</t>
    <phoneticPr fontId="5"/>
  </si>
  <si>
    <t>-</t>
    <phoneticPr fontId="5"/>
  </si>
  <si>
    <t>-</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</si>
  <si>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</si>
  <si>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</si>
  <si>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</si>
  <si>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</si>
  <si>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</si>
  <si>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く、また将来負担比率についても低くなっている。これは、将来負担額が平成25年４月からの消防広域化に伴う組合負担等見込額の増などにより増加したものの、交付税措置のある地方債借入の増に伴い基準財政需要額算入見込額が増加したことなどにより、全体として比率が低下している。また、くまとりふるさと応援基金の増により充当可能基金が大幅に増加したことにより、しばらく数年は「-」のまま推移していくと見込まれる。しかし、今後消防組合における庁舎建設及び車両更新などに関する借入金の償還が増加していくことから、実質公債費比率については、上昇していくものと想定される。消防組合における負担金の抑制を図るとともに、地方債については、引き続き交付税措置のあるものを中心に借り入れるなど、国・府の財政支援制度を有効に活用し、比率の改善に努める。</t>
    <rPh sb="18" eb="19">
      <t>ヒク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</si>
  <si>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</si>
  <si>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</si>
  <si>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</si>
  <si>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</si>
  <si>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</si>
  <si>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</si>
  <si>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将来負担比率は類似団体内平均値と比較して大幅に低い水準にあるが、近年は臨時財政対策債の割合が大きく、臨時財政対策債の借入れに伴う基準財政需要額算入見込額が増加している一方で、町債の現在高の増加などにより増加傾向にある。一方で、有形固定資産減価償却率は類似団体よりも高く、上昇傾向にあるが、主な要因としては施設の老朽化が急速に進んでいることであり、今後ますます高くなることが予想される。公共施設等総合管理計画に基づき、施設の統廃合や、老朽化した施設について長寿命化を進めていくなど、公共施設等の適正管理に努める。
</t>
    <rPh sb="15" eb="16">
      <t>チ</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</si>
</sst>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3"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1"/>
      <color indexed="8"/>
      <name val="ＭＳ Ｐゴシック"/>
      <family val="3"/>
      <charset val="128"/>
    </font>
    <font>
      <b/>
      <sz val="18"/>
      <color indexed="8"/>
      <name val="ＭＳ ゴシック"/>
      <family val="3"/>
      <charset val="128"/>
    </font>
    <font>
      <b/>
      <sz val="13"/>
      <color indexed="56"/>
      <name val="ＭＳ ゴシック"/>
      <family val="3"/>
      <charset val="128"/>
    </font>
    <font>
      <sz val="6"/>
      <name val="ＭＳ ゴシック"/>
      <family val="3"/>
      <charset val="128"/>
    </font>
    <font>
      <b/>
      <sz val="9"/>
      <color indexed="9"/>
      <name val="ＭＳ ゴシック"/>
      <family val="3"/>
      <charset val="128"/>
    </font>
    <font>
      <sz val="9"/>
      <color indexed="8"/>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4"/>
      <color theme="1"/>
      <name val="ＭＳ Ｐゴシック"/>
      <family val="3"/>
      <charset val="128"/>
    </font>
    <font>
      <sz val="6"/>
      <name val="ＭＳ Ｐゴシック"/>
      <family val="2"/>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0" fillId="0" borderId="0">
      <alignment vertical="center"/>
    </xf>
  </cellStyleXfs>
  <cellXfs count="116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3" fillId="0" borderId="0" xfId="19" applyFont="1">
      <alignment vertical="center"/>
    </xf>
    <xf numFmtId="0" fontId="3" fillId="0" borderId="42" xfId="19" applyFont="1" applyBorder="1">
      <alignment vertical="center"/>
    </xf>
    <xf numFmtId="0" fontId="3" fillId="0" borderId="14" xfId="19" applyFont="1" applyBorder="1">
      <alignment vertical="center"/>
    </xf>
    <xf numFmtId="180" fontId="3" fillId="0" borderId="0" xfId="19" applyNumberFormat="1" applyFont="1">
      <alignment vertical="center"/>
    </xf>
    <xf numFmtId="0" fontId="3" fillId="0" borderId="15" xfId="19" applyFont="1" applyBorder="1">
      <alignment vertical="center"/>
    </xf>
    <xf numFmtId="0" fontId="3" fillId="0" borderId="34" xfId="19" applyFont="1" applyBorder="1">
      <alignment vertical="center"/>
    </xf>
    <xf numFmtId="0" fontId="3" fillId="0" borderId="31" xfId="19" applyFont="1" applyBorder="1">
      <alignment vertical="center"/>
    </xf>
    <xf numFmtId="0" fontId="41" fillId="0" borderId="0" xfId="20"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xf>
    <xf numFmtId="49" fontId="3" fillId="3" borderId="0" xfId="18" applyNumberFormat="1" applyFont="1" applyFill="1" applyAlignment="1">
      <alignment horizontal="center" vertical="center" wrapText="1"/>
    </xf>
    <xf numFmtId="184" fontId="3" fillId="3" borderId="0" xfId="19" applyNumberFormat="1" applyFont="1" applyFill="1" applyAlignment="1">
      <alignment vertical="center" wrapText="1"/>
    </xf>
    <xf numFmtId="179" fontId="1" fillId="0" borderId="0" xfId="14" applyNumberFormat="1" applyAlignment="1">
      <alignment horizontal="right" vertical="center"/>
    </xf>
    <xf numFmtId="182" fontId="1" fillId="0" borderId="0" xfId="14" applyNumberFormat="1" applyAlignment="1">
      <alignment horizontal="right" vertical="center"/>
    </xf>
    <xf numFmtId="184" fontId="1" fillId="0" borderId="0" xfId="13" applyNumberFormat="1" applyAlignment="1">
      <alignment horizontal="center" vertical="center"/>
    </xf>
    <xf numFmtId="184" fontId="1" fillId="0" borderId="0" xfId="13" applyNumberFormat="1" applyAlignment="1">
      <alignment vertical="center"/>
    </xf>
    <xf numFmtId="184" fontId="3" fillId="0" borderId="0" xfId="19" applyNumberFormat="1" applyFont="1">
      <alignment vertical="center"/>
    </xf>
    <xf numFmtId="184" fontId="40" fillId="0" borderId="0" xfId="19" applyNumberFormat="1" applyFont="1">
      <alignment vertical="center"/>
    </xf>
    <xf numFmtId="181" fontId="3" fillId="0" borderId="0" xfId="18" applyNumberFormat="1" applyFont="1">
      <alignment vertical="center"/>
    </xf>
    <xf numFmtId="0" fontId="3" fillId="0" borderId="0" xfId="18" applyFont="1">
      <alignment vertical="center"/>
    </xf>
    <xf numFmtId="0" fontId="17" fillId="0" borderId="42" xfId="19" applyFont="1" applyBorder="1">
      <alignment vertical="center"/>
    </xf>
    <xf numFmtId="0" fontId="3" fillId="0" borderId="35" xfId="19" applyFont="1" applyBorder="1">
      <alignment vertical="center"/>
    </xf>
    <xf numFmtId="184" fontId="3" fillId="0" borderId="42" xfId="19" applyNumberFormat="1" applyFont="1" applyBorder="1">
      <alignment vertical="center"/>
    </xf>
    <xf numFmtId="184" fontId="3" fillId="0" borderId="15" xfId="19" applyNumberFormat="1" applyFont="1" applyBorder="1">
      <alignment vertical="center"/>
    </xf>
    <xf numFmtId="181" fontId="3" fillId="0" borderId="34" xfId="19" applyNumberFormat="1" applyFont="1" applyBorder="1">
      <alignment vertical="center"/>
    </xf>
    <xf numFmtId="184" fontId="3" fillId="0" borderId="34" xfId="19" applyNumberFormat="1" applyFont="1" applyBorder="1">
      <alignment vertical="center"/>
    </xf>
    <xf numFmtId="184" fontId="3" fillId="0" borderId="31"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0" fontId="3" fillId="0" borderId="16" xfId="19" applyFont="1" applyBorder="1">
      <alignment vertical="center"/>
    </xf>
    <xf numFmtId="0" fontId="3" fillId="0" borderId="23" xfId="19" applyFont="1" applyBorder="1">
      <alignment vertical="center"/>
    </xf>
    <xf numFmtId="0" fontId="17" fillId="0" borderId="30" xfId="19" applyFont="1" applyBorder="1">
      <alignment vertical="center"/>
    </xf>
    <xf numFmtId="0" fontId="17" fillId="0" borderId="0" xfId="19" applyFont="1">
      <alignment vertical="center"/>
    </xf>
    <xf numFmtId="181" fontId="3" fillId="0" borderId="23" xfId="19" applyNumberFormat="1" applyFont="1" applyBorder="1">
      <alignment vertical="center"/>
    </xf>
    <xf numFmtId="0" fontId="3" fillId="0" borderId="30" xfId="19" applyFont="1" applyBorder="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0" fillId="3" borderId="0" xfId="1" applyFont="1" applyFill="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2" fillId="0" borderId="12"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56" xfId="9" applyFont="1" applyFill="1" applyBorder="1" applyAlignment="1">
      <alignment horizontal="center"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53"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42" xfId="4" applyFont="1" applyBorder="1" applyAlignment="1">
      <alignment horizontal="center" vertical="center" wrapTex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42" xfId="12" applyFont="1" applyFill="1" applyBorder="1" applyProtection="1">
      <alignment vertical="center"/>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12"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0" xfId="12" applyFont="1" applyFill="1" applyProtection="1">
      <alignment vertical="center"/>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wrapText="1"/>
    </xf>
    <xf numFmtId="179" fontId="3" fillId="3" borderId="74" xfId="18" applyNumberFormat="1" applyFont="1" applyFill="1" applyBorder="1" applyAlignment="1">
      <alignment horizontal="center" vertical="center"/>
    </xf>
    <xf numFmtId="0" fontId="3" fillId="0" borderId="74" xfId="19" applyFont="1" applyBorder="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83" fontId="3" fillId="3" borderId="0" xfId="18" applyNumberFormat="1" applyFont="1" applyFill="1" applyAlignment="1">
      <alignment horizontal="center" vertical="center" wrapText="1"/>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xf numFmtId="0" fontId="1" fillId="0" borderId="30" xfId="19" applyFont="1" applyBorder="1" applyAlignment="1" applyProtection="1">
      <alignment horizontal="left" vertical="top" wrapText="1"/>
      <protection locked="0"/>
    </xf>
    <xf numFmtId="0" fontId="1" fillId="0" borderId="23" xfId="19" applyFont="1" applyBorder="1" applyAlignment="1" applyProtection="1">
      <alignment horizontal="left" vertical="top" wrapText="1"/>
      <protection locked="0"/>
    </xf>
    <xf numFmtId="0" fontId="1" fillId="0" borderId="16" xfId="19" applyFont="1" applyBorder="1" applyAlignment="1" applyProtection="1">
      <alignment horizontal="left" vertical="top" wrapText="1"/>
      <protection locked="0"/>
    </xf>
    <xf numFmtId="0" fontId="1" fillId="0" borderId="42" xfId="19" applyFont="1" applyBorder="1" applyAlignment="1" applyProtection="1">
      <alignment horizontal="left" vertical="top" wrapText="1"/>
      <protection locked="0"/>
    </xf>
    <xf numFmtId="0" fontId="1" fillId="0" borderId="0" xfId="19" applyFont="1" applyAlignment="1" applyProtection="1">
      <alignment horizontal="left" vertical="top" wrapText="1"/>
      <protection locked="0"/>
    </xf>
    <xf numFmtId="0" fontId="1" fillId="0" borderId="14" xfId="19" applyFont="1" applyBorder="1" applyAlignment="1" applyProtection="1">
      <alignment horizontal="left" vertical="top" wrapText="1"/>
      <protection locked="0"/>
    </xf>
    <xf numFmtId="0" fontId="1" fillId="0" borderId="31" xfId="19" applyFont="1" applyBorder="1" applyAlignment="1" applyProtection="1">
      <alignment horizontal="left" vertical="top" wrapText="1"/>
      <protection locked="0"/>
    </xf>
    <xf numFmtId="0" fontId="1" fillId="0" borderId="34" xfId="19" applyFont="1" applyBorder="1" applyAlignment="1" applyProtection="1">
      <alignment horizontal="left" vertical="top" wrapText="1"/>
      <protection locked="0"/>
    </xf>
    <xf numFmtId="0" fontId="1" fillId="0" borderId="15" xfId="19" applyFont="1" applyBorder="1" applyAlignment="1" applyProtection="1">
      <alignment horizontal="left" vertical="top" wrapText="1"/>
      <protection locked="0"/>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2CE1-41F6-ACDC-D29ACB69C6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22537</c:v>
                </c:pt>
                <c:pt idx="1">
                  <c:v>16763</c:v>
                </c:pt>
                <c:pt idx="2">
                  <c:v>16443</c:v>
                </c:pt>
                <c:pt idx="3">
                  <c:v>26571</c:v>
                </c:pt>
                <c:pt idx="4">
                  <c:v>41928</c:v>
                </c:pt>
              </c:numCache>
            </c:numRef>
          </c:val>
          <c:smooth val="0"/>
          <c:extLst>
            <c:ext xmlns:c16="http://schemas.microsoft.com/office/drawing/2014/chart" uri="{C3380CC4-5D6E-409C-BE32-E72D297353CC}">
              <c16:uniqueId val="{00000001-2CE1-41F6-ACDC-D29ACB69C64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tIns="45720" rIns="91440"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tIns="45720" rIns="91440" anchor="ctr"/>
    <a:lstStyle/>
    <a:p>
      <a:pPr algn="ctr" rtl="0">
        <a:defRPr lang="ja-JP" altLang="en-US" sz="1075">
          <a:solidFill>
            <a:srgbClr val="000000"/>
          </a:solidFill>
          <a:latin typeface="ＭＳ Ｐゴシック"/>
          <a:ea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0.65</c:v>
                </c:pt>
                <c:pt idx="1">
                  <c:v>0.64</c:v>
                </c:pt>
                <c:pt idx="2">
                  <c:v>1.1499999999999999</c:v>
                </c:pt>
                <c:pt idx="3">
                  <c:v>0.62</c:v>
                </c:pt>
                <c:pt idx="4">
                  <c:v>0.57999999999999996</c:v>
                </c:pt>
              </c:numCache>
            </c:numRef>
          </c:val>
          <c:extLst>
            <c:ext xmlns:c16="http://schemas.microsoft.com/office/drawing/2014/chart" uri="{C3380CC4-5D6E-409C-BE32-E72D297353CC}">
              <c16:uniqueId val="{00000000-74AD-4DA4-85C0-F0195598CB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13.38</c:v>
                </c:pt>
                <c:pt idx="1">
                  <c:v>13.05</c:v>
                </c:pt>
                <c:pt idx="2">
                  <c:v>13.03</c:v>
                </c:pt>
                <c:pt idx="3">
                  <c:v>11.82</c:v>
                </c:pt>
                <c:pt idx="4">
                  <c:v>11.21</c:v>
                </c:pt>
              </c:numCache>
            </c:numRef>
          </c:val>
          <c:extLst>
            <c:ext xmlns:c16="http://schemas.microsoft.com/office/drawing/2014/chart" uri="{C3380CC4-5D6E-409C-BE32-E72D297353CC}">
              <c16:uniqueId val="{00000001-74AD-4DA4-85C0-F0195598CB0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-4.49</c:v>
                </c:pt>
                <c:pt idx="1">
                  <c:v>-0.1</c:v>
                </c:pt>
                <c:pt idx="2">
                  <c:v>0.85</c:v>
                </c:pt>
                <c:pt idx="3">
                  <c:v>-1.54</c:v>
                </c:pt>
                <c:pt idx="4">
                  <c:v>-0.27</c:v>
                </c:pt>
              </c:numCache>
            </c:numRef>
          </c:val>
          <c:smooth val="0"/>
          <c:extLst>
            <c:ext xmlns:c16="http://schemas.microsoft.com/office/drawing/2014/chart" uri="{C3380CC4-5D6E-409C-BE32-E72D297353CC}">
              <c16:uniqueId val="{00000002-74AD-4DA4-85C0-F0195598CB0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gap"/>
    <c:showDLblsOverMax val="0"/>
  </c:chart>
  <c:spPr>
    <a:noFill/>
    <a:ln w="9525">
      <a:noFill/>
    </a:ln>
  </c:spPr>
  <c:txPr>
    <a:bodyPr horzOverflow="overflow" tIns="45720" rIns="91440" anchor="ctr"/>
    <a:lstStyle/>
    <a:p>
      <a:pPr algn="ctr" rtl="0">
        <a:defRPr lang="ja-JP" altLang="en-US" sz="1400" b="1">
          <a:solidFill>
            <a:srgbClr val="000000"/>
          </a:solidFill>
          <a:latin typeface="ＭＳ ゴシック"/>
          <a:ea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0.59</c:v>
                </c:pt>
                <c:pt idx="4">
                  <c:v>0</c:v>
                </c:pt>
                <c:pt idx="5">
                  <c:v>0</c:v>
                </c:pt>
                <c:pt idx="6">
                  <c:v>0</c:v>
                </c:pt>
                <c:pt idx="7">
                  <c:v>0</c:v>
                </c:pt>
                <c:pt idx="8">
                  <c:v>0</c:v>
                </c:pt>
                <c:pt idx="9">
                  <c:v>0</c:v>
                </c:pt>
              </c:numCache>
            </c:numRef>
          </c:val>
          <c:extLst>
            <c:ext xmlns:c16="http://schemas.microsoft.com/office/drawing/2014/chart" uri="{C3380CC4-5D6E-409C-BE32-E72D297353CC}">
              <c16:uniqueId val="{00000000-3719-4B7C-8E53-8BAC13079A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19-4B7C-8E53-8BAC13079A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19-4B7C-8E53-8BAC13079A30}"/>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719-4B7C-8E53-8BAC13079A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0.03</c:v>
                </c:pt>
                <c:pt idx="8">
                  <c:v>#N/A</c:v>
                </c:pt>
                <c:pt idx="9">
                  <c:v>0.02</c:v>
                </c:pt>
              </c:numCache>
            </c:numRef>
          </c:val>
          <c:extLst>
            <c:ext xmlns:c16="http://schemas.microsoft.com/office/drawing/2014/chart" uri="{C3380CC4-5D6E-409C-BE32-E72D297353CC}">
              <c16:uniqueId val="{00000004-3719-4B7C-8E53-8BAC13079A30}"/>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0.64</c:v>
                </c:pt>
                <c:pt idx="2">
                  <c:v>#N/A</c:v>
                </c:pt>
                <c:pt idx="3">
                  <c:v>0.63</c:v>
                </c:pt>
                <c:pt idx="4">
                  <c:v>#N/A</c:v>
                </c:pt>
                <c:pt idx="5">
                  <c:v>1.1399999999999999</c:v>
                </c:pt>
                <c:pt idx="6">
                  <c:v>#N/A</c:v>
                </c:pt>
                <c:pt idx="7">
                  <c:v>0.62</c:v>
                </c:pt>
                <c:pt idx="8">
                  <c:v>#N/A</c:v>
                </c:pt>
                <c:pt idx="9">
                  <c:v>0.57999999999999996</c:v>
                </c:pt>
              </c:numCache>
            </c:numRef>
          </c:val>
          <c:extLst>
            <c:ext xmlns:c16="http://schemas.microsoft.com/office/drawing/2014/chart" uri="{C3380CC4-5D6E-409C-BE32-E72D297353CC}">
              <c16:uniqueId val="{00000005-3719-4B7C-8E53-8BAC13079A3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0.78</c:v>
                </c:pt>
                <c:pt idx="2">
                  <c:v>#N/A</c:v>
                </c:pt>
                <c:pt idx="3">
                  <c:v>0.82</c:v>
                </c:pt>
                <c:pt idx="4">
                  <c:v>#N/A</c:v>
                </c:pt>
                <c:pt idx="5">
                  <c:v>0.32</c:v>
                </c:pt>
                <c:pt idx="6">
                  <c:v>#N/A</c:v>
                </c:pt>
                <c:pt idx="7">
                  <c:v>0.19</c:v>
                </c:pt>
                <c:pt idx="8">
                  <c:v>#N/A</c:v>
                </c:pt>
                <c:pt idx="9">
                  <c:v>0.67</c:v>
                </c:pt>
              </c:numCache>
            </c:numRef>
          </c:val>
          <c:extLst>
            <c:ext xmlns:c16="http://schemas.microsoft.com/office/drawing/2014/chart" uri="{C3380CC4-5D6E-409C-BE32-E72D297353CC}">
              <c16:uniqueId val="{00000006-3719-4B7C-8E53-8BAC13079A3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0.79</c:v>
                </c:pt>
                <c:pt idx="2">
                  <c:v>#N/A</c:v>
                </c:pt>
                <c:pt idx="3">
                  <c:v>1.73</c:v>
                </c:pt>
                <c:pt idx="4">
                  <c:v>#N/A</c:v>
                </c:pt>
                <c:pt idx="5">
                  <c:v>0.47</c:v>
                </c:pt>
                <c:pt idx="6">
                  <c:v>#N/A</c:v>
                </c:pt>
                <c:pt idx="7">
                  <c:v>0.52</c:v>
                </c:pt>
                <c:pt idx="8">
                  <c:v>#N/A</c:v>
                </c:pt>
                <c:pt idx="9">
                  <c:v>1.64</c:v>
                </c:pt>
              </c:numCache>
            </c:numRef>
          </c:val>
          <c:extLst>
            <c:ext xmlns:c16="http://schemas.microsoft.com/office/drawing/2014/chart" uri="{C3380CC4-5D6E-409C-BE32-E72D297353CC}">
              <c16:uniqueId val="{00000007-3719-4B7C-8E53-8BAC13079A3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0.66</c:v>
                </c:pt>
                <c:pt idx="6">
                  <c:v>#N/A</c:v>
                </c:pt>
                <c:pt idx="7">
                  <c:v>1.29</c:v>
                </c:pt>
                <c:pt idx="8">
                  <c:v>#N/A</c:v>
                </c:pt>
                <c:pt idx="9">
                  <c:v>2.2999999999999998</c:v>
                </c:pt>
              </c:numCache>
            </c:numRef>
          </c:val>
          <c:extLst>
            <c:ext xmlns:c16="http://schemas.microsoft.com/office/drawing/2014/chart" uri="{C3380CC4-5D6E-409C-BE32-E72D297353CC}">
              <c16:uniqueId val="{00000008-3719-4B7C-8E53-8BAC13079A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6.04</c:v>
                </c:pt>
                <c:pt idx="2">
                  <c:v>#N/A</c:v>
                </c:pt>
                <c:pt idx="3">
                  <c:v>5.54</c:v>
                </c:pt>
                <c:pt idx="4">
                  <c:v>#N/A</c:v>
                </c:pt>
                <c:pt idx="5">
                  <c:v>6.03</c:v>
                </c:pt>
                <c:pt idx="6">
                  <c:v>#N/A</c:v>
                </c:pt>
                <c:pt idx="7">
                  <c:v>6.22</c:v>
                </c:pt>
                <c:pt idx="8">
                  <c:v>#N/A</c:v>
                </c:pt>
                <c:pt idx="9">
                  <c:v>5.42</c:v>
                </c:pt>
              </c:numCache>
            </c:numRef>
          </c:val>
          <c:extLst>
            <c:ext xmlns:c16="http://schemas.microsoft.com/office/drawing/2014/chart" uri="{C3380CC4-5D6E-409C-BE32-E72D297353CC}">
              <c16:uniqueId val="{00000009-3719-4B7C-8E53-8BAC13079A3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vert="wordArtVertRtl" tIns="45720" rIns="91440"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gap"/>
    <c:showDLblsOverMax val="0"/>
  </c:chart>
  <c:spPr>
    <a:noFill/>
    <a:ln w="9525">
      <a:noFill/>
    </a:ln>
  </c:spPr>
  <c:txPr>
    <a:bodyPr horzOverflow="overflow" tIns="45720" rIns="91440" anchor="ctr"/>
    <a:lstStyle/>
    <a:p>
      <a:pPr algn="ctr" rtl="0">
        <a:defRPr lang="ja-JP" altLang="en-US" sz="1400" b="1">
          <a:solidFill>
            <a:srgbClr val="000000"/>
          </a:solidFill>
          <a:latin typeface="ＭＳ ゴシック"/>
          <a:ea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961</c:v>
                </c:pt>
                <c:pt idx="5">
                  <c:v>997</c:v>
                </c:pt>
                <c:pt idx="8">
                  <c:v>993</c:v>
                </c:pt>
                <c:pt idx="11">
                  <c:v>977</c:v>
                </c:pt>
                <c:pt idx="14">
                  <c:v>961</c:v>
                </c:pt>
              </c:numCache>
            </c:numRef>
          </c:val>
          <c:extLst>
            <c:ext xmlns:c16="http://schemas.microsoft.com/office/drawing/2014/chart" uri="{C3380CC4-5D6E-409C-BE32-E72D297353CC}">
              <c16:uniqueId val="{00000000-9154-44B9-8B27-B085A99729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54-44B9-8B27-B085A99729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54-44B9-8B27-B085A99729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31</c:v>
                </c:pt>
                <c:pt idx="6">
                  <c:v>39</c:v>
                </c:pt>
                <c:pt idx="9">
                  <c:v>39</c:v>
                </c:pt>
                <c:pt idx="12">
                  <c:v>36</c:v>
                </c:pt>
              </c:numCache>
            </c:numRef>
          </c:val>
          <c:extLst>
            <c:ext xmlns:c16="http://schemas.microsoft.com/office/drawing/2014/chart" uri="{C3380CC4-5D6E-409C-BE32-E72D297353CC}">
              <c16:uniqueId val="{00000003-9154-44B9-8B27-B085A99729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286</c:v>
                </c:pt>
                <c:pt idx="3">
                  <c:v>324</c:v>
                </c:pt>
                <c:pt idx="6">
                  <c:v>267</c:v>
                </c:pt>
                <c:pt idx="9">
                  <c:v>258</c:v>
                </c:pt>
                <c:pt idx="12">
                  <c:v>234</c:v>
                </c:pt>
              </c:numCache>
            </c:numRef>
          </c:val>
          <c:extLst>
            <c:ext xmlns:c16="http://schemas.microsoft.com/office/drawing/2014/chart" uri="{C3380CC4-5D6E-409C-BE32-E72D297353CC}">
              <c16:uniqueId val="{00000004-9154-44B9-8B27-B085A99729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54-44B9-8B27-B085A99729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54-44B9-8B27-B085A99729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1136</c:v>
                </c:pt>
                <c:pt idx="3">
                  <c:v>1081</c:v>
                </c:pt>
                <c:pt idx="6">
                  <c:v>1038</c:v>
                </c:pt>
                <c:pt idx="9">
                  <c:v>951</c:v>
                </c:pt>
                <c:pt idx="12">
                  <c:v>875</c:v>
                </c:pt>
              </c:numCache>
            </c:numRef>
          </c:val>
          <c:extLst>
            <c:ext xmlns:c16="http://schemas.microsoft.com/office/drawing/2014/chart" uri="{C3380CC4-5D6E-409C-BE32-E72D297353CC}">
              <c16:uniqueId val="{00000007-9154-44B9-8B27-B085A997298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481</c:v>
                </c:pt>
                <c:pt idx="2">
                  <c:v>#N/A</c:v>
                </c:pt>
                <c:pt idx="3">
                  <c:v>#N/A</c:v>
                </c:pt>
                <c:pt idx="4">
                  <c:v>439</c:v>
                </c:pt>
                <c:pt idx="5">
                  <c:v>#N/A</c:v>
                </c:pt>
                <c:pt idx="6">
                  <c:v>#N/A</c:v>
                </c:pt>
                <c:pt idx="7">
                  <c:v>351</c:v>
                </c:pt>
                <c:pt idx="8">
                  <c:v>#N/A</c:v>
                </c:pt>
                <c:pt idx="9">
                  <c:v>#N/A</c:v>
                </c:pt>
                <c:pt idx="10">
                  <c:v>271</c:v>
                </c:pt>
                <c:pt idx="11">
                  <c:v>#N/A</c:v>
                </c:pt>
                <c:pt idx="12">
                  <c:v>#N/A</c:v>
                </c:pt>
                <c:pt idx="13">
                  <c:v>184</c:v>
                </c:pt>
                <c:pt idx="14">
                  <c:v>#N/A</c:v>
                </c:pt>
              </c:numCache>
            </c:numRef>
          </c:val>
          <c:smooth val="0"/>
          <c:extLst>
            <c:ext xmlns:c16="http://schemas.microsoft.com/office/drawing/2014/chart" uri="{C3380CC4-5D6E-409C-BE32-E72D297353CC}">
              <c16:uniqueId val="{00000008-9154-44B9-8B27-B085A997298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vert="wordArtVertRtl" tIns="45720" rIns="91440"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gap"/>
    <c:showDLblsOverMax val="0"/>
  </c:chart>
  <c:spPr>
    <a:noFill/>
    <a:ln w="9525">
      <a:noFill/>
    </a:ln>
  </c:spPr>
  <c:txPr>
    <a:bodyPr horzOverflow="overflow" tIns="45720" rIns="91440" anchor="ctr"/>
    <a:lstStyle/>
    <a:p>
      <a:pPr algn="ctr" rtl="0">
        <a:defRPr lang="ja-JP" altLang="en-US" sz="1400" b="1">
          <a:solidFill>
            <a:srgbClr val="000000"/>
          </a:solidFill>
          <a:latin typeface="ＭＳ ゴシック"/>
          <a:ea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11947</c:v>
                </c:pt>
                <c:pt idx="5">
                  <c:v>12077</c:v>
                </c:pt>
                <c:pt idx="8">
                  <c:v>12089</c:v>
                </c:pt>
                <c:pt idx="11">
                  <c:v>12114</c:v>
                </c:pt>
                <c:pt idx="14">
                  <c:v>12201</c:v>
                </c:pt>
              </c:numCache>
            </c:numRef>
          </c:val>
          <c:extLst>
            <c:ext xmlns:c16="http://schemas.microsoft.com/office/drawing/2014/chart" uri="{C3380CC4-5D6E-409C-BE32-E72D297353CC}">
              <c16:uniqueId val="{00000000-973B-4925-8284-87C36848B8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225</c:v>
                </c:pt>
                <c:pt idx="5">
                  <c:v>240</c:v>
                </c:pt>
                <c:pt idx="8">
                  <c:v>241</c:v>
                </c:pt>
                <c:pt idx="11">
                  <c:v>248</c:v>
                </c:pt>
                <c:pt idx="14">
                  <c:v>220</c:v>
                </c:pt>
              </c:numCache>
            </c:numRef>
          </c:val>
          <c:extLst>
            <c:ext xmlns:c16="http://schemas.microsoft.com/office/drawing/2014/chart" uri="{C3380CC4-5D6E-409C-BE32-E72D297353CC}">
              <c16:uniqueId val="{00000001-973B-4925-8284-87C36848B8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3246</c:v>
                </c:pt>
                <c:pt idx="5">
                  <c:v>3350</c:v>
                </c:pt>
                <c:pt idx="8">
                  <c:v>6659</c:v>
                </c:pt>
                <c:pt idx="11">
                  <c:v>6606</c:v>
                </c:pt>
                <c:pt idx="14">
                  <c:v>6512</c:v>
                </c:pt>
              </c:numCache>
            </c:numRef>
          </c:val>
          <c:extLst>
            <c:ext xmlns:c16="http://schemas.microsoft.com/office/drawing/2014/chart" uri="{C3380CC4-5D6E-409C-BE32-E72D297353CC}">
              <c16:uniqueId val="{00000002-973B-4925-8284-87C36848B8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3B-4925-8284-87C36848B8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3B-4925-8284-87C36848B8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3B-4925-8284-87C36848B8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2519</c:v>
                </c:pt>
                <c:pt idx="3">
                  <c:v>2413</c:v>
                </c:pt>
                <c:pt idx="6">
                  <c:v>2279</c:v>
                </c:pt>
                <c:pt idx="9">
                  <c:v>2276</c:v>
                </c:pt>
                <c:pt idx="12">
                  <c:v>2381</c:v>
                </c:pt>
              </c:numCache>
            </c:numRef>
          </c:val>
          <c:extLst>
            <c:ext xmlns:c16="http://schemas.microsoft.com/office/drawing/2014/chart" uri="{C3380CC4-5D6E-409C-BE32-E72D297353CC}">
              <c16:uniqueId val="{00000006-973B-4925-8284-87C36848B8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258</c:v>
                </c:pt>
                <c:pt idx="3">
                  <c:v>311</c:v>
                </c:pt>
                <c:pt idx="6">
                  <c:v>308</c:v>
                </c:pt>
                <c:pt idx="9">
                  <c:v>288</c:v>
                </c:pt>
                <c:pt idx="12">
                  <c:v>265</c:v>
                </c:pt>
              </c:numCache>
            </c:numRef>
          </c:val>
          <c:extLst>
            <c:ext xmlns:c16="http://schemas.microsoft.com/office/drawing/2014/chart" uri="{C3380CC4-5D6E-409C-BE32-E72D297353CC}">
              <c16:uniqueId val="{00000007-973B-4925-8284-87C36848B8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3360</c:v>
                </c:pt>
                <c:pt idx="3">
                  <c:v>3341</c:v>
                </c:pt>
                <c:pt idx="6">
                  <c:v>3183</c:v>
                </c:pt>
                <c:pt idx="9">
                  <c:v>3166</c:v>
                </c:pt>
                <c:pt idx="12">
                  <c:v>3048</c:v>
                </c:pt>
              </c:numCache>
            </c:numRef>
          </c:val>
          <c:extLst>
            <c:ext xmlns:c16="http://schemas.microsoft.com/office/drawing/2014/chart" uri="{C3380CC4-5D6E-409C-BE32-E72D297353CC}">
              <c16:uniqueId val="{00000008-973B-4925-8284-87C36848B8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713</c:v>
                </c:pt>
                <c:pt idx="3">
                  <c:v>713</c:v>
                </c:pt>
                <c:pt idx="6">
                  <c:v>713</c:v>
                </c:pt>
                <c:pt idx="9">
                  <c:v>718</c:v>
                </c:pt>
                <c:pt idx="12">
                  <c:v>638</c:v>
                </c:pt>
              </c:numCache>
            </c:numRef>
          </c:val>
          <c:extLst>
            <c:ext xmlns:c16="http://schemas.microsoft.com/office/drawing/2014/chart" uri="{C3380CC4-5D6E-409C-BE32-E72D297353CC}">
              <c16:uniqueId val="{00000009-973B-4925-8284-87C36848B8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8663</c:v>
                </c:pt>
                <c:pt idx="3">
                  <c:v>8583</c:v>
                </c:pt>
                <c:pt idx="6">
                  <c:v>8597</c:v>
                </c:pt>
                <c:pt idx="9">
                  <c:v>8843</c:v>
                </c:pt>
                <c:pt idx="12">
                  <c:v>9175</c:v>
                </c:pt>
              </c:numCache>
            </c:numRef>
          </c:val>
          <c:extLst>
            <c:ext xmlns:c16="http://schemas.microsoft.com/office/drawing/2014/chart" uri="{C3380CC4-5D6E-409C-BE32-E72D297353CC}">
              <c16:uniqueId val="{0000000A-973B-4925-8284-87C36848B8A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3B-4925-8284-87C36848B8A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vert="wordArtVertRtl" tIns="45720" rIns="91440"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gap"/>
    <c:showDLblsOverMax val="0"/>
  </c:chart>
  <c:spPr>
    <a:noFill/>
    <a:ln w="9525">
      <a:noFill/>
    </a:ln>
  </c:spPr>
  <c:txPr>
    <a:bodyPr horzOverflow="overflow" tIns="45720" rIns="91440" anchor="ctr"/>
    <a:lstStyle/>
    <a:p>
      <a:pPr algn="ctr" rtl="0">
        <a:defRPr lang="ja-JP" altLang="en-US" sz="1400">
          <a:solidFill>
            <a:srgbClr val="000000"/>
          </a:solidFill>
          <a:latin typeface="ＭＳ ゴシック"/>
          <a:ea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1090</c:v>
                </c:pt>
                <c:pt idx="1">
                  <c:v>1003</c:v>
                </c:pt>
                <c:pt idx="2">
                  <c:v>981</c:v>
                </c:pt>
              </c:numCache>
            </c:numRef>
          </c:val>
          <c:extLst>
            <c:ext xmlns:c16="http://schemas.microsoft.com/office/drawing/2014/chart" uri="{C3380CC4-5D6E-409C-BE32-E72D297353CC}">
              <c16:uniqueId val="{00000000-E454-40C3-8A05-115DFD2FB7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617</c:v>
                </c:pt>
                <c:pt idx="1">
                  <c:v>618</c:v>
                </c:pt>
                <c:pt idx="2">
                  <c:v>618</c:v>
                </c:pt>
              </c:numCache>
            </c:numRef>
          </c:val>
          <c:extLst>
            <c:ext xmlns:c16="http://schemas.microsoft.com/office/drawing/2014/chart" uri="{C3380CC4-5D6E-409C-BE32-E72D297353CC}">
              <c16:uniqueId val="{00000001-E454-40C3-8A05-115DFD2FB7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5665</c:v>
                </c:pt>
                <c:pt idx="1">
                  <c:v>5703</c:v>
                </c:pt>
                <c:pt idx="2">
                  <c:v>5550</c:v>
                </c:pt>
              </c:numCache>
            </c:numRef>
          </c:val>
          <c:extLst>
            <c:ext xmlns:c16="http://schemas.microsoft.com/office/drawing/2014/chart" uri="{C3380CC4-5D6E-409C-BE32-E72D297353CC}">
              <c16:uniqueId val="{00000002-E454-40C3-8A05-115DFD2FB74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tIns="45720" rIns="91440" anchor="ctr"/>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tIns="45720" rIns="91440" anchor="ctr"/>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gap"/>
    <c:showDLblsOverMax val="0"/>
  </c:chart>
  <c:spPr>
    <a:noFill/>
    <a:ln w="9525">
      <a:noFill/>
    </a:ln>
  </c:spPr>
  <c:txPr>
    <a:bodyPr horzOverflow="overflow" tIns="45720" rIns="91440" anchor="ctr"/>
    <a:lstStyle/>
    <a:p>
      <a:pPr algn="ctr" rtl="0">
        <a:defRPr lang="ja-JP" altLang="en-US" sz="1400" b="1">
          <a:solidFill>
            <a:srgbClr val="000000"/>
          </a:solidFill>
          <a:latin typeface="ＭＳ ゴシック"/>
          <a:ea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{BE09D06C-2411-4EE2-B536-32A2E26F7930}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FE7-4513-A79A-6A65DDB790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{841AAF81-E294-4CCE-820B-1B18A2DB53E2}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E7-4513-A79A-6A65DDB790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{486FCDDE-9E28-473F-9DC4-A5640781E014}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E7-4513-A79A-6A65DDB790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{83BF82E4-ACEC-4EEF-B67F-76C6B8C9D8B3}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E7-4513-A79A-6A65DDB790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{1AA6E8F9-64A2-444F-B9CD-C369BCBBE198}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E7-4513-A79A-6A65DDB790B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{6BA0E224-34A8-4B1D-9F9E-3DF4D21C826C}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FE7-4513-A79A-6A65DDB790B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{E9FB4314-59F1-4F5D-B588-7E2FCC9F9E54}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FE7-4513-A79A-6A65DDB790B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{530FD844-C672-47B3-AF8A-EF8168E6790D}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FE7-4513-A79A-6A65DDB790B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{521352A3-1FEB-4E6A-BEF0-8745ADE17676}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FE7-4513-A79A-6A65DDB790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59.3</c:v>
                </c:pt>
                <c:pt idx="16">
                  <c:v>60.8</c:v>
                </c:pt>
                <c:pt idx="24">
                  <c:v>62</c:v>
                </c:pt>
                <c:pt idx="32">
                  <c:v>63.8</c:v>
                </c:pt>
              </c:numCache>
            </c:numRef>
          </c:xVal>
          <c:yVal>
            <c:numRef>
              <c:f>公会計指標分析・財政指標組合せ分析表!$BP$51:$DC$51</c:f>
              <c:numCache>
                <c:formatCode>#,##0.0;"▲ "#,##0.0</c:formatCode>
                <c:ptCount val="40"/>
                <c:pt idx="0">
                  <c:v>1.3</c:v>
                </c:pt>
              </c:numCache>
            </c:numRef>
          </c:yVal>
          <c:smooth val="0"/>
          <c:extLst>
            <c:ext xmlns:c16="http://schemas.microsoft.com/office/drawing/2014/chart" uri="{C3380CC4-5D6E-409C-BE32-E72D297353CC}">
              <c16:uniqueId val="{00000009-6FE7-4513-A79A-6A65DDB790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{C675B916-5443-445E-9E5A-81040B9F6831}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FE7-4513-A79A-6A65DDB790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{9FFDEDB7-13A6-477F-A4D0-4110C4483B43}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E7-4513-A79A-6A65DDB790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{5A6DDB99-7BF6-4374-B2BC-3E5CFB870D4F}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E7-4513-A79A-6A65DDB790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{810AB24B-9680-47CB-A824-AD0541B4908D}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E7-4513-A79A-6A65DDB790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{E4151DB2-1AD4-4F5D-9092-15ACCF920174}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E7-4513-A79A-6A65DDB790B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{76344340-16C2-4C3E-92F4-D51030109916}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FE7-4513-A79A-6A65DDB790B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{2AFE1317-83D7-47E7-A6DF-86B512B6C084}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FE7-4513-A79A-6A65DDB790B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{5113BD97-238F-4552-8361-DE07415B4D51}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FE7-4513-A79A-6A65DDB790B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{C8000AED-24F4-4AE8-A8C1-A473AE290321}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FE7-4513-A79A-6A65DDB790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6FE7-4513-A79A-6A65DDB790BC}"/>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{0CAA955D-2ECA-4E69-A70C-7759830C2668}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4B2-41FB-B21E-DD023DC2D6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{7D02AC61-3C69-494F-947A-AAAE2A163F5F}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B2-41FB-B21E-DD023DC2D6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{2C8A2761-44FD-487C-BAD5-5A51984E66C1}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B2-41FB-B21E-DD023DC2D6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{76C7AF9F-8943-4A70-A9D1-AA63D51563EE}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B2-41FB-B21E-DD023DC2D6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{B4A7A86C-E1BF-473C-9515-8024CE9B7BB7}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B2-41FB-B21E-DD023DC2D63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{182B8D6C-4847-49B0-99A8-D2B0F8425DD5}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4B2-41FB-B21E-DD023DC2D63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{B6C743D6-06F3-432A-B608-E5873EC96653}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4B2-41FB-B21E-DD023DC2D63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{F49A8EF9-8420-4E93-8F6D-FDDCC900938F}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4B2-41FB-B21E-DD023DC2D63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{434398BA-7CEE-47AD-9830-FFB034355784}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4B2-41FB-B21E-DD023DC2D6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6.8</c:v>
                </c:pt>
                <c:pt idx="16">
                  <c:v>5.8</c:v>
                </c:pt>
                <c:pt idx="24">
                  <c:v>4.8</c:v>
                </c:pt>
                <c:pt idx="32">
                  <c:v>3.5</c:v>
                </c:pt>
              </c:numCache>
            </c:numRef>
          </c:xVal>
          <c:yVal>
            <c:numRef>
              <c:f>公会計指標分析・財政指標組合せ分析表!$BP$73:$DC$73</c:f>
              <c:numCache>
                <c:formatCode>#,##0.0;"▲ "#,##0.0</c:formatCode>
                <c:ptCount val="40"/>
                <c:pt idx="0">
                  <c:v>1.3</c:v>
                </c:pt>
              </c:numCache>
            </c:numRef>
          </c:yVal>
          <c:smooth val="0"/>
          <c:extLst>
            <c:ext xmlns:c16="http://schemas.microsoft.com/office/drawing/2014/chart" uri="{C3380CC4-5D6E-409C-BE32-E72D297353CC}">
              <c16:uniqueId val="{00000009-24B2-41FB-B21E-DD023DC2D6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{4BA0862D-A5F3-467F-8A0D-69D63BC7A941}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4B2-41FB-B21E-DD023DC2D6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{53780EA9-4D50-49E3-98C2-8C04EF271168}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B2-41FB-B21E-DD023DC2D6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{D4932288-AD95-4AE3-91A5-B2F083D5477D}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B2-41FB-B21E-DD023DC2D6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{5764E02F-94BC-4474-B408-FAEB3D011AAD}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B2-41FB-B21E-DD023DC2D6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{16C80A64-848F-4759-959A-3B7DA3B77062}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B2-41FB-B21E-DD023DC2D63C}"/>
                </c:ext>
              </c:extLst>
            </c:dLbl>
            <c:dLbl>
              <c:idx val="8"/>
              <c:layout>
                <c:manualLayout>
                  <c:x val="-1.8235628084250059E-2"/>
                  <c:y val="-6.200052469095634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{BD91E52D-0B5B-419C-8E91-ED4A807F3156}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4B2-41FB-B21E-DD023DC2D63C}"/>
                </c:ext>
              </c:extLst>
            </c:dLbl>
            <c:dLbl>
              <c:idx val="16"/>
              <c:layout>
                <c:manualLayout>
                  <c:x val="-3.1697991619110633E-2"/>
                  <c:y val="-6.283276948463155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{3E7EDDDF-AC43-46C5-A252-D6956CEF86B3}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4B2-41FB-B21E-DD023DC2D63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{65E5C89B-F337-44EC-92AE-F0F46191D910}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4B2-41FB-B21E-DD023DC2D63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{FA37F0FB-4580-4213-8B02-492A5E7D60E1}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4B2-41FB-B21E-DD023DC2D6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24B2-41FB-B21E-DD023DC2D63C}"/>
            </c:ext>
          </c:extLst>
        </c:ser>
        <c:dLbls>
          <c:showLegendKey val="0"/>
          <c:showVal val="1"/>
          <c:showCatName val="0"/>
          <c:showSerName val="0"/>
          <c:showPercent val="0"/>
          <c:showBubbleSize val="0"/>
        </c:dLbls>
        <c:axId val="84219776"/>
        <c:axId val="84234240"/>
      </c:scatterChart>
      <c:valAx>
        <c:axId val="84219776"/>
        <c:scaling>
          <c:orientation val="maxMin"/>
          <c:max val="7.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6145"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6146"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大阪府熊取町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全額算入公債費等に計上される臨時財政対策債の発行が続いている中、建設事業に係る元利償還金等が減少しているため、結果として実質公債費比率の分子は減少傾向で推移してきた。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においては、公共施設の老朽化対策などにより、借入額の増加が見込まれるが、町債の借入れについては、原則交付税措置のあるものに限るとともに、実施事業の規模等を十分精査し、その借入額を抑制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3092"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3093"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3094"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3095"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4098"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4106"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4107"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4108"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4109"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4110"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4111"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4112"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大阪府熊取町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4118"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令和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年度は、地方債残高や</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退職手当負担見込額</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の増などの要因があり、将来負担額は増加したものの、充当可能財源等がそれを上回るため、前年度に引き続き将来負担比率の分子はマイナスとなっている。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しかし</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公共施設の老朽化などにより、借入額は増加する見込みである。それに伴い、将来負担比率における分子も増加するものと思われるが、安定した財政運営を行っていくため、将来負担比率の動向には注視していく必要がある。数値を悪化させないためにも、基金繰入れに依存しない自律的な財政運営に努め、充当可能基金を減少させないよ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512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5122"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5123"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124"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5125"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5126"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5127"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大阪府熊取町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5128"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5129"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5130"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5131"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森林環境譲与税基金の創設や、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寄附の増などによる増加要因はあったものの、財源調整による財政調整基金の取崩しや、くまとりふるさと応援基金から教育や福祉などの経費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へ</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の取崩し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、公共施設整備基金から熊取駅西整備事業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などへの取崩しにより、基金全体としては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174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財政調整基金について、少子高齢化に伴う扶助費や繰出金が今後も増加していくことが予測される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新型コロナウイルス感染症による経済への影響を鑑みると、今後の財政状況が不透明であることなど、依然として気を緩められるものではなく、</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持続可能な行政運営をめざし、「第３次行財政構造改革プラン・アクションプログラム」に基づき、公共施設の統廃合を含めた抜本的な改革に取り組んでいく。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5132"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5133"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5134"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rPr>
            <a:t>（基金の使途）</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くまとりふるさと応援基金：住民、法人その他団体との協働による定住魅力のあるまちづくりを推進。</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公共施設整備基金：公共施設整備事業を円滑かつ効率的に行うための財源確保。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くまとり防災基金：災害に強い安全なまちづくりを推進し、災害発生時に応急対策及び復旧に要する経費の財源に充てる。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墓地基金：町墓苑設置に係る町債等の償還及び供用開始後の管理を円滑かつ効率的に行う。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産業活性化基金：中小企業者等の円滑な資金調達のための財源及び商工業・農業を含む産業活性化を図るための事業実施に必要な財源に充てる。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くまとりふるさと応援基金：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教育や福祉などの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経費の財源として取崩したため減少。</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熊取駅西整備事業やごみ処理施設修繕へ</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の財源として取崩したため減少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くまとり防災基金：利子積立をおこなったため増加。</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墓地基金：墓苑の管理経費の財源として取崩したため減少。</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産業活性化基金：起業者向けの補助などをおこなったため減少。</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公共施設等を取り巻く社会状況は大きく変化しているなかで、将来世代に渡る長期的な視点を持ち、状況に応じた統廃合など公共施設整備事業を円滑かつ効率的に行えるよう財源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5135"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5136"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5137"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会計年度任用職員にかかる報酬や期末手当などの人件費が増加したことに加え、し尿処理広域化に伴う負担金や、五門七山線道路改良事業などの単独事業にかかる投資的経費の増などによる取崩しにより、</a:t>
          </a:r>
          <a:r>
            <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百万円減少した。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財政調整基金の取り崩しに依存しない財政運営を行えるよう、町税徴収率の向上などによる自主財源の確保に努めるとともに、「第３次行財政構造改革プラン・アクションプログラム」に掲げる改革項目を着実に実行し、歳出の抑制等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5138"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5139"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5140"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利子積立による増加。</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将来にわたる町財政の健全な運営に資するため、</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地方債の償還計画等を踏まえ、町債の償還に必要な財源の確保に努める。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a:p>
          <a:endParaRPr kumimoji="1" lang="en-US" altLang="ja-JP" sz="1300">
            <a:solidFill>
              <a:srgbClr val="000000"/>
            </a:solidFill>
            <a:effectLst/>
            <a:latin typeface="ＭＳ ゴシック"/>
            <a:ea typeface="ＭＳ ゴシック"/>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5141"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43,407
43,096
17.24
20,410,086
19,668,549
50,796
8,750,385
9,175,049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本町では、平成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削減するという目標を掲げ、施設の統廃合や老朽化した施設の長寿命化を進めている。有形固定資産減価償却率については、上昇傾向にはあるものの、類似団体内平均値と比較するとその伸びは同程度であり、引き続き公共施設の適正管理に努める。 </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5" name="直線コネクタ 74"/>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8" name="有形固定資産減価償却率最大値テキスト"/>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9" name="直線コネクタ 78"/>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0" name="有形固定資産減価償却率平均値テキスト"/>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フローチャート: 判断 80"/>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3" name="フローチャート: 判断 82"/>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4" name="フローチャート: 判断 83"/>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5" name="フローチャート: 判断 84"/>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29664</xdr:rowOff>
    </xdr:from>
    <xdr:to>
      <xdr:col>23</xdr:col>
      <xdr:colOff>136525</xdr:colOff>
      <xdr:row>30</xdr:row>
      <xdr:rowOff>131264</xdr:rowOff>
    </xdr:to>
    <xdr:sp macro="" textlink="">
      <xdr:nvSpPr>
        <xdr:cNvPr id="91" name="楕円 90"/>
        <xdr:cNvSpPr/>
      </xdr:nvSpPr>
      <xdr:spPr>
        <a:xfrm>
          <a:off x="4711700" y="51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8091</xdr:rowOff>
    </xdr:from>
    <xdr:ext cx="405111" cy="259045"/>
    <xdr:sp macro="" textlink="">
      <xdr:nvSpPr>
        <xdr:cNvPr id="92" name="有形固定資産減価償却率該当値テキスト"/>
        <xdr:cNvSpPr txBox="1"/>
      </xdr:nvSpPr>
      <xdr:spPr>
        <a:xfrm>
          <a:off x="4813300" y="5151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93" name="楕円 92"/>
        <xdr:cNvSpPr/>
      </xdr:nvSpPr>
      <xdr:spPr>
        <a:xfrm>
          <a:off x="4000500" y="5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30</xdr:row>
      <xdr:rowOff>80464</xdr:rowOff>
    </xdr:to>
    <xdr:cxnSp macro="">
      <xdr:nvCxnSpPr>
        <xdr:cNvPr id="94" name="直線コネクタ 93"/>
        <xdr:cNvCxnSpPr/>
      </xdr:nvCxnSpPr>
      <xdr:spPr>
        <a:xfrm>
          <a:off x="4051300" y="516844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95" name="楕円 94"/>
        <xdr:cNvSpPr/>
      </xdr:nvSpPr>
      <xdr:spPr>
        <a:xfrm>
          <a:off x="3238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24947</xdr:rowOff>
    </xdr:to>
    <xdr:cxnSp macro="">
      <xdr:nvCxnSpPr>
        <xdr:cNvPr id="96" name="直線コネクタ 95"/>
        <xdr:cNvCxnSpPr/>
      </xdr:nvCxnSpPr>
      <xdr:spPr>
        <a:xfrm>
          <a:off x="3289300" y="5131435"/>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62321</xdr:rowOff>
    </xdr:from>
    <xdr:to>
      <xdr:col>11</xdr:col>
      <xdr:colOff>187325</xdr:colOff>
      <xdr:row>29</xdr:row>
      <xdr:rowOff>163921</xdr:rowOff>
    </xdr:to>
    <xdr:sp macro="" textlink="">
      <xdr:nvSpPr>
        <xdr:cNvPr id="97" name="楕円 96"/>
        <xdr:cNvSpPr/>
      </xdr:nvSpPr>
      <xdr:spPr>
        <a:xfrm>
          <a:off x="2476500" y="5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113121</xdr:rowOff>
    </xdr:from>
    <xdr:to>
      <xdr:col>15</xdr:col>
      <xdr:colOff>136525</xdr:colOff>
      <xdr:row>29</xdr:row>
      <xdr:rowOff>159385</xdr:rowOff>
    </xdr:to>
    <xdr:cxnSp macro="">
      <xdr:nvCxnSpPr>
        <xdr:cNvPr id="98" name="直線コネクタ 97"/>
        <xdr:cNvCxnSpPr/>
      </xdr:nvCxnSpPr>
      <xdr:spPr>
        <a:xfrm>
          <a:off x="2527300" y="508517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46899</xdr:rowOff>
    </xdr:from>
    <xdr:to>
      <xdr:col>7</xdr:col>
      <xdr:colOff>187325</xdr:colOff>
      <xdr:row>29</xdr:row>
      <xdr:rowOff>148499</xdr:rowOff>
    </xdr:to>
    <xdr:sp macro="" textlink="">
      <xdr:nvSpPr>
        <xdr:cNvPr id="99" name="楕円 98"/>
        <xdr:cNvSpPr/>
      </xdr:nvSpPr>
      <xdr:spPr>
        <a:xfrm>
          <a:off x="1714500" y="50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97699</xdr:rowOff>
    </xdr:from>
    <xdr:to>
      <xdr:col>11</xdr:col>
      <xdr:colOff>136525</xdr:colOff>
      <xdr:row>29</xdr:row>
      <xdr:rowOff>113121</xdr:rowOff>
    </xdr:to>
    <xdr:cxnSp macro="">
      <xdr:nvCxnSpPr>
        <xdr:cNvPr id="100" name="直線コネクタ 99"/>
        <xdr:cNvCxnSpPr/>
      </xdr:nvCxnSpPr>
      <xdr:spPr>
        <a:xfrm>
          <a:off x="1765300" y="5069749"/>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1" name="n_1aveValue有形固定資産減価償却率"/>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2" name="n_2aveValue有形固定資産減価償却率"/>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3" name="n_3aveValue有形固定資産減価償却率"/>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4" name="n_4aveValue有形固定資産減価償却率"/>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66874</xdr:rowOff>
    </xdr:from>
    <xdr:ext cx="405111" cy="259045"/>
    <xdr:sp macro="" textlink="">
      <xdr:nvSpPr>
        <xdr:cNvPr id="105" name="n_1mainValue有形固定資産減価償却率"/>
        <xdr:cNvSpPr txBox="1"/>
      </xdr:nvSpPr>
      <xdr:spPr>
        <a:xfrm>
          <a:off x="3836044" y="521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29862</xdr:rowOff>
    </xdr:from>
    <xdr:ext cx="405111" cy="259045"/>
    <xdr:sp macro="" textlink="">
      <xdr:nvSpPr>
        <xdr:cNvPr id="106" name="n_2mainValue有形固定資産減価償却率"/>
        <xdr:cNvSpPr txBox="1"/>
      </xdr:nvSpPr>
      <xdr:spPr>
        <a:xfrm>
          <a:off x="3086744"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7" name="n_3mainValue有形固定資産減価償却率"/>
        <xdr:cNvSpPr txBox="1"/>
      </xdr:nvSpPr>
      <xdr:spPr>
        <a:xfrm>
          <a:off x="2324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139626</xdr:rowOff>
    </xdr:from>
    <xdr:ext cx="405111" cy="259045"/>
    <xdr:sp macro="" textlink="">
      <xdr:nvSpPr>
        <xdr:cNvPr id="108" name="n_4mainValue有形固定資産減価償却率"/>
        <xdr:cNvSpPr txBox="1"/>
      </xdr:nvSpPr>
      <xdr:spPr>
        <a:xfrm>
          <a:off x="1562744" y="511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内平均値を下回っており、主な要因としては、過去に整備した施設にかかる町債の償還が進んでいることが考えられるが、今後、ごみ処理施設広域化などに係る建設事業債が増加していくことが予測さ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安定した財政運営を行っていくため、基金繰入に依存しない自立的な財政運営に努め、経常一般財源等の増加を目指すとともに充当可能基金を減少させないように努める。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5" name="直線コネクタ 134"/>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6" name="債務償還比率最小値テキスト"/>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7" name="直線コネクタ 136"/>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0" name="債務償還比率平均値テキスト"/>
        <xdr:cNvSpPr txBox="1"/>
      </xdr:nvSpPr>
      <xdr:spPr>
        <a:xfrm>
          <a:off x="14846300" y="502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1" name="フローチャート: 判断 140"/>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2" name="フローチャート: 判断 141"/>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3" name="フローチャート: 判断 142"/>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4" name="フローチャート: 判断 143"/>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5" name="フローチャート: 判断 144"/>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36215</xdr:rowOff>
    </xdr:from>
    <xdr:to>
      <xdr:col>76</xdr:col>
      <xdr:colOff>73025</xdr:colOff>
      <xdr:row>29</xdr:row>
      <xdr:rowOff>137815</xdr:rowOff>
    </xdr:to>
    <xdr:sp macro="" textlink="">
      <xdr:nvSpPr>
        <xdr:cNvPr id="151" name="楕円 150"/>
        <xdr:cNvSpPr/>
      </xdr:nvSpPr>
      <xdr:spPr>
        <a:xfrm>
          <a:off x="14744700" y="50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59092</xdr:rowOff>
    </xdr:from>
    <xdr:ext cx="469744" cy="259045"/>
    <xdr:sp macro="" textlink="">
      <xdr:nvSpPr>
        <xdr:cNvPr id="152" name="債務償還比率該当値テキスト"/>
        <xdr:cNvSpPr txBox="1"/>
      </xdr:nvSpPr>
      <xdr:spPr>
        <a:xfrm>
          <a:off x="14846300" y="485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170358</xdr:rowOff>
    </xdr:from>
    <xdr:to>
      <xdr:col>72</xdr:col>
      <xdr:colOff>123825</xdr:colOff>
      <xdr:row>29</xdr:row>
      <xdr:rowOff>100508</xdr:rowOff>
    </xdr:to>
    <xdr:sp macro="" textlink="">
      <xdr:nvSpPr>
        <xdr:cNvPr id="153" name="楕円 152"/>
        <xdr:cNvSpPr/>
      </xdr:nvSpPr>
      <xdr:spPr>
        <a:xfrm>
          <a:off x="14033500" y="49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49708</xdr:rowOff>
    </xdr:from>
    <xdr:to>
      <xdr:col>76</xdr:col>
      <xdr:colOff>22225</xdr:colOff>
      <xdr:row>29</xdr:row>
      <xdr:rowOff>87015</xdr:rowOff>
    </xdr:to>
    <xdr:cxnSp macro="">
      <xdr:nvCxnSpPr>
        <xdr:cNvPr id="154" name="直線コネクタ 153"/>
        <xdr:cNvCxnSpPr/>
      </xdr:nvCxnSpPr>
      <xdr:spPr>
        <a:xfrm>
          <a:off x="14084300" y="5021758"/>
          <a:ext cx="7112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171394</xdr:rowOff>
    </xdr:from>
    <xdr:to>
      <xdr:col>68</xdr:col>
      <xdr:colOff>123825</xdr:colOff>
      <xdr:row>29</xdr:row>
      <xdr:rowOff>101544</xdr:rowOff>
    </xdr:to>
    <xdr:sp macro="" textlink="">
      <xdr:nvSpPr>
        <xdr:cNvPr id="155" name="楕円 154"/>
        <xdr:cNvSpPr/>
      </xdr:nvSpPr>
      <xdr:spPr>
        <a:xfrm>
          <a:off x="13271500" y="49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49708</xdr:rowOff>
    </xdr:from>
    <xdr:to>
      <xdr:col>72</xdr:col>
      <xdr:colOff>73025</xdr:colOff>
      <xdr:row>29</xdr:row>
      <xdr:rowOff>50744</xdr:rowOff>
    </xdr:to>
    <xdr:cxnSp macro="">
      <xdr:nvCxnSpPr>
        <xdr:cNvPr id="156" name="直線コネクタ 155"/>
        <xdr:cNvCxnSpPr/>
      </xdr:nvCxnSpPr>
      <xdr:spPr>
        <a:xfrm flipV="1">
          <a:off x="13322300" y="5021758"/>
          <a:ext cx="762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18054</xdr:rowOff>
    </xdr:from>
    <xdr:to>
      <xdr:col>64</xdr:col>
      <xdr:colOff>123825</xdr:colOff>
      <xdr:row>30</xdr:row>
      <xdr:rowOff>119654</xdr:rowOff>
    </xdr:to>
    <xdr:sp macro="" textlink="">
      <xdr:nvSpPr>
        <xdr:cNvPr id="157" name="楕円 156"/>
        <xdr:cNvSpPr/>
      </xdr:nvSpPr>
      <xdr:spPr>
        <a:xfrm>
          <a:off x="12509500" y="51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50744</xdr:rowOff>
    </xdr:from>
    <xdr:to>
      <xdr:col>68</xdr:col>
      <xdr:colOff>73025</xdr:colOff>
      <xdr:row>30</xdr:row>
      <xdr:rowOff>68854</xdr:rowOff>
    </xdr:to>
    <xdr:cxnSp macro="">
      <xdr:nvCxnSpPr>
        <xdr:cNvPr id="158" name="直線コネクタ 157"/>
        <xdr:cNvCxnSpPr/>
      </xdr:nvCxnSpPr>
      <xdr:spPr>
        <a:xfrm flipV="1">
          <a:off x="12560300" y="5022794"/>
          <a:ext cx="762000" cy="1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22001</xdr:rowOff>
    </xdr:from>
    <xdr:to>
      <xdr:col>60</xdr:col>
      <xdr:colOff>123825</xdr:colOff>
      <xdr:row>31</xdr:row>
      <xdr:rowOff>123601</xdr:rowOff>
    </xdr:to>
    <xdr:sp macro="" textlink="">
      <xdr:nvSpPr>
        <xdr:cNvPr id="159" name="楕円 158"/>
        <xdr:cNvSpPr/>
      </xdr:nvSpPr>
      <xdr:spPr>
        <a:xfrm>
          <a:off x="11747500" y="5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68854</xdr:rowOff>
    </xdr:from>
    <xdr:to>
      <xdr:col>64</xdr:col>
      <xdr:colOff>73025</xdr:colOff>
      <xdr:row>31</xdr:row>
      <xdr:rowOff>72801</xdr:rowOff>
    </xdr:to>
    <xdr:cxnSp macro="">
      <xdr:nvCxnSpPr>
        <xdr:cNvPr id="160" name="直線コネクタ 159"/>
        <xdr:cNvCxnSpPr/>
      </xdr:nvCxnSpPr>
      <xdr:spPr>
        <a:xfrm flipV="1">
          <a:off x="11798300" y="5212354"/>
          <a:ext cx="762000" cy="17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1" name="n_1aveValue債務償還比率"/>
        <xdr:cNvSpPr txBox="1"/>
      </xdr:nvSpPr>
      <xdr:spPr>
        <a:xfrm>
          <a:off x="13836727" y="51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2" name="n_2aveValue債務償還比率"/>
        <xdr:cNvSpPr txBox="1"/>
      </xdr:nvSpPr>
      <xdr:spPr>
        <a:xfrm>
          <a:off x="13087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63" name="n_3aveValue債務償還比率"/>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64" name="n_4aveValue債務償還比率"/>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117035</xdr:rowOff>
    </xdr:from>
    <xdr:ext cx="469744" cy="259045"/>
    <xdr:sp macro="" textlink="">
      <xdr:nvSpPr>
        <xdr:cNvPr id="165" name="n_1mainValue債務償還比率"/>
        <xdr:cNvSpPr txBox="1"/>
      </xdr:nvSpPr>
      <xdr:spPr>
        <a:xfrm>
          <a:off x="13836727" y="474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118071</xdr:rowOff>
    </xdr:from>
    <xdr:ext cx="469744" cy="259045"/>
    <xdr:sp macro="" textlink="">
      <xdr:nvSpPr>
        <xdr:cNvPr id="166" name="n_2mainValue債務償還比率"/>
        <xdr:cNvSpPr txBox="1"/>
      </xdr:nvSpPr>
      <xdr:spPr>
        <a:xfrm>
          <a:off x="13087427" y="474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110781</xdr:rowOff>
    </xdr:from>
    <xdr:ext cx="469744" cy="259045"/>
    <xdr:sp macro="" textlink="">
      <xdr:nvSpPr>
        <xdr:cNvPr id="167" name="n_3mainValue債務償還比率"/>
        <xdr:cNvSpPr txBox="1"/>
      </xdr:nvSpPr>
      <xdr:spPr>
        <a:xfrm>
          <a:off x="12325427" y="525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114728</xdr:rowOff>
    </xdr:from>
    <xdr:ext cx="469744" cy="259045"/>
    <xdr:sp macro="" textlink="">
      <xdr:nvSpPr>
        <xdr:cNvPr id="168" name="n_4mainValue債務償還比率"/>
        <xdr:cNvSpPr txBox="1"/>
      </xdr:nvSpPr>
      <xdr:spPr>
        <a:xfrm>
          <a:off x="11563427" y="542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43,407
43,096
17.24
20,410,086
19,668,549
50,796
8,750,385
9,175,049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3" name="楕円 72"/>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170197</xdr:rowOff>
    </xdr:from>
    <xdr:ext cx="405111" cy="259045"/>
    <xdr:sp macro="" textlink="">
      <xdr:nvSpPr>
        <xdr:cNvPr id="74" name="【道路】&#10;有形固定資産減価償却率該当値テキスト"/>
        <xdr:cNvSpPr txBox="1"/>
      </xdr:nvSpPr>
      <xdr:spPr>
        <a:xfrm>
          <a:off x="4673600"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5" name="楕円 74"/>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26670</xdr:rowOff>
    </xdr:to>
    <xdr:cxnSp macro="">
      <xdr:nvCxnSpPr>
        <xdr:cNvPr id="76" name="直線コネクタ 75"/>
        <xdr:cNvCxnSpPr/>
      </xdr:nvCxnSpPr>
      <xdr:spPr>
        <a:xfrm>
          <a:off x="3797300" y="6515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0</xdr:rowOff>
    </xdr:to>
    <xdr:cxnSp macro="">
      <xdr:nvCxnSpPr>
        <xdr:cNvPr id="78" name="直線コネクタ 77"/>
        <xdr:cNvCxnSpPr/>
      </xdr:nvCxnSpPr>
      <xdr:spPr>
        <a:xfrm>
          <a:off x="2908300" y="649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152400</xdr:rowOff>
    </xdr:to>
    <xdr:cxnSp macro="">
      <xdr:nvCxnSpPr>
        <xdr:cNvPr id="80" name="直線コネクタ 79"/>
        <xdr:cNvCxnSpPr/>
      </xdr:nvCxnSpPr>
      <xdr:spPr>
        <a:xfrm>
          <a:off x="2019300" y="6471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27305</xdr:rowOff>
    </xdr:from>
    <xdr:to>
      <xdr:col>6</xdr:col>
      <xdr:colOff>38100</xdr:colOff>
      <xdr:row>37</xdr:row>
      <xdr:rowOff>128905</xdr:rowOff>
    </xdr:to>
    <xdr:sp macro="" textlink="">
      <xdr:nvSpPr>
        <xdr:cNvPr id="81" name="楕円 80"/>
        <xdr:cNvSpPr/>
      </xdr:nvSpPr>
      <xdr:spPr>
        <a:xfrm>
          <a:off x="1079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78105</xdr:rowOff>
    </xdr:from>
    <xdr:to>
      <xdr:col>10</xdr:col>
      <xdr:colOff>114300</xdr:colOff>
      <xdr:row>37</xdr:row>
      <xdr:rowOff>127635</xdr:rowOff>
    </xdr:to>
    <xdr:cxnSp macro="">
      <xdr:nvCxnSpPr>
        <xdr:cNvPr id="82" name="直線コネクタ 81"/>
        <xdr:cNvCxnSpPr/>
      </xdr:nvCxnSpPr>
      <xdr:spPr>
        <a:xfrm>
          <a:off x="1130300" y="64217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67327</xdr:rowOff>
    </xdr:from>
    <xdr:ext cx="405111" cy="259045"/>
    <xdr:sp macro="" textlink="">
      <xdr:nvSpPr>
        <xdr:cNvPr id="87" name="n_1main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8" name="n_2main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9" name="n_3mainValue【道路】&#10;有形固定資産減価償却率"/>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90" name="n_4main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23228</xdr:rowOff>
    </xdr:from>
    <xdr:to>
      <xdr:col>55</xdr:col>
      <xdr:colOff>50800</xdr:colOff>
      <xdr:row>41</xdr:row>
      <xdr:rowOff>124828</xdr:rowOff>
    </xdr:to>
    <xdr:sp macro="" textlink="">
      <xdr:nvSpPr>
        <xdr:cNvPr id="130" name="楕円 129"/>
        <xdr:cNvSpPr/>
      </xdr:nvSpPr>
      <xdr:spPr>
        <a:xfrm>
          <a:off x="10426700" y="70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109605</xdr:rowOff>
    </xdr:from>
    <xdr:ext cx="469744" cy="259045"/>
    <xdr:sp macro="" textlink="">
      <xdr:nvSpPr>
        <xdr:cNvPr id="131" name="【道路】&#10;一人当たり延長該当値テキスト"/>
        <xdr:cNvSpPr txBox="1"/>
      </xdr:nvSpPr>
      <xdr:spPr>
        <a:xfrm>
          <a:off x="10515600" y="69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25133</xdr:rowOff>
    </xdr:from>
    <xdr:to>
      <xdr:col>50</xdr:col>
      <xdr:colOff>165100</xdr:colOff>
      <xdr:row>41</xdr:row>
      <xdr:rowOff>126733</xdr:rowOff>
    </xdr:to>
    <xdr:sp macro="" textlink="">
      <xdr:nvSpPr>
        <xdr:cNvPr id="132" name="楕円 131"/>
        <xdr:cNvSpPr/>
      </xdr:nvSpPr>
      <xdr:spPr>
        <a:xfrm>
          <a:off x="9588500" y="70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74028</xdr:rowOff>
    </xdr:from>
    <xdr:to>
      <xdr:col>55</xdr:col>
      <xdr:colOff>0</xdr:colOff>
      <xdr:row>41</xdr:row>
      <xdr:rowOff>75933</xdr:rowOff>
    </xdr:to>
    <xdr:cxnSp macro="">
      <xdr:nvCxnSpPr>
        <xdr:cNvPr id="133" name="直線コネクタ 132"/>
        <xdr:cNvCxnSpPr/>
      </xdr:nvCxnSpPr>
      <xdr:spPr>
        <a:xfrm flipV="1">
          <a:off x="9639300" y="710347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27305</xdr:rowOff>
    </xdr:from>
    <xdr:to>
      <xdr:col>46</xdr:col>
      <xdr:colOff>38100</xdr:colOff>
      <xdr:row>41</xdr:row>
      <xdr:rowOff>128905</xdr:rowOff>
    </xdr:to>
    <xdr:sp macro="" textlink="">
      <xdr:nvSpPr>
        <xdr:cNvPr id="134" name="楕円 133"/>
        <xdr:cNvSpPr/>
      </xdr:nvSpPr>
      <xdr:spPr>
        <a:xfrm>
          <a:off x="8699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75933</xdr:rowOff>
    </xdr:from>
    <xdr:to>
      <xdr:col>50</xdr:col>
      <xdr:colOff>114300</xdr:colOff>
      <xdr:row>41</xdr:row>
      <xdr:rowOff>78105</xdr:rowOff>
    </xdr:to>
    <xdr:cxnSp macro="">
      <xdr:nvCxnSpPr>
        <xdr:cNvPr id="135" name="直線コネクタ 134"/>
        <xdr:cNvCxnSpPr/>
      </xdr:nvCxnSpPr>
      <xdr:spPr>
        <a:xfrm flipV="1">
          <a:off x="8750300" y="71053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28601</xdr:rowOff>
    </xdr:from>
    <xdr:to>
      <xdr:col>41</xdr:col>
      <xdr:colOff>101600</xdr:colOff>
      <xdr:row>41</xdr:row>
      <xdr:rowOff>130201</xdr:rowOff>
    </xdr:to>
    <xdr:sp macro="" textlink="">
      <xdr:nvSpPr>
        <xdr:cNvPr id="136" name="楕円 135"/>
        <xdr:cNvSpPr/>
      </xdr:nvSpPr>
      <xdr:spPr>
        <a:xfrm>
          <a:off x="7810500" y="70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78105</xdr:rowOff>
    </xdr:from>
    <xdr:to>
      <xdr:col>45</xdr:col>
      <xdr:colOff>177800</xdr:colOff>
      <xdr:row>41</xdr:row>
      <xdr:rowOff>79401</xdr:rowOff>
    </xdr:to>
    <xdr:cxnSp macro="">
      <xdr:nvCxnSpPr>
        <xdr:cNvPr id="137" name="直線コネクタ 136"/>
        <xdr:cNvCxnSpPr/>
      </xdr:nvCxnSpPr>
      <xdr:spPr>
        <a:xfrm flipV="1">
          <a:off x="7861300" y="710755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28943</xdr:rowOff>
    </xdr:from>
    <xdr:to>
      <xdr:col>36</xdr:col>
      <xdr:colOff>165100</xdr:colOff>
      <xdr:row>41</xdr:row>
      <xdr:rowOff>130543</xdr:rowOff>
    </xdr:to>
    <xdr:sp macro="" textlink="">
      <xdr:nvSpPr>
        <xdr:cNvPr id="138" name="楕円 137"/>
        <xdr:cNvSpPr/>
      </xdr:nvSpPr>
      <xdr:spPr>
        <a:xfrm>
          <a:off x="6921500" y="70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79401</xdr:rowOff>
    </xdr:from>
    <xdr:to>
      <xdr:col>41</xdr:col>
      <xdr:colOff>50800</xdr:colOff>
      <xdr:row>41</xdr:row>
      <xdr:rowOff>79743</xdr:rowOff>
    </xdr:to>
    <xdr:cxnSp macro="">
      <xdr:nvCxnSpPr>
        <xdr:cNvPr id="139" name="直線コネクタ 138"/>
        <xdr:cNvCxnSpPr/>
      </xdr:nvCxnSpPr>
      <xdr:spPr>
        <a:xfrm flipV="1">
          <a:off x="6972300" y="7108851"/>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117860</xdr:rowOff>
    </xdr:from>
    <xdr:ext cx="469744" cy="259045"/>
    <xdr:sp macro="" textlink="">
      <xdr:nvSpPr>
        <xdr:cNvPr id="144" name="n_1mainValue【道路】&#10;一人当たり延長"/>
        <xdr:cNvSpPr txBox="1"/>
      </xdr:nvSpPr>
      <xdr:spPr>
        <a:xfrm>
          <a:off x="9391727" y="714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120032</xdr:rowOff>
    </xdr:from>
    <xdr:ext cx="469744" cy="259045"/>
    <xdr:sp macro="" textlink="">
      <xdr:nvSpPr>
        <xdr:cNvPr id="145" name="n_2mainValue【道路】&#10;一人当たり延長"/>
        <xdr:cNvSpPr txBox="1"/>
      </xdr:nvSpPr>
      <xdr:spPr>
        <a:xfrm>
          <a:off x="8515427" y="71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121328</xdr:rowOff>
    </xdr:from>
    <xdr:ext cx="469744" cy="259045"/>
    <xdr:sp macro="" textlink="">
      <xdr:nvSpPr>
        <xdr:cNvPr id="146" name="n_3mainValue【道路】&#10;一人当たり延長"/>
        <xdr:cNvSpPr txBox="1"/>
      </xdr:nvSpPr>
      <xdr:spPr>
        <a:xfrm>
          <a:off x="7626427" y="715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121670</xdr:rowOff>
    </xdr:from>
    <xdr:ext cx="469744" cy="259045"/>
    <xdr:sp macro="" textlink="">
      <xdr:nvSpPr>
        <xdr:cNvPr id="147" name="n_4mainValue【道路】&#10;一人当たり延長"/>
        <xdr:cNvSpPr txBox="1"/>
      </xdr:nvSpPr>
      <xdr:spPr>
        <a:xfrm>
          <a:off x="6737427" y="715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94524</xdr:rowOff>
    </xdr:from>
    <xdr:to>
      <xdr:col>24</xdr:col>
      <xdr:colOff>114300</xdr:colOff>
      <xdr:row>59</xdr:row>
      <xdr:rowOff>24674</xdr:rowOff>
    </xdr:to>
    <xdr:sp macro="" textlink="">
      <xdr:nvSpPr>
        <xdr:cNvPr id="189" name="楕円 188"/>
        <xdr:cNvSpPr/>
      </xdr:nvSpPr>
      <xdr:spPr>
        <a:xfrm>
          <a:off x="45847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117401</xdr:rowOff>
    </xdr:from>
    <xdr:ext cx="405111" cy="259045"/>
    <xdr:sp macro="" textlink="">
      <xdr:nvSpPr>
        <xdr:cNvPr id="190" name="【橋りょう・トンネル】&#10;有形固定資産減価償却率該当値テキスト"/>
        <xdr:cNvSpPr txBox="1"/>
      </xdr:nvSpPr>
      <xdr:spPr>
        <a:xfrm>
          <a:off x="4673600"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91" name="楕円 190"/>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145324</xdr:rowOff>
    </xdr:from>
    <xdr:to>
      <xdr:col>24</xdr:col>
      <xdr:colOff>63500</xdr:colOff>
      <xdr:row>59</xdr:row>
      <xdr:rowOff>132262</xdr:rowOff>
    </xdr:to>
    <xdr:cxnSp macro="">
      <xdr:nvCxnSpPr>
        <xdr:cNvPr id="192" name="直線コネクタ 191"/>
        <xdr:cNvCxnSpPr/>
      </xdr:nvCxnSpPr>
      <xdr:spPr>
        <a:xfrm flipV="1">
          <a:off x="3797300" y="10089424"/>
          <a:ext cx="8382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3" name="楕円 192"/>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60</xdr:row>
      <xdr:rowOff>6531</xdr:rowOff>
    </xdr:to>
    <xdr:cxnSp macro="">
      <xdr:nvCxnSpPr>
        <xdr:cNvPr id="194" name="直線コネクタ 193"/>
        <xdr:cNvCxnSpPr/>
      </xdr:nvCxnSpPr>
      <xdr:spPr>
        <a:xfrm flipV="1">
          <a:off x="2908300" y="102478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5" name="楕円 194"/>
        <xdr:cNvSpPr/>
      </xdr:nvSpPr>
      <xdr:spPr>
        <a:xfrm>
          <a:off x="196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6531</xdr:rowOff>
    </xdr:to>
    <xdr:cxnSp macro="">
      <xdr:nvCxnSpPr>
        <xdr:cNvPr id="196" name="直線コネクタ 195"/>
        <xdr:cNvCxnSpPr/>
      </xdr:nvCxnSpPr>
      <xdr:spPr>
        <a:xfrm>
          <a:off x="2019300" y="10267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123916</xdr:rowOff>
    </xdr:from>
    <xdr:to>
      <xdr:col>6</xdr:col>
      <xdr:colOff>38100</xdr:colOff>
      <xdr:row>60</xdr:row>
      <xdr:rowOff>54066</xdr:rowOff>
    </xdr:to>
    <xdr:sp macro="" textlink="">
      <xdr:nvSpPr>
        <xdr:cNvPr id="197" name="楕円 196"/>
        <xdr:cNvSpPr/>
      </xdr:nvSpPr>
      <xdr:spPr>
        <a:xfrm>
          <a:off x="1079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60</xdr:row>
      <xdr:rowOff>3266</xdr:rowOff>
    </xdr:to>
    <xdr:cxnSp macro="">
      <xdr:nvCxnSpPr>
        <xdr:cNvPr id="198" name="直線コネクタ 197"/>
        <xdr:cNvCxnSpPr/>
      </xdr:nvCxnSpPr>
      <xdr:spPr>
        <a:xfrm flipV="1">
          <a:off x="1130300" y="10267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203" name="n_1mainValue【橋りょう・トンネル】&#10;有形固定資産減価償却率"/>
        <xdr:cNvSpPr txBox="1"/>
      </xdr:nvSpPr>
      <xdr:spPr>
        <a:xfrm>
          <a:off x="3582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4" name="n_2mainValue【橋りょう・トンネル】&#10;有形固定資産減価償却率"/>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5" name="n_3mainValue【橋りょう・トンネル】&#10;有形固定資産減価償却率"/>
        <xdr:cNvSpPr txBox="1"/>
      </xdr:nvSpPr>
      <xdr:spPr>
        <a:xfrm>
          <a:off x="1816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70593</xdr:rowOff>
    </xdr:from>
    <xdr:ext cx="405111" cy="259045"/>
    <xdr:sp macro="" textlink="">
      <xdr:nvSpPr>
        <xdr:cNvPr id="206" name="n_4mainValue【橋りょう・トンネル】&#10;有形固定資産減価償却率"/>
        <xdr:cNvSpPr txBox="1"/>
      </xdr:nvSpPr>
      <xdr:spPr>
        <a:xfrm>
          <a:off x="927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1031</xdr:rowOff>
    </xdr:from>
    <xdr:to>
      <xdr:col>55</xdr:col>
      <xdr:colOff>50800</xdr:colOff>
      <xdr:row>64</xdr:row>
      <xdr:rowOff>102631</xdr:rowOff>
    </xdr:to>
    <xdr:sp macro="" textlink="">
      <xdr:nvSpPr>
        <xdr:cNvPr id="246" name="楕円 245"/>
        <xdr:cNvSpPr/>
      </xdr:nvSpPr>
      <xdr:spPr>
        <a:xfrm>
          <a:off x="10426700" y="109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87408</xdr:rowOff>
    </xdr:from>
    <xdr:ext cx="534377" cy="259045"/>
    <xdr:sp macro="" textlink="">
      <xdr:nvSpPr>
        <xdr:cNvPr id="247" name="【橋りょう・トンネル】&#10;一人当たり有形固定資産（償却資産）額該当値テキスト"/>
        <xdr:cNvSpPr txBox="1"/>
      </xdr:nvSpPr>
      <xdr:spPr>
        <a:xfrm>
          <a:off x="10515600" y="108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6664</xdr:rowOff>
    </xdr:from>
    <xdr:to>
      <xdr:col>50</xdr:col>
      <xdr:colOff>165100</xdr:colOff>
      <xdr:row>64</xdr:row>
      <xdr:rowOff>108264</xdr:rowOff>
    </xdr:to>
    <xdr:sp macro="" textlink="">
      <xdr:nvSpPr>
        <xdr:cNvPr id="248" name="楕円 247"/>
        <xdr:cNvSpPr/>
      </xdr:nvSpPr>
      <xdr:spPr>
        <a:xfrm>
          <a:off x="9588500" y="109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51831</xdr:rowOff>
    </xdr:from>
    <xdr:to>
      <xdr:col>55</xdr:col>
      <xdr:colOff>0</xdr:colOff>
      <xdr:row>64</xdr:row>
      <xdr:rowOff>57464</xdr:rowOff>
    </xdr:to>
    <xdr:cxnSp macro="">
      <xdr:nvCxnSpPr>
        <xdr:cNvPr id="249" name="直線コネクタ 248"/>
        <xdr:cNvCxnSpPr/>
      </xdr:nvCxnSpPr>
      <xdr:spPr>
        <a:xfrm flipV="1">
          <a:off x="9639300" y="11024631"/>
          <a:ext cx="8382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8298</xdr:rowOff>
    </xdr:from>
    <xdr:to>
      <xdr:col>46</xdr:col>
      <xdr:colOff>38100</xdr:colOff>
      <xdr:row>64</xdr:row>
      <xdr:rowOff>109898</xdr:rowOff>
    </xdr:to>
    <xdr:sp macro="" textlink="">
      <xdr:nvSpPr>
        <xdr:cNvPr id="250" name="楕円 249"/>
        <xdr:cNvSpPr/>
      </xdr:nvSpPr>
      <xdr:spPr>
        <a:xfrm>
          <a:off x="8699500" y="109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57464</xdr:rowOff>
    </xdr:from>
    <xdr:to>
      <xdr:col>50</xdr:col>
      <xdr:colOff>114300</xdr:colOff>
      <xdr:row>64</xdr:row>
      <xdr:rowOff>59098</xdr:rowOff>
    </xdr:to>
    <xdr:cxnSp macro="">
      <xdr:nvCxnSpPr>
        <xdr:cNvPr id="251" name="直線コネクタ 250"/>
        <xdr:cNvCxnSpPr/>
      </xdr:nvCxnSpPr>
      <xdr:spPr>
        <a:xfrm flipV="1">
          <a:off x="8750300" y="110302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8359</xdr:rowOff>
    </xdr:from>
    <xdr:to>
      <xdr:col>41</xdr:col>
      <xdr:colOff>101600</xdr:colOff>
      <xdr:row>64</xdr:row>
      <xdr:rowOff>109959</xdr:rowOff>
    </xdr:to>
    <xdr:sp macro="" textlink="">
      <xdr:nvSpPr>
        <xdr:cNvPr id="252" name="楕円 251"/>
        <xdr:cNvSpPr/>
      </xdr:nvSpPr>
      <xdr:spPr>
        <a:xfrm>
          <a:off x="7810500" y="109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59098</xdr:rowOff>
    </xdr:from>
    <xdr:to>
      <xdr:col>45</xdr:col>
      <xdr:colOff>177800</xdr:colOff>
      <xdr:row>64</xdr:row>
      <xdr:rowOff>59159</xdr:rowOff>
    </xdr:to>
    <xdr:cxnSp macro="">
      <xdr:nvCxnSpPr>
        <xdr:cNvPr id="253" name="直線コネクタ 252"/>
        <xdr:cNvCxnSpPr/>
      </xdr:nvCxnSpPr>
      <xdr:spPr>
        <a:xfrm flipV="1">
          <a:off x="7861300" y="1103189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9410</xdr:rowOff>
    </xdr:from>
    <xdr:to>
      <xdr:col>36</xdr:col>
      <xdr:colOff>165100</xdr:colOff>
      <xdr:row>64</xdr:row>
      <xdr:rowOff>111010</xdr:rowOff>
    </xdr:to>
    <xdr:sp macro="" textlink="">
      <xdr:nvSpPr>
        <xdr:cNvPr id="254" name="楕円 253"/>
        <xdr:cNvSpPr/>
      </xdr:nvSpPr>
      <xdr:spPr>
        <a:xfrm>
          <a:off x="6921500" y="1098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59159</xdr:rowOff>
    </xdr:from>
    <xdr:to>
      <xdr:col>41</xdr:col>
      <xdr:colOff>50800</xdr:colOff>
      <xdr:row>64</xdr:row>
      <xdr:rowOff>60210</xdr:rowOff>
    </xdr:to>
    <xdr:cxnSp macro="">
      <xdr:nvCxnSpPr>
        <xdr:cNvPr id="255" name="直線コネクタ 254"/>
        <xdr:cNvCxnSpPr/>
      </xdr:nvCxnSpPr>
      <xdr:spPr>
        <a:xfrm flipV="1">
          <a:off x="6972300" y="1103195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99391</xdr:rowOff>
    </xdr:from>
    <xdr:ext cx="534377" cy="259045"/>
    <xdr:sp macro="" textlink="">
      <xdr:nvSpPr>
        <xdr:cNvPr id="260" name="n_1mainValue【橋りょう・トンネル】&#10;一人当たり有形固定資産（償却資産）額"/>
        <xdr:cNvSpPr txBox="1"/>
      </xdr:nvSpPr>
      <xdr:spPr>
        <a:xfrm>
          <a:off x="9359411" y="110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101025</xdr:rowOff>
    </xdr:from>
    <xdr:ext cx="534377" cy="259045"/>
    <xdr:sp macro="" textlink="">
      <xdr:nvSpPr>
        <xdr:cNvPr id="261" name="n_2mainValue【橋りょう・トンネル】&#10;一人当たり有形固定資産（償却資産）額"/>
        <xdr:cNvSpPr txBox="1"/>
      </xdr:nvSpPr>
      <xdr:spPr>
        <a:xfrm>
          <a:off x="8483111" y="1107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101086</xdr:rowOff>
    </xdr:from>
    <xdr:ext cx="534377" cy="259045"/>
    <xdr:sp macro="" textlink="">
      <xdr:nvSpPr>
        <xdr:cNvPr id="262" name="n_3mainValue【橋りょう・トンネル】&#10;一人当たり有形固定資産（償却資産）額"/>
        <xdr:cNvSpPr txBox="1"/>
      </xdr:nvSpPr>
      <xdr:spPr>
        <a:xfrm>
          <a:off x="7594111" y="1107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102137</xdr:rowOff>
    </xdr:from>
    <xdr:ext cx="534377" cy="259045"/>
    <xdr:sp macro="" textlink="">
      <xdr:nvSpPr>
        <xdr:cNvPr id="263" name="n_4mainValue【橋りょう・トンネル】&#10;一人当たり有形固定資産（償却資産）額"/>
        <xdr:cNvSpPr txBox="1"/>
      </xdr:nvSpPr>
      <xdr:spPr>
        <a:xfrm>
          <a:off x="6705111" y="110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163649</xdr:rowOff>
    </xdr:from>
    <xdr:to>
      <xdr:col>24</xdr:col>
      <xdr:colOff>114300</xdr:colOff>
      <xdr:row>80</xdr:row>
      <xdr:rowOff>93799</xdr:rowOff>
    </xdr:to>
    <xdr:sp macro="" textlink="">
      <xdr:nvSpPr>
        <xdr:cNvPr id="305" name="楕円 304"/>
        <xdr:cNvSpPr/>
      </xdr:nvSpPr>
      <xdr:spPr>
        <a:xfrm>
          <a:off x="45847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15076</xdr:rowOff>
    </xdr:from>
    <xdr:ext cx="405111" cy="259045"/>
    <xdr:sp macro="" textlink="">
      <xdr:nvSpPr>
        <xdr:cNvPr id="306" name="【公営住宅】&#10;有形固定資産減価償却率該当値テキスト"/>
        <xdr:cNvSpPr txBox="1"/>
      </xdr:nvSpPr>
      <xdr:spPr>
        <a:xfrm>
          <a:off x="4673600" y="135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127726</xdr:rowOff>
    </xdr:from>
    <xdr:to>
      <xdr:col>20</xdr:col>
      <xdr:colOff>38100</xdr:colOff>
      <xdr:row>80</xdr:row>
      <xdr:rowOff>57876</xdr:rowOff>
    </xdr:to>
    <xdr:sp macro="" textlink="">
      <xdr:nvSpPr>
        <xdr:cNvPr id="307" name="楕円 306"/>
        <xdr:cNvSpPr/>
      </xdr:nvSpPr>
      <xdr:spPr>
        <a:xfrm>
          <a:off x="3746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7076</xdr:rowOff>
    </xdr:from>
    <xdr:to>
      <xdr:col>24</xdr:col>
      <xdr:colOff>63500</xdr:colOff>
      <xdr:row>80</xdr:row>
      <xdr:rowOff>42999</xdr:rowOff>
    </xdr:to>
    <xdr:cxnSp macro="">
      <xdr:nvCxnSpPr>
        <xdr:cNvPr id="308" name="直線コネクタ 307"/>
        <xdr:cNvCxnSpPr/>
      </xdr:nvCxnSpPr>
      <xdr:spPr>
        <a:xfrm>
          <a:off x="3797300" y="137230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91802</xdr:rowOff>
    </xdr:from>
    <xdr:to>
      <xdr:col>15</xdr:col>
      <xdr:colOff>101600</xdr:colOff>
      <xdr:row>80</xdr:row>
      <xdr:rowOff>21952</xdr:rowOff>
    </xdr:to>
    <xdr:sp macro="" textlink="">
      <xdr:nvSpPr>
        <xdr:cNvPr id="309" name="楕円 308"/>
        <xdr:cNvSpPr/>
      </xdr:nvSpPr>
      <xdr:spPr>
        <a:xfrm>
          <a:off x="2857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142602</xdr:rowOff>
    </xdr:from>
    <xdr:to>
      <xdr:col>19</xdr:col>
      <xdr:colOff>177800</xdr:colOff>
      <xdr:row>80</xdr:row>
      <xdr:rowOff>7076</xdr:rowOff>
    </xdr:to>
    <xdr:cxnSp macro="">
      <xdr:nvCxnSpPr>
        <xdr:cNvPr id="310" name="直線コネクタ 309"/>
        <xdr:cNvCxnSpPr/>
      </xdr:nvCxnSpPr>
      <xdr:spPr>
        <a:xfrm>
          <a:off x="2908300" y="136871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55880</xdr:rowOff>
    </xdr:from>
    <xdr:to>
      <xdr:col>10</xdr:col>
      <xdr:colOff>165100</xdr:colOff>
      <xdr:row>79</xdr:row>
      <xdr:rowOff>157480</xdr:rowOff>
    </xdr:to>
    <xdr:sp macro="" textlink="">
      <xdr:nvSpPr>
        <xdr:cNvPr id="311" name="楕円 310"/>
        <xdr:cNvSpPr/>
      </xdr:nvSpPr>
      <xdr:spPr>
        <a:xfrm>
          <a:off x="1968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106680</xdr:rowOff>
    </xdr:from>
    <xdr:to>
      <xdr:col>15</xdr:col>
      <xdr:colOff>50800</xdr:colOff>
      <xdr:row>79</xdr:row>
      <xdr:rowOff>142602</xdr:rowOff>
    </xdr:to>
    <xdr:cxnSp macro="">
      <xdr:nvCxnSpPr>
        <xdr:cNvPr id="312" name="直線コネクタ 311"/>
        <xdr:cNvCxnSpPr/>
      </xdr:nvCxnSpPr>
      <xdr:spPr>
        <a:xfrm>
          <a:off x="2019300" y="136512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19957</xdr:rowOff>
    </xdr:from>
    <xdr:to>
      <xdr:col>6</xdr:col>
      <xdr:colOff>38100</xdr:colOff>
      <xdr:row>79</xdr:row>
      <xdr:rowOff>121557</xdr:rowOff>
    </xdr:to>
    <xdr:sp macro="" textlink="">
      <xdr:nvSpPr>
        <xdr:cNvPr id="313" name="楕円 312"/>
        <xdr:cNvSpPr/>
      </xdr:nvSpPr>
      <xdr:spPr>
        <a:xfrm>
          <a:off x="1079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70757</xdr:rowOff>
    </xdr:from>
    <xdr:to>
      <xdr:col>10</xdr:col>
      <xdr:colOff>114300</xdr:colOff>
      <xdr:row>79</xdr:row>
      <xdr:rowOff>106680</xdr:rowOff>
    </xdr:to>
    <xdr:cxnSp macro="">
      <xdr:nvCxnSpPr>
        <xdr:cNvPr id="314" name="直線コネクタ 313"/>
        <xdr:cNvCxnSpPr/>
      </xdr:nvCxnSpPr>
      <xdr:spPr>
        <a:xfrm>
          <a:off x="1130300" y="136153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74403</xdr:rowOff>
    </xdr:from>
    <xdr:ext cx="405111" cy="259045"/>
    <xdr:sp macro="" textlink="">
      <xdr:nvSpPr>
        <xdr:cNvPr id="319" name="n_1mainValue【公営住宅】&#10;有形固定資産減価償却率"/>
        <xdr:cNvSpPr txBox="1"/>
      </xdr:nvSpPr>
      <xdr:spPr>
        <a:xfrm>
          <a:off x="35820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38479</xdr:rowOff>
    </xdr:from>
    <xdr:ext cx="405111" cy="259045"/>
    <xdr:sp macro="" textlink="">
      <xdr:nvSpPr>
        <xdr:cNvPr id="320" name="n_2mainValue【公営住宅】&#10;有形固定資産減価償却率"/>
        <xdr:cNvSpPr txBox="1"/>
      </xdr:nvSpPr>
      <xdr:spPr>
        <a:xfrm>
          <a:off x="2705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2557</xdr:rowOff>
    </xdr:from>
    <xdr:ext cx="405111" cy="259045"/>
    <xdr:sp macro="" textlink="">
      <xdr:nvSpPr>
        <xdr:cNvPr id="321" name="n_3mainValue【公営住宅】&#10;有形固定資産減価償却率"/>
        <xdr:cNvSpPr txBox="1"/>
      </xdr:nvSpPr>
      <xdr:spPr>
        <a:xfrm>
          <a:off x="1816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138084</xdr:rowOff>
    </xdr:from>
    <xdr:ext cx="405111" cy="259045"/>
    <xdr:sp macro="" textlink="">
      <xdr:nvSpPr>
        <xdr:cNvPr id="322" name="n_4mainValue【公営住宅】&#10;有形固定資産減価償却率"/>
        <xdr:cNvSpPr txBox="1"/>
      </xdr:nvSpPr>
      <xdr:spPr>
        <a:xfrm>
          <a:off x="9277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127433</xdr:rowOff>
    </xdr:from>
    <xdr:to>
      <xdr:col>55</xdr:col>
      <xdr:colOff>50800</xdr:colOff>
      <xdr:row>86</xdr:row>
      <xdr:rowOff>57583</xdr:rowOff>
    </xdr:to>
    <xdr:sp macro="" textlink="">
      <xdr:nvSpPr>
        <xdr:cNvPr id="360" name="楕円 359"/>
        <xdr:cNvSpPr/>
      </xdr:nvSpPr>
      <xdr:spPr>
        <a:xfrm>
          <a:off x="10426700" y="147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42360</xdr:rowOff>
    </xdr:from>
    <xdr:ext cx="469744" cy="259045"/>
    <xdr:sp macro="" textlink="">
      <xdr:nvSpPr>
        <xdr:cNvPr id="361" name="【公営住宅】&#10;一人当たり面積該当値テキスト"/>
        <xdr:cNvSpPr txBox="1"/>
      </xdr:nvSpPr>
      <xdr:spPr>
        <a:xfrm>
          <a:off x="10515600" y="146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127660</xdr:rowOff>
    </xdr:from>
    <xdr:to>
      <xdr:col>50</xdr:col>
      <xdr:colOff>165100</xdr:colOff>
      <xdr:row>86</xdr:row>
      <xdr:rowOff>57810</xdr:rowOff>
    </xdr:to>
    <xdr:sp macro="" textlink="">
      <xdr:nvSpPr>
        <xdr:cNvPr id="362" name="楕円 361"/>
        <xdr:cNvSpPr/>
      </xdr:nvSpPr>
      <xdr:spPr>
        <a:xfrm>
          <a:off x="95885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6783</xdr:rowOff>
    </xdr:from>
    <xdr:to>
      <xdr:col>55</xdr:col>
      <xdr:colOff>0</xdr:colOff>
      <xdr:row>86</xdr:row>
      <xdr:rowOff>7010</xdr:rowOff>
    </xdr:to>
    <xdr:cxnSp macro="">
      <xdr:nvCxnSpPr>
        <xdr:cNvPr id="363" name="直線コネクタ 362"/>
        <xdr:cNvCxnSpPr/>
      </xdr:nvCxnSpPr>
      <xdr:spPr>
        <a:xfrm flipV="1">
          <a:off x="9639300" y="14751483"/>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127888</xdr:rowOff>
    </xdr:from>
    <xdr:to>
      <xdr:col>46</xdr:col>
      <xdr:colOff>38100</xdr:colOff>
      <xdr:row>86</xdr:row>
      <xdr:rowOff>58038</xdr:rowOff>
    </xdr:to>
    <xdr:sp macro="" textlink="">
      <xdr:nvSpPr>
        <xdr:cNvPr id="364" name="楕円 363"/>
        <xdr:cNvSpPr/>
      </xdr:nvSpPr>
      <xdr:spPr>
        <a:xfrm>
          <a:off x="8699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7010</xdr:rowOff>
    </xdr:from>
    <xdr:to>
      <xdr:col>50</xdr:col>
      <xdr:colOff>114300</xdr:colOff>
      <xdr:row>86</xdr:row>
      <xdr:rowOff>7238</xdr:rowOff>
    </xdr:to>
    <xdr:cxnSp macro="">
      <xdr:nvCxnSpPr>
        <xdr:cNvPr id="365" name="直線コネクタ 364"/>
        <xdr:cNvCxnSpPr/>
      </xdr:nvCxnSpPr>
      <xdr:spPr>
        <a:xfrm flipV="1">
          <a:off x="8750300" y="147517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127888</xdr:rowOff>
    </xdr:from>
    <xdr:to>
      <xdr:col>41</xdr:col>
      <xdr:colOff>101600</xdr:colOff>
      <xdr:row>86</xdr:row>
      <xdr:rowOff>58038</xdr:rowOff>
    </xdr:to>
    <xdr:sp macro="" textlink="">
      <xdr:nvSpPr>
        <xdr:cNvPr id="366" name="楕円 365"/>
        <xdr:cNvSpPr/>
      </xdr:nvSpPr>
      <xdr:spPr>
        <a:xfrm>
          <a:off x="7810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7238</xdr:rowOff>
    </xdr:from>
    <xdr:to>
      <xdr:col>45</xdr:col>
      <xdr:colOff>177800</xdr:colOff>
      <xdr:row>86</xdr:row>
      <xdr:rowOff>7238</xdr:rowOff>
    </xdr:to>
    <xdr:cxnSp macro="">
      <xdr:nvCxnSpPr>
        <xdr:cNvPr id="367" name="直線コネクタ 366"/>
        <xdr:cNvCxnSpPr/>
      </xdr:nvCxnSpPr>
      <xdr:spPr>
        <a:xfrm>
          <a:off x="7861300" y="14751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127888</xdr:rowOff>
    </xdr:from>
    <xdr:to>
      <xdr:col>36</xdr:col>
      <xdr:colOff>165100</xdr:colOff>
      <xdr:row>86</xdr:row>
      <xdr:rowOff>58038</xdr:rowOff>
    </xdr:to>
    <xdr:sp macro="" textlink="">
      <xdr:nvSpPr>
        <xdr:cNvPr id="368" name="楕円 367"/>
        <xdr:cNvSpPr/>
      </xdr:nvSpPr>
      <xdr:spPr>
        <a:xfrm>
          <a:off x="6921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7238</xdr:rowOff>
    </xdr:from>
    <xdr:to>
      <xdr:col>41</xdr:col>
      <xdr:colOff>50800</xdr:colOff>
      <xdr:row>86</xdr:row>
      <xdr:rowOff>7238</xdr:rowOff>
    </xdr:to>
    <xdr:cxnSp macro="">
      <xdr:nvCxnSpPr>
        <xdr:cNvPr id="369" name="直線コネクタ 368"/>
        <xdr:cNvCxnSpPr/>
      </xdr:nvCxnSpPr>
      <xdr:spPr>
        <a:xfrm>
          <a:off x="6972300" y="14751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48937</xdr:rowOff>
    </xdr:from>
    <xdr:ext cx="469744" cy="259045"/>
    <xdr:sp macro="" textlink="">
      <xdr:nvSpPr>
        <xdr:cNvPr id="374" name="n_1mainValue【公営住宅】&#10;一人当たり面積"/>
        <xdr:cNvSpPr txBox="1"/>
      </xdr:nvSpPr>
      <xdr:spPr>
        <a:xfrm>
          <a:off x="9391727" y="147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49165</xdr:rowOff>
    </xdr:from>
    <xdr:ext cx="469744" cy="259045"/>
    <xdr:sp macro="" textlink="">
      <xdr:nvSpPr>
        <xdr:cNvPr id="375" name="n_2mainValue【公営住宅】&#10;一人当たり面積"/>
        <xdr:cNvSpPr txBox="1"/>
      </xdr:nvSpPr>
      <xdr:spPr>
        <a:xfrm>
          <a:off x="8515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49165</xdr:rowOff>
    </xdr:from>
    <xdr:ext cx="469744" cy="259045"/>
    <xdr:sp macro="" textlink="">
      <xdr:nvSpPr>
        <xdr:cNvPr id="376" name="n_3mainValue【公営住宅】&#10;一人当たり面積"/>
        <xdr:cNvSpPr txBox="1"/>
      </xdr:nvSpPr>
      <xdr:spPr>
        <a:xfrm>
          <a:off x="7626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49165</xdr:rowOff>
    </xdr:from>
    <xdr:ext cx="469744" cy="259045"/>
    <xdr:sp macro="" textlink="">
      <xdr:nvSpPr>
        <xdr:cNvPr id="377" name="n_4mainValue【公営住宅】&#10;一人当たり面積"/>
        <xdr:cNvSpPr txBox="1"/>
      </xdr:nvSpPr>
      <xdr:spPr>
        <a:xfrm>
          <a:off x="6737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434" name="楕円 433"/>
        <xdr:cNvSpPr/>
      </xdr:nvSpPr>
      <xdr:spPr>
        <a:xfrm>
          <a:off x="16268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70502</xdr:rowOff>
    </xdr:from>
    <xdr:ext cx="405111" cy="259045"/>
    <xdr:sp macro="" textlink="">
      <xdr:nvSpPr>
        <xdr:cNvPr id="435" name="【認定こども園・幼稚園・保育所】&#10;有形固定資産減価償却率該当値テキスト"/>
        <xdr:cNvSpPr txBox="1"/>
      </xdr:nvSpPr>
      <xdr:spPr>
        <a:xfrm>
          <a:off x="16357600"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436" name="楕円 435"/>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104775</xdr:rowOff>
    </xdr:from>
    <xdr:to>
      <xdr:col>85</xdr:col>
      <xdr:colOff>127000</xdr:colOff>
      <xdr:row>37</xdr:row>
      <xdr:rowOff>142875</xdr:rowOff>
    </xdr:to>
    <xdr:cxnSp macro="">
      <xdr:nvCxnSpPr>
        <xdr:cNvPr id="437" name="直線コネクタ 436"/>
        <xdr:cNvCxnSpPr/>
      </xdr:nvCxnSpPr>
      <xdr:spPr>
        <a:xfrm>
          <a:off x="15481300" y="6448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438" name="楕円 437"/>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104775</xdr:rowOff>
    </xdr:from>
    <xdr:to>
      <xdr:col>81</xdr:col>
      <xdr:colOff>50800</xdr:colOff>
      <xdr:row>38</xdr:row>
      <xdr:rowOff>64770</xdr:rowOff>
    </xdr:to>
    <xdr:cxnSp macro="">
      <xdr:nvCxnSpPr>
        <xdr:cNvPr id="439" name="直線コネクタ 438"/>
        <xdr:cNvCxnSpPr/>
      </xdr:nvCxnSpPr>
      <xdr:spPr>
        <a:xfrm flipV="1">
          <a:off x="14592300" y="644842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154940</xdr:rowOff>
    </xdr:from>
    <xdr:to>
      <xdr:col>72</xdr:col>
      <xdr:colOff>38100</xdr:colOff>
      <xdr:row>38</xdr:row>
      <xdr:rowOff>85090</xdr:rowOff>
    </xdr:to>
    <xdr:sp macro="" textlink="">
      <xdr:nvSpPr>
        <xdr:cNvPr id="440" name="楕円 439"/>
        <xdr:cNvSpPr/>
      </xdr:nvSpPr>
      <xdr:spPr>
        <a:xfrm>
          <a:off x="13652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34290</xdr:rowOff>
    </xdr:from>
    <xdr:to>
      <xdr:col>76</xdr:col>
      <xdr:colOff>114300</xdr:colOff>
      <xdr:row>38</xdr:row>
      <xdr:rowOff>64770</xdr:rowOff>
    </xdr:to>
    <xdr:cxnSp macro="">
      <xdr:nvCxnSpPr>
        <xdr:cNvPr id="441" name="直線コネクタ 440"/>
        <xdr:cNvCxnSpPr/>
      </xdr:nvCxnSpPr>
      <xdr:spPr>
        <a:xfrm>
          <a:off x="13703300" y="65493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122555</xdr:rowOff>
    </xdr:from>
    <xdr:to>
      <xdr:col>67</xdr:col>
      <xdr:colOff>101600</xdr:colOff>
      <xdr:row>38</xdr:row>
      <xdr:rowOff>52705</xdr:rowOff>
    </xdr:to>
    <xdr:sp macro="" textlink="">
      <xdr:nvSpPr>
        <xdr:cNvPr id="442" name="楕円 441"/>
        <xdr:cNvSpPr/>
      </xdr:nvSpPr>
      <xdr:spPr>
        <a:xfrm>
          <a:off x="12763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xdr:rowOff>
    </xdr:from>
    <xdr:to>
      <xdr:col>71</xdr:col>
      <xdr:colOff>177800</xdr:colOff>
      <xdr:row>38</xdr:row>
      <xdr:rowOff>34290</xdr:rowOff>
    </xdr:to>
    <xdr:cxnSp macro="">
      <xdr:nvCxnSpPr>
        <xdr:cNvPr id="443" name="直線コネクタ 442"/>
        <xdr:cNvCxnSpPr/>
      </xdr:nvCxnSpPr>
      <xdr:spPr>
        <a:xfrm>
          <a:off x="12814300" y="6517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146702</xdr:rowOff>
    </xdr:from>
    <xdr:ext cx="405111" cy="259045"/>
    <xdr:sp macro="" textlink="">
      <xdr:nvSpPr>
        <xdr:cNvPr id="448" name="n_1mainValue【認定こども園・幼稚園・保育所】&#10;有形固定資産減価償却率"/>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106697</xdr:rowOff>
    </xdr:from>
    <xdr:ext cx="405111" cy="259045"/>
    <xdr:sp macro="" textlink="">
      <xdr:nvSpPr>
        <xdr:cNvPr id="449" name="n_2mainValue【認定こども園・幼稚園・保育所】&#10;有形固定資産減価償却率"/>
        <xdr:cNvSpPr txBox="1"/>
      </xdr:nvSpPr>
      <xdr:spPr>
        <a:xfrm>
          <a:off x="14389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76217</xdr:rowOff>
    </xdr:from>
    <xdr:ext cx="405111" cy="259045"/>
    <xdr:sp macro="" textlink="">
      <xdr:nvSpPr>
        <xdr:cNvPr id="450" name="n_3mainValue【認定こども園・幼稚園・保育所】&#10;有形固定資産減価償却率"/>
        <xdr:cNvSpPr txBox="1"/>
      </xdr:nvSpPr>
      <xdr:spPr>
        <a:xfrm>
          <a:off x="13500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51" name="n_4mainValue【認定こども園・幼稚園・保育所】&#10;有形固定資産減価償却率"/>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89" name="楕円 488"/>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490" name="【認定こども園・幼稚園・保育所】&#10;一人当たり面積該当値テキスト"/>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107696</xdr:rowOff>
    </xdr:from>
    <xdr:to>
      <xdr:col>112</xdr:col>
      <xdr:colOff>38100</xdr:colOff>
      <xdr:row>40</xdr:row>
      <xdr:rowOff>37846</xdr:rowOff>
    </xdr:to>
    <xdr:sp macro="" textlink="">
      <xdr:nvSpPr>
        <xdr:cNvPr id="491" name="楕円 490"/>
        <xdr:cNvSpPr/>
      </xdr:nvSpPr>
      <xdr:spPr>
        <a:xfrm>
          <a:off x="2127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158496</xdr:rowOff>
    </xdr:to>
    <xdr:cxnSp macro="">
      <xdr:nvCxnSpPr>
        <xdr:cNvPr id="492" name="直線コネクタ 491"/>
        <xdr:cNvCxnSpPr/>
      </xdr:nvCxnSpPr>
      <xdr:spPr>
        <a:xfrm flipV="1">
          <a:off x="21323300" y="684276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107696</xdr:rowOff>
    </xdr:from>
    <xdr:to>
      <xdr:col>107</xdr:col>
      <xdr:colOff>101600</xdr:colOff>
      <xdr:row>40</xdr:row>
      <xdr:rowOff>37846</xdr:rowOff>
    </xdr:to>
    <xdr:sp macro="" textlink="">
      <xdr:nvSpPr>
        <xdr:cNvPr id="493" name="楕円 492"/>
        <xdr:cNvSpPr/>
      </xdr:nvSpPr>
      <xdr:spPr>
        <a:xfrm>
          <a:off x="20383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158496</xdr:rowOff>
    </xdr:from>
    <xdr:to>
      <xdr:col>111</xdr:col>
      <xdr:colOff>177800</xdr:colOff>
      <xdr:row>39</xdr:row>
      <xdr:rowOff>158496</xdr:rowOff>
    </xdr:to>
    <xdr:cxnSp macro="">
      <xdr:nvCxnSpPr>
        <xdr:cNvPr id="494" name="直線コネクタ 493"/>
        <xdr:cNvCxnSpPr/>
      </xdr:nvCxnSpPr>
      <xdr:spPr>
        <a:xfrm>
          <a:off x="20434300" y="6845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95" name="楕円 494"/>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158496</xdr:rowOff>
    </xdr:from>
    <xdr:to>
      <xdr:col>107</xdr:col>
      <xdr:colOff>50800</xdr:colOff>
      <xdr:row>39</xdr:row>
      <xdr:rowOff>160782</xdr:rowOff>
    </xdr:to>
    <xdr:cxnSp macro="">
      <xdr:nvCxnSpPr>
        <xdr:cNvPr id="496" name="直線コネクタ 495"/>
        <xdr:cNvCxnSpPr/>
      </xdr:nvCxnSpPr>
      <xdr:spPr>
        <a:xfrm flipV="1">
          <a:off x="19545300" y="684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97" name="楕円 496"/>
        <xdr:cNvSpPr/>
      </xdr:nvSpPr>
      <xdr:spPr>
        <a:xfrm>
          <a:off x="18605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160782</xdr:rowOff>
    </xdr:from>
    <xdr:to>
      <xdr:col>102</xdr:col>
      <xdr:colOff>114300</xdr:colOff>
      <xdr:row>39</xdr:row>
      <xdr:rowOff>160782</xdr:rowOff>
    </xdr:to>
    <xdr:cxnSp macro="">
      <xdr:nvCxnSpPr>
        <xdr:cNvPr id="498" name="直線コネクタ 497"/>
        <xdr:cNvCxnSpPr/>
      </xdr:nvCxnSpPr>
      <xdr:spPr>
        <a:xfrm>
          <a:off x="18656300" y="684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54373</xdr:rowOff>
    </xdr:from>
    <xdr:ext cx="469744" cy="259045"/>
    <xdr:sp macro="" textlink="">
      <xdr:nvSpPr>
        <xdr:cNvPr id="503" name="n_1mainValue【認定こども園・幼稚園・保育所】&#10;一人当たり面積"/>
        <xdr:cNvSpPr txBox="1"/>
      </xdr:nvSpPr>
      <xdr:spPr>
        <a:xfrm>
          <a:off x="21075727"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54373</xdr:rowOff>
    </xdr:from>
    <xdr:ext cx="469744" cy="259045"/>
    <xdr:sp macro="" textlink="">
      <xdr:nvSpPr>
        <xdr:cNvPr id="504" name="n_2mainValue【認定こども園・幼稚園・保育所】&#10;一人当たり面積"/>
        <xdr:cNvSpPr txBox="1"/>
      </xdr:nvSpPr>
      <xdr:spPr>
        <a:xfrm>
          <a:off x="20199427"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505" name="n_3main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506" name="n_4mainValue【認定こども園・幼稚園・保育所】&#10;一人当たり面積"/>
        <xdr:cNvSpPr txBox="1"/>
      </xdr:nvSpPr>
      <xdr:spPr>
        <a:xfrm>
          <a:off x="18421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92075</xdr:rowOff>
    </xdr:from>
    <xdr:to>
      <xdr:col>85</xdr:col>
      <xdr:colOff>177800</xdr:colOff>
      <xdr:row>61</xdr:row>
      <xdr:rowOff>22225</xdr:rowOff>
    </xdr:to>
    <xdr:sp macro="" textlink="">
      <xdr:nvSpPr>
        <xdr:cNvPr id="547" name="楕円 546"/>
        <xdr:cNvSpPr/>
      </xdr:nvSpPr>
      <xdr:spPr>
        <a:xfrm>
          <a:off x="16268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70502</xdr:rowOff>
    </xdr:from>
    <xdr:ext cx="405111" cy="259045"/>
    <xdr:sp macro="" textlink="">
      <xdr:nvSpPr>
        <xdr:cNvPr id="548" name="【学校施設】&#10;有形固定資産減価償却率該当値テキスト"/>
        <xdr:cNvSpPr txBox="1"/>
      </xdr:nvSpPr>
      <xdr:spPr>
        <a:xfrm>
          <a:off x="16357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49" name="楕円 548"/>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142875</xdr:rowOff>
    </xdr:to>
    <xdr:cxnSp macro="">
      <xdr:nvCxnSpPr>
        <xdr:cNvPr id="550" name="直線コネクタ 549"/>
        <xdr:cNvCxnSpPr/>
      </xdr:nvCxnSpPr>
      <xdr:spPr>
        <a:xfrm>
          <a:off x="15481300" y="10412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551" name="楕円 550"/>
        <xdr:cNvSpPr/>
      </xdr:nvSpPr>
      <xdr:spPr>
        <a:xfrm>
          <a:off x="14541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116205</xdr:rowOff>
    </xdr:from>
    <xdr:to>
      <xdr:col>81</xdr:col>
      <xdr:colOff>50800</xdr:colOff>
      <xdr:row>60</xdr:row>
      <xdr:rowOff>125730</xdr:rowOff>
    </xdr:to>
    <xdr:cxnSp macro="">
      <xdr:nvCxnSpPr>
        <xdr:cNvPr id="552" name="直線コネクタ 551"/>
        <xdr:cNvCxnSpPr/>
      </xdr:nvCxnSpPr>
      <xdr:spPr>
        <a:xfrm>
          <a:off x="14592300" y="104032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53" name="楕円 552"/>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116205</xdr:rowOff>
    </xdr:to>
    <xdr:cxnSp macro="">
      <xdr:nvCxnSpPr>
        <xdr:cNvPr id="554" name="直線コネクタ 553"/>
        <xdr:cNvCxnSpPr/>
      </xdr:nvCxnSpPr>
      <xdr:spPr>
        <a:xfrm>
          <a:off x="13703300" y="10399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555" name="楕円 554"/>
        <xdr:cNvSpPr/>
      </xdr:nvSpPr>
      <xdr:spPr>
        <a:xfrm>
          <a:off x="12763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60</xdr:row>
      <xdr:rowOff>112395</xdr:rowOff>
    </xdr:to>
    <xdr:cxnSp macro="">
      <xdr:nvCxnSpPr>
        <xdr:cNvPr id="556" name="直線コネクタ 555"/>
        <xdr:cNvCxnSpPr/>
      </xdr:nvCxnSpPr>
      <xdr:spPr>
        <a:xfrm>
          <a:off x="12814300" y="1036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561"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158132</xdr:rowOff>
    </xdr:from>
    <xdr:ext cx="405111" cy="259045"/>
    <xdr:sp macro="" textlink="">
      <xdr:nvSpPr>
        <xdr:cNvPr id="562" name="n_2mainValue【学校施設】&#10;有形固定資産減価償却率"/>
        <xdr:cNvSpPr txBox="1"/>
      </xdr:nvSpPr>
      <xdr:spPr>
        <a:xfrm>
          <a:off x="14389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563" name="n_3mainValue【学校施設】&#10;有形固定資産減価償却率"/>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4" name="n_4main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157226</xdr:rowOff>
    </xdr:from>
    <xdr:to>
      <xdr:col>116</xdr:col>
      <xdr:colOff>114300</xdr:colOff>
      <xdr:row>63</xdr:row>
      <xdr:rowOff>87376</xdr:rowOff>
    </xdr:to>
    <xdr:sp macro="" textlink="">
      <xdr:nvSpPr>
        <xdr:cNvPr id="605" name="楕円 604"/>
        <xdr:cNvSpPr/>
      </xdr:nvSpPr>
      <xdr:spPr>
        <a:xfrm>
          <a:off x="221107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135653</xdr:rowOff>
    </xdr:from>
    <xdr:ext cx="469744" cy="259045"/>
    <xdr:sp macro="" textlink="">
      <xdr:nvSpPr>
        <xdr:cNvPr id="606" name="【学校施設】&#10;一人当たり面積該当値テキスト"/>
        <xdr:cNvSpPr txBox="1"/>
      </xdr:nvSpPr>
      <xdr:spPr>
        <a:xfrm>
          <a:off x="22199600"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163322</xdr:rowOff>
    </xdr:from>
    <xdr:to>
      <xdr:col>112</xdr:col>
      <xdr:colOff>38100</xdr:colOff>
      <xdr:row>63</xdr:row>
      <xdr:rowOff>93472</xdr:rowOff>
    </xdr:to>
    <xdr:sp macro="" textlink="">
      <xdr:nvSpPr>
        <xdr:cNvPr id="607" name="楕円 606"/>
        <xdr:cNvSpPr/>
      </xdr:nvSpPr>
      <xdr:spPr>
        <a:xfrm>
          <a:off x="21272500" y="107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36576</xdr:rowOff>
    </xdr:from>
    <xdr:to>
      <xdr:col>116</xdr:col>
      <xdr:colOff>63500</xdr:colOff>
      <xdr:row>63</xdr:row>
      <xdr:rowOff>42672</xdr:rowOff>
    </xdr:to>
    <xdr:cxnSp macro="">
      <xdr:nvCxnSpPr>
        <xdr:cNvPr id="608" name="直線コネクタ 607"/>
        <xdr:cNvCxnSpPr/>
      </xdr:nvCxnSpPr>
      <xdr:spPr>
        <a:xfrm flipV="1">
          <a:off x="21323300" y="1083792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167894</xdr:rowOff>
    </xdr:from>
    <xdr:to>
      <xdr:col>107</xdr:col>
      <xdr:colOff>101600</xdr:colOff>
      <xdr:row>63</xdr:row>
      <xdr:rowOff>98044</xdr:rowOff>
    </xdr:to>
    <xdr:sp macro="" textlink="">
      <xdr:nvSpPr>
        <xdr:cNvPr id="609" name="楕円 608"/>
        <xdr:cNvSpPr/>
      </xdr:nvSpPr>
      <xdr:spPr>
        <a:xfrm>
          <a:off x="20383500" y="107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42672</xdr:rowOff>
    </xdr:from>
    <xdr:to>
      <xdr:col>111</xdr:col>
      <xdr:colOff>177800</xdr:colOff>
      <xdr:row>63</xdr:row>
      <xdr:rowOff>47244</xdr:rowOff>
    </xdr:to>
    <xdr:cxnSp macro="">
      <xdr:nvCxnSpPr>
        <xdr:cNvPr id="610" name="直線コネクタ 609"/>
        <xdr:cNvCxnSpPr/>
      </xdr:nvCxnSpPr>
      <xdr:spPr>
        <a:xfrm flipV="1">
          <a:off x="20434300" y="108440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170942</xdr:rowOff>
    </xdr:from>
    <xdr:to>
      <xdr:col>102</xdr:col>
      <xdr:colOff>165100</xdr:colOff>
      <xdr:row>63</xdr:row>
      <xdr:rowOff>101092</xdr:rowOff>
    </xdr:to>
    <xdr:sp macro="" textlink="">
      <xdr:nvSpPr>
        <xdr:cNvPr id="611" name="楕円 610"/>
        <xdr:cNvSpPr/>
      </xdr:nvSpPr>
      <xdr:spPr>
        <a:xfrm>
          <a:off x="19494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47244</xdr:rowOff>
    </xdr:from>
    <xdr:to>
      <xdr:col>107</xdr:col>
      <xdr:colOff>50800</xdr:colOff>
      <xdr:row>63</xdr:row>
      <xdr:rowOff>50292</xdr:rowOff>
    </xdr:to>
    <xdr:cxnSp macro="">
      <xdr:nvCxnSpPr>
        <xdr:cNvPr id="612" name="直線コネクタ 611"/>
        <xdr:cNvCxnSpPr/>
      </xdr:nvCxnSpPr>
      <xdr:spPr>
        <a:xfrm flipV="1">
          <a:off x="19545300" y="108485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613" name="楕円 612"/>
        <xdr:cNvSpPr/>
      </xdr:nvSpPr>
      <xdr:spPr>
        <a:xfrm>
          <a:off x="18605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50292</xdr:rowOff>
    </xdr:from>
    <xdr:to>
      <xdr:col>102</xdr:col>
      <xdr:colOff>114300</xdr:colOff>
      <xdr:row>63</xdr:row>
      <xdr:rowOff>52578</xdr:rowOff>
    </xdr:to>
    <xdr:cxnSp macro="">
      <xdr:nvCxnSpPr>
        <xdr:cNvPr id="614" name="直線コネクタ 613"/>
        <xdr:cNvCxnSpPr/>
      </xdr:nvCxnSpPr>
      <xdr:spPr>
        <a:xfrm flipV="1">
          <a:off x="18656300" y="1085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84599</xdr:rowOff>
    </xdr:from>
    <xdr:ext cx="469744" cy="259045"/>
    <xdr:sp macro="" textlink="">
      <xdr:nvSpPr>
        <xdr:cNvPr id="619" name="n_1mainValue【学校施設】&#10;一人当たり面積"/>
        <xdr:cNvSpPr txBox="1"/>
      </xdr:nvSpPr>
      <xdr:spPr>
        <a:xfrm>
          <a:off x="21075727"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89171</xdr:rowOff>
    </xdr:from>
    <xdr:ext cx="469744" cy="259045"/>
    <xdr:sp macro="" textlink="">
      <xdr:nvSpPr>
        <xdr:cNvPr id="620" name="n_2mainValue【学校施設】&#10;一人当たり面積"/>
        <xdr:cNvSpPr txBox="1"/>
      </xdr:nvSpPr>
      <xdr:spPr>
        <a:xfrm>
          <a:off x="20199427" y="108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92219</xdr:rowOff>
    </xdr:from>
    <xdr:ext cx="469744" cy="259045"/>
    <xdr:sp macro="" textlink="">
      <xdr:nvSpPr>
        <xdr:cNvPr id="621" name="n_3mainValue【学校施設】&#10;一人当たり面積"/>
        <xdr:cNvSpPr txBox="1"/>
      </xdr:nvSpPr>
      <xdr:spPr>
        <a:xfrm>
          <a:off x="19310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622" name="n_4mainValue【学校施設】&#10;一人当たり面積"/>
        <xdr:cNvSpPr txBox="1"/>
      </xdr:nvSpPr>
      <xdr:spPr>
        <a:xfrm>
          <a:off x="18421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89081</xdr:rowOff>
    </xdr:from>
    <xdr:to>
      <xdr:col>85</xdr:col>
      <xdr:colOff>177800</xdr:colOff>
      <xdr:row>108</xdr:row>
      <xdr:rowOff>19231</xdr:rowOff>
    </xdr:to>
    <xdr:sp macro="" textlink="">
      <xdr:nvSpPr>
        <xdr:cNvPr id="680" name="楕円 679"/>
        <xdr:cNvSpPr/>
      </xdr:nvSpPr>
      <xdr:spPr>
        <a:xfrm>
          <a:off x="16268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67508</xdr:rowOff>
    </xdr:from>
    <xdr:ext cx="405111" cy="259045"/>
    <xdr:sp macro="" textlink="">
      <xdr:nvSpPr>
        <xdr:cNvPr id="681" name="【公民館】&#10;有形固定資産減価償却率該当値テキスト"/>
        <xdr:cNvSpPr txBox="1"/>
      </xdr:nvSpPr>
      <xdr:spPr>
        <a:xfrm>
          <a:off x="16357600"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62956</xdr:rowOff>
    </xdr:from>
    <xdr:to>
      <xdr:col>81</xdr:col>
      <xdr:colOff>101600</xdr:colOff>
      <xdr:row>107</xdr:row>
      <xdr:rowOff>164556</xdr:rowOff>
    </xdr:to>
    <xdr:sp macro="" textlink="">
      <xdr:nvSpPr>
        <xdr:cNvPr id="682" name="楕円 681"/>
        <xdr:cNvSpPr/>
      </xdr:nvSpPr>
      <xdr:spPr>
        <a:xfrm>
          <a:off x="1543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113756</xdr:rowOff>
    </xdr:from>
    <xdr:to>
      <xdr:col>85</xdr:col>
      <xdr:colOff>127000</xdr:colOff>
      <xdr:row>107</xdr:row>
      <xdr:rowOff>139881</xdr:rowOff>
    </xdr:to>
    <xdr:cxnSp macro="">
      <xdr:nvCxnSpPr>
        <xdr:cNvPr id="683" name="直線コネクタ 682"/>
        <xdr:cNvCxnSpPr/>
      </xdr:nvCxnSpPr>
      <xdr:spPr>
        <a:xfrm>
          <a:off x="15481300" y="184589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27032</xdr:rowOff>
    </xdr:from>
    <xdr:to>
      <xdr:col>76</xdr:col>
      <xdr:colOff>165100</xdr:colOff>
      <xdr:row>107</xdr:row>
      <xdr:rowOff>128632</xdr:rowOff>
    </xdr:to>
    <xdr:sp macro="" textlink="">
      <xdr:nvSpPr>
        <xdr:cNvPr id="684" name="楕円 683"/>
        <xdr:cNvSpPr/>
      </xdr:nvSpPr>
      <xdr:spPr>
        <a:xfrm>
          <a:off x="14541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77832</xdr:rowOff>
    </xdr:from>
    <xdr:to>
      <xdr:col>81</xdr:col>
      <xdr:colOff>50800</xdr:colOff>
      <xdr:row>107</xdr:row>
      <xdr:rowOff>113756</xdr:rowOff>
    </xdr:to>
    <xdr:cxnSp macro="">
      <xdr:nvCxnSpPr>
        <xdr:cNvPr id="685" name="直線コネクタ 684"/>
        <xdr:cNvCxnSpPr/>
      </xdr:nvCxnSpPr>
      <xdr:spPr>
        <a:xfrm>
          <a:off x="14592300" y="184229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160927</xdr:rowOff>
    </xdr:from>
    <xdr:to>
      <xdr:col>72</xdr:col>
      <xdr:colOff>38100</xdr:colOff>
      <xdr:row>107</xdr:row>
      <xdr:rowOff>91077</xdr:rowOff>
    </xdr:to>
    <xdr:sp macro="" textlink="">
      <xdr:nvSpPr>
        <xdr:cNvPr id="686" name="楕円 685"/>
        <xdr:cNvSpPr/>
      </xdr:nvSpPr>
      <xdr:spPr>
        <a:xfrm>
          <a:off x="13652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40277</xdr:rowOff>
    </xdr:from>
    <xdr:to>
      <xdr:col>76</xdr:col>
      <xdr:colOff>114300</xdr:colOff>
      <xdr:row>107</xdr:row>
      <xdr:rowOff>77832</xdr:rowOff>
    </xdr:to>
    <xdr:cxnSp macro="">
      <xdr:nvCxnSpPr>
        <xdr:cNvPr id="687" name="直線コネクタ 686"/>
        <xdr:cNvCxnSpPr/>
      </xdr:nvCxnSpPr>
      <xdr:spPr>
        <a:xfrm>
          <a:off x="13703300" y="183854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152763</xdr:rowOff>
    </xdr:from>
    <xdr:to>
      <xdr:col>67</xdr:col>
      <xdr:colOff>101600</xdr:colOff>
      <xdr:row>107</xdr:row>
      <xdr:rowOff>82913</xdr:rowOff>
    </xdr:to>
    <xdr:sp macro="" textlink="">
      <xdr:nvSpPr>
        <xdr:cNvPr id="688" name="楕円 687"/>
        <xdr:cNvSpPr/>
      </xdr:nvSpPr>
      <xdr:spPr>
        <a:xfrm>
          <a:off x="1276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32113</xdr:rowOff>
    </xdr:from>
    <xdr:to>
      <xdr:col>71</xdr:col>
      <xdr:colOff>177800</xdr:colOff>
      <xdr:row>107</xdr:row>
      <xdr:rowOff>40277</xdr:rowOff>
    </xdr:to>
    <xdr:cxnSp macro="">
      <xdr:nvCxnSpPr>
        <xdr:cNvPr id="689" name="直線コネクタ 688"/>
        <xdr:cNvCxnSpPr/>
      </xdr:nvCxnSpPr>
      <xdr:spPr>
        <a:xfrm>
          <a:off x="12814300" y="183772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3"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155683</xdr:rowOff>
    </xdr:from>
    <xdr:ext cx="405111" cy="259045"/>
    <xdr:sp macro="" textlink="">
      <xdr:nvSpPr>
        <xdr:cNvPr id="694" name="n_1mainValue【公民館】&#10;有形固定資産減価償却率"/>
        <xdr:cNvSpPr txBox="1"/>
      </xdr:nvSpPr>
      <xdr:spPr>
        <a:xfrm>
          <a:off x="15266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119759</xdr:rowOff>
    </xdr:from>
    <xdr:ext cx="405111" cy="259045"/>
    <xdr:sp macro="" textlink="">
      <xdr:nvSpPr>
        <xdr:cNvPr id="695" name="n_2mainValue【公民館】&#10;有形固定資産減価償却率"/>
        <xdr:cNvSpPr txBox="1"/>
      </xdr:nvSpPr>
      <xdr:spPr>
        <a:xfrm>
          <a:off x="14389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82204</xdr:rowOff>
    </xdr:from>
    <xdr:ext cx="405111" cy="259045"/>
    <xdr:sp macro="" textlink="">
      <xdr:nvSpPr>
        <xdr:cNvPr id="696" name="n_3mainValue【公民館】&#10;有形固定資産減価償却率"/>
        <xdr:cNvSpPr txBox="1"/>
      </xdr:nvSpPr>
      <xdr:spPr>
        <a:xfrm>
          <a:off x="13500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74040</xdr:rowOff>
    </xdr:from>
    <xdr:ext cx="405111" cy="259045"/>
    <xdr:sp macro="" textlink="">
      <xdr:nvSpPr>
        <xdr:cNvPr id="697" name="n_4mainValue【公民館】&#10;有形固定資産減価償却率"/>
        <xdr:cNvSpPr txBox="1"/>
      </xdr:nvSpPr>
      <xdr:spPr>
        <a:xfrm>
          <a:off x="12611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28"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39" name="楕円 738"/>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740" name="【公民館】&#10;一人当たり面積該当値テキスト"/>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741" name="楕円 740"/>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63137</xdr:rowOff>
    </xdr:to>
    <xdr:cxnSp macro="">
      <xdr:nvCxnSpPr>
        <xdr:cNvPr id="742" name="直線コネクタ 741"/>
        <xdr:cNvCxnSpPr/>
      </xdr:nvCxnSpPr>
      <xdr:spPr>
        <a:xfrm>
          <a:off x="21323300" y="1857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743" name="楕円 742"/>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66402</xdr:rowOff>
    </xdr:to>
    <xdr:cxnSp macro="">
      <xdr:nvCxnSpPr>
        <xdr:cNvPr id="744" name="直線コネクタ 743"/>
        <xdr:cNvCxnSpPr/>
      </xdr:nvCxnSpPr>
      <xdr:spPr>
        <a:xfrm flipV="1">
          <a:off x="20434300" y="1857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745" name="楕円 744"/>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66402</xdr:rowOff>
    </xdr:to>
    <xdr:cxnSp macro="">
      <xdr:nvCxnSpPr>
        <xdr:cNvPr id="746" name="直線コネクタ 745"/>
        <xdr:cNvCxnSpPr/>
      </xdr:nvCxnSpPr>
      <xdr:spPr>
        <a:xfrm>
          <a:off x="19545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92348</xdr:rowOff>
    </xdr:from>
    <xdr:to>
      <xdr:col>98</xdr:col>
      <xdr:colOff>38100</xdr:colOff>
      <xdr:row>108</xdr:row>
      <xdr:rowOff>22498</xdr:rowOff>
    </xdr:to>
    <xdr:sp macro="" textlink="">
      <xdr:nvSpPr>
        <xdr:cNvPr id="747" name="楕円 746"/>
        <xdr:cNvSpPr/>
      </xdr:nvSpPr>
      <xdr:spPr>
        <a:xfrm>
          <a:off x="18605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143148</xdr:rowOff>
    </xdr:from>
    <xdr:to>
      <xdr:col>102</xdr:col>
      <xdr:colOff>114300</xdr:colOff>
      <xdr:row>108</xdr:row>
      <xdr:rowOff>66402</xdr:rowOff>
    </xdr:to>
    <xdr:cxnSp macro="">
      <xdr:nvCxnSpPr>
        <xdr:cNvPr id="748" name="直線コネクタ 747"/>
        <xdr:cNvCxnSpPr/>
      </xdr:nvCxnSpPr>
      <xdr:spPr>
        <a:xfrm>
          <a:off x="18656300" y="184882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49"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0"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1"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2"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753" name="n_1mainValue【公民館】&#10;一人当たり面積"/>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754" name="n_2mainValue【公民館】&#10;一人当たり面積"/>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755" name="n_3mainValue【公民館】&#10;一人当たり面積"/>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13625</xdr:rowOff>
    </xdr:from>
    <xdr:ext cx="469744" cy="259045"/>
    <xdr:sp macro="" textlink="">
      <xdr:nvSpPr>
        <xdr:cNvPr id="756" name="n_4mainValue【公民館】&#10;一人当たり面積"/>
        <xdr:cNvSpPr txBox="1"/>
      </xdr:nvSpPr>
      <xdr:spPr>
        <a:xfrm>
          <a:off x="18421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類似団体と比較して特に有形固定資産減価償却率が高くなっている施設は、認定こども園・幼稚園・保育所、学校施設、公民館である。 </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施設の老朽化が進んでいるため、有形固定資産減価償却率が高くなっている。令和３年２月に熊取町保育所・学童保育所個別施設計画を策定し、施設の老朽化の状況、子育てに関する国の施策や社会情勢を勘案し、必要に応じて見直しを行う。</a:t>
          </a:r>
        </a:p>
        <a:p>
          <a:r>
            <a:rPr kumimoji="1" lang="ja-JP" altLang="en-US" sz="1300">
              <a:latin typeface="ＭＳ Ｐゴシック" panose="020B0600070205080204" pitchFamily="50" charset="-128"/>
              <a:ea typeface="ＭＳ Ｐゴシック" panose="020B0600070205080204" pitchFamily="50" charset="-128"/>
            </a:rPr>
            <a:t>　学校施設については、小学校が有形固定資産減価償却率</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％、中学校が</a:t>
          </a:r>
          <a:r>
            <a:rPr kumimoji="1" lang="en-US" altLang="ja-JP" sz="1300">
              <a:latin typeface="ＭＳ Ｐゴシック" panose="020B0600070205080204" pitchFamily="50" charset="-128"/>
              <a:ea typeface="ＭＳ Ｐゴシック" panose="020B0600070205080204" pitchFamily="50" charset="-128"/>
            </a:rPr>
            <a:t>64.6</a:t>
          </a:r>
          <a:r>
            <a:rPr kumimoji="1" lang="ja-JP" altLang="en-US" sz="1300">
              <a:latin typeface="ＭＳ Ｐゴシック" panose="020B0600070205080204" pitchFamily="50" charset="-128"/>
              <a:ea typeface="ＭＳ Ｐゴシック" panose="020B0600070205080204" pitchFamily="50" charset="-128"/>
            </a:rPr>
            <a:t>％となっており、特に小学校の有形固定資産減価償却率が高くなっている。公共施設等総合管理計画に基づき、令和２年度に熊取町学校施設長寿命化計画を策定したところであり、同計画に基づいて、これまでに大規模修繕を実施していない南小学校の一部校舎と東小学校について優先的に実施するなど、小学校を中心に老朽化対策に取り組んでいくこととしている。 </a:t>
          </a:r>
        </a:p>
        <a:p>
          <a:r>
            <a:rPr kumimoji="1" lang="ja-JP" altLang="en-US" sz="1300">
              <a:latin typeface="ＭＳ Ｐゴシック" panose="020B0600070205080204" pitchFamily="50" charset="-128"/>
              <a:ea typeface="ＭＳ Ｐゴシック" panose="020B0600070205080204" pitchFamily="50" charset="-128"/>
            </a:rPr>
            <a:t>　公民館については、施設の老朽化が進んでいるため、有形固定資産減価償却率が高くなっている。令和２年３月に熊取町社会教育施設等個別施設計画を策定し、各施設の活用方法及び長寿命化について定め、その計画に基づき適切な施設運営に努めており、老朽化に伴う大規模改修及び更新を順次実施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43,407
43,096
17.24
20,410,086
19,668,549
50,796
8,750,385
9,175,049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4" name="楕円 73"/>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43015</xdr:rowOff>
    </xdr:from>
    <xdr:ext cx="405111" cy="259045"/>
    <xdr:sp macro="" textlink="">
      <xdr:nvSpPr>
        <xdr:cNvPr id="75" name="【図書館】&#10;有形固定資産減価償却率該当値テキスト"/>
        <xdr:cNvSpPr txBox="1"/>
      </xdr:nvSpPr>
      <xdr:spPr>
        <a:xfrm>
          <a:off x="4673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115388</xdr:rowOff>
    </xdr:to>
    <xdr:cxnSp macro="">
      <xdr:nvCxnSpPr>
        <xdr:cNvPr id="77" name="直線コネクタ 76"/>
        <xdr:cNvCxnSpPr/>
      </xdr:nvCxnSpPr>
      <xdr:spPr>
        <a:xfrm>
          <a:off x="3797300" y="659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79466</xdr:rowOff>
    </xdr:to>
    <xdr:cxnSp macro="">
      <xdr:nvCxnSpPr>
        <xdr:cNvPr id="79" name="直線コネクタ 78"/>
        <xdr:cNvCxnSpPr/>
      </xdr:nvCxnSpPr>
      <xdr:spPr>
        <a:xfrm>
          <a:off x="2908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80" name="楕円 79"/>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43543</xdr:rowOff>
    </xdr:to>
    <xdr:cxnSp macro="">
      <xdr:nvCxnSpPr>
        <xdr:cNvPr id="81" name="直線コネクタ 80"/>
        <xdr:cNvCxnSpPr/>
      </xdr:nvCxnSpPr>
      <xdr:spPr>
        <a:xfrm>
          <a:off x="2019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92347</xdr:rowOff>
    </xdr:from>
    <xdr:to>
      <xdr:col>6</xdr:col>
      <xdr:colOff>38100</xdr:colOff>
      <xdr:row>38</xdr:row>
      <xdr:rowOff>22497</xdr:rowOff>
    </xdr:to>
    <xdr:sp macro="" textlink="">
      <xdr:nvSpPr>
        <xdr:cNvPr id="82" name="楕円 81"/>
        <xdr:cNvSpPr/>
      </xdr:nvSpPr>
      <xdr:spPr>
        <a:xfrm>
          <a:off x="1079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143147</xdr:rowOff>
    </xdr:from>
    <xdr:to>
      <xdr:col>10</xdr:col>
      <xdr:colOff>114300</xdr:colOff>
      <xdr:row>38</xdr:row>
      <xdr:rowOff>7620</xdr:rowOff>
    </xdr:to>
    <xdr:cxnSp macro="">
      <xdr:nvCxnSpPr>
        <xdr:cNvPr id="83" name="直線コネクタ 82"/>
        <xdr:cNvCxnSpPr/>
      </xdr:nvCxnSpPr>
      <xdr:spPr>
        <a:xfrm>
          <a:off x="1130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121393</xdr:rowOff>
    </xdr:from>
    <xdr:ext cx="405111" cy="259045"/>
    <xdr:sp macro="" textlink="">
      <xdr:nvSpPr>
        <xdr:cNvPr id="88" name="n_1mainValue【図書館】&#10;有形固定資産減価償却率"/>
        <xdr:cNvSpPr txBox="1"/>
      </xdr:nvSpPr>
      <xdr:spPr>
        <a:xfrm>
          <a:off x="3582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9" name="n_2main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90" name="n_3mainValue【図書館】&#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13624</xdr:rowOff>
    </xdr:from>
    <xdr:ext cx="405111" cy="259045"/>
    <xdr:sp macro="" textlink="">
      <xdr:nvSpPr>
        <xdr:cNvPr id="91" name="n_4mainValue【図書館】&#10;有形固定資産減価償却率"/>
        <xdr:cNvSpPr txBox="1"/>
      </xdr:nvSpPr>
      <xdr:spPr>
        <a:xfrm>
          <a:off x="927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31" name="楕円 130"/>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33" name="楕円 132"/>
        <xdr:cNvSpPr/>
      </xdr:nvSpPr>
      <xdr:spPr>
        <a:xfrm>
          <a:off x="958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41910</xdr:rowOff>
    </xdr:to>
    <xdr:cxnSp macro="">
      <xdr:nvCxnSpPr>
        <xdr:cNvPr id="134" name="直線コネクタ 133"/>
        <xdr:cNvCxnSpPr/>
      </xdr:nvCxnSpPr>
      <xdr:spPr>
        <a:xfrm flipV="1">
          <a:off x="9639300" y="6896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35" name="楕円 134"/>
        <xdr:cNvSpPr/>
      </xdr:nvSpPr>
      <xdr:spPr>
        <a:xfrm>
          <a:off x="869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41910</xdr:rowOff>
    </xdr:to>
    <xdr:cxnSp macro="">
      <xdr:nvCxnSpPr>
        <xdr:cNvPr id="136" name="直線コネクタ 135"/>
        <xdr:cNvCxnSpPr/>
      </xdr:nvCxnSpPr>
      <xdr:spPr>
        <a:xfrm>
          <a:off x="8750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7" name="楕円 136"/>
        <xdr:cNvSpPr/>
      </xdr:nvSpPr>
      <xdr:spPr>
        <a:xfrm>
          <a:off x="781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41910</xdr:rowOff>
    </xdr:to>
    <xdr:cxnSp macro="">
      <xdr:nvCxnSpPr>
        <xdr:cNvPr id="138" name="直線コネクタ 137"/>
        <xdr:cNvCxnSpPr/>
      </xdr:nvCxnSpPr>
      <xdr:spPr>
        <a:xfrm>
          <a:off x="7861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9" name="楕円 138"/>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41910</xdr:rowOff>
    </xdr:from>
    <xdr:to>
      <xdr:col>41</xdr:col>
      <xdr:colOff>50800</xdr:colOff>
      <xdr:row>40</xdr:row>
      <xdr:rowOff>41910</xdr:rowOff>
    </xdr:to>
    <xdr:cxnSp macro="">
      <xdr:nvCxnSpPr>
        <xdr:cNvPr id="140" name="直線コネクタ 139"/>
        <xdr:cNvCxnSpPr/>
      </xdr:nvCxnSpPr>
      <xdr:spPr>
        <a:xfrm>
          <a:off x="6972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109237</xdr:rowOff>
    </xdr:from>
    <xdr:ext cx="469744" cy="259045"/>
    <xdr:sp macro="" textlink="">
      <xdr:nvSpPr>
        <xdr:cNvPr id="145" name="n_1mainValue【図書館】&#10;一人当たり面積"/>
        <xdr:cNvSpPr txBox="1"/>
      </xdr:nvSpPr>
      <xdr:spPr>
        <a:xfrm>
          <a:off x="93917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109237</xdr:rowOff>
    </xdr:from>
    <xdr:ext cx="469744" cy="259045"/>
    <xdr:sp macro="" textlink="">
      <xdr:nvSpPr>
        <xdr:cNvPr id="146" name="n_2mainValue【図書館】&#10;一人当たり面積"/>
        <xdr:cNvSpPr txBox="1"/>
      </xdr:nvSpPr>
      <xdr:spPr>
        <a:xfrm>
          <a:off x="8515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109237</xdr:rowOff>
    </xdr:from>
    <xdr:ext cx="469744" cy="259045"/>
    <xdr:sp macro="" textlink="">
      <xdr:nvSpPr>
        <xdr:cNvPr id="147" name="n_3mainValue【図書館】&#10;一人当たり面積"/>
        <xdr:cNvSpPr txBox="1"/>
      </xdr:nvSpPr>
      <xdr:spPr>
        <a:xfrm>
          <a:off x="7626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109237</xdr:rowOff>
    </xdr:from>
    <xdr:ext cx="469744" cy="259045"/>
    <xdr:sp macro="" textlink="">
      <xdr:nvSpPr>
        <xdr:cNvPr id="148" name="n_4mainValue【図書館】&#10;一人当たり面積"/>
        <xdr:cNvSpPr txBox="1"/>
      </xdr:nvSpPr>
      <xdr:spPr>
        <a:xfrm>
          <a:off x="6737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90" name="楕円 189"/>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91" name="【体育館・プール】&#10;有形固定資産減価償却率該当値テキスト"/>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92" name="楕円 191"/>
        <xdr:cNvSpPr/>
      </xdr:nvSpPr>
      <xdr:spPr>
        <a:xfrm>
          <a:off x="3746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71846</xdr:rowOff>
    </xdr:to>
    <xdr:cxnSp macro="">
      <xdr:nvCxnSpPr>
        <xdr:cNvPr id="193" name="直線コネクタ 192"/>
        <xdr:cNvCxnSpPr/>
      </xdr:nvCxnSpPr>
      <xdr:spPr>
        <a:xfrm>
          <a:off x="3797300" y="103245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122283</xdr:rowOff>
    </xdr:from>
    <xdr:to>
      <xdr:col>15</xdr:col>
      <xdr:colOff>101600</xdr:colOff>
      <xdr:row>60</xdr:row>
      <xdr:rowOff>52433</xdr:rowOff>
    </xdr:to>
    <xdr:sp macro="" textlink="">
      <xdr:nvSpPr>
        <xdr:cNvPr id="194" name="楕円 193"/>
        <xdr:cNvSpPr/>
      </xdr:nvSpPr>
      <xdr:spPr>
        <a:xfrm>
          <a:off x="2857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1633</xdr:rowOff>
    </xdr:from>
    <xdr:to>
      <xdr:col>19</xdr:col>
      <xdr:colOff>177800</xdr:colOff>
      <xdr:row>60</xdr:row>
      <xdr:rowOff>37556</xdr:rowOff>
    </xdr:to>
    <xdr:cxnSp macro="">
      <xdr:nvCxnSpPr>
        <xdr:cNvPr id="195" name="直線コネクタ 194"/>
        <xdr:cNvCxnSpPr/>
      </xdr:nvCxnSpPr>
      <xdr:spPr>
        <a:xfrm>
          <a:off x="2908300" y="102886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96" name="楕円 195"/>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60</xdr:row>
      <xdr:rowOff>1633</xdr:rowOff>
    </xdr:to>
    <xdr:cxnSp macro="">
      <xdr:nvCxnSpPr>
        <xdr:cNvPr id="197" name="直線コネクタ 196"/>
        <xdr:cNvCxnSpPr/>
      </xdr:nvCxnSpPr>
      <xdr:spPr>
        <a:xfrm>
          <a:off x="2019300" y="102510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8" name="楕円 197"/>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135527</xdr:rowOff>
    </xdr:to>
    <xdr:cxnSp macro="">
      <xdr:nvCxnSpPr>
        <xdr:cNvPr id="199" name="直線コネクタ 198"/>
        <xdr:cNvCxnSpPr/>
      </xdr:nvCxnSpPr>
      <xdr:spPr>
        <a:xfrm>
          <a:off x="1130300" y="102167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204" name="n_1mainValue【体育館・プール】&#10;有形固定資産減価償却率"/>
        <xdr:cNvSpPr txBox="1"/>
      </xdr:nvSpPr>
      <xdr:spPr>
        <a:xfrm>
          <a:off x="3582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68960</xdr:rowOff>
    </xdr:from>
    <xdr:ext cx="405111" cy="259045"/>
    <xdr:sp macro="" textlink="">
      <xdr:nvSpPr>
        <xdr:cNvPr id="205" name="n_2mainValue【体育館・プール】&#10;有形固定資産減価償却率"/>
        <xdr:cNvSpPr txBox="1"/>
      </xdr:nvSpPr>
      <xdr:spPr>
        <a:xfrm>
          <a:off x="2705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206" name="n_3mainValue【体育館・プール】&#10;有形固定資産減価償却率"/>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7" name="n_4mainValue【体育館・プール】&#10;有形固定資産減価償却率"/>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137795</xdr:rowOff>
    </xdr:from>
    <xdr:to>
      <xdr:col>55</xdr:col>
      <xdr:colOff>50800</xdr:colOff>
      <xdr:row>62</xdr:row>
      <xdr:rowOff>67945</xdr:rowOff>
    </xdr:to>
    <xdr:sp macro="" textlink="">
      <xdr:nvSpPr>
        <xdr:cNvPr id="247" name="楕円 246"/>
        <xdr:cNvSpPr/>
      </xdr:nvSpPr>
      <xdr:spPr>
        <a:xfrm>
          <a:off x="10426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160672</xdr:rowOff>
    </xdr:from>
    <xdr:ext cx="469744" cy="259045"/>
    <xdr:sp macro="" textlink="">
      <xdr:nvSpPr>
        <xdr:cNvPr id="248" name="【体育館・プール】&#10;一人当たり面積該当値テキスト"/>
        <xdr:cNvSpPr txBox="1"/>
      </xdr:nvSpPr>
      <xdr:spPr>
        <a:xfrm>
          <a:off x="10515600"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249" name="楕円 248"/>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17145</xdr:rowOff>
    </xdr:from>
    <xdr:to>
      <xdr:col>55</xdr:col>
      <xdr:colOff>0</xdr:colOff>
      <xdr:row>62</xdr:row>
      <xdr:rowOff>19050</xdr:rowOff>
    </xdr:to>
    <xdr:cxnSp macro="">
      <xdr:nvCxnSpPr>
        <xdr:cNvPr id="250" name="直線コネクタ 249"/>
        <xdr:cNvCxnSpPr/>
      </xdr:nvCxnSpPr>
      <xdr:spPr>
        <a:xfrm flipV="1">
          <a:off x="9639300" y="106470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141605</xdr:rowOff>
    </xdr:from>
    <xdr:to>
      <xdr:col>46</xdr:col>
      <xdr:colOff>38100</xdr:colOff>
      <xdr:row>62</xdr:row>
      <xdr:rowOff>71755</xdr:rowOff>
    </xdr:to>
    <xdr:sp macro="" textlink="">
      <xdr:nvSpPr>
        <xdr:cNvPr id="251" name="楕円 250"/>
        <xdr:cNvSpPr/>
      </xdr:nvSpPr>
      <xdr:spPr>
        <a:xfrm>
          <a:off x="869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20955</xdr:rowOff>
    </xdr:to>
    <xdr:cxnSp macro="">
      <xdr:nvCxnSpPr>
        <xdr:cNvPr id="252" name="直線コネクタ 251"/>
        <xdr:cNvCxnSpPr/>
      </xdr:nvCxnSpPr>
      <xdr:spPr>
        <a:xfrm flipV="1">
          <a:off x="8750300" y="10648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141605</xdr:rowOff>
    </xdr:from>
    <xdr:to>
      <xdr:col>41</xdr:col>
      <xdr:colOff>101600</xdr:colOff>
      <xdr:row>62</xdr:row>
      <xdr:rowOff>71755</xdr:rowOff>
    </xdr:to>
    <xdr:sp macro="" textlink="">
      <xdr:nvSpPr>
        <xdr:cNvPr id="253" name="楕円 252"/>
        <xdr:cNvSpPr/>
      </xdr:nvSpPr>
      <xdr:spPr>
        <a:xfrm>
          <a:off x="7810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20955</xdr:rowOff>
    </xdr:from>
    <xdr:to>
      <xdr:col>45</xdr:col>
      <xdr:colOff>177800</xdr:colOff>
      <xdr:row>62</xdr:row>
      <xdr:rowOff>20955</xdr:rowOff>
    </xdr:to>
    <xdr:cxnSp macro="">
      <xdr:nvCxnSpPr>
        <xdr:cNvPr id="254" name="直線コネクタ 253"/>
        <xdr:cNvCxnSpPr/>
      </xdr:nvCxnSpPr>
      <xdr:spPr>
        <a:xfrm>
          <a:off x="7861300" y="10650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143510</xdr:rowOff>
    </xdr:from>
    <xdr:to>
      <xdr:col>36</xdr:col>
      <xdr:colOff>165100</xdr:colOff>
      <xdr:row>62</xdr:row>
      <xdr:rowOff>73660</xdr:rowOff>
    </xdr:to>
    <xdr:sp macro="" textlink="">
      <xdr:nvSpPr>
        <xdr:cNvPr id="255" name="楕円 254"/>
        <xdr:cNvSpPr/>
      </xdr:nvSpPr>
      <xdr:spPr>
        <a:xfrm>
          <a:off x="692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20955</xdr:rowOff>
    </xdr:from>
    <xdr:to>
      <xdr:col>41</xdr:col>
      <xdr:colOff>50800</xdr:colOff>
      <xdr:row>62</xdr:row>
      <xdr:rowOff>22860</xdr:rowOff>
    </xdr:to>
    <xdr:cxnSp macro="">
      <xdr:nvCxnSpPr>
        <xdr:cNvPr id="256" name="直線コネクタ 255"/>
        <xdr:cNvCxnSpPr/>
      </xdr:nvCxnSpPr>
      <xdr:spPr>
        <a:xfrm flipV="1">
          <a:off x="6972300" y="106508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86377</xdr:rowOff>
    </xdr:from>
    <xdr:ext cx="469744" cy="259045"/>
    <xdr:sp macro="" textlink="">
      <xdr:nvSpPr>
        <xdr:cNvPr id="261" name="n_1mainValue【体育館・プール】&#10;一人当たり面積"/>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88282</xdr:rowOff>
    </xdr:from>
    <xdr:ext cx="469744" cy="259045"/>
    <xdr:sp macro="" textlink="">
      <xdr:nvSpPr>
        <xdr:cNvPr id="262" name="n_2mainValue【体育館・プール】&#10;一人当たり面積"/>
        <xdr:cNvSpPr txBox="1"/>
      </xdr:nvSpPr>
      <xdr:spPr>
        <a:xfrm>
          <a:off x="8515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88282</xdr:rowOff>
    </xdr:from>
    <xdr:ext cx="469744" cy="259045"/>
    <xdr:sp macro="" textlink="">
      <xdr:nvSpPr>
        <xdr:cNvPr id="263" name="n_3mainValue【体育館・プール】&#10;一人当たり面積"/>
        <xdr:cNvSpPr txBox="1"/>
      </xdr:nvSpPr>
      <xdr:spPr>
        <a:xfrm>
          <a:off x="7626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90187</xdr:rowOff>
    </xdr:from>
    <xdr:ext cx="469744" cy="259045"/>
    <xdr:sp macro="" textlink="">
      <xdr:nvSpPr>
        <xdr:cNvPr id="264" name="n_4mainValue【体育館・プール】&#10;一人当たり面積"/>
        <xdr:cNvSpPr txBox="1"/>
      </xdr:nvSpPr>
      <xdr:spPr>
        <a:xfrm>
          <a:off x="6737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80373</xdr:rowOff>
    </xdr:from>
    <xdr:to>
      <xdr:col>24</xdr:col>
      <xdr:colOff>114300</xdr:colOff>
      <xdr:row>85</xdr:row>
      <xdr:rowOff>10523</xdr:rowOff>
    </xdr:to>
    <xdr:sp macro="" textlink="">
      <xdr:nvSpPr>
        <xdr:cNvPr id="306" name="楕円 305"/>
        <xdr:cNvSpPr/>
      </xdr:nvSpPr>
      <xdr:spPr>
        <a:xfrm>
          <a:off x="45847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58800</xdr:rowOff>
    </xdr:from>
    <xdr:ext cx="405111" cy="259045"/>
    <xdr:sp macro="" textlink="">
      <xdr:nvSpPr>
        <xdr:cNvPr id="307" name="【福祉施設】&#10;有形固定資産減価償却率該当値テキスト"/>
        <xdr:cNvSpPr txBox="1"/>
      </xdr:nvSpPr>
      <xdr:spPr>
        <a:xfrm>
          <a:off x="4673600"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47716</xdr:rowOff>
    </xdr:from>
    <xdr:to>
      <xdr:col>20</xdr:col>
      <xdr:colOff>38100</xdr:colOff>
      <xdr:row>85</xdr:row>
      <xdr:rowOff>149316</xdr:rowOff>
    </xdr:to>
    <xdr:sp macro="" textlink="">
      <xdr:nvSpPr>
        <xdr:cNvPr id="308" name="楕円 307"/>
        <xdr:cNvSpPr/>
      </xdr:nvSpPr>
      <xdr:spPr>
        <a:xfrm>
          <a:off x="3746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131173</xdr:rowOff>
    </xdr:from>
    <xdr:to>
      <xdr:col>24</xdr:col>
      <xdr:colOff>63500</xdr:colOff>
      <xdr:row>85</xdr:row>
      <xdr:rowOff>98516</xdr:rowOff>
    </xdr:to>
    <xdr:cxnSp macro="">
      <xdr:nvCxnSpPr>
        <xdr:cNvPr id="309" name="直線コネクタ 308"/>
        <xdr:cNvCxnSpPr/>
      </xdr:nvCxnSpPr>
      <xdr:spPr>
        <a:xfrm flipV="1">
          <a:off x="3797300" y="14532973"/>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18324</xdr:rowOff>
    </xdr:from>
    <xdr:to>
      <xdr:col>15</xdr:col>
      <xdr:colOff>101600</xdr:colOff>
      <xdr:row>85</xdr:row>
      <xdr:rowOff>119924</xdr:rowOff>
    </xdr:to>
    <xdr:sp macro="" textlink="">
      <xdr:nvSpPr>
        <xdr:cNvPr id="310" name="楕円 309"/>
        <xdr:cNvSpPr/>
      </xdr:nvSpPr>
      <xdr:spPr>
        <a:xfrm>
          <a:off x="2857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69124</xdr:rowOff>
    </xdr:from>
    <xdr:to>
      <xdr:col>19</xdr:col>
      <xdr:colOff>177800</xdr:colOff>
      <xdr:row>85</xdr:row>
      <xdr:rowOff>98516</xdr:rowOff>
    </xdr:to>
    <xdr:cxnSp macro="">
      <xdr:nvCxnSpPr>
        <xdr:cNvPr id="311" name="直線コネクタ 310"/>
        <xdr:cNvCxnSpPr/>
      </xdr:nvCxnSpPr>
      <xdr:spPr>
        <a:xfrm>
          <a:off x="2908300" y="146423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166914</xdr:rowOff>
    </xdr:from>
    <xdr:to>
      <xdr:col>10</xdr:col>
      <xdr:colOff>165100</xdr:colOff>
      <xdr:row>85</xdr:row>
      <xdr:rowOff>97064</xdr:rowOff>
    </xdr:to>
    <xdr:sp macro="" textlink="">
      <xdr:nvSpPr>
        <xdr:cNvPr id="312" name="楕円 311"/>
        <xdr:cNvSpPr/>
      </xdr:nvSpPr>
      <xdr:spPr>
        <a:xfrm>
          <a:off x="196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46264</xdr:rowOff>
    </xdr:from>
    <xdr:to>
      <xdr:col>15</xdr:col>
      <xdr:colOff>50800</xdr:colOff>
      <xdr:row>85</xdr:row>
      <xdr:rowOff>69124</xdr:rowOff>
    </xdr:to>
    <xdr:cxnSp macro="">
      <xdr:nvCxnSpPr>
        <xdr:cNvPr id="313" name="直線コネクタ 312"/>
        <xdr:cNvCxnSpPr/>
      </xdr:nvCxnSpPr>
      <xdr:spPr>
        <a:xfrm>
          <a:off x="2019300" y="14619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139156</xdr:rowOff>
    </xdr:from>
    <xdr:to>
      <xdr:col>6</xdr:col>
      <xdr:colOff>38100</xdr:colOff>
      <xdr:row>85</xdr:row>
      <xdr:rowOff>69306</xdr:rowOff>
    </xdr:to>
    <xdr:sp macro="" textlink="">
      <xdr:nvSpPr>
        <xdr:cNvPr id="314" name="楕円 313"/>
        <xdr:cNvSpPr/>
      </xdr:nvSpPr>
      <xdr:spPr>
        <a:xfrm>
          <a:off x="1079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18506</xdr:rowOff>
    </xdr:from>
    <xdr:to>
      <xdr:col>10</xdr:col>
      <xdr:colOff>114300</xdr:colOff>
      <xdr:row>85</xdr:row>
      <xdr:rowOff>46264</xdr:rowOff>
    </xdr:to>
    <xdr:cxnSp macro="">
      <xdr:nvCxnSpPr>
        <xdr:cNvPr id="315" name="直線コネクタ 314"/>
        <xdr:cNvCxnSpPr/>
      </xdr:nvCxnSpPr>
      <xdr:spPr>
        <a:xfrm>
          <a:off x="1130300" y="145917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140443</xdr:rowOff>
    </xdr:from>
    <xdr:ext cx="405111" cy="259045"/>
    <xdr:sp macro="" textlink="">
      <xdr:nvSpPr>
        <xdr:cNvPr id="320" name="n_1mainValue【福祉施設】&#10;有形固定資産減価償却率"/>
        <xdr:cNvSpPr txBox="1"/>
      </xdr:nvSpPr>
      <xdr:spPr>
        <a:xfrm>
          <a:off x="35820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111051</xdr:rowOff>
    </xdr:from>
    <xdr:ext cx="405111" cy="259045"/>
    <xdr:sp macro="" textlink="">
      <xdr:nvSpPr>
        <xdr:cNvPr id="321" name="n_2mainValue【福祉施設】&#10;有形固定資産減価償却率"/>
        <xdr:cNvSpPr txBox="1"/>
      </xdr:nvSpPr>
      <xdr:spPr>
        <a:xfrm>
          <a:off x="2705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88191</xdr:rowOff>
    </xdr:from>
    <xdr:ext cx="405111" cy="259045"/>
    <xdr:sp macro="" textlink="">
      <xdr:nvSpPr>
        <xdr:cNvPr id="322" name="n_3mainValue【福祉施設】&#10;有形固定資産減価償却率"/>
        <xdr:cNvSpPr txBox="1"/>
      </xdr:nvSpPr>
      <xdr:spPr>
        <a:xfrm>
          <a:off x="1816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60433</xdr:rowOff>
    </xdr:from>
    <xdr:ext cx="405111" cy="259045"/>
    <xdr:sp macro="" textlink="">
      <xdr:nvSpPr>
        <xdr:cNvPr id="323" name="n_4mainValue【福祉施設】&#10;有形固定資産減価償却率"/>
        <xdr:cNvSpPr txBox="1"/>
      </xdr:nvSpPr>
      <xdr:spPr>
        <a:xfrm>
          <a:off x="927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58165</xdr:rowOff>
    </xdr:from>
    <xdr:to>
      <xdr:col>55</xdr:col>
      <xdr:colOff>50800</xdr:colOff>
      <xdr:row>83</xdr:row>
      <xdr:rowOff>159765</xdr:rowOff>
    </xdr:to>
    <xdr:sp macro="" textlink="">
      <xdr:nvSpPr>
        <xdr:cNvPr id="361" name="楕円 360"/>
        <xdr:cNvSpPr/>
      </xdr:nvSpPr>
      <xdr:spPr>
        <a:xfrm>
          <a:off x="10426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81042</xdr:rowOff>
    </xdr:from>
    <xdr:ext cx="469744" cy="259045"/>
    <xdr:sp macro="" textlink="">
      <xdr:nvSpPr>
        <xdr:cNvPr id="362" name="【福祉施設】&#10;一人当たり面積該当値テキスト"/>
        <xdr:cNvSpPr txBox="1"/>
      </xdr:nvSpPr>
      <xdr:spPr>
        <a:xfrm>
          <a:off x="10515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xdr:rowOff>
    </xdr:from>
    <xdr:to>
      <xdr:col>50</xdr:col>
      <xdr:colOff>165100</xdr:colOff>
      <xdr:row>83</xdr:row>
      <xdr:rowOff>114046</xdr:rowOff>
    </xdr:to>
    <xdr:sp macro="" textlink="">
      <xdr:nvSpPr>
        <xdr:cNvPr id="363" name="楕円 362"/>
        <xdr:cNvSpPr/>
      </xdr:nvSpPr>
      <xdr:spPr>
        <a:xfrm>
          <a:off x="9588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63246</xdr:rowOff>
    </xdr:from>
    <xdr:to>
      <xdr:col>55</xdr:col>
      <xdr:colOff>0</xdr:colOff>
      <xdr:row>83</xdr:row>
      <xdr:rowOff>108965</xdr:rowOff>
    </xdr:to>
    <xdr:cxnSp macro="">
      <xdr:nvCxnSpPr>
        <xdr:cNvPr id="364" name="直線コネクタ 363"/>
        <xdr:cNvCxnSpPr/>
      </xdr:nvCxnSpPr>
      <xdr:spPr>
        <a:xfrm>
          <a:off x="9639300" y="142935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xdr:rowOff>
    </xdr:from>
    <xdr:to>
      <xdr:col>46</xdr:col>
      <xdr:colOff>38100</xdr:colOff>
      <xdr:row>83</xdr:row>
      <xdr:rowOff>114046</xdr:rowOff>
    </xdr:to>
    <xdr:sp macro="" textlink="">
      <xdr:nvSpPr>
        <xdr:cNvPr id="365" name="楕円 364"/>
        <xdr:cNvSpPr/>
      </xdr:nvSpPr>
      <xdr:spPr>
        <a:xfrm>
          <a:off x="8699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63246</xdr:rowOff>
    </xdr:from>
    <xdr:to>
      <xdr:col>50</xdr:col>
      <xdr:colOff>114300</xdr:colOff>
      <xdr:row>83</xdr:row>
      <xdr:rowOff>63246</xdr:rowOff>
    </xdr:to>
    <xdr:cxnSp macro="">
      <xdr:nvCxnSpPr>
        <xdr:cNvPr id="366" name="直線コネクタ 365"/>
        <xdr:cNvCxnSpPr/>
      </xdr:nvCxnSpPr>
      <xdr:spPr>
        <a:xfrm>
          <a:off x="8750300" y="1429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xdr:rowOff>
    </xdr:from>
    <xdr:to>
      <xdr:col>41</xdr:col>
      <xdr:colOff>101600</xdr:colOff>
      <xdr:row>83</xdr:row>
      <xdr:rowOff>114046</xdr:rowOff>
    </xdr:to>
    <xdr:sp macro="" textlink="">
      <xdr:nvSpPr>
        <xdr:cNvPr id="367" name="楕円 366"/>
        <xdr:cNvSpPr/>
      </xdr:nvSpPr>
      <xdr:spPr>
        <a:xfrm>
          <a:off x="7810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63246</xdr:rowOff>
    </xdr:from>
    <xdr:to>
      <xdr:col>45</xdr:col>
      <xdr:colOff>177800</xdr:colOff>
      <xdr:row>83</xdr:row>
      <xdr:rowOff>63246</xdr:rowOff>
    </xdr:to>
    <xdr:cxnSp macro="">
      <xdr:nvCxnSpPr>
        <xdr:cNvPr id="368" name="直線コネクタ 367"/>
        <xdr:cNvCxnSpPr/>
      </xdr:nvCxnSpPr>
      <xdr:spPr>
        <a:xfrm>
          <a:off x="7861300" y="1429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xdr:rowOff>
    </xdr:from>
    <xdr:to>
      <xdr:col>36</xdr:col>
      <xdr:colOff>165100</xdr:colOff>
      <xdr:row>83</xdr:row>
      <xdr:rowOff>118618</xdr:rowOff>
    </xdr:to>
    <xdr:sp macro="" textlink="">
      <xdr:nvSpPr>
        <xdr:cNvPr id="369" name="楕円 368"/>
        <xdr:cNvSpPr/>
      </xdr:nvSpPr>
      <xdr:spPr>
        <a:xfrm>
          <a:off x="6921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63246</xdr:rowOff>
    </xdr:from>
    <xdr:to>
      <xdr:col>41</xdr:col>
      <xdr:colOff>50800</xdr:colOff>
      <xdr:row>83</xdr:row>
      <xdr:rowOff>67818</xdr:rowOff>
    </xdr:to>
    <xdr:cxnSp macro="">
      <xdr:nvCxnSpPr>
        <xdr:cNvPr id="370" name="直線コネクタ 369"/>
        <xdr:cNvCxnSpPr/>
      </xdr:nvCxnSpPr>
      <xdr:spPr>
        <a:xfrm flipV="1">
          <a:off x="6972300" y="1429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130573</xdr:rowOff>
    </xdr:from>
    <xdr:ext cx="469744" cy="259045"/>
    <xdr:sp macro="" textlink="">
      <xdr:nvSpPr>
        <xdr:cNvPr id="375" name="n_1mainValue【福祉施設】&#10;一人当たり面積"/>
        <xdr:cNvSpPr txBox="1"/>
      </xdr:nvSpPr>
      <xdr:spPr>
        <a:xfrm>
          <a:off x="93917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130573</xdr:rowOff>
    </xdr:from>
    <xdr:ext cx="469744" cy="259045"/>
    <xdr:sp macro="" textlink="">
      <xdr:nvSpPr>
        <xdr:cNvPr id="376" name="n_2mainValue【福祉施設】&#10;一人当たり面積"/>
        <xdr:cNvSpPr txBox="1"/>
      </xdr:nvSpPr>
      <xdr:spPr>
        <a:xfrm>
          <a:off x="8515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130573</xdr:rowOff>
    </xdr:from>
    <xdr:ext cx="469744" cy="259045"/>
    <xdr:sp macro="" textlink="">
      <xdr:nvSpPr>
        <xdr:cNvPr id="377" name="n_3mainValue【福祉施設】&#10;一人当たり面積"/>
        <xdr:cNvSpPr txBox="1"/>
      </xdr:nvSpPr>
      <xdr:spPr>
        <a:xfrm>
          <a:off x="7626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135145</xdr:rowOff>
    </xdr:from>
    <xdr:ext cx="469744" cy="259045"/>
    <xdr:sp macro="" textlink="">
      <xdr:nvSpPr>
        <xdr:cNvPr id="378" name="n_4mainValue【福祉施設】&#10;一人当たり面積"/>
        <xdr:cNvSpPr txBox="1"/>
      </xdr:nvSpPr>
      <xdr:spPr>
        <a:xfrm>
          <a:off x="6737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409" name="【市民会館】&#10;有形固定資産減価償却率平均値テキスト"/>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142966</xdr:rowOff>
    </xdr:from>
    <xdr:to>
      <xdr:col>24</xdr:col>
      <xdr:colOff>114300</xdr:colOff>
      <xdr:row>107</xdr:row>
      <xdr:rowOff>73116</xdr:rowOff>
    </xdr:to>
    <xdr:sp macro="" textlink="">
      <xdr:nvSpPr>
        <xdr:cNvPr id="420" name="楕円 419"/>
        <xdr:cNvSpPr/>
      </xdr:nvSpPr>
      <xdr:spPr>
        <a:xfrm>
          <a:off x="4584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121393</xdr:rowOff>
    </xdr:from>
    <xdr:ext cx="405111" cy="259045"/>
    <xdr:sp macro="" textlink="">
      <xdr:nvSpPr>
        <xdr:cNvPr id="421" name="【市民会館】&#10;有形固定資産減価償却率該当値テキスト"/>
        <xdr:cNvSpPr txBox="1"/>
      </xdr:nvSpPr>
      <xdr:spPr>
        <a:xfrm>
          <a:off x="4673600"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110308</xdr:rowOff>
    </xdr:from>
    <xdr:to>
      <xdr:col>20</xdr:col>
      <xdr:colOff>38100</xdr:colOff>
      <xdr:row>107</xdr:row>
      <xdr:rowOff>40458</xdr:rowOff>
    </xdr:to>
    <xdr:sp macro="" textlink="">
      <xdr:nvSpPr>
        <xdr:cNvPr id="422" name="楕円 421"/>
        <xdr:cNvSpPr/>
      </xdr:nvSpPr>
      <xdr:spPr>
        <a:xfrm>
          <a:off x="3746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161108</xdr:rowOff>
    </xdr:from>
    <xdr:to>
      <xdr:col>24</xdr:col>
      <xdr:colOff>63500</xdr:colOff>
      <xdr:row>107</xdr:row>
      <xdr:rowOff>22316</xdr:rowOff>
    </xdr:to>
    <xdr:cxnSp macro="">
      <xdr:nvCxnSpPr>
        <xdr:cNvPr id="423" name="直線コネクタ 422"/>
        <xdr:cNvCxnSpPr/>
      </xdr:nvCxnSpPr>
      <xdr:spPr>
        <a:xfrm>
          <a:off x="3797300" y="183348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77651</xdr:rowOff>
    </xdr:from>
    <xdr:to>
      <xdr:col>15</xdr:col>
      <xdr:colOff>101600</xdr:colOff>
      <xdr:row>107</xdr:row>
      <xdr:rowOff>7801</xdr:rowOff>
    </xdr:to>
    <xdr:sp macro="" textlink="">
      <xdr:nvSpPr>
        <xdr:cNvPr id="424" name="楕円 423"/>
        <xdr:cNvSpPr/>
      </xdr:nvSpPr>
      <xdr:spPr>
        <a:xfrm>
          <a:off x="2857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128451</xdr:rowOff>
    </xdr:from>
    <xdr:to>
      <xdr:col>19</xdr:col>
      <xdr:colOff>177800</xdr:colOff>
      <xdr:row>106</xdr:row>
      <xdr:rowOff>161108</xdr:rowOff>
    </xdr:to>
    <xdr:cxnSp macro="">
      <xdr:nvCxnSpPr>
        <xdr:cNvPr id="425" name="直線コネクタ 424"/>
        <xdr:cNvCxnSpPr/>
      </xdr:nvCxnSpPr>
      <xdr:spPr>
        <a:xfrm>
          <a:off x="2908300" y="183021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136434</xdr:rowOff>
    </xdr:from>
    <xdr:to>
      <xdr:col>10</xdr:col>
      <xdr:colOff>165100</xdr:colOff>
      <xdr:row>107</xdr:row>
      <xdr:rowOff>66584</xdr:rowOff>
    </xdr:to>
    <xdr:sp macro="" textlink="">
      <xdr:nvSpPr>
        <xdr:cNvPr id="426" name="楕円 425"/>
        <xdr:cNvSpPr/>
      </xdr:nvSpPr>
      <xdr:spPr>
        <a:xfrm>
          <a:off x="1968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128451</xdr:rowOff>
    </xdr:from>
    <xdr:to>
      <xdr:col>15</xdr:col>
      <xdr:colOff>50800</xdr:colOff>
      <xdr:row>107</xdr:row>
      <xdr:rowOff>15784</xdr:rowOff>
    </xdr:to>
    <xdr:cxnSp macro="">
      <xdr:nvCxnSpPr>
        <xdr:cNvPr id="427" name="直線コネクタ 426"/>
        <xdr:cNvCxnSpPr/>
      </xdr:nvCxnSpPr>
      <xdr:spPr>
        <a:xfrm flipV="1">
          <a:off x="2019300" y="18302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28"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29"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0"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31"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31585</xdr:rowOff>
    </xdr:from>
    <xdr:ext cx="405111" cy="259045"/>
    <xdr:sp macro="" textlink="">
      <xdr:nvSpPr>
        <xdr:cNvPr id="432" name="n_1mainValue【市民会館】&#10;有形固定資産減価償却率"/>
        <xdr:cNvSpPr txBox="1"/>
      </xdr:nvSpPr>
      <xdr:spPr>
        <a:xfrm>
          <a:off x="3582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170378</xdr:rowOff>
    </xdr:from>
    <xdr:ext cx="405111" cy="259045"/>
    <xdr:sp macro="" textlink="">
      <xdr:nvSpPr>
        <xdr:cNvPr id="433" name="n_2mainValue【市民会館】&#10;有形固定資産減価償却率"/>
        <xdr:cNvSpPr txBox="1"/>
      </xdr:nvSpPr>
      <xdr:spPr>
        <a:xfrm>
          <a:off x="2705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57711</xdr:rowOff>
    </xdr:from>
    <xdr:ext cx="405111" cy="259045"/>
    <xdr:sp macro="" textlink="">
      <xdr:nvSpPr>
        <xdr:cNvPr id="434" name="n_3mainValue【市民会館】&#10;有形固定資産減価償却率"/>
        <xdr:cNvSpPr txBox="1"/>
      </xdr:nvSpPr>
      <xdr:spPr>
        <a:xfrm>
          <a:off x="1816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6" name="直線コネクタ 455"/>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7"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8" name="直線コネクタ 457"/>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59"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0" name="直線コネクタ 459"/>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1"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2" name="フローチャート: 判断 461"/>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3" name="フローチャート: 判断 462"/>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4" name="フローチャート: 判断 463"/>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5" name="フローチャート: 判断 464"/>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6" name="フローチャート: 判断 465"/>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153415</xdr:rowOff>
    </xdr:from>
    <xdr:to>
      <xdr:col>55</xdr:col>
      <xdr:colOff>50800</xdr:colOff>
      <xdr:row>108</xdr:row>
      <xdr:rowOff>83565</xdr:rowOff>
    </xdr:to>
    <xdr:sp macro="" textlink="">
      <xdr:nvSpPr>
        <xdr:cNvPr id="472" name="楕円 471"/>
        <xdr:cNvSpPr/>
      </xdr:nvSpPr>
      <xdr:spPr>
        <a:xfrm>
          <a:off x="104267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68342</xdr:rowOff>
    </xdr:from>
    <xdr:ext cx="469744" cy="259045"/>
    <xdr:sp macro="" textlink="">
      <xdr:nvSpPr>
        <xdr:cNvPr id="473" name="【市民会館】&#10;一人当たり面積該当値テキスト"/>
        <xdr:cNvSpPr txBox="1"/>
      </xdr:nvSpPr>
      <xdr:spPr>
        <a:xfrm>
          <a:off x="10515600" y="18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153415</xdr:rowOff>
    </xdr:from>
    <xdr:to>
      <xdr:col>50</xdr:col>
      <xdr:colOff>165100</xdr:colOff>
      <xdr:row>108</xdr:row>
      <xdr:rowOff>83565</xdr:rowOff>
    </xdr:to>
    <xdr:sp macro="" textlink="">
      <xdr:nvSpPr>
        <xdr:cNvPr id="474" name="楕円 473"/>
        <xdr:cNvSpPr/>
      </xdr:nvSpPr>
      <xdr:spPr>
        <a:xfrm>
          <a:off x="9588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32765</xdr:rowOff>
    </xdr:from>
    <xdr:to>
      <xdr:col>55</xdr:col>
      <xdr:colOff>0</xdr:colOff>
      <xdr:row>108</xdr:row>
      <xdr:rowOff>32765</xdr:rowOff>
    </xdr:to>
    <xdr:cxnSp macro="">
      <xdr:nvCxnSpPr>
        <xdr:cNvPr id="475" name="直線コネクタ 474"/>
        <xdr:cNvCxnSpPr/>
      </xdr:nvCxnSpPr>
      <xdr:spPr>
        <a:xfrm>
          <a:off x="9639300" y="1854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153415</xdr:rowOff>
    </xdr:from>
    <xdr:to>
      <xdr:col>46</xdr:col>
      <xdr:colOff>38100</xdr:colOff>
      <xdr:row>108</xdr:row>
      <xdr:rowOff>83565</xdr:rowOff>
    </xdr:to>
    <xdr:sp macro="" textlink="">
      <xdr:nvSpPr>
        <xdr:cNvPr id="476" name="楕円 475"/>
        <xdr:cNvSpPr/>
      </xdr:nvSpPr>
      <xdr:spPr>
        <a:xfrm>
          <a:off x="8699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32765</xdr:rowOff>
    </xdr:from>
    <xdr:to>
      <xdr:col>50</xdr:col>
      <xdr:colOff>114300</xdr:colOff>
      <xdr:row>108</xdr:row>
      <xdr:rowOff>32765</xdr:rowOff>
    </xdr:to>
    <xdr:cxnSp macro="">
      <xdr:nvCxnSpPr>
        <xdr:cNvPr id="477" name="直線コネクタ 476"/>
        <xdr:cNvCxnSpPr/>
      </xdr:nvCxnSpPr>
      <xdr:spPr>
        <a:xfrm>
          <a:off x="8750300" y="1854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157987</xdr:rowOff>
    </xdr:from>
    <xdr:to>
      <xdr:col>41</xdr:col>
      <xdr:colOff>101600</xdr:colOff>
      <xdr:row>108</xdr:row>
      <xdr:rowOff>88137</xdr:rowOff>
    </xdr:to>
    <xdr:sp macro="" textlink="">
      <xdr:nvSpPr>
        <xdr:cNvPr id="478" name="楕円 477"/>
        <xdr:cNvSpPr/>
      </xdr:nvSpPr>
      <xdr:spPr>
        <a:xfrm>
          <a:off x="7810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32765</xdr:rowOff>
    </xdr:from>
    <xdr:to>
      <xdr:col>45</xdr:col>
      <xdr:colOff>177800</xdr:colOff>
      <xdr:row>108</xdr:row>
      <xdr:rowOff>37337</xdr:rowOff>
    </xdr:to>
    <xdr:cxnSp macro="">
      <xdr:nvCxnSpPr>
        <xdr:cNvPr id="479" name="直線コネクタ 478"/>
        <xdr:cNvCxnSpPr/>
      </xdr:nvCxnSpPr>
      <xdr:spPr>
        <a:xfrm flipV="1">
          <a:off x="7861300" y="185493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0"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1"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2"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3"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74692</xdr:rowOff>
    </xdr:from>
    <xdr:ext cx="469744" cy="259045"/>
    <xdr:sp macro="" textlink="">
      <xdr:nvSpPr>
        <xdr:cNvPr id="484" name="n_1mainValue【市民会館】&#10;一人当たり面積"/>
        <xdr:cNvSpPr txBox="1"/>
      </xdr:nvSpPr>
      <xdr:spPr>
        <a:xfrm>
          <a:off x="93917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74692</xdr:rowOff>
    </xdr:from>
    <xdr:ext cx="469744" cy="259045"/>
    <xdr:sp macro="" textlink="">
      <xdr:nvSpPr>
        <xdr:cNvPr id="485" name="n_2mainValue【市民会館】&#10;一人当たり面積"/>
        <xdr:cNvSpPr txBox="1"/>
      </xdr:nvSpPr>
      <xdr:spPr>
        <a:xfrm>
          <a:off x="8515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79264</xdr:rowOff>
    </xdr:from>
    <xdr:ext cx="469744" cy="259045"/>
    <xdr:sp macro="" textlink="">
      <xdr:nvSpPr>
        <xdr:cNvPr id="486" name="n_3mainValue【市民会館】&#10;一人当たり面積"/>
        <xdr:cNvSpPr txBox="1"/>
      </xdr:nvSpPr>
      <xdr:spPr>
        <a:xfrm>
          <a:off x="7626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2" name="直線コネクタ 511"/>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15"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16" name="直線コネクタ 515"/>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17"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18" name="フローチャート: 判断 517"/>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19" name="フローチャート: 判断 518"/>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0" name="フローチャート: 判断 519"/>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1" name="フローチャート: 判断 520"/>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2" name="フローチャート: 判断 521"/>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79284</xdr:rowOff>
    </xdr:from>
    <xdr:to>
      <xdr:col>85</xdr:col>
      <xdr:colOff>177800</xdr:colOff>
      <xdr:row>41</xdr:row>
      <xdr:rowOff>9434</xdr:rowOff>
    </xdr:to>
    <xdr:sp macro="" textlink="">
      <xdr:nvSpPr>
        <xdr:cNvPr id="528" name="楕円 527"/>
        <xdr:cNvSpPr/>
      </xdr:nvSpPr>
      <xdr:spPr>
        <a:xfrm>
          <a:off x="162687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57711</xdr:rowOff>
    </xdr:from>
    <xdr:ext cx="405111" cy="259045"/>
    <xdr:sp macro="" textlink="">
      <xdr:nvSpPr>
        <xdr:cNvPr id="529" name="【一般廃棄物処理施設】&#10;有形固定資産減価償却率該当値テキスト"/>
        <xdr:cNvSpPr txBox="1"/>
      </xdr:nvSpPr>
      <xdr:spPr>
        <a:xfrm>
          <a:off x="163576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35197</xdr:rowOff>
    </xdr:from>
    <xdr:to>
      <xdr:col>81</xdr:col>
      <xdr:colOff>101600</xdr:colOff>
      <xdr:row>40</xdr:row>
      <xdr:rowOff>136797</xdr:rowOff>
    </xdr:to>
    <xdr:sp macro="" textlink="">
      <xdr:nvSpPr>
        <xdr:cNvPr id="530" name="楕円 529"/>
        <xdr:cNvSpPr/>
      </xdr:nvSpPr>
      <xdr:spPr>
        <a:xfrm>
          <a:off x="15430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85997</xdr:rowOff>
    </xdr:from>
    <xdr:to>
      <xdr:col>85</xdr:col>
      <xdr:colOff>127000</xdr:colOff>
      <xdr:row>40</xdr:row>
      <xdr:rowOff>130084</xdr:rowOff>
    </xdr:to>
    <xdr:cxnSp macro="">
      <xdr:nvCxnSpPr>
        <xdr:cNvPr id="531" name="直線コネクタ 530"/>
        <xdr:cNvCxnSpPr/>
      </xdr:nvCxnSpPr>
      <xdr:spPr>
        <a:xfrm>
          <a:off x="15481300" y="69439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532" name="楕円 531"/>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85997</xdr:rowOff>
    </xdr:to>
    <xdr:cxnSp macro="">
      <xdr:nvCxnSpPr>
        <xdr:cNvPr id="533" name="直線コネクタ 532"/>
        <xdr:cNvCxnSpPr/>
      </xdr:nvCxnSpPr>
      <xdr:spPr>
        <a:xfrm>
          <a:off x="14592300" y="68999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118473</xdr:rowOff>
    </xdr:from>
    <xdr:to>
      <xdr:col>72</xdr:col>
      <xdr:colOff>38100</xdr:colOff>
      <xdr:row>40</xdr:row>
      <xdr:rowOff>48623</xdr:rowOff>
    </xdr:to>
    <xdr:sp macro="" textlink="">
      <xdr:nvSpPr>
        <xdr:cNvPr id="534" name="楕円 533"/>
        <xdr:cNvSpPr/>
      </xdr:nvSpPr>
      <xdr:spPr>
        <a:xfrm>
          <a:off x="13652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169273</xdr:rowOff>
    </xdr:from>
    <xdr:to>
      <xdr:col>76</xdr:col>
      <xdr:colOff>114300</xdr:colOff>
      <xdr:row>40</xdr:row>
      <xdr:rowOff>41910</xdr:rowOff>
    </xdr:to>
    <xdr:cxnSp macro="">
      <xdr:nvCxnSpPr>
        <xdr:cNvPr id="535" name="直線コネクタ 534"/>
        <xdr:cNvCxnSpPr/>
      </xdr:nvCxnSpPr>
      <xdr:spPr>
        <a:xfrm>
          <a:off x="13703300" y="685582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74385</xdr:rowOff>
    </xdr:from>
    <xdr:to>
      <xdr:col>67</xdr:col>
      <xdr:colOff>101600</xdr:colOff>
      <xdr:row>40</xdr:row>
      <xdr:rowOff>4535</xdr:rowOff>
    </xdr:to>
    <xdr:sp macro="" textlink="">
      <xdr:nvSpPr>
        <xdr:cNvPr id="536" name="楕円 535"/>
        <xdr:cNvSpPr/>
      </xdr:nvSpPr>
      <xdr:spPr>
        <a:xfrm>
          <a:off x="12763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125185</xdr:rowOff>
    </xdr:from>
    <xdr:to>
      <xdr:col>71</xdr:col>
      <xdr:colOff>177800</xdr:colOff>
      <xdr:row>39</xdr:row>
      <xdr:rowOff>169273</xdr:rowOff>
    </xdr:to>
    <xdr:cxnSp macro="">
      <xdr:nvCxnSpPr>
        <xdr:cNvPr id="537" name="直線コネクタ 536"/>
        <xdr:cNvCxnSpPr/>
      </xdr:nvCxnSpPr>
      <xdr:spPr>
        <a:xfrm>
          <a:off x="12814300" y="681173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38"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39"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0"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1"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127924</xdr:rowOff>
    </xdr:from>
    <xdr:ext cx="405111" cy="259045"/>
    <xdr:sp macro="" textlink="">
      <xdr:nvSpPr>
        <xdr:cNvPr id="542" name="n_1mainValue【一般廃棄物処理施設】&#10;有形固定資産減価償却率"/>
        <xdr:cNvSpPr txBox="1"/>
      </xdr:nvSpPr>
      <xdr:spPr>
        <a:xfrm>
          <a:off x="152660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543" name="n_2mainValue【一般廃棄物処理施設】&#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39750</xdr:rowOff>
    </xdr:from>
    <xdr:ext cx="405111" cy="259045"/>
    <xdr:sp macro="" textlink="">
      <xdr:nvSpPr>
        <xdr:cNvPr id="544" name="n_3mainValue【一般廃棄物処理施設】&#10;有形固定資産減価償却率"/>
        <xdr:cNvSpPr txBox="1"/>
      </xdr:nvSpPr>
      <xdr:spPr>
        <a:xfrm>
          <a:off x="13500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545" name="n_4mainValue【一般廃棄物処理施設】&#10;有形固定資産減価償却率"/>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6" name="直線コネクタ 55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7" name="テキスト ボックス 55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0" name="直線コネクタ 55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1" name="テキスト ボックス 56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65" name="直線コネクタ 564"/>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7" name="直線コネクタ 56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68"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69" name="直線コネクタ 568"/>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70"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1" name="フローチャート: 判断 570"/>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2" name="フローチャート: 判断 571"/>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3" name="フローチャート: 判断 572"/>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74" name="フローチャート: 判断 573"/>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75" name="フローチャート: 判断 574"/>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81367</xdr:rowOff>
    </xdr:from>
    <xdr:to>
      <xdr:col>116</xdr:col>
      <xdr:colOff>114300</xdr:colOff>
      <xdr:row>40</xdr:row>
      <xdr:rowOff>11517</xdr:rowOff>
    </xdr:to>
    <xdr:sp macro="" textlink="">
      <xdr:nvSpPr>
        <xdr:cNvPr id="581" name="楕円 580"/>
        <xdr:cNvSpPr/>
      </xdr:nvSpPr>
      <xdr:spPr>
        <a:xfrm>
          <a:off x="22110700" y="67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59794</xdr:rowOff>
    </xdr:from>
    <xdr:ext cx="534377" cy="259045"/>
    <xdr:sp macro="" textlink="">
      <xdr:nvSpPr>
        <xdr:cNvPr id="582" name="【一般廃棄物処理施設】&#10;一人当たり有形固定資産（償却資産）額該当値テキスト"/>
        <xdr:cNvSpPr txBox="1"/>
      </xdr:nvSpPr>
      <xdr:spPr>
        <a:xfrm>
          <a:off x="22199600" y="674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82755</xdr:rowOff>
    </xdr:from>
    <xdr:to>
      <xdr:col>112</xdr:col>
      <xdr:colOff>38100</xdr:colOff>
      <xdr:row>40</xdr:row>
      <xdr:rowOff>12905</xdr:rowOff>
    </xdr:to>
    <xdr:sp macro="" textlink="">
      <xdr:nvSpPr>
        <xdr:cNvPr id="583" name="楕円 582"/>
        <xdr:cNvSpPr/>
      </xdr:nvSpPr>
      <xdr:spPr>
        <a:xfrm>
          <a:off x="21272500" y="67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132167</xdr:rowOff>
    </xdr:from>
    <xdr:to>
      <xdr:col>116</xdr:col>
      <xdr:colOff>63500</xdr:colOff>
      <xdr:row>39</xdr:row>
      <xdr:rowOff>133555</xdr:rowOff>
    </xdr:to>
    <xdr:cxnSp macro="">
      <xdr:nvCxnSpPr>
        <xdr:cNvPr id="584" name="直線コネクタ 583"/>
        <xdr:cNvCxnSpPr/>
      </xdr:nvCxnSpPr>
      <xdr:spPr>
        <a:xfrm flipV="1">
          <a:off x="21323300" y="6818717"/>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83293</xdr:rowOff>
    </xdr:from>
    <xdr:to>
      <xdr:col>107</xdr:col>
      <xdr:colOff>101600</xdr:colOff>
      <xdr:row>40</xdr:row>
      <xdr:rowOff>13443</xdr:rowOff>
    </xdr:to>
    <xdr:sp macro="" textlink="">
      <xdr:nvSpPr>
        <xdr:cNvPr id="585" name="楕円 584"/>
        <xdr:cNvSpPr/>
      </xdr:nvSpPr>
      <xdr:spPr>
        <a:xfrm>
          <a:off x="20383500" y="67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133555</xdr:rowOff>
    </xdr:from>
    <xdr:to>
      <xdr:col>111</xdr:col>
      <xdr:colOff>177800</xdr:colOff>
      <xdr:row>39</xdr:row>
      <xdr:rowOff>134093</xdr:rowOff>
    </xdr:to>
    <xdr:cxnSp macro="">
      <xdr:nvCxnSpPr>
        <xdr:cNvPr id="586" name="直線コネクタ 585"/>
        <xdr:cNvCxnSpPr/>
      </xdr:nvCxnSpPr>
      <xdr:spPr>
        <a:xfrm flipV="1">
          <a:off x="20434300" y="6820105"/>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84087</xdr:rowOff>
    </xdr:from>
    <xdr:to>
      <xdr:col>102</xdr:col>
      <xdr:colOff>165100</xdr:colOff>
      <xdr:row>40</xdr:row>
      <xdr:rowOff>14237</xdr:rowOff>
    </xdr:to>
    <xdr:sp macro="" textlink="">
      <xdr:nvSpPr>
        <xdr:cNvPr id="587" name="楕円 586"/>
        <xdr:cNvSpPr/>
      </xdr:nvSpPr>
      <xdr:spPr>
        <a:xfrm>
          <a:off x="19494500" y="67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134093</xdr:rowOff>
    </xdr:from>
    <xdr:to>
      <xdr:col>107</xdr:col>
      <xdr:colOff>50800</xdr:colOff>
      <xdr:row>39</xdr:row>
      <xdr:rowOff>134887</xdr:rowOff>
    </xdr:to>
    <xdr:cxnSp macro="">
      <xdr:nvCxnSpPr>
        <xdr:cNvPr id="588" name="直線コネクタ 587"/>
        <xdr:cNvCxnSpPr/>
      </xdr:nvCxnSpPr>
      <xdr:spPr>
        <a:xfrm flipV="1">
          <a:off x="19545300" y="6820643"/>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84641</xdr:rowOff>
    </xdr:from>
    <xdr:to>
      <xdr:col>98</xdr:col>
      <xdr:colOff>38100</xdr:colOff>
      <xdr:row>40</xdr:row>
      <xdr:rowOff>14791</xdr:rowOff>
    </xdr:to>
    <xdr:sp macro="" textlink="">
      <xdr:nvSpPr>
        <xdr:cNvPr id="589" name="楕円 588"/>
        <xdr:cNvSpPr/>
      </xdr:nvSpPr>
      <xdr:spPr>
        <a:xfrm>
          <a:off x="18605500" y="67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134887</xdr:rowOff>
    </xdr:from>
    <xdr:to>
      <xdr:col>102</xdr:col>
      <xdr:colOff>114300</xdr:colOff>
      <xdr:row>39</xdr:row>
      <xdr:rowOff>135441</xdr:rowOff>
    </xdr:to>
    <xdr:cxnSp macro="">
      <xdr:nvCxnSpPr>
        <xdr:cNvPr id="590" name="直線コネクタ 589"/>
        <xdr:cNvCxnSpPr/>
      </xdr:nvCxnSpPr>
      <xdr:spPr>
        <a:xfrm flipV="1">
          <a:off x="18656300" y="6821437"/>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91"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92"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93"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94"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4032</xdr:rowOff>
    </xdr:from>
    <xdr:ext cx="534377" cy="259045"/>
    <xdr:sp macro="" textlink="">
      <xdr:nvSpPr>
        <xdr:cNvPr id="595" name="n_1mainValue【一般廃棄物処理施設】&#10;一人当たり有形固定資産（償却資産）額"/>
        <xdr:cNvSpPr txBox="1"/>
      </xdr:nvSpPr>
      <xdr:spPr>
        <a:xfrm>
          <a:off x="21043411" y="68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4570</xdr:rowOff>
    </xdr:from>
    <xdr:ext cx="534377" cy="259045"/>
    <xdr:sp macro="" textlink="">
      <xdr:nvSpPr>
        <xdr:cNvPr id="596" name="n_2mainValue【一般廃棄物処理施設】&#10;一人当たり有形固定資産（償却資産）額"/>
        <xdr:cNvSpPr txBox="1"/>
      </xdr:nvSpPr>
      <xdr:spPr>
        <a:xfrm>
          <a:off x="20167111" y="6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5364</xdr:rowOff>
    </xdr:from>
    <xdr:ext cx="534377" cy="259045"/>
    <xdr:sp macro="" textlink="">
      <xdr:nvSpPr>
        <xdr:cNvPr id="597" name="n_3mainValue【一般廃棄物処理施設】&#10;一人当たり有形固定資産（償却資産）額"/>
        <xdr:cNvSpPr txBox="1"/>
      </xdr:nvSpPr>
      <xdr:spPr>
        <a:xfrm>
          <a:off x="19278111" y="68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5918</xdr:rowOff>
    </xdr:from>
    <xdr:ext cx="534377" cy="259045"/>
    <xdr:sp macro="" textlink="">
      <xdr:nvSpPr>
        <xdr:cNvPr id="598" name="n_4mainValue【一般廃棄物処理施設】&#10;一人当たり有形固定資産（償却資産）額"/>
        <xdr:cNvSpPr txBox="1"/>
      </xdr:nvSpPr>
      <xdr:spPr>
        <a:xfrm>
          <a:off x="18389111" y="68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1" name="テキスト ボックス 61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1" name="テキスト ボックス 62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24" name="直線コネクタ 623"/>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25"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26" name="直線コネクタ 625"/>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27"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28" name="直線コネクタ 627"/>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629"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0" name="フローチャート: 判断 629"/>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1" name="フローチャート: 判断 630"/>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2" name="フローチャート: 判断 631"/>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3" name="フローチャート: 判断 632"/>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4" name="フローチャート: 判断 633"/>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0" name="楕円 639"/>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641" name="【保健センター・保健所】&#10;有形固定資産減価償却率該当値テキスト"/>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50437</xdr:rowOff>
    </xdr:from>
    <xdr:to>
      <xdr:col>81</xdr:col>
      <xdr:colOff>101600</xdr:colOff>
      <xdr:row>59</xdr:row>
      <xdr:rowOff>152037</xdr:rowOff>
    </xdr:to>
    <xdr:sp macro="" textlink="">
      <xdr:nvSpPr>
        <xdr:cNvPr id="642" name="楕円 641"/>
        <xdr:cNvSpPr/>
      </xdr:nvSpPr>
      <xdr:spPr>
        <a:xfrm>
          <a:off x="15430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101237</xdr:rowOff>
    </xdr:from>
    <xdr:to>
      <xdr:col>85</xdr:col>
      <xdr:colOff>127000</xdr:colOff>
      <xdr:row>59</xdr:row>
      <xdr:rowOff>137160</xdr:rowOff>
    </xdr:to>
    <xdr:cxnSp macro="">
      <xdr:nvCxnSpPr>
        <xdr:cNvPr id="643" name="直線コネクタ 642"/>
        <xdr:cNvCxnSpPr/>
      </xdr:nvCxnSpPr>
      <xdr:spPr>
        <a:xfrm>
          <a:off x="15481300" y="102167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14515</xdr:rowOff>
    </xdr:from>
    <xdr:to>
      <xdr:col>76</xdr:col>
      <xdr:colOff>165100</xdr:colOff>
      <xdr:row>59</xdr:row>
      <xdr:rowOff>116115</xdr:rowOff>
    </xdr:to>
    <xdr:sp macro="" textlink="">
      <xdr:nvSpPr>
        <xdr:cNvPr id="644" name="楕円 643"/>
        <xdr:cNvSpPr/>
      </xdr:nvSpPr>
      <xdr:spPr>
        <a:xfrm>
          <a:off x="14541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65315</xdr:rowOff>
    </xdr:from>
    <xdr:to>
      <xdr:col>81</xdr:col>
      <xdr:colOff>50800</xdr:colOff>
      <xdr:row>59</xdr:row>
      <xdr:rowOff>101237</xdr:rowOff>
    </xdr:to>
    <xdr:cxnSp macro="">
      <xdr:nvCxnSpPr>
        <xdr:cNvPr id="645" name="直線コネクタ 644"/>
        <xdr:cNvCxnSpPr/>
      </xdr:nvCxnSpPr>
      <xdr:spPr>
        <a:xfrm>
          <a:off x="14592300" y="101808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150041</xdr:rowOff>
    </xdr:from>
    <xdr:to>
      <xdr:col>72</xdr:col>
      <xdr:colOff>38100</xdr:colOff>
      <xdr:row>59</xdr:row>
      <xdr:rowOff>80191</xdr:rowOff>
    </xdr:to>
    <xdr:sp macro="" textlink="">
      <xdr:nvSpPr>
        <xdr:cNvPr id="646" name="楕円 645"/>
        <xdr:cNvSpPr/>
      </xdr:nvSpPr>
      <xdr:spPr>
        <a:xfrm>
          <a:off x="13652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29391</xdr:rowOff>
    </xdr:from>
    <xdr:to>
      <xdr:col>76</xdr:col>
      <xdr:colOff>114300</xdr:colOff>
      <xdr:row>59</xdr:row>
      <xdr:rowOff>65315</xdr:rowOff>
    </xdr:to>
    <xdr:cxnSp macro="">
      <xdr:nvCxnSpPr>
        <xdr:cNvPr id="647" name="直線コネクタ 646"/>
        <xdr:cNvCxnSpPr/>
      </xdr:nvCxnSpPr>
      <xdr:spPr>
        <a:xfrm>
          <a:off x="13703300" y="101449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114119</xdr:rowOff>
    </xdr:from>
    <xdr:to>
      <xdr:col>67</xdr:col>
      <xdr:colOff>101600</xdr:colOff>
      <xdr:row>59</xdr:row>
      <xdr:rowOff>44269</xdr:rowOff>
    </xdr:to>
    <xdr:sp macro="" textlink="">
      <xdr:nvSpPr>
        <xdr:cNvPr id="648" name="楕円 647"/>
        <xdr:cNvSpPr/>
      </xdr:nvSpPr>
      <xdr:spPr>
        <a:xfrm>
          <a:off x="12763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164919</xdr:rowOff>
    </xdr:from>
    <xdr:to>
      <xdr:col>71</xdr:col>
      <xdr:colOff>177800</xdr:colOff>
      <xdr:row>59</xdr:row>
      <xdr:rowOff>29391</xdr:rowOff>
    </xdr:to>
    <xdr:cxnSp macro="">
      <xdr:nvCxnSpPr>
        <xdr:cNvPr id="649" name="直線コネクタ 648"/>
        <xdr:cNvCxnSpPr/>
      </xdr:nvCxnSpPr>
      <xdr:spPr>
        <a:xfrm>
          <a:off x="12814300" y="101090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650"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51"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52"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53"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168564</xdr:rowOff>
    </xdr:from>
    <xdr:ext cx="405111" cy="259045"/>
    <xdr:sp macro="" textlink="">
      <xdr:nvSpPr>
        <xdr:cNvPr id="654" name="n_1mainValue【保健センター・保健所】&#10;有形固定資産減価償却率"/>
        <xdr:cNvSpPr txBox="1"/>
      </xdr:nvSpPr>
      <xdr:spPr>
        <a:xfrm>
          <a:off x="152660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132642</xdr:rowOff>
    </xdr:from>
    <xdr:ext cx="405111" cy="259045"/>
    <xdr:sp macro="" textlink="">
      <xdr:nvSpPr>
        <xdr:cNvPr id="655" name="n_2mainValue【保健センター・保健所】&#10;有形固定資産減価償却率"/>
        <xdr:cNvSpPr txBox="1"/>
      </xdr:nvSpPr>
      <xdr:spPr>
        <a:xfrm>
          <a:off x="14389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656" name="n_3main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60796</xdr:rowOff>
    </xdr:from>
    <xdr:ext cx="405111" cy="259045"/>
    <xdr:sp macro="" textlink="">
      <xdr:nvSpPr>
        <xdr:cNvPr id="657" name="n_4mainValue【保健センター・保健所】&#10;有形固定資産減価償却率"/>
        <xdr:cNvSpPr txBox="1"/>
      </xdr:nvSpPr>
      <xdr:spPr>
        <a:xfrm>
          <a:off x="12611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8" name="直線コネクタ 6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9" name="テキスト ボックス 6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0" name="直線コネクタ 6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1" name="テキスト ボックス 6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2" name="直線コネクタ 6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3" name="テキスト ボックス 6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4" name="直線コネクタ 6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5" name="テキスト ボックス 6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6" name="直線コネクタ 6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7" name="テキスト ボックス 6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8" name="直線コネクタ 6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9" name="テキスト ボックス 6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3" name="直線コネクタ 682"/>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84"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85" name="直線コネクタ 684"/>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86"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87" name="直線コネクタ 686"/>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88"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89" name="フローチャート: 判断 688"/>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0" name="フローチャート: 判断 689"/>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1" name="フローチャート: 判断 690"/>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2" name="フローチャート: 判断 691"/>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3" name="フローチャート: 判断 692"/>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12881</xdr:rowOff>
    </xdr:from>
    <xdr:to>
      <xdr:col>116</xdr:col>
      <xdr:colOff>114300</xdr:colOff>
      <xdr:row>63</xdr:row>
      <xdr:rowOff>114481</xdr:rowOff>
    </xdr:to>
    <xdr:sp macro="" textlink="">
      <xdr:nvSpPr>
        <xdr:cNvPr id="699" name="楕円 698"/>
        <xdr:cNvSpPr/>
      </xdr:nvSpPr>
      <xdr:spPr>
        <a:xfrm>
          <a:off x="22110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35758</xdr:rowOff>
    </xdr:from>
    <xdr:ext cx="469744" cy="259045"/>
    <xdr:sp macro="" textlink="">
      <xdr:nvSpPr>
        <xdr:cNvPr id="700" name="【保健センター・保健所】&#10;一人当たり面積該当値テキスト"/>
        <xdr:cNvSpPr txBox="1"/>
      </xdr:nvSpPr>
      <xdr:spPr>
        <a:xfrm>
          <a:off x="22199600" y="106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12881</xdr:rowOff>
    </xdr:from>
    <xdr:to>
      <xdr:col>112</xdr:col>
      <xdr:colOff>38100</xdr:colOff>
      <xdr:row>63</xdr:row>
      <xdr:rowOff>114481</xdr:rowOff>
    </xdr:to>
    <xdr:sp macro="" textlink="">
      <xdr:nvSpPr>
        <xdr:cNvPr id="701" name="楕円 700"/>
        <xdr:cNvSpPr/>
      </xdr:nvSpPr>
      <xdr:spPr>
        <a:xfrm>
          <a:off x="21272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63681</xdr:rowOff>
    </xdr:from>
    <xdr:to>
      <xdr:col>116</xdr:col>
      <xdr:colOff>63500</xdr:colOff>
      <xdr:row>63</xdr:row>
      <xdr:rowOff>63681</xdr:rowOff>
    </xdr:to>
    <xdr:cxnSp macro="">
      <xdr:nvCxnSpPr>
        <xdr:cNvPr id="702" name="直線コネクタ 701"/>
        <xdr:cNvCxnSpPr/>
      </xdr:nvCxnSpPr>
      <xdr:spPr>
        <a:xfrm>
          <a:off x="21323300" y="1086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12881</xdr:rowOff>
    </xdr:from>
    <xdr:to>
      <xdr:col>107</xdr:col>
      <xdr:colOff>101600</xdr:colOff>
      <xdr:row>63</xdr:row>
      <xdr:rowOff>114481</xdr:rowOff>
    </xdr:to>
    <xdr:sp macro="" textlink="">
      <xdr:nvSpPr>
        <xdr:cNvPr id="703" name="楕円 702"/>
        <xdr:cNvSpPr/>
      </xdr:nvSpPr>
      <xdr:spPr>
        <a:xfrm>
          <a:off x="20383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63681</xdr:rowOff>
    </xdr:from>
    <xdr:to>
      <xdr:col>111</xdr:col>
      <xdr:colOff>177800</xdr:colOff>
      <xdr:row>63</xdr:row>
      <xdr:rowOff>63681</xdr:rowOff>
    </xdr:to>
    <xdr:cxnSp macro="">
      <xdr:nvCxnSpPr>
        <xdr:cNvPr id="704" name="直線コネクタ 703"/>
        <xdr:cNvCxnSpPr/>
      </xdr:nvCxnSpPr>
      <xdr:spPr>
        <a:xfrm>
          <a:off x="20434300" y="1086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12881</xdr:rowOff>
    </xdr:from>
    <xdr:to>
      <xdr:col>102</xdr:col>
      <xdr:colOff>165100</xdr:colOff>
      <xdr:row>63</xdr:row>
      <xdr:rowOff>114481</xdr:rowOff>
    </xdr:to>
    <xdr:sp macro="" textlink="">
      <xdr:nvSpPr>
        <xdr:cNvPr id="705" name="楕円 704"/>
        <xdr:cNvSpPr/>
      </xdr:nvSpPr>
      <xdr:spPr>
        <a:xfrm>
          <a:off x="19494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63681</xdr:rowOff>
    </xdr:from>
    <xdr:to>
      <xdr:col>107</xdr:col>
      <xdr:colOff>50800</xdr:colOff>
      <xdr:row>63</xdr:row>
      <xdr:rowOff>63681</xdr:rowOff>
    </xdr:to>
    <xdr:cxnSp macro="">
      <xdr:nvCxnSpPr>
        <xdr:cNvPr id="706" name="直線コネクタ 705"/>
        <xdr:cNvCxnSpPr/>
      </xdr:nvCxnSpPr>
      <xdr:spPr>
        <a:xfrm>
          <a:off x="19545300" y="1086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16147</xdr:rowOff>
    </xdr:from>
    <xdr:to>
      <xdr:col>98</xdr:col>
      <xdr:colOff>38100</xdr:colOff>
      <xdr:row>63</xdr:row>
      <xdr:rowOff>117747</xdr:rowOff>
    </xdr:to>
    <xdr:sp macro="" textlink="">
      <xdr:nvSpPr>
        <xdr:cNvPr id="707" name="楕円 706"/>
        <xdr:cNvSpPr/>
      </xdr:nvSpPr>
      <xdr:spPr>
        <a:xfrm>
          <a:off x="18605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63681</xdr:rowOff>
    </xdr:from>
    <xdr:to>
      <xdr:col>102</xdr:col>
      <xdr:colOff>114300</xdr:colOff>
      <xdr:row>63</xdr:row>
      <xdr:rowOff>66947</xdr:rowOff>
    </xdr:to>
    <xdr:cxnSp macro="">
      <xdr:nvCxnSpPr>
        <xdr:cNvPr id="708" name="直線コネクタ 707"/>
        <xdr:cNvCxnSpPr/>
      </xdr:nvCxnSpPr>
      <xdr:spPr>
        <a:xfrm flipV="1">
          <a:off x="18656300" y="1086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709"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710"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711" name="n_3ave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712" name="n_4aveValue【保健センター・保健所】&#10;一人当たり面積"/>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131008</xdr:rowOff>
    </xdr:from>
    <xdr:ext cx="469744" cy="259045"/>
    <xdr:sp macro="" textlink="">
      <xdr:nvSpPr>
        <xdr:cNvPr id="713" name="n_1mainValue【保健センター・保健所】&#10;一人当たり面積"/>
        <xdr:cNvSpPr txBox="1"/>
      </xdr:nvSpPr>
      <xdr:spPr>
        <a:xfrm>
          <a:off x="210757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131008</xdr:rowOff>
    </xdr:from>
    <xdr:ext cx="469744" cy="259045"/>
    <xdr:sp macro="" textlink="">
      <xdr:nvSpPr>
        <xdr:cNvPr id="714" name="n_2mainValue【保健センター・保健所】&#10;一人当たり面積"/>
        <xdr:cNvSpPr txBox="1"/>
      </xdr:nvSpPr>
      <xdr:spPr>
        <a:xfrm>
          <a:off x="20199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131008</xdr:rowOff>
    </xdr:from>
    <xdr:ext cx="469744" cy="259045"/>
    <xdr:sp macro="" textlink="">
      <xdr:nvSpPr>
        <xdr:cNvPr id="715" name="n_3mainValue【保健センター・保健所】&#10;一人当たり面積"/>
        <xdr:cNvSpPr txBox="1"/>
      </xdr:nvSpPr>
      <xdr:spPr>
        <a:xfrm>
          <a:off x="19310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16" name="n_4main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2" name="直線コネクタ 74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4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46" name="直線コネクタ 74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47"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48" name="フローチャート: 判断 74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49" name="フローチャート: 判断 74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0" name="フローチャート: 判断 749"/>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1" name="フローチャート: 判断 750"/>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2" name="フローチャート: 判断 751"/>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758" name="楕円 757"/>
        <xdr:cNvSpPr/>
      </xdr:nvSpPr>
      <xdr:spPr>
        <a:xfrm>
          <a:off x="162687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47733</xdr:rowOff>
    </xdr:from>
    <xdr:ext cx="405111" cy="259045"/>
    <xdr:sp macro="" textlink="">
      <xdr:nvSpPr>
        <xdr:cNvPr id="759" name="【消防施設】&#10;有形固定資産減価償却率該当値テキスト"/>
        <xdr:cNvSpPr txBox="1"/>
      </xdr:nvSpPr>
      <xdr:spPr>
        <a:xfrm>
          <a:off x="16357600"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160382</xdr:rowOff>
    </xdr:from>
    <xdr:to>
      <xdr:col>81</xdr:col>
      <xdr:colOff>101600</xdr:colOff>
      <xdr:row>81</xdr:row>
      <xdr:rowOff>90532</xdr:rowOff>
    </xdr:to>
    <xdr:sp macro="" textlink="">
      <xdr:nvSpPr>
        <xdr:cNvPr id="760" name="楕円 759"/>
        <xdr:cNvSpPr/>
      </xdr:nvSpPr>
      <xdr:spPr>
        <a:xfrm>
          <a:off x="15430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39732</xdr:rowOff>
    </xdr:from>
    <xdr:to>
      <xdr:col>85</xdr:col>
      <xdr:colOff>127000</xdr:colOff>
      <xdr:row>81</xdr:row>
      <xdr:rowOff>75656</xdr:rowOff>
    </xdr:to>
    <xdr:cxnSp macro="">
      <xdr:nvCxnSpPr>
        <xdr:cNvPr id="761" name="直線コネクタ 760"/>
        <xdr:cNvCxnSpPr/>
      </xdr:nvCxnSpPr>
      <xdr:spPr>
        <a:xfrm>
          <a:off x="15481300" y="139271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126093</xdr:rowOff>
    </xdr:from>
    <xdr:to>
      <xdr:col>76</xdr:col>
      <xdr:colOff>165100</xdr:colOff>
      <xdr:row>81</xdr:row>
      <xdr:rowOff>56243</xdr:rowOff>
    </xdr:to>
    <xdr:sp macro="" textlink="">
      <xdr:nvSpPr>
        <xdr:cNvPr id="762" name="楕円 761"/>
        <xdr:cNvSpPr/>
      </xdr:nvSpPr>
      <xdr:spPr>
        <a:xfrm>
          <a:off x="14541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5443</xdr:rowOff>
    </xdr:from>
    <xdr:to>
      <xdr:col>81</xdr:col>
      <xdr:colOff>50800</xdr:colOff>
      <xdr:row>81</xdr:row>
      <xdr:rowOff>39732</xdr:rowOff>
    </xdr:to>
    <xdr:cxnSp macro="">
      <xdr:nvCxnSpPr>
        <xdr:cNvPr id="763" name="直線コネクタ 762"/>
        <xdr:cNvCxnSpPr/>
      </xdr:nvCxnSpPr>
      <xdr:spPr>
        <a:xfrm>
          <a:off x="14592300" y="138928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137523</xdr:rowOff>
    </xdr:from>
    <xdr:to>
      <xdr:col>72</xdr:col>
      <xdr:colOff>38100</xdr:colOff>
      <xdr:row>81</xdr:row>
      <xdr:rowOff>67673</xdr:rowOff>
    </xdr:to>
    <xdr:sp macro="" textlink="">
      <xdr:nvSpPr>
        <xdr:cNvPr id="764" name="楕円 763"/>
        <xdr:cNvSpPr/>
      </xdr:nvSpPr>
      <xdr:spPr>
        <a:xfrm>
          <a:off x="13652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5443</xdr:rowOff>
    </xdr:from>
    <xdr:to>
      <xdr:col>76</xdr:col>
      <xdr:colOff>114300</xdr:colOff>
      <xdr:row>81</xdr:row>
      <xdr:rowOff>16873</xdr:rowOff>
    </xdr:to>
    <xdr:cxnSp macro="">
      <xdr:nvCxnSpPr>
        <xdr:cNvPr id="765" name="直線コネクタ 764"/>
        <xdr:cNvCxnSpPr/>
      </xdr:nvCxnSpPr>
      <xdr:spPr>
        <a:xfrm flipV="1">
          <a:off x="13703300" y="138928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134257</xdr:rowOff>
    </xdr:from>
    <xdr:to>
      <xdr:col>67</xdr:col>
      <xdr:colOff>101600</xdr:colOff>
      <xdr:row>82</xdr:row>
      <xdr:rowOff>64407</xdr:rowOff>
    </xdr:to>
    <xdr:sp macro="" textlink="">
      <xdr:nvSpPr>
        <xdr:cNvPr id="766" name="楕円 765"/>
        <xdr:cNvSpPr/>
      </xdr:nvSpPr>
      <xdr:spPr>
        <a:xfrm>
          <a:off x="12763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16873</xdr:rowOff>
    </xdr:from>
    <xdr:to>
      <xdr:col>71</xdr:col>
      <xdr:colOff>177800</xdr:colOff>
      <xdr:row>82</xdr:row>
      <xdr:rowOff>13607</xdr:rowOff>
    </xdr:to>
    <xdr:cxnSp macro="">
      <xdr:nvCxnSpPr>
        <xdr:cNvPr id="767" name="直線コネクタ 766"/>
        <xdr:cNvCxnSpPr/>
      </xdr:nvCxnSpPr>
      <xdr:spPr>
        <a:xfrm flipV="1">
          <a:off x="12814300" y="13904323"/>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68"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69"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70" name="n_3aveValue【消防施設】&#10;有形固定資産減価償却率"/>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771"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107059</xdr:rowOff>
    </xdr:from>
    <xdr:ext cx="405111" cy="259045"/>
    <xdr:sp macro="" textlink="">
      <xdr:nvSpPr>
        <xdr:cNvPr id="772" name="n_1mainValue【消防施設】&#10;有形固定資産減価償却率"/>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72770</xdr:rowOff>
    </xdr:from>
    <xdr:ext cx="405111" cy="259045"/>
    <xdr:sp macro="" textlink="">
      <xdr:nvSpPr>
        <xdr:cNvPr id="773" name="n_2mainValue【消防施設】&#10;有形固定資産減価償却率"/>
        <xdr:cNvSpPr txBox="1"/>
      </xdr:nvSpPr>
      <xdr:spPr>
        <a:xfrm>
          <a:off x="143897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84200</xdr:rowOff>
    </xdr:from>
    <xdr:ext cx="405111" cy="259045"/>
    <xdr:sp macro="" textlink="">
      <xdr:nvSpPr>
        <xdr:cNvPr id="774" name="n_3mainValue【消防施設】&#10;有形固定資産減価償却率"/>
        <xdr:cNvSpPr txBox="1"/>
      </xdr:nvSpPr>
      <xdr:spPr>
        <a:xfrm>
          <a:off x="13500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80934</xdr:rowOff>
    </xdr:from>
    <xdr:ext cx="405111" cy="259045"/>
    <xdr:sp macro="" textlink="">
      <xdr:nvSpPr>
        <xdr:cNvPr id="775" name="n_4mainValue【消防施設】&#10;有形固定資産減価償却率"/>
        <xdr:cNvSpPr txBox="1"/>
      </xdr:nvSpPr>
      <xdr:spPr>
        <a:xfrm>
          <a:off x="12611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97" name="直線コネクタ 79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9" name="直線コネクタ 79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1" name="直線コネクタ 80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802"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3" name="フローチャート: 判断 80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04" name="フローチャート: 判断 803"/>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05" name="フローチャート: 判断 804"/>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6" name="フローチャート: 判断 80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07" name="フローチャート: 判断 806"/>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813" name="楕円 812"/>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814"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815" name="楕円 814"/>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166115</xdr:rowOff>
    </xdr:to>
    <xdr:cxnSp macro="">
      <xdr:nvCxnSpPr>
        <xdr:cNvPr id="816" name="直線コネクタ 815"/>
        <xdr:cNvCxnSpPr/>
      </xdr:nvCxnSpPr>
      <xdr:spPr>
        <a:xfrm>
          <a:off x="21323300" y="1456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817" name="楕円 816"/>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166115</xdr:rowOff>
    </xdr:to>
    <xdr:cxnSp macro="">
      <xdr:nvCxnSpPr>
        <xdr:cNvPr id="818" name="直線コネクタ 817"/>
        <xdr:cNvCxnSpPr/>
      </xdr:nvCxnSpPr>
      <xdr:spPr>
        <a:xfrm>
          <a:off x="20434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819" name="楕円 818"/>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166115</xdr:rowOff>
    </xdr:to>
    <xdr:cxnSp macro="">
      <xdr:nvCxnSpPr>
        <xdr:cNvPr id="820" name="直線コネクタ 819"/>
        <xdr:cNvCxnSpPr/>
      </xdr:nvCxnSpPr>
      <xdr:spPr>
        <a:xfrm>
          <a:off x="19545300" y="14549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151892</xdr:rowOff>
    </xdr:from>
    <xdr:to>
      <xdr:col>98</xdr:col>
      <xdr:colOff>38100</xdr:colOff>
      <xdr:row>85</xdr:row>
      <xdr:rowOff>82042</xdr:rowOff>
    </xdr:to>
    <xdr:sp macro="" textlink="">
      <xdr:nvSpPr>
        <xdr:cNvPr id="821" name="楕円 820"/>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85</xdr:row>
      <xdr:rowOff>31242</xdr:rowOff>
    </xdr:to>
    <xdr:cxnSp macro="">
      <xdr:nvCxnSpPr>
        <xdr:cNvPr id="822" name="直線コネクタ 821"/>
        <xdr:cNvCxnSpPr/>
      </xdr:nvCxnSpPr>
      <xdr:spPr>
        <a:xfrm flipV="1">
          <a:off x="18656300" y="14549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3"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24"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25"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26"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827"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828" name="n_2mainValue【消防施設】&#10;一人当たり面積"/>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829" name="n_3mainValue【消防施設】&#10;一人当たり面積"/>
        <xdr:cNvSpPr txBox="1"/>
      </xdr:nvSpPr>
      <xdr:spPr>
        <a:xfrm>
          <a:off x="19310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830" name="n_4mainValue【消防施設】&#10;一人当たり面積"/>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4" name="直線コネクタ 85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6" name="直線コネクタ 85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8" name="直線コネクタ 85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5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0" name="フローチャート: 判断 85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1" name="フローチャート: 判断 86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2" name="フローチャート: 判断 86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3" name="フローチャート: 判断 86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64" name="フローチャート: 判断 86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78739</xdr:rowOff>
    </xdr:from>
    <xdr:to>
      <xdr:col>85</xdr:col>
      <xdr:colOff>177800</xdr:colOff>
      <xdr:row>105</xdr:row>
      <xdr:rowOff>8889</xdr:rowOff>
    </xdr:to>
    <xdr:sp macro="" textlink="">
      <xdr:nvSpPr>
        <xdr:cNvPr id="870" name="楕円 869"/>
        <xdr:cNvSpPr/>
      </xdr:nvSpPr>
      <xdr:spPr>
        <a:xfrm>
          <a:off x="16268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57166</xdr:rowOff>
    </xdr:from>
    <xdr:ext cx="405111" cy="259045"/>
    <xdr:sp macro="" textlink="">
      <xdr:nvSpPr>
        <xdr:cNvPr id="871" name="【庁舎】&#10;有形固定資産減価償却率該当値テキスト"/>
        <xdr:cNvSpPr txBox="1"/>
      </xdr:nvSpPr>
      <xdr:spPr>
        <a:xfrm>
          <a:off x="16357600"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60961</xdr:rowOff>
    </xdr:from>
    <xdr:to>
      <xdr:col>81</xdr:col>
      <xdr:colOff>101600</xdr:colOff>
      <xdr:row>104</xdr:row>
      <xdr:rowOff>162561</xdr:rowOff>
    </xdr:to>
    <xdr:sp macro="" textlink="">
      <xdr:nvSpPr>
        <xdr:cNvPr id="872" name="楕円 871"/>
        <xdr:cNvSpPr/>
      </xdr:nvSpPr>
      <xdr:spPr>
        <a:xfrm>
          <a:off x="15430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111761</xdr:rowOff>
    </xdr:from>
    <xdr:to>
      <xdr:col>85</xdr:col>
      <xdr:colOff>127000</xdr:colOff>
      <xdr:row>104</xdr:row>
      <xdr:rowOff>129539</xdr:rowOff>
    </xdr:to>
    <xdr:cxnSp macro="">
      <xdr:nvCxnSpPr>
        <xdr:cNvPr id="873" name="直線コネクタ 872"/>
        <xdr:cNvCxnSpPr/>
      </xdr:nvCxnSpPr>
      <xdr:spPr>
        <a:xfrm>
          <a:off x="15481300" y="17942561"/>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874" name="楕円 873"/>
        <xdr:cNvSpPr/>
      </xdr:nvSpPr>
      <xdr:spPr>
        <a:xfrm>
          <a:off x="14541500"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90170</xdr:rowOff>
    </xdr:from>
    <xdr:to>
      <xdr:col>81</xdr:col>
      <xdr:colOff>50800</xdr:colOff>
      <xdr:row>104</xdr:row>
      <xdr:rowOff>111761</xdr:rowOff>
    </xdr:to>
    <xdr:cxnSp macro="">
      <xdr:nvCxnSpPr>
        <xdr:cNvPr id="875" name="直線コネクタ 874"/>
        <xdr:cNvCxnSpPr/>
      </xdr:nvCxnSpPr>
      <xdr:spPr>
        <a:xfrm>
          <a:off x="14592300" y="1792097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34289</xdr:rowOff>
    </xdr:from>
    <xdr:to>
      <xdr:col>72</xdr:col>
      <xdr:colOff>38100</xdr:colOff>
      <xdr:row>104</xdr:row>
      <xdr:rowOff>135889</xdr:rowOff>
    </xdr:to>
    <xdr:sp macro="" textlink="">
      <xdr:nvSpPr>
        <xdr:cNvPr id="876" name="楕円 875"/>
        <xdr:cNvSpPr/>
      </xdr:nvSpPr>
      <xdr:spPr>
        <a:xfrm>
          <a:off x="13652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85089</xdr:rowOff>
    </xdr:from>
    <xdr:to>
      <xdr:col>76</xdr:col>
      <xdr:colOff>114300</xdr:colOff>
      <xdr:row>104</xdr:row>
      <xdr:rowOff>90170</xdr:rowOff>
    </xdr:to>
    <xdr:cxnSp macro="">
      <xdr:nvCxnSpPr>
        <xdr:cNvPr id="877" name="直線コネクタ 876"/>
        <xdr:cNvCxnSpPr/>
      </xdr:nvCxnSpPr>
      <xdr:spPr>
        <a:xfrm>
          <a:off x="13703300" y="179158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11430</xdr:rowOff>
    </xdr:from>
    <xdr:to>
      <xdr:col>67</xdr:col>
      <xdr:colOff>101600</xdr:colOff>
      <xdr:row>104</xdr:row>
      <xdr:rowOff>113030</xdr:rowOff>
    </xdr:to>
    <xdr:sp macro="" textlink="">
      <xdr:nvSpPr>
        <xdr:cNvPr id="878" name="楕円 877"/>
        <xdr:cNvSpPr/>
      </xdr:nvSpPr>
      <xdr:spPr>
        <a:xfrm>
          <a:off x="12763500" y="178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62230</xdr:rowOff>
    </xdr:from>
    <xdr:to>
      <xdr:col>71</xdr:col>
      <xdr:colOff>177800</xdr:colOff>
      <xdr:row>104</xdr:row>
      <xdr:rowOff>85089</xdr:rowOff>
    </xdr:to>
    <xdr:cxnSp macro="">
      <xdr:nvCxnSpPr>
        <xdr:cNvPr id="879" name="直線コネクタ 878"/>
        <xdr:cNvCxnSpPr/>
      </xdr:nvCxnSpPr>
      <xdr:spPr>
        <a:xfrm>
          <a:off x="12814300" y="17893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0"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1"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2"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3"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153688</xdr:rowOff>
    </xdr:from>
    <xdr:ext cx="405111" cy="259045"/>
    <xdr:sp macro="" textlink="">
      <xdr:nvSpPr>
        <xdr:cNvPr id="884" name="n_1mainValue【庁舎】&#10;有形固定資産減価償却率"/>
        <xdr:cNvSpPr txBox="1"/>
      </xdr:nvSpPr>
      <xdr:spPr>
        <a:xfrm>
          <a:off x="15266044" y="1798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885" name="n_2mainValue【庁舎】&#10;有形固定資産減価償却率"/>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127016</xdr:rowOff>
    </xdr:from>
    <xdr:ext cx="405111" cy="259045"/>
    <xdr:sp macro="" textlink="">
      <xdr:nvSpPr>
        <xdr:cNvPr id="886" name="n_3mainValue【庁舎】&#10;有形固定資産減価償却率"/>
        <xdr:cNvSpPr txBox="1"/>
      </xdr:nvSpPr>
      <xdr:spPr>
        <a:xfrm>
          <a:off x="13500744" y="1795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104157</xdr:rowOff>
    </xdr:from>
    <xdr:ext cx="405111" cy="259045"/>
    <xdr:sp macro="" textlink="">
      <xdr:nvSpPr>
        <xdr:cNvPr id="887" name="n_4mainValue【庁舎】&#10;有形固定資産減価償却率"/>
        <xdr:cNvSpPr txBox="1"/>
      </xdr:nvSpPr>
      <xdr:spPr>
        <a:xfrm>
          <a:off x="12611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8" name="テキスト ボックス 8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14" name="直線コネクタ 91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1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16" name="直線コネクタ 91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1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18" name="直線コネクタ 91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19"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0" name="フローチャート: 判断 91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1" name="フローチャート: 判断 92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2" name="フローチャート: 判断 92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3" name="フローチャート: 判断 92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4" name="フローチャート: 判断 92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90714</xdr:rowOff>
    </xdr:from>
    <xdr:to>
      <xdr:col>116</xdr:col>
      <xdr:colOff>114300</xdr:colOff>
      <xdr:row>109</xdr:row>
      <xdr:rowOff>20864</xdr:rowOff>
    </xdr:to>
    <xdr:sp macro="" textlink="">
      <xdr:nvSpPr>
        <xdr:cNvPr id="930" name="楕円 929"/>
        <xdr:cNvSpPr/>
      </xdr:nvSpPr>
      <xdr:spPr>
        <a:xfrm>
          <a:off x="22110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5641</xdr:rowOff>
    </xdr:from>
    <xdr:ext cx="469744" cy="259045"/>
    <xdr:sp macro="" textlink="">
      <xdr:nvSpPr>
        <xdr:cNvPr id="931" name="【庁舎】&#10;一人当たり面積該当値テキスト"/>
        <xdr:cNvSpPr txBox="1"/>
      </xdr:nvSpPr>
      <xdr:spPr>
        <a:xfrm>
          <a:off x="22199600" y="1852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932" name="楕円 931"/>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141514</xdr:rowOff>
    </xdr:from>
    <xdr:to>
      <xdr:col>116</xdr:col>
      <xdr:colOff>63500</xdr:colOff>
      <xdr:row>108</xdr:row>
      <xdr:rowOff>144780</xdr:rowOff>
    </xdr:to>
    <xdr:cxnSp macro="">
      <xdr:nvCxnSpPr>
        <xdr:cNvPr id="933" name="直線コネクタ 932"/>
        <xdr:cNvCxnSpPr/>
      </xdr:nvCxnSpPr>
      <xdr:spPr>
        <a:xfrm flipV="1">
          <a:off x="21323300" y="186581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934" name="楕円 933"/>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144780</xdr:rowOff>
    </xdr:from>
    <xdr:to>
      <xdr:col>111</xdr:col>
      <xdr:colOff>177800</xdr:colOff>
      <xdr:row>108</xdr:row>
      <xdr:rowOff>144780</xdr:rowOff>
    </xdr:to>
    <xdr:cxnSp macro="">
      <xdr:nvCxnSpPr>
        <xdr:cNvPr id="935" name="直線コネクタ 934"/>
        <xdr:cNvCxnSpPr/>
      </xdr:nvCxnSpPr>
      <xdr:spPr>
        <a:xfrm>
          <a:off x="20434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35198</xdr:rowOff>
    </xdr:from>
    <xdr:to>
      <xdr:col>102</xdr:col>
      <xdr:colOff>165100</xdr:colOff>
      <xdr:row>108</xdr:row>
      <xdr:rowOff>136798</xdr:rowOff>
    </xdr:to>
    <xdr:sp macro="" textlink="">
      <xdr:nvSpPr>
        <xdr:cNvPr id="936" name="楕円 935"/>
        <xdr:cNvSpPr/>
      </xdr:nvSpPr>
      <xdr:spPr>
        <a:xfrm>
          <a:off x="19494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144780</xdr:rowOff>
    </xdr:to>
    <xdr:cxnSp macro="">
      <xdr:nvCxnSpPr>
        <xdr:cNvPr id="937" name="直線コネクタ 936"/>
        <xdr:cNvCxnSpPr/>
      </xdr:nvCxnSpPr>
      <xdr:spPr>
        <a:xfrm>
          <a:off x="19545300" y="186025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35198</xdr:rowOff>
    </xdr:from>
    <xdr:to>
      <xdr:col>98</xdr:col>
      <xdr:colOff>38100</xdr:colOff>
      <xdr:row>108</xdr:row>
      <xdr:rowOff>136798</xdr:rowOff>
    </xdr:to>
    <xdr:sp macro="" textlink="">
      <xdr:nvSpPr>
        <xdr:cNvPr id="938" name="楕円 937"/>
        <xdr:cNvSpPr/>
      </xdr:nvSpPr>
      <xdr:spPr>
        <a:xfrm>
          <a:off x="18605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85998</xdr:rowOff>
    </xdr:from>
    <xdr:to>
      <xdr:col>102</xdr:col>
      <xdr:colOff>114300</xdr:colOff>
      <xdr:row>108</xdr:row>
      <xdr:rowOff>85998</xdr:rowOff>
    </xdr:to>
    <xdr:cxnSp macro="">
      <xdr:nvCxnSpPr>
        <xdr:cNvPr id="939" name="直線コネクタ 938"/>
        <xdr:cNvCxnSpPr/>
      </xdr:nvCxnSpPr>
      <xdr:spPr>
        <a:xfrm>
          <a:off x="18656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1"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42"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3"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944" name="n_1mainValue【庁舎】&#10;一人当たり面積"/>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945" name="n_2mainValue【庁舎】&#10;一人当たり面積"/>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127925</xdr:rowOff>
    </xdr:from>
    <xdr:ext cx="469744" cy="259045"/>
    <xdr:sp macro="" textlink="">
      <xdr:nvSpPr>
        <xdr:cNvPr id="946" name="n_3mainValue【庁舎】&#10;一人当たり面積"/>
        <xdr:cNvSpPr txBox="1"/>
      </xdr:nvSpPr>
      <xdr:spPr>
        <a:xfrm>
          <a:off x="19310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127925</xdr:rowOff>
    </xdr:from>
    <xdr:ext cx="469744" cy="259045"/>
    <xdr:sp macro="" textlink="">
      <xdr:nvSpPr>
        <xdr:cNvPr id="947" name="n_4mainValue【庁舎】&#10;一人当たり面積"/>
        <xdr:cNvSpPr txBox="1"/>
      </xdr:nvSpPr>
      <xdr:spPr>
        <a:xfrm>
          <a:off x="18421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類似団体と比較して特に有形固定資産減価償却率が高くなっている施設は、一般廃棄物処理施設、福祉施設、市民会館である。 </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一般廃棄物処理施設については、し尿処理場（大原衛生公苑）及び環境センターが築約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年（残存年数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年未満）経過しており、これまで大規模な改修等は行っていないため、有形固定資産減価償却率は類似団体内平均を上回っている。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福祉施設については、老人憩の家などの福祉施設は、いずれも老朽化が進んでおり、半数以上が耐用年数を経過しているため、有形固定資産減価償却率は類似団体内平均値を大きく上回っている。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市民会館については、築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年（残存年数</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年）を経過しており、有形固定資産減価償却率は類似団体内平均を大きく上回っている。施設の長寿命化など建物の耐用年数を見据えたうえで、計画的な維持管理を行っていく。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7169"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7170"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7171"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7172"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大阪府熊取町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7173"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174"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7175"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7176"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7177"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7178"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43,407
43,096
17.24
20,410,086
19,668,549
50,796
8,750,385
9,175,049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7179"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7180"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7181"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7182"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7183"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7184"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7185"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7186"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7187"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7188"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7189"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7190"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7191"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7192"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7193"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7194"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7195"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133350</xdr:colOff>
      <xdr:row>17</xdr:row>
      <xdr:rowOff>95250</xdr:rowOff>
    </xdr:from>
    <xdr:to>
      <xdr:col>45</xdr:col>
      <xdr:colOff>143510</xdr:colOff>
      <xdr:row>19</xdr:row>
      <xdr:rowOff>11430</xdr:rowOff>
    </xdr:to>
    <xdr:sp macro="" textlink="">
      <xdr:nvSpPr>
        <xdr:cNvPr id="7196"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twoCellAnchor>
  <xdr:twoCellAnchor editAs="oneCell">
    <xdr:from>
      <xdr:col>3</xdr:col>
      <xdr:colOff>133350</xdr:colOff>
      <xdr:row>19</xdr:row>
      <xdr:rowOff>6350</xdr:rowOff>
    </xdr:from>
    <xdr:to>
      <xdr:col>47</xdr:col>
      <xdr:colOff>102235</xdr:colOff>
      <xdr:row>20</xdr:row>
      <xdr:rowOff>93345</xdr:rowOff>
    </xdr:to>
    <xdr:sp macro="" textlink="">
      <xdr:nvSpPr>
        <xdr:cNvPr id="7197"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3</xdr:col>
      <xdr:colOff>133350</xdr:colOff>
      <xdr:row>20</xdr:row>
      <xdr:rowOff>88900</xdr:rowOff>
    </xdr:from>
    <xdr:to>
      <xdr:col>31</xdr:col>
      <xdr:colOff>24765</xdr:colOff>
      <xdr:row>22</xdr:row>
      <xdr:rowOff>4445</xdr:rowOff>
    </xdr:to>
    <xdr:sp macro="" textlink="">
      <xdr:nvSpPr>
        <xdr:cNvPr id="7198"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3</xdr:col>
      <xdr:colOff>133350</xdr:colOff>
      <xdr:row>22</xdr:row>
      <xdr:rowOff>0</xdr:rowOff>
    </xdr:from>
    <xdr:to>
      <xdr:col>45</xdr:col>
      <xdr:colOff>57785</xdr:colOff>
      <xdr:row>23</xdr:row>
      <xdr:rowOff>87630</xdr:rowOff>
    </xdr:to>
    <xdr:sp macro="" textlink="">
      <xdr:nvSpPr>
        <xdr:cNvPr id="7199"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3</xdr:col>
      <xdr:colOff>133350</xdr:colOff>
      <xdr:row>23</xdr:row>
      <xdr:rowOff>82550</xdr:rowOff>
    </xdr:from>
    <xdr:to>
      <xdr:col>32</xdr:col>
      <xdr:colOff>17780</xdr:colOff>
      <xdr:row>25</xdr:row>
      <xdr:rowOff>2092</xdr:rowOff>
    </xdr:to>
    <xdr:sp macro="" textlink="">
      <xdr:nvSpPr>
        <xdr:cNvPr id="7200"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twoCellAnchor>
  <xdr:twoCellAnchor editAs="oneCell">
    <xdr:from>
      <xdr:col>3</xdr:col>
      <xdr:colOff>133350</xdr:colOff>
      <xdr:row>24</xdr:row>
      <xdr:rowOff>165100</xdr:rowOff>
    </xdr:from>
    <xdr:to>
      <xdr:col>42</xdr:col>
      <xdr:colOff>107315</xdr:colOff>
      <xdr:row>26</xdr:row>
      <xdr:rowOff>81280</xdr:rowOff>
    </xdr:to>
    <xdr:sp macro="" textlink="">
      <xdr:nvSpPr>
        <xdr:cNvPr id="7201"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twoCellAnchor>
  <xdr:twoCellAnchor editAs="oneCell">
    <xdr:from>
      <xdr:col>3</xdr:col>
      <xdr:colOff>133350</xdr:colOff>
      <xdr:row>26</xdr:row>
      <xdr:rowOff>76200</xdr:rowOff>
    </xdr:from>
    <xdr:to>
      <xdr:col>4</xdr:col>
      <xdr:colOff>108585</xdr:colOff>
      <xdr:row>27</xdr:row>
      <xdr:rowOff>163195</xdr:rowOff>
    </xdr:to>
    <xdr:sp macro="" textlink="">
      <xdr:nvSpPr>
        <xdr:cNvPr id="7202"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29</xdr:row>
      <xdr:rowOff>44450</xdr:rowOff>
    </xdr:from>
    <xdr:to>
      <xdr:col>27</xdr:col>
      <xdr:colOff>184150</xdr:colOff>
      <xdr:row>31</xdr:row>
      <xdr:rowOff>19050</xdr:rowOff>
    </xdr:to>
    <xdr:sp macro="" textlink="">
      <xdr:nvSpPr>
        <xdr:cNvPr id="7203"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twoCellAnchor editAs="oneCell">
    <xdr:from>
      <xdr:col>8</xdr:col>
      <xdr:colOff>100330</xdr:colOff>
      <xdr:row>31</xdr:row>
      <xdr:rowOff>63500</xdr:rowOff>
    </xdr:from>
    <xdr:to>
      <xdr:col>14</xdr:col>
      <xdr:colOff>115570</xdr:colOff>
      <xdr:row>33</xdr:row>
      <xdr:rowOff>29210</xdr:rowOff>
    </xdr:to>
    <xdr:sp macro="" textlink="">
      <xdr:nvSpPr>
        <xdr:cNvPr id="7204"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財政力指数</a:t>
          </a:r>
        </a:p>
      </xdr:txBody>
    </xdr:sp>
    <xdr:clientData/>
  </xdr:twoCellAnchor>
  <xdr:twoCellAnchor editAs="oneCell">
    <xdr:from>
      <xdr:col>15</xdr:col>
      <xdr:colOff>33020</xdr:colOff>
      <xdr:row>31</xdr:row>
      <xdr:rowOff>38100</xdr:rowOff>
    </xdr:from>
    <xdr:to>
      <xdr:col>23</xdr:col>
      <xdr:colOff>6985</xdr:colOff>
      <xdr:row>33</xdr:row>
      <xdr:rowOff>53975</xdr:rowOff>
    </xdr:to>
    <xdr:sp macro="" textlink="">
      <xdr:nvSpPr>
        <xdr:cNvPr id="7205"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[0.60]</a:t>
          </a:r>
          <a:r>
            <a:rPr kumimoji="1" lang="ja-JP" altLang="en-US" sz="1600" b="1">
              <a:solidFill>
                <a:srgbClr val="000000"/>
              </a:solidFill>
              <a:latin typeface="ＭＳ Ｐゴシック"/>
              <a:ea typeface="ＭＳ Ｐゴシック"/>
            </a:rPr>
            <a:t>　</a:t>
          </a:r>
        </a:p>
      </xdr:txBody>
    </xdr:sp>
    <xdr:clientData/>
  </xdr:twoCellAnchor>
  <xdr:twoCellAnchor>
    <xdr:from>
      <xdr:col>28</xdr:col>
      <xdr:colOff>38100</xdr:colOff>
      <xdr:row>30</xdr:row>
      <xdr:rowOff>127000</xdr:rowOff>
    </xdr:from>
    <xdr:to>
      <xdr:col>35</xdr:col>
      <xdr:colOff>95250</xdr:colOff>
      <xdr:row>32</xdr:row>
      <xdr:rowOff>38100</xdr:rowOff>
    </xdr:to>
    <xdr:sp macro="" textlink="">
      <xdr:nvSpPr>
        <xdr:cNvPr id="7206"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7207"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7208"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7209"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7210"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7211"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7212"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7213"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7214"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7215"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財政力は、ほぼ横ばいで推移し、類似団体内平均値を</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若干</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下回る数値となっている。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現下の経済情勢では、今後も厳しい収入環境が続くものと思われることから、収支状況を改善させるためにも、町税徴収率の向上などによる自主財源の確保に努めるとともに、「第３次行財政構造改革プラン・アクションプログラム」に掲げる改革項目を着実に実行し、財政基盤の強化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7216"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3</xdr:col>
      <xdr:colOff>133350</xdr:colOff>
      <xdr:row>48</xdr:row>
      <xdr:rowOff>78740</xdr:rowOff>
    </xdr:to>
    <xdr:sp macro="" textlink="">
      <xdr:nvSpPr>
        <xdr:cNvPr id="7217"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45</xdr:row>
      <xdr:rowOff>74930</xdr:rowOff>
    </xdr:from>
    <xdr:to>
      <xdr:col>27</xdr:col>
      <xdr:colOff>184150</xdr:colOff>
      <xdr:row>45</xdr:row>
      <xdr:rowOff>74930</xdr:rowOff>
    </xdr:to>
    <xdr:cxnSp macro="">
      <xdr:nvCxnSpPr>
        <xdr:cNvPr id="7218"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103505</xdr:rowOff>
    </xdr:from>
    <xdr:to>
      <xdr:col>3</xdr:col>
      <xdr:colOff>133350</xdr:colOff>
      <xdr:row>46</xdr:row>
      <xdr:rowOff>19685</xdr:rowOff>
    </xdr:to>
    <xdr:sp macro="" textlink="">
      <xdr:nvSpPr>
        <xdr:cNvPr id="7219"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0.30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43</xdr:row>
      <xdr:rowOff>14605</xdr:rowOff>
    </xdr:from>
    <xdr:to>
      <xdr:col>27</xdr:col>
      <xdr:colOff>184150</xdr:colOff>
      <xdr:row>43</xdr:row>
      <xdr:rowOff>14605</xdr:rowOff>
    </xdr:to>
    <xdr:cxnSp macro="">
      <xdr:nvCxnSpPr>
        <xdr:cNvPr id="7220"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43815</xdr:rowOff>
    </xdr:from>
    <xdr:to>
      <xdr:col>3</xdr:col>
      <xdr:colOff>133350</xdr:colOff>
      <xdr:row>43</xdr:row>
      <xdr:rowOff>130810</xdr:rowOff>
    </xdr:to>
    <xdr:sp macro="" textlink="">
      <xdr:nvSpPr>
        <xdr:cNvPr id="7221"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0.60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40</xdr:row>
      <xdr:rowOff>127000</xdr:rowOff>
    </xdr:from>
    <xdr:to>
      <xdr:col>27</xdr:col>
      <xdr:colOff>184150</xdr:colOff>
      <xdr:row>40</xdr:row>
      <xdr:rowOff>127000</xdr:rowOff>
    </xdr:to>
    <xdr:cxnSp macro="">
      <xdr:nvCxnSpPr>
        <xdr:cNvPr id="7222"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39</xdr:row>
      <xdr:rowOff>156210</xdr:rowOff>
    </xdr:from>
    <xdr:to>
      <xdr:col>3</xdr:col>
      <xdr:colOff>133350</xdr:colOff>
      <xdr:row>41</xdr:row>
      <xdr:rowOff>71755</xdr:rowOff>
    </xdr:to>
    <xdr:sp macro="" textlink="">
      <xdr:nvSpPr>
        <xdr:cNvPr id="7223"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0.90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38</xdr:row>
      <xdr:rowOff>67945</xdr:rowOff>
    </xdr:from>
    <xdr:to>
      <xdr:col>27</xdr:col>
      <xdr:colOff>184150</xdr:colOff>
      <xdr:row>38</xdr:row>
      <xdr:rowOff>67945</xdr:rowOff>
    </xdr:to>
    <xdr:cxnSp macro="">
      <xdr:nvCxnSpPr>
        <xdr:cNvPr id="7224"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37</xdr:row>
      <xdr:rowOff>97790</xdr:rowOff>
    </xdr:from>
    <xdr:to>
      <xdr:col>3</xdr:col>
      <xdr:colOff>133350</xdr:colOff>
      <xdr:row>39</xdr:row>
      <xdr:rowOff>13335</xdr:rowOff>
    </xdr:to>
    <xdr:sp macro="" textlink="">
      <xdr:nvSpPr>
        <xdr:cNvPr id="7225"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36</xdr:row>
      <xdr:rowOff>8255</xdr:rowOff>
    </xdr:from>
    <xdr:to>
      <xdr:col>27</xdr:col>
      <xdr:colOff>184150</xdr:colOff>
      <xdr:row>36</xdr:row>
      <xdr:rowOff>8255</xdr:rowOff>
    </xdr:to>
    <xdr:cxnSp macro="">
      <xdr:nvCxnSpPr>
        <xdr:cNvPr id="7226"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35</xdr:row>
      <xdr:rowOff>37465</xdr:rowOff>
    </xdr:from>
    <xdr:to>
      <xdr:col>3</xdr:col>
      <xdr:colOff>133350</xdr:colOff>
      <xdr:row>36</xdr:row>
      <xdr:rowOff>125095</xdr:rowOff>
    </xdr:to>
    <xdr:sp macro="" textlink="">
      <xdr:nvSpPr>
        <xdr:cNvPr id="7227"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33</xdr:row>
      <xdr:rowOff>120650</xdr:rowOff>
    </xdr:to>
    <xdr:cxnSp macro="">
      <xdr:nvCxnSpPr>
        <xdr:cNvPr id="7228"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3</xdr:col>
      <xdr:colOff>133350</xdr:colOff>
      <xdr:row>34</xdr:row>
      <xdr:rowOff>66040</xdr:rowOff>
    </xdr:to>
    <xdr:sp macro="" textlink="">
      <xdr:nvSpPr>
        <xdr:cNvPr id="7229"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1.80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7230"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169545</xdr:rowOff>
    </xdr:from>
    <xdr:to>
      <xdr:col>23</xdr:col>
      <xdr:colOff>133350</xdr:colOff>
      <xdr:row>45</xdr:row>
      <xdr:rowOff>114300</xdr:rowOff>
    </xdr:to>
    <xdr:cxnSp macro="">
      <xdr:nvCxnSpPr>
        <xdr:cNvPr id="7231" name="直線コネクタ 63"/>
        <xdr:cNvCxnSpPr/>
      </xdr:nvCxnSpPr>
      <xdr:spPr>
        <a:xfrm flipV="1">
          <a:off x="4953000" y="634174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45</xdr:row>
      <xdr:rowOff>86360</xdr:rowOff>
    </xdr:from>
    <xdr:to>
      <xdr:col>27</xdr:col>
      <xdr:colOff>146050</xdr:colOff>
      <xdr:row>47</xdr:row>
      <xdr:rowOff>1905</xdr:rowOff>
    </xdr:to>
    <xdr:sp macro="" textlink="">
      <xdr:nvSpPr>
        <xdr:cNvPr id="7232" name="財政力最小値テキスト"/>
        <xdr:cNvSpPr txBox="1"/>
      </xdr:nvSpPr>
      <xdr:spPr>
        <a:xfrm>
          <a:off x="5041900" y="7801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0.27</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44450</xdr:colOff>
      <xdr:row>45</xdr:row>
      <xdr:rowOff>114300</xdr:rowOff>
    </xdr:from>
    <xdr:to>
      <xdr:col>24</xdr:col>
      <xdr:colOff>12700</xdr:colOff>
      <xdr:row>45</xdr:row>
      <xdr:rowOff>114300</xdr:rowOff>
    </xdr:to>
    <xdr:cxnSp macro="">
      <xdr:nvCxnSpPr>
        <xdr:cNvPr id="7233"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35</xdr:row>
      <xdr:rowOff>84455</xdr:rowOff>
    </xdr:from>
    <xdr:to>
      <xdr:col>27</xdr:col>
      <xdr:colOff>146050</xdr:colOff>
      <xdr:row>37</xdr:row>
      <xdr:rowOff>635</xdr:rowOff>
    </xdr:to>
    <xdr:sp macro="" textlink="">
      <xdr:nvSpPr>
        <xdr:cNvPr id="7234"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1.38</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44450</xdr:colOff>
      <xdr:row>36</xdr:row>
      <xdr:rowOff>169545</xdr:rowOff>
    </xdr:from>
    <xdr:to>
      <xdr:col>24</xdr:col>
      <xdr:colOff>12700</xdr:colOff>
      <xdr:row>36</xdr:row>
      <xdr:rowOff>169545</xdr:rowOff>
    </xdr:to>
    <xdr:cxnSp macro="">
      <xdr:nvCxnSpPr>
        <xdr:cNvPr id="7235"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1270</xdr:rowOff>
    </xdr:from>
    <xdr:to>
      <xdr:col>23</xdr:col>
      <xdr:colOff>133350</xdr:colOff>
      <xdr:row>43</xdr:row>
      <xdr:rowOff>14605</xdr:rowOff>
    </xdr:to>
    <xdr:cxnSp macro="">
      <xdr:nvCxnSpPr>
        <xdr:cNvPr id="7236" name="直線コネクタ 68"/>
        <xdr:cNvCxnSpPr/>
      </xdr:nvCxnSpPr>
      <xdr:spPr>
        <a:xfrm>
          <a:off x="4114800" y="73736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41</xdr:row>
      <xdr:rowOff>31115</xdr:rowOff>
    </xdr:from>
    <xdr:to>
      <xdr:col>27</xdr:col>
      <xdr:colOff>146050</xdr:colOff>
      <xdr:row>42</xdr:row>
      <xdr:rowOff>118110</xdr:rowOff>
    </xdr:to>
    <xdr:sp macro="" textlink="">
      <xdr:nvSpPr>
        <xdr:cNvPr id="7237" name="財政力平均値テキスト"/>
        <xdr:cNvSpPr txBox="1"/>
      </xdr:nvSpPr>
      <xdr:spPr>
        <a:xfrm>
          <a:off x="5041900" y="7060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0.69</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82550</xdr:colOff>
      <xdr:row>42</xdr:row>
      <xdr:rowOff>14605</xdr:rowOff>
    </xdr:from>
    <xdr:to>
      <xdr:col>23</xdr:col>
      <xdr:colOff>184150</xdr:colOff>
      <xdr:row>42</xdr:row>
      <xdr:rowOff>116205</xdr:rowOff>
    </xdr:to>
    <xdr:sp macro="" textlink="">
      <xdr:nvSpPr>
        <xdr:cNvPr id="7238" name="フローチャート: 判断 70"/>
        <xdr:cNvSpPr/>
      </xdr:nvSpPr>
      <xdr:spPr>
        <a:xfrm>
          <a:off x="49022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1270</xdr:rowOff>
    </xdr:to>
    <xdr:cxnSp macro="">
      <xdr:nvCxnSpPr>
        <xdr:cNvPr id="7239" name="直線コネクタ 71"/>
        <xdr:cNvCxnSpPr/>
      </xdr:nvCxnSpPr>
      <xdr:spPr>
        <a:xfrm>
          <a:off x="3225800" y="73469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41910</xdr:rowOff>
    </xdr:from>
    <xdr:to>
      <xdr:col>19</xdr:col>
      <xdr:colOff>184150</xdr:colOff>
      <xdr:row>42</xdr:row>
      <xdr:rowOff>143510</xdr:rowOff>
    </xdr:to>
    <xdr:sp macro="" textlink="">
      <xdr:nvSpPr>
        <xdr:cNvPr id="7240" name="フローチャート: 判断 72"/>
        <xdr:cNvSpPr/>
      </xdr:nvSpPr>
      <xdr:spPr>
        <a:xfrm>
          <a:off x="4064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17</xdr:col>
      <xdr:colOff>171450</xdr:colOff>
      <xdr:row>40</xdr:row>
      <xdr:rowOff>153670</xdr:rowOff>
    </xdr:from>
    <xdr:to>
      <xdr:col>21</xdr:col>
      <xdr:colOff>69850</xdr:colOff>
      <xdr:row>42</xdr:row>
      <xdr:rowOff>69850</xdr:rowOff>
    </xdr:to>
    <xdr:sp macro="" textlink="">
      <xdr:nvSpPr>
        <xdr:cNvPr id="7241" name="テキスト ボックス 73"/>
        <xdr:cNvSpPr txBox="1"/>
      </xdr:nvSpPr>
      <xdr:spPr>
        <a:xfrm>
          <a:off x="3733800" y="7011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0.67</a:t>
          </a:r>
          <a:endParaRPr kumimoji="1" lang="ja-JP" altLang="en-US" sz="1000" b="1">
            <a:solidFill>
              <a:srgbClr val="000000"/>
            </a:solidFill>
            <a:latin typeface="ＭＳ Ｐゴシック"/>
            <a:ea typeface="ＭＳ Ｐゴシック"/>
          </a:endParaRPr>
        </a:p>
      </xdr:txBody>
    </xdr:sp>
    <xdr:clientData/>
  </xdr:twoCellAnchor>
  <xdr:twoCellAnchor>
    <xdr:from>
      <xdr:col>11</xdr:col>
      <xdr:colOff>31750</xdr:colOff>
      <xdr:row>42</xdr:row>
      <xdr:rowOff>132715</xdr:rowOff>
    </xdr:from>
    <xdr:to>
      <xdr:col>15</xdr:col>
      <xdr:colOff>82550</xdr:colOff>
      <xdr:row>42</xdr:row>
      <xdr:rowOff>146050</xdr:rowOff>
    </xdr:to>
    <xdr:cxnSp macro="">
      <xdr:nvCxnSpPr>
        <xdr:cNvPr id="7242" name="直線コネクタ 74"/>
        <xdr:cNvCxnSpPr/>
      </xdr:nvCxnSpPr>
      <xdr:spPr>
        <a:xfrm>
          <a:off x="2336800" y="73336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41910</xdr:rowOff>
    </xdr:from>
    <xdr:to>
      <xdr:col>15</xdr:col>
      <xdr:colOff>133350</xdr:colOff>
      <xdr:row>42</xdr:row>
      <xdr:rowOff>143510</xdr:rowOff>
    </xdr:to>
    <xdr:sp macro="" textlink="">
      <xdr:nvSpPr>
        <xdr:cNvPr id="7243" name="フローチャート: 判断 75"/>
        <xdr:cNvSpPr/>
      </xdr:nvSpPr>
      <xdr:spPr>
        <a:xfrm>
          <a:off x="3175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120650</xdr:colOff>
      <xdr:row>40</xdr:row>
      <xdr:rowOff>153670</xdr:rowOff>
    </xdr:from>
    <xdr:to>
      <xdr:col>17</xdr:col>
      <xdr:colOff>44450</xdr:colOff>
      <xdr:row>42</xdr:row>
      <xdr:rowOff>69850</xdr:rowOff>
    </xdr:to>
    <xdr:sp macro="" textlink="">
      <xdr:nvSpPr>
        <xdr:cNvPr id="7244" name="テキスト ボックス 76"/>
        <xdr:cNvSpPr txBox="1"/>
      </xdr:nvSpPr>
      <xdr:spPr>
        <a:xfrm>
          <a:off x="2844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0.67</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190500</xdr:colOff>
      <xdr:row>42</xdr:row>
      <xdr:rowOff>132715</xdr:rowOff>
    </xdr:from>
    <xdr:to>
      <xdr:col>11</xdr:col>
      <xdr:colOff>31750</xdr:colOff>
      <xdr:row>42</xdr:row>
      <xdr:rowOff>132715</xdr:rowOff>
    </xdr:to>
    <xdr:cxnSp macro="">
      <xdr:nvCxnSpPr>
        <xdr:cNvPr id="7245" name="直線コネクタ 77"/>
        <xdr:cNvCxnSpPr/>
      </xdr:nvCxnSpPr>
      <xdr:spPr>
        <a:xfrm>
          <a:off x="1447800" y="73336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55245</xdr:rowOff>
    </xdr:from>
    <xdr:to>
      <xdr:col>11</xdr:col>
      <xdr:colOff>82550</xdr:colOff>
      <xdr:row>42</xdr:row>
      <xdr:rowOff>156845</xdr:rowOff>
    </xdr:to>
    <xdr:sp macro="" textlink="">
      <xdr:nvSpPr>
        <xdr:cNvPr id="7246" name="フローチャート: 判断 78"/>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69850</xdr:colOff>
      <xdr:row>40</xdr:row>
      <xdr:rowOff>167005</xdr:rowOff>
    </xdr:from>
    <xdr:to>
      <xdr:col>12</xdr:col>
      <xdr:colOff>203200</xdr:colOff>
      <xdr:row>42</xdr:row>
      <xdr:rowOff>82550</xdr:rowOff>
    </xdr:to>
    <xdr:sp macro="" textlink="">
      <xdr:nvSpPr>
        <xdr:cNvPr id="7247" name="テキスト ボックス 79"/>
        <xdr:cNvSpPr txBox="1"/>
      </xdr:nvSpPr>
      <xdr:spPr>
        <a:xfrm>
          <a:off x="1955800" y="7025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0.66</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139700</xdr:colOff>
      <xdr:row>42</xdr:row>
      <xdr:rowOff>68580</xdr:rowOff>
    </xdr:from>
    <xdr:to>
      <xdr:col>7</xdr:col>
      <xdr:colOff>31750</xdr:colOff>
      <xdr:row>42</xdr:row>
      <xdr:rowOff>170180</xdr:rowOff>
    </xdr:to>
    <xdr:sp macro="" textlink="">
      <xdr:nvSpPr>
        <xdr:cNvPr id="7248" name="フローチャート: 判断 80"/>
        <xdr:cNvSpPr/>
      </xdr:nvSpPr>
      <xdr:spPr>
        <a:xfrm>
          <a:off x="1397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19050</xdr:colOff>
      <xdr:row>41</xdr:row>
      <xdr:rowOff>8890</xdr:rowOff>
    </xdr:from>
    <xdr:to>
      <xdr:col>8</xdr:col>
      <xdr:colOff>152400</xdr:colOff>
      <xdr:row>42</xdr:row>
      <xdr:rowOff>95885</xdr:rowOff>
    </xdr:to>
    <xdr:sp macro="" textlink="">
      <xdr:nvSpPr>
        <xdr:cNvPr id="7249" name="テキスト ボックス 81"/>
        <xdr:cNvSpPr txBox="1"/>
      </xdr:nvSpPr>
      <xdr:spPr>
        <a:xfrm>
          <a:off x="1066800" y="7038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0.65</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22</xdr:col>
      <xdr:colOff>127000</xdr:colOff>
      <xdr:row>47</xdr:row>
      <xdr:rowOff>130810</xdr:rowOff>
    </xdr:from>
    <xdr:to>
      <xdr:col>26</xdr:col>
      <xdr:colOff>50800</xdr:colOff>
      <xdr:row>49</xdr:row>
      <xdr:rowOff>46990</xdr:rowOff>
    </xdr:to>
    <xdr:sp macro="" textlink="">
      <xdr:nvSpPr>
        <xdr:cNvPr id="7250"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127000</xdr:colOff>
      <xdr:row>47</xdr:row>
      <xdr:rowOff>130810</xdr:rowOff>
    </xdr:from>
    <xdr:to>
      <xdr:col>22</xdr:col>
      <xdr:colOff>50800</xdr:colOff>
      <xdr:row>49</xdr:row>
      <xdr:rowOff>46990</xdr:rowOff>
    </xdr:to>
    <xdr:sp macro="" textlink="">
      <xdr:nvSpPr>
        <xdr:cNvPr id="7251"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76200</xdr:colOff>
      <xdr:row>47</xdr:row>
      <xdr:rowOff>130810</xdr:rowOff>
    </xdr:from>
    <xdr:to>
      <xdr:col>17</xdr:col>
      <xdr:colOff>209550</xdr:colOff>
      <xdr:row>49</xdr:row>
      <xdr:rowOff>46990</xdr:rowOff>
    </xdr:to>
    <xdr:sp macro="" textlink="">
      <xdr:nvSpPr>
        <xdr:cNvPr id="7252"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10</xdr:col>
      <xdr:colOff>25400</xdr:colOff>
      <xdr:row>47</xdr:row>
      <xdr:rowOff>130810</xdr:rowOff>
    </xdr:from>
    <xdr:to>
      <xdr:col>13</xdr:col>
      <xdr:colOff>158750</xdr:colOff>
      <xdr:row>49</xdr:row>
      <xdr:rowOff>46990</xdr:rowOff>
    </xdr:to>
    <xdr:sp macro="" textlink="">
      <xdr:nvSpPr>
        <xdr:cNvPr id="7253"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5</xdr:col>
      <xdr:colOff>184150</xdr:colOff>
      <xdr:row>47</xdr:row>
      <xdr:rowOff>130810</xdr:rowOff>
    </xdr:from>
    <xdr:to>
      <xdr:col>9</xdr:col>
      <xdr:colOff>107950</xdr:colOff>
      <xdr:row>49</xdr:row>
      <xdr:rowOff>46990</xdr:rowOff>
    </xdr:to>
    <xdr:sp macro="" textlink="">
      <xdr:nvSpPr>
        <xdr:cNvPr id="7254"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23</xdr:col>
      <xdr:colOff>82550</xdr:colOff>
      <xdr:row>42</xdr:row>
      <xdr:rowOff>135255</xdr:rowOff>
    </xdr:from>
    <xdr:to>
      <xdr:col>23</xdr:col>
      <xdr:colOff>184150</xdr:colOff>
      <xdr:row>43</xdr:row>
      <xdr:rowOff>65405</xdr:rowOff>
    </xdr:to>
    <xdr:sp macro="" textlink="">
      <xdr:nvSpPr>
        <xdr:cNvPr id="7255" name="楕円 87"/>
        <xdr:cNvSpPr/>
      </xdr:nvSpPr>
      <xdr:spPr>
        <a:xfrm>
          <a:off x="49022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12700</xdr:colOff>
      <xdr:row>42</xdr:row>
      <xdr:rowOff>107315</xdr:rowOff>
    </xdr:from>
    <xdr:to>
      <xdr:col>27</xdr:col>
      <xdr:colOff>146050</xdr:colOff>
      <xdr:row>44</xdr:row>
      <xdr:rowOff>23495</xdr:rowOff>
    </xdr:to>
    <xdr:sp macro="" textlink="">
      <xdr:nvSpPr>
        <xdr:cNvPr id="7256" name="財政力該当値テキスト"/>
        <xdr:cNvSpPr txBox="1"/>
      </xdr:nvSpPr>
      <xdr:spPr>
        <a:xfrm>
          <a:off x="5041900" y="730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0.60</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82550</xdr:colOff>
      <xdr:row>42</xdr:row>
      <xdr:rowOff>121920</xdr:rowOff>
    </xdr:from>
    <xdr:to>
      <xdr:col>19</xdr:col>
      <xdr:colOff>184150</xdr:colOff>
      <xdr:row>43</xdr:row>
      <xdr:rowOff>52070</xdr:rowOff>
    </xdr:to>
    <xdr:sp macro="" textlink="">
      <xdr:nvSpPr>
        <xdr:cNvPr id="7257" name="楕円 89"/>
        <xdr:cNvSpPr/>
      </xdr:nvSpPr>
      <xdr:spPr>
        <a:xfrm>
          <a:off x="4064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17</xdr:col>
      <xdr:colOff>171450</xdr:colOff>
      <xdr:row>43</xdr:row>
      <xdr:rowOff>36830</xdr:rowOff>
    </xdr:from>
    <xdr:to>
      <xdr:col>21</xdr:col>
      <xdr:colOff>69850</xdr:colOff>
      <xdr:row>44</xdr:row>
      <xdr:rowOff>124460</xdr:rowOff>
    </xdr:to>
    <xdr:sp macro="" textlink="">
      <xdr:nvSpPr>
        <xdr:cNvPr id="7258" name="テキスト ボックス 90"/>
        <xdr:cNvSpPr txBox="1"/>
      </xdr:nvSpPr>
      <xdr:spPr>
        <a:xfrm>
          <a:off x="3733800" y="7409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0.61</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31750</xdr:colOff>
      <xdr:row>42</xdr:row>
      <xdr:rowOff>95250</xdr:rowOff>
    </xdr:from>
    <xdr:to>
      <xdr:col>15</xdr:col>
      <xdr:colOff>133350</xdr:colOff>
      <xdr:row>43</xdr:row>
      <xdr:rowOff>25400</xdr:rowOff>
    </xdr:to>
    <xdr:sp macro="" textlink="">
      <xdr:nvSpPr>
        <xdr:cNvPr id="7259"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120650</xdr:colOff>
      <xdr:row>43</xdr:row>
      <xdr:rowOff>10160</xdr:rowOff>
    </xdr:from>
    <xdr:to>
      <xdr:col>17</xdr:col>
      <xdr:colOff>44450</xdr:colOff>
      <xdr:row>44</xdr:row>
      <xdr:rowOff>97790</xdr:rowOff>
    </xdr:to>
    <xdr:sp macro="" textlink="">
      <xdr:nvSpPr>
        <xdr:cNvPr id="7260" name="テキスト ボックス 92"/>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0.63</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190500</xdr:colOff>
      <xdr:row>42</xdr:row>
      <xdr:rowOff>81915</xdr:rowOff>
    </xdr:from>
    <xdr:to>
      <xdr:col>11</xdr:col>
      <xdr:colOff>82550</xdr:colOff>
      <xdr:row>43</xdr:row>
      <xdr:rowOff>12065</xdr:rowOff>
    </xdr:to>
    <xdr:sp macro="" textlink="">
      <xdr:nvSpPr>
        <xdr:cNvPr id="7261" name="楕円 93"/>
        <xdr:cNvSpPr/>
      </xdr:nvSpPr>
      <xdr:spPr>
        <a:xfrm>
          <a:off x="2286000" y="72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69850</xdr:colOff>
      <xdr:row>42</xdr:row>
      <xdr:rowOff>168275</xdr:rowOff>
    </xdr:from>
    <xdr:to>
      <xdr:col>12</xdr:col>
      <xdr:colOff>203200</xdr:colOff>
      <xdr:row>44</xdr:row>
      <xdr:rowOff>83820</xdr:rowOff>
    </xdr:to>
    <xdr:sp macro="" textlink="">
      <xdr:nvSpPr>
        <xdr:cNvPr id="7262" name="テキスト ボックス 94"/>
        <xdr:cNvSpPr txBox="1"/>
      </xdr:nvSpPr>
      <xdr:spPr>
        <a:xfrm>
          <a:off x="1955800" y="736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0.64</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139700</xdr:colOff>
      <xdr:row>42</xdr:row>
      <xdr:rowOff>81915</xdr:rowOff>
    </xdr:from>
    <xdr:to>
      <xdr:col>7</xdr:col>
      <xdr:colOff>31750</xdr:colOff>
      <xdr:row>43</xdr:row>
      <xdr:rowOff>12065</xdr:rowOff>
    </xdr:to>
    <xdr:sp macro="" textlink="">
      <xdr:nvSpPr>
        <xdr:cNvPr id="7263" name="楕円 95"/>
        <xdr:cNvSpPr/>
      </xdr:nvSpPr>
      <xdr:spPr>
        <a:xfrm>
          <a:off x="1397000" y="72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19050</xdr:colOff>
      <xdr:row>42</xdr:row>
      <xdr:rowOff>168275</xdr:rowOff>
    </xdr:from>
    <xdr:to>
      <xdr:col>8</xdr:col>
      <xdr:colOff>152400</xdr:colOff>
      <xdr:row>44</xdr:row>
      <xdr:rowOff>83820</xdr:rowOff>
    </xdr:to>
    <xdr:sp macro="" textlink="">
      <xdr:nvSpPr>
        <xdr:cNvPr id="7264" name="テキスト ボックス 96"/>
        <xdr:cNvSpPr txBox="1"/>
      </xdr:nvSpPr>
      <xdr:spPr>
        <a:xfrm>
          <a:off x="1066800" y="736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0.64</a:t>
          </a:r>
          <a:endParaRPr kumimoji="1" lang="ja-JP" altLang="en-US" sz="1000" b="1">
            <a:solidFill>
              <a:srgbClr val="000000"/>
            </a:solidFill>
            <a:latin typeface="ＭＳ Ｐゴシック"/>
            <a:ea typeface="ＭＳ Ｐゴシック"/>
          </a:endParaRPr>
        </a:p>
      </xdr:txBody>
    </xdr:sp>
    <xdr:clientData/>
  </xdr:twoCellAnchor>
  <xdr:twoCellAnchor>
    <xdr:from>
      <xdr:col>3</xdr:col>
      <xdr:colOff>133350</xdr:colOff>
      <xdr:row>51</xdr:row>
      <xdr:rowOff>82550</xdr:rowOff>
    </xdr:from>
    <xdr:to>
      <xdr:col>27</xdr:col>
      <xdr:colOff>184150</xdr:colOff>
      <xdr:row>53</xdr:row>
      <xdr:rowOff>57150</xdr:rowOff>
    </xdr:to>
    <xdr:sp macro="" textlink="">
      <xdr:nvSpPr>
        <xdr:cNvPr id="7265"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twoCellAnchor editAs="oneCell">
    <xdr:from>
      <xdr:col>8</xdr:col>
      <xdr:colOff>17145</xdr:colOff>
      <xdr:row>53</xdr:row>
      <xdr:rowOff>101600</xdr:rowOff>
    </xdr:from>
    <xdr:to>
      <xdr:col>14</xdr:col>
      <xdr:colOff>198755</xdr:colOff>
      <xdr:row>55</xdr:row>
      <xdr:rowOff>67310</xdr:rowOff>
    </xdr:to>
    <xdr:sp macro="" textlink="">
      <xdr:nvSpPr>
        <xdr:cNvPr id="7266"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経常収支比率</a:t>
          </a:r>
        </a:p>
      </xdr:txBody>
    </xdr:sp>
    <xdr:clientData/>
  </xdr:twoCellAnchor>
  <xdr:twoCellAnchor editAs="oneCell">
    <xdr:from>
      <xdr:col>15</xdr:col>
      <xdr:colOff>116205</xdr:colOff>
      <xdr:row>53</xdr:row>
      <xdr:rowOff>76200</xdr:rowOff>
    </xdr:from>
    <xdr:to>
      <xdr:col>23</xdr:col>
      <xdr:colOff>90170</xdr:colOff>
      <xdr:row>55</xdr:row>
      <xdr:rowOff>91440</xdr:rowOff>
    </xdr:to>
    <xdr:sp macro="" textlink="">
      <xdr:nvSpPr>
        <xdr:cNvPr id="7267"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[93.2%]</a:t>
          </a:r>
          <a:r>
            <a:rPr kumimoji="1" lang="ja-JP" altLang="en-US" sz="1600" b="1">
              <a:solidFill>
                <a:srgbClr val="000000"/>
              </a:solidFill>
              <a:latin typeface="ＭＳ Ｐゴシック"/>
              <a:ea typeface="ＭＳ Ｐゴシック"/>
            </a:rPr>
            <a:t>　</a:t>
          </a:r>
        </a:p>
      </xdr:txBody>
    </xdr:sp>
    <xdr:clientData/>
  </xdr:twoCellAnchor>
  <xdr:twoCellAnchor>
    <xdr:from>
      <xdr:col>28</xdr:col>
      <xdr:colOff>38100</xdr:colOff>
      <xdr:row>52</xdr:row>
      <xdr:rowOff>165100</xdr:rowOff>
    </xdr:from>
    <xdr:to>
      <xdr:col>35</xdr:col>
      <xdr:colOff>95250</xdr:colOff>
      <xdr:row>54</xdr:row>
      <xdr:rowOff>76200</xdr:rowOff>
    </xdr:to>
    <xdr:sp macro="" textlink="">
      <xdr:nvSpPr>
        <xdr:cNvPr id="7268"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7269"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7270"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7271"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7272"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7273"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274"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7275"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7276"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7277"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歳入面で、</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地方消費税交付金や</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普通交付税</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の増などはあったものの</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、歳出において、</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扶助費や会計年度任用職員制度</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導入による報酬などの</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経常経費充当一般財源等が増</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加したことで、</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経常収支比率は前年度の</a:t>
          </a:r>
          <a:r>
            <a:rPr lang="en-US" altLang="ja-JP" sz="1300" b="0">
              <a:solidFill>
                <a:srgbClr val="000000"/>
              </a:solidFill>
              <a:effectLst/>
              <a:latin typeface="ＭＳ Ｐゴシック" panose="020B0600070205080204" pitchFamily="50" charset="-128"/>
              <a:ea typeface="ＭＳ Ｐゴシック" panose="020B0600070205080204" pitchFamily="50" charset="-128"/>
              <a:cs typeface="+mn-cs"/>
            </a:rPr>
            <a:t>93.1</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％より</a:t>
          </a:r>
          <a:r>
            <a:rPr lang="en-US" altLang="ja-JP" sz="1300" b="0">
              <a:solidFill>
                <a:srgbClr val="000000"/>
              </a:solidFill>
              <a:effectLst/>
              <a:latin typeface="ＭＳ Ｐゴシック" panose="020B0600070205080204" pitchFamily="50" charset="-128"/>
              <a:ea typeface="ＭＳ Ｐゴシック" panose="020B0600070205080204" pitchFamily="50" charset="-128"/>
              <a:cs typeface="+mn-cs"/>
            </a:rPr>
            <a:t>0.1</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悪化</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し、</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ほぼ横ばいの</a:t>
          </a:r>
          <a:r>
            <a:rPr lang="en-US" altLang="ja-JP" sz="1300" b="0">
              <a:solidFill>
                <a:srgbClr val="000000"/>
              </a:solidFill>
              <a:effectLst/>
              <a:latin typeface="ＭＳ Ｐゴシック" panose="020B0600070205080204" pitchFamily="50" charset="-128"/>
              <a:ea typeface="ＭＳ Ｐゴシック" panose="020B0600070205080204" pitchFamily="50" charset="-128"/>
              <a:cs typeface="+mn-cs"/>
            </a:rPr>
            <a:t>93.2</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en-US" altLang="ja-JP" sz="1300" b="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今後も引き続き、「第３次行財政構造改革プラン・アクションプログラム」に掲げる改革項目を着実に実行し、経常収支比率の改善を図る。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95250</xdr:colOff>
      <xdr:row>54</xdr:row>
      <xdr:rowOff>139700</xdr:rowOff>
    </xdr:from>
    <xdr:to>
      <xdr:col>4</xdr:col>
      <xdr:colOff>184150</xdr:colOff>
      <xdr:row>56</xdr:row>
      <xdr:rowOff>22225</xdr:rowOff>
    </xdr:to>
    <xdr:sp macro="" textlink="">
      <xdr:nvSpPr>
        <xdr:cNvPr id="7278"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xdr:col>
      <xdr:colOff>133350</xdr:colOff>
      <xdr:row>70</xdr:row>
      <xdr:rowOff>0</xdr:rowOff>
    </xdr:from>
    <xdr:to>
      <xdr:col>27</xdr:col>
      <xdr:colOff>184150</xdr:colOff>
      <xdr:row>70</xdr:row>
      <xdr:rowOff>0</xdr:rowOff>
    </xdr:to>
    <xdr:cxnSp macro="">
      <xdr:nvCxnSpPr>
        <xdr:cNvPr id="7279"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3</xdr:col>
      <xdr:colOff>133350</xdr:colOff>
      <xdr:row>70</xdr:row>
      <xdr:rowOff>116205</xdr:rowOff>
    </xdr:to>
    <xdr:sp macro="" textlink="">
      <xdr:nvSpPr>
        <xdr:cNvPr id="7280"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110.0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66</xdr:row>
      <xdr:rowOff>82550</xdr:rowOff>
    </xdr:from>
    <xdr:to>
      <xdr:col>27</xdr:col>
      <xdr:colOff>184150</xdr:colOff>
      <xdr:row>66</xdr:row>
      <xdr:rowOff>82550</xdr:rowOff>
    </xdr:to>
    <xdr:cxnSp macro="">
      <xdr:nvCxnSpPr>
        <xdr:cNvPr id="7281"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65</xdr:row>
      <xdr:rowOff>111760</xdr:rowOff>
    </xdr:from>
    <xdr:to>
      <xdr:col>3</xdr:col>
      <xdr:colOff>133350</xdr:colOff>
      <xdr:row>67</xdr:row>
      <xdr:rowOff>27305</xdr:rowOff>
    </xdr:to>
    <xdr:sp macro="" textlink="">
      <xdr:nvSpPr>
        <xdr:cNvPr id="7282" name="テキスト ボックス 114"/>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62</xdr:row>
      <xdr:rowOff>165100</xdr:rowOff>
    </xdr:from>
    <xdr:to>
      <xdr:col>27</xdr:col>
      <xdr:colOff>184150</xdr:colOff>
      <xdr:row>62</xdr:row>
      <xdr:rowOff>165100</xdr:rowOff>
    </xdr:to>
    <xdr:cxnSp macro="">
      <xdr:nvCxnSpPr>
        <xdr:cNvPr id="7283"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62</xdr:row>
      <xdr:rowOff>22860</xdr:rowOff>
    </xdr:from>
    <xdr:to>
      <xdr:col>3</xdr:col>
      <xdr:colOff>133350</xdr:colOff>
      <xdr:row>63</xdr:row>
      <xdr:rowOff>110490</xdr:rowOff>
    </xdr:to>
    <xdr:sp macro="" textlink="">
      <xdr:nvSpPr>
        <xdr:cNvPr id="7284"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59</xdr:row>
      <xdr:rowOff>76200</xdr:rowOff>
    </xdr:from>
    <xdr:to>
      <xdr:col>27</xdr:col>
      <xdr:colOff>184150</xdr:colOff>
      <xdr:row>59</xdr:row>
      <xdr:rowOff>76200</xdr:rowOff>
    </xdr:to>
    <xdr:cxnSp macro="">
      <xdr:nvCxnSpPr>
        <xdr:cNvPr id="7285"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58</xdr:row>
      <xdr:rowOff>105410</xdr:rowOff>
    </xdr:from>
    <xdr:to>
      <xdr:col>3</xdr:col>
      <xdr:colOff>133350</xdr:colOff>
      <xdr:row>60</xdr:row>
      <xdr:rowOff>21590</xdr:rowOff>
    </xdr:to>
    <xdr:sp macro="" textlink="">
      <xdr:nvSpPr>
        <xdr:cNvPr id="7286"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55</xdr:row>
      <xdr:rowOff>158750</xdr:rowOff>
    </xdr:to>
    <xdr:cxnSp macro="">
      <xdr:nvCxnSpPr>
        <xdr:cNvPr id="7287"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3</xdr:col>
      <xdr:colOff>133350</xdr:colOff>
      <xdr:row>56</xdr:row>
      <xdr:rowOff>104140</xdr:rowOff>
    </xdr:to>
    <xdr:sp macro="" textlink="">
      <xdr:nvSpPr>
        <xdr:cNvPr id="7288"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70.0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28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106680</xdr:rowOff>
    </xdr:from>
    <xdr:to>
      <xdr:col>23</xdr:col>
      <xdr:colOff>133350</xdr:colOff>
      <xdr:row>66</xdr:row>
      <xdr:rowOff>118745</xdr:rowOff>
    </xdr:to>
    <xdr:cxnSp macro="">
      <xdr:nvCxnSpPr>
        <xdr:cNvPr id="7290" name="直線コネクタ 122"/>
        <xdr:cNvCxnSpPr/>
      </xdr:nvCxnSpPr>
      <xdr:spPr>
        <a:xfrm flipV="1">
          <a:off x="4953000" y="10222230"/>
          <a:ext cx="0" cy="1212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66</xdr:row>
      <xdr:rowOff>90805</xdr:rowOff>
    </xdr:from>
    <xdr:to>
      <xdr:col>27</xdr:col>
      <xdr:colOff>146050</xdr:colOff>
      <xdr:row>68</xdr:row>
      <xdr:rowOff>6350</xdr:rowOff>
    </xdr:to>
    <xdr:sp macro="" textlink="">
      <xdr:nvSpPr>
        <xdr:cNvPr id="7291" name="財政構造の弾力性最小値テキスト"/>
        <xdr:cNvSpPr txBox="1"/>
      </xdr:nvSpPr>
      <xdr:spPr>
        <a:xfrm>
          <a:off x="5041900" y="11406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100.6</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44450</xdr:colOff>
      <xdr:row>66</xdr:row>
      <xdr:rowOff>118745</xdr:rowOff>
    </xdr:from>
    <xdr:to>
      <xdr:col>24</xdr:col>
      <xdr:colOff>12700</xdr:colOff>
      <xdr:row>66</xdr:row>
      <xdr:rowOff>118745</xdr:rowOff>
    </xdr:to>
    <xdr:cxnSp macro="">
      <xdr:nvCxnSpPr>
        <xdr:cNvPr id="7292" name="直線コネクタ 124"/>
        <xdr:cNvCxnSpPr/>
      </xdr:nvCxnSpPr>
      <xdr:spPr>
        <a:xfrm>
          <a:off x="4864100" y="1143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58</xdr:row>
      <xdr:rowOff>21590</xdr:rowOff>
    </xdr:from>
    <xdr:to>
      <xdr:col>27</xdr:col>
      <xdr:colOff>146050</xdr:colOff>
      <xdr:row>59</xdr:row>
      <xdr:rowOff>109220</xdr:rowOff>
    </xdr:to>
    <xdr:sp macro="" textlink="">
      <xdr:nvSpPr>
        <xdr:cNvPr id="7293" name="財政構造の弾力性最大値テキスト"/>
        <xdr:cNvSpPr txBox="1"/>
      </xdr:nvSpPr>
      <xdr:spPr>
        <a:xfrm>
          <a:off x="5041900" y="996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80.5</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44450</xdr:colOff>
      <xdr:row>59</xdr:row>
      <xdr:rowOff>106680</xdr:rowOff>
    </xdr:from>
    <xdr:to>
      <xdr:col>24</xdr:col>
      <xdr:colOff>12700</xdr:colOff>
      <xdr:row>59</xdr:row>
      <xdr:rowOff>106680</xdr:rowOff>
    </xdr:to>
    <xdr:cxnSp macro="">
      <xdr:nvCxnSpPr>
        <xdr:cNvPr id="7294" name="直線コネクタ 126"/>
        <xdr:cNvCxnSpPr/>
      </xdr:nvCxnSpPr>
      <xdr:spPr>
        <a:xfrm>
          <a:off x="4864100" y="10222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8890</xdr:rowOff>
    </xdr:from>
    <xdr:to>
      <xdr:col>23</xdr:col>
      <xdr:colOff>133350</xdr:colOff>
      <xdr:row>64</xdr:row>
      <xdr:rowOff>15240</xdr:rowOff>
    </xdr:to>
    <xdr:cxnSp macro="">
      <xdr:nvCxnSpPr>
        <xdr:cNvPr id="7295" name="直線コネクタ 127"/>
        <xdr:cNvCxnSpPr/>
      </xdr:nvCxnSpPr>
      <xdr:spPr>
        <a:xfrm>
          <a:off x="4114800" y="109816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61</xdr:row>
      <xdr:rowOff>167005</xdr:rowOff>
    </xdr:from>
    <xdr:to>
      <xdr:col>27</xdr:col>
      <xdr:colOff>146050</xdr:colOff>
      <xdr:row>63</xdr:row>
      <xdr:rowOff>82550</xdr:rowOff>
    </xdr:to>
    <xdr:sp macro="" textlink="">
      <xdr:nvSpPr>
        <xdr:cNvPr id="7296" name="財政構造の弾力性平均値テキスト"/>
        <xdr:cNvSpPr txBox="1"/>
      </xdr:nvSpPr>
      <xdr:spPr>
        <a:xfrm>
          <a:off x="5041900" y="10625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90.6</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82550</xdr:colOff>
      <xdr:row>62</xdr:row>
      <xdr:rowOff>150495</xdr:rowOff>
    </xdr:from>
    <xdr:to>
      <xdr:col>23</xdr:col>
      <xdr:colOff>184150</xdr:colOff>
      <xdr:row>63</xdr:row>
      <xdr:rowOff>80645</xdr:rowOff>
    </xdr:to>
    <xdr:sp macro="" textlink="">
      <xdr:nvSpPr>
        <xdr:cNvPr id="7297"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8890</xdr:rowOff>
    </xdr:from>
    <xdr:to>
      <xdr:col>19</xdr:col>
      <xdr:colOff>133350</xdr:colOff>
      <xdr:row>64</xdr:row>
      <xdr:rowOff>106045</xdr:rowOff>
    </xdr:to>
    <xdr:cxnSp macro="">
      <xdr:nvCxnSpPr>
        <xdr:cNvPr id="7298" name="直線コネクタ 130"/>
        <xdr:cNvCxnSpPr/>
      </xdr:nvCxnSpPr>
      <xdr:spPr>
        <a:xfrm flipV="1">
          <a:off x="3225800" y="1098169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33655</xdr:rowOff>
    </xdr:from>
    <xdr:to>
      <xdr:col>19</xdr:col>
      <xdr:colOff>184150</xdr:colOff>
      <xdr:row>63</xdr:row>
      <xdr:rowOff>135255</xdr:rowOff>
    </xdr:to>
    <xdr:sp macro="" textlink="">
      <xdr:nvSpPr>
        <xdr:cNvPr id="7299" name="フローチャート: 判断 131"/>
        <xdr:cNvSpPr/>
      </xdr:nvSpPr>
      <xdr:spPr>
        <a:xfrm>
          <a:off x="40640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17</xdr:col>
      <xdr:colOff>171450</xdr:colOff>
      <xdr:row>61</xdr:row>
      <xdr:rowOff>145415</xdr:rowOff>
    </xdr:from>
    <xdr:to>
      <xdr:col>21</xdr:col>
      <xdr:colOff>69850</xdr:colOff>
      <xdr:row>63</xdr:row>
      <xdr:rowOff>60960</xdr:rowOff>
    </xdr:to>
    <xdr:sp macro="" textlink="">
      <xdr:nvSpPr>
        <xdr:cNvPr id="7300" name="テキスト ボックス 132"/>
        <xdr:cNvSpPr txBox="1"/>
      </xdr:nvSpPr>
      <xdr:spPr>
        <a:xfrm>
          <a:off x="3733800" y="10603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91.5</a:t>
          </a:r>
          <a:endParaRPr kumimoji="1" lang="ja-JP" altLang="en-US" sz="1000" b="1">
            <a:solidFill>
              <a:srgbClr val="000000"/>
            </a:solidFill>
            <a:latin typeface="ＭＳ Ｐゴシック"/>
            <a:ea typeface="ＭＳ Ｐゴシック"/>
          </a:endParaRPr>
        </a:p>
      </xdr:txBody>
    </xdr:sp>
    <xdr:clientData/>
  </xdr:twoCellAnchor>
  <xdr:twoCellAnchor>
    <xdr:from>
      <xdr:col>11</xdr:col>
      <xdr:colOff>31750</xdr:colOff>
      <xdr:row>64</xdr:row>
      <xdr:rowOff>106045</xdr:rowOff>
    </xdr:from>
    <xdr:to>
      <xdr:col>15</xdr:col>
      <xdr:colOff>82550</xdr:colOff>
      <xdr:row>65</xdr:row>
      <xdr:rowOff>635</xdr:rowOff>
    </xdr:to>
    <xdr:cxnSp macro="">
      <xdr:nvCxnSpPr>
        <xdr:cNvPr id="7301" name="直線コネクタ 133"/>
        <xdr:cNvCxnSpPr/>
      </xdr:nvCxnSpPr>
      <xdr:spPr>
        <a:xfrm flipV="1">
          <a:off x="2336800" y="1107884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8890</xdr:rowOff>
    </xdr:from>
    <xdr:to>
      <xdr:col>15</xdr:col>
      <xdr:colOff>133350</xdr:colOff>
      <xdr:row>63</xdr:row>
      <xdr:rowOff>110490</xdr:rowOff>
    </xdr:to>
    <xdr:sp macro="" textlink="">
      <xdr:nvSpPr>
        <xdr:cNvPr id="7302" name="フローチャート: 判断 134"/>
        <xdr:cNvSpPr/>
      </xdr:nvSpPr>
      <xdr:spPr>
        <a:xfrm>
          <a:off x="3175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120650</xdr:colOff>
      <xdr:row>61</xdr:row>
      <xdr:rowOff>121285</xdr:rowOff>
    </xdr:from>
    <xdr:to>
      <xdr:col>17</xdr:col>
      <xdr:colOff>44450</xdr:colOff>
      <xdr:row>63</xdr:row>
      <xdr:rowOff>36830</xdr:rowOff>
    </xdr:to>
    <xdr:sp macro="" textlink="">
      <xdr:nvSpPr>
        <xdr:cNvPr id="7303" name="テキスト ボックス 135"/>
        <xdr:cNvSpPr txBox="1"/>
      </xdr:nvSpPr>
      <xdr:spPr>
        <a:xfrm>
          <a:off x="2844800" y="10579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91.1</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190500</xdr:colOff>
      <xdr:row>65</xdr:row>
      <xdr:rowOff>635</xdr:rowOff>
    </xdr:from>
    <xdr:to>
      <xdr:col>11</xdr:col>
      <xdr:colOff>31750</xdr:colOff>
      <xdr:row>66</xdr:row>
      <xdr:rowOff>76835</xdr:rowOff>
    </xdr:to>
    <xdr:cxnSp macro="">
      <xdr:nvCxnSpPr>
        <xdr:cNvPr id="7304" name="直線コネクタ 136"/>
        <xdr:cNvCxnSpPr/>
      </xdr:nvCxnSpPr>
      <xdr:spPr>
        <a:xfrm flipV="1">
          <a:off x="1447800" y="11144885"/>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156845</xdr:rowOff>
    </xdr:from>
    <xdr:to>
      <xdr:col>11</xdr:col>
      <xdr:colOff>82550</xdr:colOff>
      <xdr:row>63</xdr:row>
      <xdr:rowOff>86995</xdr:rowOff>
    </xdr:to>
    <xdr:sp macro="" textlink="">
      <xdr:nvSpPr>
        <xdr:cNvPr id="7305" name="フローチャート: 判断 137"/>
        <xdr:cNvSpPr/>
      </xdr:nvSpPr>
      <xdr:spPr>
        <a:xfrm>
          <a:off x="2286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69850</xdr:colOff>
      <xdr:row>61</xdr:row>
      <xdr:rowOff>97790</xdr:rowOff>
    </xdr:from>
    <xdr:to>
      <xdr:col>12</xdr:col>
      <xdr:colOff>203200</xdr:colOff>
      <xdr:row>63</xdr:row>
      <xdr:rowOff>13335</xdr:rowOff>
    </xdr:to>
    <xdr:sp macro="" textlink="">
      <xdr:nvSpPr>
        <xdr:cNvPr id="7306" name="テキスト ボックス 138"/>
        <xdr:cNvSpPr txBox="1"/>
      </xdr:nvSpPr>
      <xdr:spPr>
        <a:xfrm>
          <a:off x="1955800" y="1055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90.7</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139700</xdr:colOff>
      <xdr:row>62</xdr:row>
      <xdr:rowOff>156845</xdr:rowOff>
    </xdr:from>
    <xdr:to>
      <xdr:col>7</xdr:col>
      <xdr:colOff>31750</xdr:colOff>
      <xdr:row>63</xdr:row>
      <xdr:rowOff>86995</xdr:rowOff>
    </xdr:to>
    <xdr:sp macro="" textlink="">
      <xdr:nvSpPr>
        <xdr:cNvPr id="7307" name="フローチャート: 判断 139"/>
        <xdr:cNvSpPr/>
      </xdr:nvSpPr>
      <xdr:spPr>
        <a:xfrm>
          <a:off x="1397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19050</xdr:colOff>
      <xdr:row>61</xdr:row>
      <xdr:rowOff>97790</xdr:rowOff>
    </xdr:from>
    <xdr:to>
      <xdr:col>8</xdr:col>
      <xdr:colOff>152400</xdr:colOff>
      <xdr:row>63</xdr:row>
      <xdr:rowOff>13335</xdr:rowOff>
    </xdr:to>
    <xdr:sp macro="" textlink="">
      <xdr:nvSpPr>
        <xdr:cNvPr id="7308" name="テキスト ボックス 140"/>
        <xdr:cNvSpPr txBox="1"/>
      </xdr:nvSpPr>
      <xdr:spPr>
        <a:xfrm>
          <a:off x="1066800" y="1055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90.7</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22</xdr:col>
      <xdr:colOff>127000</xdr:colOff>
      <xdr:row>69</xdr:row>
      <xdr:rowOff>168910</xdr:rowOff>
    </xdr:from>
    <xdr:to>
      <xdr:col>26</xdr:col>
      <xdr:colOff>50800</xdr:colOff>
      <xdr:row>71</xdr:row>
      <xdr:rowOff>84455</xdr:rowOff>
    </xdr:to>
    <xdr:sp macro="" textlink="">
      <xdr:nvSpPr>
        <xdr:cNvPr id="7309" name="テキスト ボックス 141"/>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127000</xdr:colOff>
      <xdr:row>69</xdr:row>
      <xdr:rowOff>168910</xdr:rowOff>
    </xdr:from>
    <xdr:to>
      <xdr:col>22</xdr:col>
      <xdr:colOff>50800</xdr:colOff>
      <xdr:row>71</xdr:row>
      <xdr:rowOff>84455</xdr:rowOff>
    </xdr:to>
    <xdr:sp macro="" textlink="">
      <xdr:nvSpPr>
        <xdr:cNvPr id="7310" name="テキスト ボックス 142"/>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76200</xdr:colOff>
      <xdr:row>69</xdr:row>
      <xdr:rowOff>168910</xdr:rowOff>
    </xdr:from>
    <xdr:to>
      <xdr:col>17</xdr:col>
      <xdr:colOff>209550</xdr:colOff>
      <xdr:row>71</xdr:row>
      <xdr:rowOff>84455</xdr:rowOff>
    </xdr:to>
    <xdr:sp macro="" textlink="">
      <xdr:nvSpPr>
        <xdr:cNvPr id="7311" name="テキスト ボックス 143"/>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10</xdr:col>
      <xdr:colOff>25400</xdr:colOff>
      <xdr:row>69</xdr:row>
      <xdr:rowOff>168910</xdr:rowOff>
    </xdr:from>
    <xdr:to>
      <xdr:col>13</xdr:col>
      <xdr:colOff>158750</xdr:colOff>
      <xdr:row>71</xdr:row>
      <xdr:rowOff>84455</xdr:rowOff>
    </xdr:to>
    <xdr:sp macro="" textlink="">
      <xdr:nvSpPr>
        <xdr:cNvPr id="7312" name="テキスト ボックス 144"/>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5</xdr:col>
      <xdr:colOff>184150</xdr:colOff>
      <xdr:row>69</xdr:row>
      <xdr:rowOff>168910</xdr:rowOff>
    </xdr:from>
    <xdr:to>
      <xdr:col>9</xdr:col>
      <xdr:colOff>107950</xdr:colOff>
      <xdr:row>71</xdr:row>
      <xdr:rowOff>84455</xdr:rowOff>
    </xdr:to>
    <xdr:sp macro="" textlink="">
      <xdr:nvSpPr>
        <xdr:cNvPr id="7313" name="テキスト ボックス 145"/>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23</xdr:col>
      <xdr:colOff>82550</xdr:colOff>
      <xdr:row>63</xdr:row>
      <xdr:rowOff>135890</xdr:rowOff>
    </xdr:from>
    <xdr:to>
      <xdr:col>23</xdr:col>
      <xdr:colOff>184150</xdr:colOff>
      <xdr:row>64</xdr:row>
      <xdr:rowOff>66040</xdr:rowOff>
    </xdr:to>
    <xdr:sp macro="" textlink="">
      <xdr:nvSpPr>
        <xdr:cNvPr id="7314" name="楕円 146"/>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12700</xdr:colOff>
      <xdr:row>63</xdr:row>
      <xdr:rowOff>107950</xdr:rowOff>
    </xdr:from>
    <xdr:to>
      <xdr:col>27</xdr:col>
      <xdr:colOff>146050</xdr:colOff>
      <xdr:row>65</xdr:row>
      <xdr:rowOff>24130</xdr:rowOff>
    </xdr:to>
    <xdr:sp macro="" textlink="">
      <xdr:nvSpPr>
        <xdr:cNvPr id="7315" name="財政構造の弾力性該当値テキスト"/>
        <xdr:cNvSpPr txBox="1"/>
      </xdr:nvSpPr>
      <xdr:spPr>
        <a:xfrm>
          <a:off x="5041900" y="1090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93.2</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82550</xdr:colOff>
      <xdr:row>63</xdr:row>
      <xdr:rowOff>129540</xdr:rowOff>
    </xdr:from>
    <xdr:to>
      <xdr:col>19</xdr:col>
      <xdr:colOff>184150</xdr:colOff>
      <xdr:row>64</xdr:row>
      <xdr:rowOff>59690</xdr:rowOff>
    </xdr:to>
    <xdr:sp macro="" textlink="">
      <xdr:nvSpPr>
        <xdr:cNvPr id="7316" name="楕円 148"/>
        <xdr:cNvSpPr/>
      </xdr:nvSpPr>
      <xdr:spPr>
        <a:xfrm>
          <a:off x="40640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17</xdr:col>
      <xdr:colOff>171450</xdr:colOff>
      <xdr:row>64</xdr:row>
      <xdr:rowOff>45085</xdr:rowOff>
    </xdr:from>
    <xdr:to>
      <xdr:col>21</xdr:col>
      <xdr:colOff>69850</xdr:colOff>
      <xdr:row>65</xdr:row>
      <xdr:rowOff>132080</xdr:rowOff>
    </xdr:to>
    <xdr:sp macro="" textlink="">
      <xdr:nvSpPr>
        <xdr:cNvPr id="7317" name="テキスト ボックス 149"/>
        <xdr:cNvSpPr txBox="1"/>
      </xdr:nvSpPr>
      <xdr:spPr>
        <a:xfrm>
          <a:off x="3733800" y="110178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93.1</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31750</xdr:colOff>
      <xdr:row>64</xdr:row>
      <xdr:rowOff>55245</xdr:rowOff>
    </xdr:from>
    <xdr:to>
      <xdr:col>15</xdr:col>
      <xdr:colOff>133350</xdr:colOff>
      <xdr:row>64</xdr:row>
      <xdr:rowOff>156845</xdr:rowOff>
    </xdr:to>
    <xdr:sp macro="" textlink="">
      <xdr:nvSpPr>
        <xdr:cNvPr id="7318" name="楕円 150"/>
        <xdr:cNvSpPr/>
      </xdr:nvSpPr>
      <xdr:spPr>
        <a:xfrm>
          <a:off x="3175000" y="110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120650</xdr:colOff>
      <xdr:row>64</xdr:row>
      <xdr:rowOff>141605</xdr:rowOff>
    </xdr:from>
    <xdr:to>
      <xdr:col>17</xdr:col>
      <xdr:colOff>44450</xdr:colOff>
      <xdr:row>66</xdr:row>
      <xdr:rowOff>57785</xdr:rowOff>
    </xdr:to>
    <xdr:sp macro="" textlink="">
      <xdr:nvSpPr>
        <xdr:cNvPr id="7319" name="テキスト ボックス 151"/>
        <xdr:cNvSpPr txBox="1"/>
      </xdr:nvSpPr>
      <xdr:spPr>
        <a:xfrm>
          <a:off x="2844800" y="11114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94.7</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190500</xdr:colOff>
      <xdr:row>64</xdr:row>
      <xdr:rowOff>121285</xdr:rowOff>
    </xdr:from>
    <xdr:to>
      <xdr:col>11</xdr:col>
      <xdr:colOff>82550</xdr:colOff>
      <xdr:row>65</xdr:row>
      <xdr:rowOff>52070</xdr:rowOff>
    </xdr:to>
    <xdr:sp macro="" textlink="">
      <xdr:nvSpPr>
        <xdr:cNvPr id="7320" name="楕円 152"/>
        <xdr:cNvSpPr/>
      </xdr:nvSpPr>
      <xdr:spPr>
        <a:xfrm>
          <a:off x="2286000" y="11094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69850</xdr:colOff>
      <xdr:row>65</xdr:row>
      <xdr:rowOff>36195</xdr:rowOff>
    </xdr:from>
    <xdr:to>
      <xdr:col>12</xdr:col>
      <xdr:colOff>203200</xdr:colOff>
      <xdr:row>66</xdr:row>
      <xdr:rowOff>123825</xdr:rowOff>
    </xdr:to>
    <xdr:sp macro="" textlink="">
      <xdr:nvSpPr>
        <xdr:cNvPr id="7321" name="テキスト ボックス 153"/>
        <xdr:cNvSpPr txBox="1"/>
      </xdr:nvSpPr>
      <xdr:spPr>
        <a:xfrm>
          <a:off x="1955800" y="1118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95.8</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139700</xdr:colOff>
      <xdr:row>66</xdr:row>
      <xdr:rowOff>26035</xdr:rowOff>
    </xdr:from>
    <xdr:to>
      <xdr:col>7</xdr:col>
      <xdr:colOff>31750</xdr:colOff>
      <xdr:row>66</xdr:row>
      <xdr:rowOff>127635</xdr:rowOff>
    </xdr:to>
    <xdr:sp macro="" textlink="">
      <xdr:nvSpPr>
        <xdr:cNvPr id="7322" name="楕円 154"/>
        <xdr:cNvSpPr/>
      </xdr:nvSpPr>
      <xdr:spPr>
        <a:xfrm>
          <a:off x="1397000" y="113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19050</xdr:colOff>
      <xdr:row>66</xdr:row>
      <xdr:rowOff>112395</xdr:rowOff>
    </xdr:from>
    <xdr:to>
      <xdr:col>8</xdr:col>
      <xdr:colOff>152400</xdr:colOff>
      <xdr:row>68</xdr:row>
      <xdr:rowOff>27940</xdr:rowOff>
    </xdr:to>
    <xdr:sp macro="" textlink="">
      <xdr:nvSpPr>
        <xdr:cNvPr id="7323" name="テキスト ボックス 155"/>
        <xdr:cNvSpPr txBox="1"/>
      </xdr:nvSpPr>
      <xdr:spPr>
        <a:xfrm>
          <a:off x="1066800" y="11428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99.9</a:t>
          </a:r>
          <a:endParaRPr kumimoji="1" lang="ja-JP" altLang="en-US" sz="1000" b="1">
            <a:solidFill>
              <a:srgbClr val="000000"/>
            </a:solidFill>
            <a:latin typeface="ＭＳ Ｐゴシック"/>
            <a:ea typeface="ＭＳ Ｐゴシック"/>
          </a:endParaRPr>
        </a:p>
      </xdr:txBody>
    </xdr:sp>
    <xdr:clientData/>
  </xdr:twoCellAnchor>
  <xdr:twoCellAnchor>
    <xdr:from>
      <xdr:col>3</xdr:col>
      <xdr:colOff>133350</xdr:colOff>
      <xdr:row>73</xdr:row>
      <xdr:rowOff>120650</xdr:rowOff>
    </xdr:from>
    <xdr:to>
      <xdr:col>27</xdr:col>
      <xdr:colOff>184150</xdr:colOff>
      <xdr:row>75</xdr:row>
      <xdr:rowOff>95250</xdr:rowOff>
    </xdr:to>
    <xdr:sp macro="" textlink="">
      <xdr:nvSpPr>
        <xdr:cNvPr id="7324"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twoCellAnchor editAs="oneCell">
    <xdr:from>
      <xdr:col>3</xdr:col>
      <xdr:colOff>175260</xdr:colOff>
      <xdr:row>75</xdr:row>
      <xdr:rowOff>139700</xdr:rowOff>
    </xdr:from>
    <xdr:to>
      <xdr:col>19</xdr:col>
      <xdr:colOff>41275</xdr:colOff>
      <xdr:row>77</xdr:row>
      <xdr:rowOff>106045</xdr:rowOff>
    </xdr:to>
    <xdr:sp macro="" textlink="">
      <xdr:nvSpPr>
        <xdr:cNvPr id="7325"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人口</a:t>
          </a:r>
          <a:r>
            <a:rPr kumimoji="1" lang="en-US" altLang="ja-JP" sz="1300" b="1">
              <a:solidFill>
                <a:srgbClr val="000000"/>
              </a:solidFill>
              <a:latin typeface="ＭＳ Ｐゴシック"/>
              <a:ea typeface="ＭＳ Ｐゴシック"/>
            </a:rPr>
            <a:t>1</a:t>
          </a:r>
          <a:r>
            <a:rPr kumimoji="1" lang="ja-JP" altLang="en-US" sz="1300" b="1">
              <a:solidFill>
                <a:srgbClr val="000000"/>
              </a:solidFill>
              <a:latin typeface="ＭＳ Ｐゴシック"/>
              <a:ea typeface="ＭＳ Ｐゴシック"/>
            </a:rPr>
            <a:t>人当たり人件費・物件費等決算額</a:t>
          </a:r>
        </a:p>
      </xdr:txBody>
    </xdr:sp>
    <xdr:clientData/>
  </xdr:twoCellAnchor>
  <xdr:twoCellAnchor editAs="oneCell">
    <xdr:from>
      <xdr:col>19</xdr:col>
      <xdr:colOff>167640</xdr:colOff>
      <xdr:row>75</xdr:row>
      <xdr:rowOff>114300</xdr:rowOff>
    </xdr:from>
    <xdr:to>
      <xdr:col>27</xdr:col>
      <xdr:colOff>141605</xdr:colOff>
      <xdr:row>77</xdr:row>
      <xdr:rowOff>130175</xdr:rowOff>
    </xdr:to>
    <xdr:sp macro="" textlink="">
      <xdr:nvSpPr>
        <xdr:cNvPr id="7326" name="テキスト ボックス 158"/>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[127,451</a:t>
          </a:r>
          <a:r>
            <a:rPr kumimoji="1" lang="ja-JP" altLang="en-US" sz="1600" b="1">
              <a:solidFill>
                <a:srgbClr val="000000"/>
              </a:solidFill>
              <a:latin typeface="ＭＳ Ｐゴシック"/>
              <a:ea typeface="ＭＳ Ｐゴシック"/>
            </a:rPr>
            <a:t>円</a:t>
          </a:r>
          <a:r>
            <a:rPr kumimoji="1" lang="en-US" altLang="ja-JP" sz="1600" b="1">
              <a:solidFill>
                <a:srgbClr val="000000"/>
              </a:solidFill>
              <a:latin typeface="ＭＳ Ｐゴシック"/>
              <a:ea typeface="ＭＳ Ｐゴシック"/>
            </a:rPr>
            <a:t>]</a:t>
          </a:r>
          <a:r>
            <a:rPr kumimoji="1" lang="ja-JP" altLang="en-US" sz="1600" b="1">
              <a:solidFill>
                <a:srgbClr val="000000"/>
              </a:solidFill>
              <a:latin typeface="ＭＳ Ｐゴシック"/>
              <a:ea typeface="ＭＳ Ｐゴシック"/>
            </a:rPr>
            <a:t>　</a:t>
          </a:r>
        </a:p>
      </xdr:txBody>
    </xdr:sp>
    <xdr:clientData/>
  </xdr:twoCellAnchor>
  <xdr:twoCellAnchor>
    <xdr:from>
      <xdr:col>28</xdr:col>
      <xdr:colOff>38100</xdr:colOff>
      <xdr:row>75</xdr:row>
      <xdr:rowOff>31750</xdr:rowOff>
    </xdr:from>
    <xdr:to>
      <xdr:col>35</xdr:col>
      <xdr:colOff>95250</xdr:colOff>
      <xdr:row>76</xdr:row>
      <xdr:rowOff>114300</xdr:rowOff>
    </xdr:to>
    <xdr:sp macro="" textlink="">
      <xdr:nvSpPr>
        <xdr:cNvPr id="7327"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7328"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7329"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7330"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7331"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7332"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133,968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7333"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7334"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7335"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7336"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　人件費・物件費等決算額は、平成</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年度からの消防広域化に伴い、消防職員が退職したことにより類似団体内平均値より低い数値が続いていた。</a:t>
          </a:r>
          <a:endPar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　令和２年度から会計年度任用職員制度が導入されたことにより、人件費が大きく増加している。</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　現状としては、ごみ処理、し尿処理などの事業を直営で行っており、その結果として人件費及び施設の運営経費や維持補修費が類似団体内平均値と比較して高くなる傾向にあるが、令和３年度から、し尿処理事務の広域化に</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加え</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令和４年度からの町立保育所民営化により、</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数値は改善する見込みである。</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また、超過勤務の抑制など、行財政改革による経費削減の効果も挙げており、今後も引き続き取り組む。</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95250</xdr:colOff>
      <xdr:row>77</xdr:row>
      <xdr:rowOff>6350</xdr:rowOff>
    </xdr:from>
    <xdr:to>
      <xdr:col>5</xdr:col>
      <xdr:colOff>26035</xdr:colOff>
      <xdr:row>78</xdr:row>
      <xdr:rowOff>59690</xdr:rowOff>
    </xdr:to>
    <xdr:sp macro="" textlink="">
      <xdr:nvSpPr>
        <xdr:cNvPr id="7337" name="テキスト ボックス 169"/>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xdr:col>
      <xdr:colOff>133350</xdr:colOff>
      <xdr:row>92</xdr:row>
      <xdr:rowOff>38100</xdr:rowOff>
    </xdr:from>
    <xdr:to>
      <xdr:col>27</xdr:col>
      <xdr:colOff>184150</xdr:colOff>
      <xdr:row>92</xdr:row>
      <xdr:rowOff>38100</xdr:rowOff>
    </xdr:to>
    <xdr:cxnSp macro="">
      <xdr:nvCxnSpPr>
        <xdr:cNvPr id="7338"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3</xdr:col>
      <xdr:colOff>133350</xdr:colOff>
      <xdr:row>92</xdr:row>
      <xdr:rowOff>154940</xdr:rowOff>
    </xdr:to>
    <xdr:sp macro="" textlink="">
      <xdr:nvSpPr>
        <xdr:cNvPr id="7339"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270,000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90</xdr:row>
      <xdr:rowOff>36195</xdr:rowOff>
    </xdr:from>
    <xdr:to>
      <xdr:col>27</xdr:col>
      <xdr:colOff>184150</xdr:colOff>
      <xdr:row>90</xdr:row>
      <xdr:rowOff>36195</xdr:rowOff>
    </xdr:to>
    <xdr:cxnSp macro="">
      <xdr:nvCxnSpPr>
        <xdr:cNvPr id="7340" name="直線コネクタ 172"/>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65405</xdr:rowOff>
    </xdr:from>
    <xdr:to>
      <xdr:col>3</xdr:col>
      <xdr:colOff>133350</xdr:colOff>
      <xdr:row>90</xdr:row>
      <xdr:rowOff>152400</xdr:rowOff>
    </xdr:to>
    <xdr:sp macro="" textlink="">
      <xdr:nvSpPr>
        <xdr:cNvPr id="7341" name="テキスト ボックス 173"/>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240,000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88</xdr:row>
      <xdr:rowOff>34290</xdr:rowOff>
    </xdr:from>
    <xdr:to>
      <xdr:col>27</xdr:col>
      <xdr:colOff>184150</xdr:colOff>
      <xdr:row>88</xdr:row>
      <xdr:rowOff>34290</xdr:rowOff>
    </xdr:to>
    <xdr:cxnSp macro="">
      <xdr:nvCxnSpPr>
        <xdr:cNvPr id="7342" name="直線コネクタ 174"/>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87</xdr:row>
      <xdr:rowOff>63500</xdr:rowOff>
    </xdr:from>
    <xdr:to>
      <xdr:col>3</xdr:col>
      <xdr:colOff>133350</xdr:colOff>
      <xdr:row>88</xdr:row>
      <xdr:rowOff>150495</xdr:rowOff>
    </xdr:to>
    <xdr:sp macro="" textlink="">
      <xdr:nvSpPr>
        <xdr:cNvPr id="7343" name="テキスト ボックス 175"/>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210,000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86</xdr:row>
      <xdr:rowOff>32385</xdr:rowOff>
    </xdr:from>
    <xdr:to>
      <xdr:col>27</xdr:col>
      <xdr:colOff>184150</xdr:colOff>
      <xdr:row>86</xdr:row>
      <xdr:rowOff>32385</xdr:rowOff>
    </xdr:to>
    <xdr:cxnSp macro="">
      <xdr:nvCxnSpPr>
        <xdr:cNvPr id="7344" name="直線コネクタ 176"/>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85</xdr:row>
      <xdr:rowOff>61595</xdr:rowOff>
    </xdr:from>
    <xdr:to>
      <xdr:col>3</xdr:col>
      <xdr:colOff>133350</xdr:colOff>
      <xdr:row>86</xdr:row>
      <xdr:rowOff>149225</xdr:rowOff>
    </xdr:to>
    <xdr:sp macro="" textlink="">
      <xdr:nvSpPr>
        <xdr:cNvPr id="7345"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180,000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84</xdr:row>
      <xdr:rowOff>31115</xdr:rowOff>
    </xdr:from>
    <xdr:to>
      <xdr:col>27</xdr:col>
      <xdr:colOff>184150</xdr:colOff>
      <xdr:row>84</xdr:row>
      <xdr:rowOff>31115</xdr:rowOff>
    </xdr:to>
    <xdr:cxnSp macro="">
      <xdr:nvCxnSpPr>
        <xdr:cNvPr id="7346" name="直線コネクタ 178"/>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83</xdr:row>
      <xdr:rowOff>60325</xdr:rowOff>
    </xdr:from>
    <xdr:to>
      <xdr:col>3</xdr:col>
      <xdr:colOff>133350</xdr:colOff>
      <xdr:row>84</xdr:row>
      <xdr:rowOff>147955</xdr:rowOff>
    </xdr:to>
    <xdr:sp macro="" textlink="">
      <xdr:nvSpPr>
        <xdr:cNvPr id="7347"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82</xdr:row>
      <xdr:rowOff>29210</xdr:rowOff>
    </xdr:from>
    <xdr:to>
      <xdr:col>27</xdr:col>
      <xdr:colOff>184150</xdr:colOff>
      <xdr:row>82</xdr:row>
      <xdr:rowOff>29210</xdr:rowOff>
    </xdr:to>
    <xdr:cxnSp macro="">
      <xdr:nvCxnSpPr>
        <xdr:cNvPr id="7348" name="直線コネクタ 180"/>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81</xdr:row>
      <xdr:rowOff>58420</xdr:rowOff>
    </xdr:from>
    <xdr:to>
      <xdr:col>3</xdr:col>
      <xdr:colOff>133350</xdr:colOff>
      <xdr:row>82</xdr:row>
      <xdr:rowOff>146050</xdr:rowOff>
    </xdr:to>
    <xdr:sp macro="" textlink="">
      <xdr:nvSpPr>
        <xdr:cNvPr id="7349"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80</xdr:row>
      <xdr:rowOff>27305</xdr:rowOff>
    </xdr:from>
    <xdr:to>
      <xdr:col>27</xdr:col>
      <xdr:colOff>184150</xdr:colOff>
      <xdr:row>80</xdr:row>
      <xdr:rowOff>27305</xdr:rowOff>
    </xdr:to>
    <xdr:cxnSp macro="">
      <xdr:nvCxnSpPr>
        <xdr:cNvPr id="7350" name="直線コネクタ 182"/>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56515</xdr:rowOff>
    </xdr:from>
    <xdr:to>
      <xdr:col>3</xdr:col>
      <xdr:colOff>133350</xdr:colOff>
      <xdr:row>80</xdr:row>
      <xdr:rowOff>143510</xdr:rowOff>
    </xdr:to>
    <xdr:sp macro="" textlink="">
      <xdr:nvSpPr>
        <xdr:cNvPr id="7351"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78</xdr:row>
      <xdr:rowOff>25400</xdr:rowOff>
    </xdr:to>
    <xdr:cxnSp macro="">
      <xdr:nvCxnSpPr>
        <xdr:cNvPr id="7352"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3</xdr:col>
      <xdr:colOff>133350</xdr:colOff>
      <xdr:row>78</xdr:row>
      <xdr:rowOff>141605</xdr:rowOff>
    </xdr:to>
    <xdr:sp macro="" textlink="">
      <xdr:nvSpPr>
        <xdr:cNvPr id="7353"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735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169545</xdr:rowOff>
    </xdr:from>
    <xdr:to>
      <xdr:col>23</xdr:col>
      <xdr:colOff>133350</xdr:colOff>
      <xdr:row>89</xdr:row>
      <xdr:rowOff>19050</xdr:rowOff>
    </xdr:to>
    <xdr:cxnSp macro="">
      <xdr:nvCxnSpPr>
        <xdr:cNvPr id="7355" name="直線コネクタ 187"/>
        <xdr:cNvCxnSpPr/>
      </xdr:nvCxnSpPr>
      <xdr:spPr>
        <a:xfrm flipV="1">
          <a:off x="4953000" y="13714095"/>
          <a:ext cx="0" cy="1564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88</xdr:row>
      <xdr:rowOff>162560</xdr:rowOff>
    </xdr:from>
    <xdr:to>
      <xdr:col>27</xdr:col>
      <xdr:colOff>146050</xdr:colOff>
      <xdr:row>90</xdr:row>
      <xdr:rowOff>78740</xdr:rowOff>
    </xdr:to>
    <xdr:sp macro="" textlink="">
      <xdr:nvSpPr>
        <xdr:cNvPr id="7356" name="人件費・物件費等の状況最小値テキスト"/>
        <xdr:cNvSpPr txBox="1"/>
      </xdr:nvSpPr>
      <xdr:spPr>
        <a:xfrm>
          <a:off x="5041900" y="152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223,601</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44450</xdr:colOff>
      <xdr:row>89</xdr:row>
      <xdr:rowOff>19050</xdr:rowOff>
    </xdr:from>
    <xdr:to>
      <xdr:col>24</xdr:col>
      <xdr:colOff>12700</xdr:colOff>
      <xdr:row>89</xdr:row>
      <xdr:rowOff>19050</xdr:rowOff>
    </xdr:to>
    <xdr:cxnSp macro="">
      <xdr:nvCxnSpPr>
        <xdr:cNvPr id="7357" name="直線コネクタ 189"/>
        <xdr:cNvCxnSpPr/>
      </xdr:nvCxnSpPr>
      <xdr:spPr>
        <a:xfrm>
          <a:off x="4864100" y="1527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78</xdr:row>
      <xdr:rowOff>84455</xdr:rowOff>
    </xdr:from>
    <xdr:to>
      <xdr:col>27</xdr:col>
      <xdr:colOff>146050</xdr:colOff>
      <xdr:row>80</xdr:row>
      <xdr:rowOff>635</xdr:rowOff>
    </xdr:to>
    <xdr:sp macro="" textlink="">
      <xdr:nvSpPr>
        <xdr:cNvPr id="7358" name="人件費・物件費等の状況最大値テキスト"/>
        <xdr:cNvSpPr txBox="1"/>
      </xdr:nvSpPr>
      <xdr:spPr>
        <a:xfrm>
          <a:off x="5041900" y="1345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87,470</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44450</xdr:colOff>
      <xdr:row>79</xdr:row>
      <xdr:rowOff>169545</xdr:rowOff>
    </xdr:from>
    <xdr:to>
      <xdr:col>24</xdr:col>
      <xdr:colOff>12700</xdr:colOff>
      <xdr:row>79</xdr:row>
      <xdr:rowOff>169545</xdr:rowOff>
    </xdr:to>
    <xdr:cxnSp macro="">
      <xdr:nvCxnSpPr>
        <xdr:cNvPr id="7359" name="直線コネクタ 191"/>
        <xdr:cNvCxnSpPr/>
      </xdr:nvCxnSpPr>
      <xdr:spPr>
        <a:xfrm>
          <a:off x="4864100" y="1371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97790</xdr:rowOff>
    </xdr:from>
    <xdr:to>
      <xdr:col>23</xdr:col>
      <xdr:colOff>133350</xdr:colOff>
      <xdr:row>82</xdr:row>
      <xdr:rowOff>114935</xdr:rowOff>
    </xdr:to>
    <xdr:cxnSp macro="">
      <xdr:nvCxnSpPr>
        <xdr:cNvPr id="7360" name="直線コネクタ 192"/>
        <xdr:cNvCxnSpPr/>
      </xdr:nvCxnSpPr>
      <xdr:spPr>
        <a:xfrm>
          <a:off x="4114800" y="13985240"/>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82</xdr:row>
      <xdr:rowOff>41275</xdr:rowOff>
    </xdr:from>
    <xdr:to>
      <xdr:col>27</xdr:col>
      <xdr:colOff>146050</xdr:colOff>
      <xdr:row>83</xdr:row>
      <xdr:rowOff>128270</xdr:rowOff>
    </xdr:to>
    <xdr:sp macro="" textlink="">
      <xdr:nvSpPr>
        <xdr:cNvPr id="7361" name="人件費・物件費等の状況平均値テキスト"/>
        <xdr:cNvSpPr txBox="1"/>
      </xdr:nvSpPr>
      <xdr:spPr>
        <a:xfrm>
          <a:off x="5041900" y="14100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127,906</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82550</xdr:colOff>
      <xdr:row>82</xdr:row>
      <xdr:rowOff>69215</xdr:rowOff>
    </xdr:from>
    <xdr:to>
      <xdr:col>23</xdr:col>
      <xdr:colOff>184150</xdr:colOff>
      <xdr:row>82</xdr:row>
      <xdr:rowOff>170815</xdr:rowOff>
    </xdr:to>
    <xdr:sp macro="" textlink="">
      <xdr:nvSpPr>
        <xdr:cNvPr id="7362" name="フローチャート: 判断 194"/>
        <xdr:cNvSpPr/>
      </xdr:nvSpPr>
      <xdr:spPr>
        <a:xfrm>
          <a:off x="49022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97790</xdr:rowOff>
    </xdr:from>
    <xdr:to>
      <xdr:col>19</xdr:col>
      <xdr:colOff>133350</xdr:colOff>
      <xdr:row>82</xdr:row>
      <xdr:rowOff>25400</xdr:rowOff>
    </xdr:to>
    <xdr:cxnSp macro="">
      <xdr:nvCxnSpPr>
        <xdr:cNvPr id="7363" name="直線コネクタ 195"/>
        <xdr:cNvCxnSpPr/>
      </xdr:nvCxnSpPr>
      <xdr:spPr>
        <a:xfrm flipV="1">
          <a:off x="3225800" y="139852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125730</xdr:rowOff>
    </xdr:from>
    <xdr:to>
      <xdr:col>19</xdr:col>
      <xdr:colOff>184150</xdr:colOff>
      <xdr:row>82</xdr:row>
      <xdr:rowOff>55880</xdr:rowOff>
    </xdr:to>
    <xdr:sp macro="" textlink="">
      <xdr:nvSpPr>
        <xdr:cNvPr id="7364" name="フローチャート: 判断 196"/>
        <xdr:cNvSpPr/>
      </xdr:nvSpPr>
      <xdr:spPr>
        <a:xfrm>
          <a:off x="40640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17</xdr:col>
      <xdr:colOff>171450</xdr:colOff>
      <xdr:row>82</xdr:row>
      <xdr:rowOff>40640</xdr:rowOff>
    </xdr:from>
    <xdr:to>
      <xdr:col>21</xdr:col>
      <xdr:colOff>69850</xdr:colOff>
      <xdr:row>83</xdr:row>
      <xdr:rowOff>127635</xdr:rowOff>
    </xdr:to>
    <xdr:sp macro="" textlink="">
      <xdr:nvSpPr>
        <xdr:cNvPr id="7365" name="テキスト ボックス 197"/>
        <xdr:cNvSpPr txBox="1"/>
      </xdr:nvSpPr>
      <xdr:spPr>
        <a:xfrm>
          <a:off x="3733800" y="140995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117,910</a:t>
          </a:r>
          <a:endParaRPr kumimoji="1" lang="ja-JP" altLang="en-US" sz="1000" b="1">
            <a:solidFill>
              <a:srgbClr val="000000"/>
            </a:solidFill>
            <a:latin typeface="ＭＳ Ｐゴシック"/>
            <a:ea typeface="ＭＳ Ｐゴシック"/>
          </a:endParaRPr>
        </a:p>
      </xdr:txBody>
    </xdr:sp>
    <xdr:clientData/>
  </xdr:twoCellAnchor>
  <xdr:twoCellAnchor>
    <xdr:from>
      <xdr:col>11</xdr:col>
      <xdr:colOff>31750</xdr:colOff>
      <xdr:row>81</xdr:row>
      <xdr:rowOff>62230</xdr:rowOff>
    </xdr:from>
    <xdr:to>
      <xdr:col>15</xdr:col>
      <xdr:colOff>82550</xdr:colOff>
      <xdr:row>82</xdr:row>
      <xdr:rowOff>25400</xdr:rowOff>
    </xdr:to>
    <xdr:cxnSp macro="">
      <xdr:nvCxnSpPr>
        <xdr:cNvPr id="7366" name="直線コネクタ 198"/>
        <xdr:cNvCxnSpPr/>
      </xdr:nvCxnSpPr>
      <xdr:spPr>
        <a:xfrm>
          <a:off x="2336800" y="1394968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126365</xdr:rowOff>
    </xdr:from>
    <xdr:to>
      <xdr:col>15</xdr:col>
      <xdr:colOff>133350</xdr:colOff>
      <xdr:row>82</xdr:row>
      <xdr:rowOff>56515</xdr:rowOff>
    </xdr:to>
    <xdr:sp macro="" textlink="">
      <xdr:nvSpPr>
        <xdr:cNvPr id="7367" name="フローチャート: 判断 199"/>
        <xdr:cNvSpPr/>
      </xdr:nvSpPr>
      <xdr:spPr>
        <a:xfrm>
          <a:off x="31750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120650</xdr:colOff>
      <xdr:row>80</xdr:row>
      <xdr:rowOff>66675</xdr:rowOff>
    </xdr:from>
    <xdr:to>
      <xdr:col>17</xdr:col>
      <xdr:colOff>44450</xdr:colOff>
      <xdr:row>81</xdr:row>
      <xdr:rowOff>153670</xdr:rowOff>
    </xdr:to>
    <xdr:sp macro="" textlink="">
      <xdr:nvSpPr>
        <xdr:cNvPr id="7368" name="テキスト ボックス 200"/>
        <xdr:cNvSpPr txBox="1"/>
      </xdr:nvSpPr>
      <xdr:spPr>
        <a:xfrm>
          <a:off x="2844800" y="13782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117,951</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190500</xdr:colOff>
      <xdr:row>81</xdr:row>
      <xdr:rowOff>24130</xdr:rowOff>
    </xdr:from>
    <xdr:to>
      <xdr:col>11</xdr:col>
      <xdr:colOff>31750</xdr:colOff>
      <xdr:row>81</xdr:row>
      <xdr:rowOff>62230</xdr:rowOff>
    </xdr:to>
    <xdr:cxnSp macro="">
      <xdr:nvCxnSpPr>
        <xdr:cNvPr id="7369" name="直線コネクタ 201"/>
        <xdr:cNvCxnSpPr/>
      </xdr:nvCxnSpPr>
      <xdr:spPr>
        <a:xfrm>
          <a:off x="1447800" y="139115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80645</xdr:rowOff>
    </xdr:from>
    <xdr:to>
      <xdr:col>11</xdr:col>
      <xdr:colOff>82550</xdr:colOff>
      <xdr:row>82</xdr:row>
      <xdr:rowOff>10795</xdr:rowOff>
    </xdr:to>
    <xdr:sp macro="" textlink="">
      <xdr:nvSpPr>
        <xdr:cNvPr id="7370" name="フローチャート: 判断 202"/>
        <xdr:cNvSpPr/>
      </xdr:nvSpPr>
      <xdr:spPr>
        <a:xfrm>
          <a:off x="22860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69850</xdr:colOff>
      <xdr:row>81</xdr:row>
      <xdr:rowOff>167005</xdr:rowOff>
    </xdr:from>
    <xdr:to>
      <xdr:col>12</xdr:col>
      <xdr:colOff>203200</xdr:colOff>
      <xdr:row>83</xdr:row>
      <xdr:rowOff>82550</xdr:rowOff>
    </xdr:to>
    <xdr:sp macro="" textlink="">
      <xdr:nvSpPr>
        <xdr:cNvPr id="7371" name="テキスト ボックス 203"/>
        <xdr:cNvSpPr txBox="1"/>
      </xdr:nvSpPr>
      <xdr:spPr>
        <a:xfrm>
          <a:off x="1955800" y="1405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114,005</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139700</xdr:colOff>
      <xdr:row>81</xdr:row>
      <xdr:rowOff>76200</xdr:rowOff>
    </xdr:from>
    <xdr:to>
      <xdr:col>7</xdr:col>
      <xdr:colOff>31750</xdr:colOff>
      <xdr:row>82</xdr:row>
      <xdr:rowOff>6350</xdr:rowOff>
    </xdr:to>
    <xdr:sp macro="" textlink="">
      <xdr:nvSpPr>
        <xdr:cNvPr id="7372" name="フローチャート: 判断 204"/>
        <xdr:cNvSpPr/>
      </xdr:nvSpPr>
      <xdr:spPr>
        <a:xfrm>
          <a:off x="13970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19050</xdr:colOff>
      <xdr:row>81</xdr:row>
      <xdr:rowOff>162560</xdr:rowOff>
    </xdr:from>
    <xdr:to>
      <xdr:col>8</xdr:col>
      <xdr:colOff>152400</xdr:colOff>
      <xdr:row>83</xdr:row>
      <xdr:rowOff>78740</xdr:rowOff>
    </xdr:to>
    <xdr:sp macro="" textlink="">
      <xdr:nvSpPr>
        <xdr:cNvPr id="7373" name="テキスト ボックス 205"/>
        <xdr:cNvSpPr txBox="1"/>
      </xdr:nvSpPr>
      <xdr:spPr>
        <a:xfrm>
          <a:off x="1066800" y="1405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113,613</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22</xdr:col>
      <xdr:colOff>127000</xdr:colOff>
      <xdr:row>92</xdr:row>
      <xdr:rowOff>35560</xdr:rowOff>
    </xdr:from>
    <xdr:to>
      <xdr:col>26</xdr:col>
      <xdr:colOff>50800</xdr:colOff>
      <xdr:row>93</xdr:row>
      <xdr:rowOff>123190</xdr:rowOff>
    </xdr:to>
    <xdr:sp macro="" textlink="">
      <xdr:nvSpPr>
        <xdr:cNvPr id="7374"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127000</xdr:colOff>
      <xdr:row>92</xdr:row>
      <xdr:rowOff>35560</xdr:rowOff>
    </xdr:from>
    <xdr:to>
      <xdr:col>22</xdr:col>
      <xdr:colOff>50800</xdr:colOff>
      <xdr:row>93</xdr:row>
      <xdr:rowOff>123190</xdr:rowOff>
    </xdr:to>
    <xdr:sp macro="" textlink="">
      <xdr:nvSpPr>
        <xdr:cNvPr id="7375"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76200</xdr:colOff>
      <xdr:row>92</xdr:row>
      <xdr:rowOff>35560</xdr:rowOff>
    </xdr:from>
    <xdr:to>
      <xdr:col>17</xdr:col>
      <xdr:colOff>209550</xdr:colOff>
      <xdr:row>93</xdr:row>
      <xdr:rowOff>123190</xdr:rowOff>
    </xdr:to>
    <xdr:sp macro="" textlink="">
      <xdr:nvSpPr>
        <xdr:cNvPr id="7376"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10</xdr:col>
      <xdr:colOff>25400</xdr:colOff>
      <xdr:row>92</xdr:row>
      <xdr:rowOff>35560</xdr:rowOff>
    </xdr:from>
    <xdr:to>
      <xdr:col>13</xdr:col>
      <xdr:colOff>158750</xdr:colOff>
      <xdr:row>93</xdr:row>
      <xdr:rowOff>123190</xdr:rowOff>
    </xdr:to>
    <xdr:sp macro="" textlink="">
      <xdr:nvSpPr>
        <xdr:cNvPr id="7377"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5</xdr:col>
      <xdr:colOff>184150</xdr:colOff>
      <xdr:row>92</xdr:row>
      <xdr:rowOff>35560</xdr:rowOff>
    </xdr:from>
    <xdr:to>
      <xdr:col>9</xdr:col>
      <xdr:colOff>107950</xdr:colOff>
      <xdr:row>93</xdr:row>
      <xdr:rowOff>123190</xdr:rowOff>
    </xdr:to>
    <xdr:sp macro="" textlink="">
      <xdr:nvSpPr>
        <xdr:cNvPr id="7378"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23</xdr:col>
      <xdr:colOff>82550</xdr:colOff>
      <xdr:row>82</xdr:row>
      <xdr:rowOff>64135</xdr:rowOff>
    </xdr:from>
    <xdr:to>
      <xdr:col>23</xdr:col>
      <xdr:colOff>184150</xdr:colOff>
      <xdr:row>82</xdr:row>
      <xdr:rowOff>166370</xdr:rowOff>
    </xdr:to>
    <xdr:sp macro="" textlink="">
      <xdr:nvSpPr>
        <xdr:cNvPr id="7379" name="楕円 211"/>
        <xdr:cNvSpPr/>
      </xdr:nvSpPr>
      <xdr:spPr>
        <a:xfrm>
          <a:off x="49022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12700</xdr:colOff>
      <xdr:row>81</xdr:row>
      <xdr:rowOff>80645</xdr:rowOff>
    </xdr:from>
    <xdr:to>
      <xdr:col>27</xdr:col>
      <xdr:colOff>146050</xdr:colOff>
      <xdr:row>83</xdr:row>
      <xdr:rowOff>186</xdr:rowOff>
    </xdr:to>
    <xdr:sp macro="" textlink="">
      <xdr:nvSpPr>
        <xdr:cNvPr id="7380" name="人件費・物件費等の状況該当値テキスト"/>
        <xdr:cNvSpPr txBox="1"/>
      </xdr:nvSpPr>
      <xdr:spPr>
        <a:xfrm>
          <a:off x="5041900" y="1396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127,451</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82550</xdr:colOff>
      <xdr:row>81</xdr:row>
      <xdr:rowOff>46990</xdr:rowOff>
    </xdr:from>
    <xdr:to>
      <xdr:col>19</xdr:col>
      <xdr:colOff>184150</xdr:colOff>
      <xdr:row>81</xdr:row>
      <xdr:rowOff>148590</xdr:rowOff>
    </xdr:to>
    <xdr:sp macro="" textlink="">
      <xdr:nvSpPr>
        <xdr:cNvPr id="7381" name="楕円 213"/>
        <xdr:cNvSpPr/>
      </xdr:nvSpPr>
      <xdr:spPr>
        <a:xfrm>
          <a:off x="406400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17</xdr:col>
      <xdr:colOff>171450</xdr:colOff>
      <xdr:row>79</xdr:row>
      <xdr:rowOff>158750</xdr:rowOff>
    </xdr:from>
    <xdr:to>
      <xdr:col>21</xdr:col>
      <xdr:colOff>69850</xdr:colOff>
      <xdr:row>81</xdr:row>
      <xdr:rowOff>74930</xdr:rowOff>
    </xdr:to>
    <xdr:sp macro="" textlink="">
      <xdr:nvSpPr>
        <xdr:cNvPr id="7382" name="テキスト ボックス 214"/>
        <xdr:cNvSpPr txBox="1"/>
      </xdr:nvSpPr>
      <xdr:spPr>
        <a:xfrm>
          <a:off x="3733800" y="13703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111,054</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31750</xdr:colOff>
      <xdr:row>81</xdr:row>
      <xdr:rowOff>146050</xdr:rowOff>
    </xdr:from>
    <xdr:to>
      <xdr:col>15</xdr:col>
      <xdr:colOff>133350</xdr:colOff>
      <xdr:row>82</xdr:row>
      <xdr:rowOff>76200</xdr:rowOff>
    </xdr:to>
    <xdr:sp macro="" textlink="">
      <xdr:nvSpPr>
        <xdr:cNvPr id="7383" name="楕円 215"/>
        <xdr:cNvSpPr/>
      </xdr:nvSpPr>
      <xdr:spPr>
        <a:xfrm>
          <a:off x="3175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120650</xdr:colOff>
      <xdr:row>82</xdr:row>
      <xdr:rowOff>60960</xdr:rowOff>
    </xdr:from>
    <xdr:to>
      <xdr:col>17</xdr:col>
      <xdr:colOff>44450</xdr:colOff>
      <xdr:row>83</xdr:row>
      <xdr:rowOff>148590</xdr:rowOff>
    </xdr:to>
    <xdr:sp macro="" textlink="">
      <xdr:nvSpPr>
        <xdr:cNvPr id="7384" name="テキスト ボックス 216"/>
        <xdr:cNvSpPr txBox="1"/>
      </xdr:nvSpPr>
      <xdr:spPr>
        <a:xfrm>
          <a:off x="2844800" y="1411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119,698</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190500</xdr:colOff>
      <xdr:row>81</xdr:row>
      <xdr:rowOff>11430</xdr:rowOff>
    </xdr:from>
    <xdr:to>
      <xdr:col>11</xdr:col>
      <xdr:colOff>82550</xdr:colOff>
      <xdr:row>81</xdr:row>
      <xdr:rowOff>113030</xdr:rowOff>
    </xdr:to>
    <xdr:sp macro="" textlink="">
      <xdr:nvSpPr>
        <xdr:cNvPr id="7385" name="楕円 217"/>
        <xdr:cNvSpPr/>
      </xdr:nvSpPr>
      <xdr:spPr>
        <a:xfrm>
          <a:off x="2286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69850</xdr:colOff>
      <xdr:row>79</xdr:row>
      <xdr:rowOff>123190</xdr:rowOff>
    </xdr:from>
    <xdr:to>
      <xdr:col>12</xdr:col>
      <xdr:colOff>203200</xdr:colOff>
      <xdr:row>81</xdr:row>
      <xdr:rowOff>38735</xdr:rowOff>
    </xdr:to>
    <xdr:sp macro="" textlink="">
      <xdr:nvSpPr>
        <xdr:cNvPr id="7386" name="テキスト ボックス 218"/>
        <xdr:cNvSpPr txBox="1"/>
      </xdr:nvSpPr>
      <xdr:spPr>
        <a:xfrm>
          <a:off x="1955800" y="13667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107,991</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139700</xdr:colOff>
      <xdr:row>80</xdr:row>
      <xdr:rowOff>144780</xdr:rowOff>
    </xdr:from>
    <xdr:to>
      <xdr:col>7</xdr:col>
      <xdr:colOff>31750</xdr:colOff>
      <xdr:row>81</xdr:row>
      <xdr:rowOff>74930</xdr:rowOff>
    </xdr:to>
    <xdr:sp macro="" textlink="">
      <xdr:nvSpPr>
        <xdr:cNvPr id="7387" name="楕円 219"/>
        <xdr:cNvSpPr/>
      </xdr:nvSpPr>
      <xdr:spPr>
        <a:xfrm>
          <a:off x="139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19050</xdr:colOff>
      <xdr:row>79</xdr:row>
      <xdr:rowOff>85090</xdr:rowOff>
    </xdr:from>
    <xdr:to>
      <xdr:col>8</xdr:col>
      <xdr:colOff>152400</xdr:colOff>
      <xdr:row>81</xdr:row>
      <xdr:rowOff>1270</xdr:rowOff>
    </xdr:to>
    <xdr:sp macro="" textlink="">
      <xdr:nvSpPr>
        <xdr:cNvPr id="7388" name="テキスト ボックス 220"/>
        <xdr:cNvSpPr txBox="1"/>
      </xdr:nvSpPr>
      <xdr:spPr>
        <a:xfrm>
          <a:off x="1066800" y="1362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104,674</a:t>
          </a:r>
          <a:endParaRPr kumimoji="1" lang="ja-JP" altLang="en-US" sz="1000" b="1">
            <a:solidFill>
              <a:srgbClr val="000000"/>
            </a:solidFill>
            <a:latin typeface="ＭＳ Ｐゴシック"/>
            <a:ea typeface="ＭＳ Ｐゴシック"/>
          </a:endParaRPr>
        </a:p>
      </xdr:txBody>
    </xdr:sp>
    <xdr:clientData/>
  </xdr:twoCellAnchor>
  <xdr:twoCellAnchor>
    <xdr:from>
      <xdr:col>61</xdr:col>
      <xdr:colOff>44450</xdr:colOff>
      <xdr:row>73</xdr:row>
      <xdr:rowOff>120650</xdr:rowOff>
    </xdr:from>
    <xdr:to>
      <xdr:col>85</xdr:col>
      <xdr:colOff>95250</xdr:colOff>
      <xdr:row>75</xdr:row>
      <xdr:rowOff>95250</xdr:rowOff>
    </xdr:to>
    <xdr:sp macro="" textlink="">
      <xdr:nvSpPr>
        <xdr:cNvPr id="7389"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twoCellAnchor editAs="oneCell">
    <xdr:from>
      <xdr:col>65</xdr:col>
      <xdr:colOff>30480</xdr:colOff>
      <xdr:row>75</xdr:row>
      <xdr:rowOff>139700</xdr:rowOff>
    </xdr:from>
    <xdr:to>
      <xdr:col>73</xdr:col>
      <xdr:colOff>7620</xdr:colOff>
      <xdr:row>77</xdr:row>
      <xdr:rowOff>106045</xdr:rowOff>
    </xdr:to>
    <xdr:sp macro="" textlink="">
      <xdr:nvSpPr>
        <xdr:cNvPr id="7390"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ラスパイレス指数</a:t>
          </a:r>
        </a:p>
      </xdr:txBody>
    </xdr:sp>
    <xdr:clientData/>
  </xdr:twoCellAnchor>
  <xdr:twoCellAnchor editAs="oneCell">
    <xdr:from>
      <xdr:col>73</xdr:col>
      <xdr:colOff>134620</xdr:colOff>
      <xdr:row>75</xdr:row>
      <xdr:rowOff>114300</xdr:rowOff>
    </xdr:from>
    <xdr:to>
      <xdr:col>81</xdr:col>
      <xdr:colOff>108585</xdr:colOff>
      <xdr:row>77</xdr:row>
      <xdr:rowOff>130175</xdr:rowOff>
    </xdr:to>
    <xdr:sp macro="" textlink="">
      <xdr:nvSpPr>
        <xdr:cNvPr id="7391"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[95.8]</a:t>
          </a:r>
          <a:r>
            <a:rPr kumimoji="1" lang="ja-JP" altLang="en-US" sz="1600" b="1">
              <a:solidFill>
                <a:srgbClr val="000000"/>
              </a:solidFill>
              <a:latin typeface="ＭＳ Ｐゴシック"/>
              <a:ea typeface="ＭＳ Ｐゴシック"/>
            </a:rPr>
            <a:t>　</a:t>
          </a:r>
        </a:p>
      </xdr:txBody>
    </xdr:sp>
    <xdr:clientData/>
  </xdr:twoCellAnchor>
  <xdr:twoCellAnchor>
    <xdr:from>
      <xdr:col>85</xdr:col>
      <xdr:colOff>158750</xdr:colOff>
      <xdr:row>75</xdr:row>
      <xdr:rowOff>31750</xdr:rowOff>
    </xdr:from>
    <xdr:to>
      <xdr:col>93</xdr:col>
      <xdr:colOff>6350</xdr:colOff>
      <xdr:row>76</xdr:row>
      <xdr:rowOff>114300</xdr:rowOff>
    </xdr:to>
    <xdr:sp macro="" textlink="">
      <xdr:nvSpPr>
        <xdr:cNvPr id="7392"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7393"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7394"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7395"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7396"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7397"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7398"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7399"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7400"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7401"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rPr>
            <a:t>本町は従前より国の給料水準を下回っており、大阪府内でも低い水準となってい</a:t>
          </a:r>
          <a:r>
            <a:rPr lang="ja-JP" altLang="en-US" sz="1300">
              <a:solidFill>
                <a:srgbClr val="000000"/>
              </a:solidFill>
              <a:effectLst/>
              <a:latin typeface="ＭＳ Ｐゴシック" panose="020B0600070205080204" pitchFamily="50" charset="-128"/>
              <a:ea typeface="ＭＳ Ｐゴシック" panose="020B0600070205080204" pitchFamily="50" charset="-128"/>
            </a:rPr>
            <a:t>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rPr>
            <a:t>　今後も中長期的なビジョンに立って、職員年齢構成の平準化を推進するとともに、引き続き国家公務員に準拠した適正な給与制度による運営を行う。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7402"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91</xdr:row>
      <xdr:rowOff>67310</xdr:rowOff>
    </xdr:from>
    <xdr:to>
      <xdr:col>61</xdr:col>
      <xdr:colOff>44450</xdr:colOff>
      <xdr:row>92</xdr:row>
      <xdr:rowOff>154940</xdr:rowOff>
    </xdr:to>
    <xdr:sp macro="" textlink="">
      <xdr:nvSpPr>
        <xdr:cNvPr id="7403"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104.0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90</xdr:row>
      <xdr:rowOff>36195</xdr:rowOff>
    </xdr:from>
    <xdr:to>
      <xdr:col>85</xdr:col>
      <xdr:colOff>95250</xdr:colOff>
      <xdr:row>90</xdr:row>
      <xdr:rowOff>36195</xdr:rowOff>
    </xdr:to>
    <xdr:cxnSp macro="">
      <xdr:nvCxnSpPr>
        <xdr:cNvPr id="7404"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89</xdr:row>
      <xdr:rowOff>65405</xdr:rowOff>
    </xdr:from>
    <xdr:to>
      <xdr:col>61</xdr:col>
      <xdr:colOff>44450</xdr:colOff>
      <xdr:row>90</xdr:row>
      <xdr:rowOff>152400</xdr:rowOff>
    </xdr:to>
    <xdr:sp macro="" textlink="">
      <xdr:nvSpPr>
        <xdr:cNvPr id="7405" name="テキスト ボックス 237"/>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102.0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88</xdr:row>
      <xdr:rowOff>34290</xdr:rowOff>
    </xdr:from>
    <xdr:to>
      <xdr:col>85</xdr:col>
      <xdr:colOff>95250</xdr:colOff>
      <xdr:row>88</xdr:row>
      <xdr:rowOff>34290</xdr:rowOff>
    </xdr:to>
    <xdr:cxnSp macro="">
      <xdr:nvCxnSpPr>
        <xdr:cNvPr id="7406"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87</xdr:row>
      <xdr:rowOff>63500</xdr:rowOff>
    </xdr:from>
    <xdr:to>
      <xdr:col>61</xdr:col>
      <xdr:colOff>44450</xdr:colOff>
      <xdr:row>88</xdr:row>
      <xdr:rowOff>150495</xdr:rowOff>
    </xdr:to>
    <xdr:sp macro="" textlink="">
      <xdr:nvSpPr>
        <xdr:cNvPr id="7407" name="テキスト ボックス 239"/>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86</xdr:row>
      <xdr:rowOff>32385</xdr:rowOff>
    </xdr:from>
    <xdr:to>
      <xdr:col>85</xdr:col>
      <xdr:colOff>95250</xdr:colOff>
      <xdr:row>86</xdr:row>
      <xdr:rowOff>32385</xdr:rowOff>
    </xdr:to>
    <xdr:cxnSp macro="">
      <xdr:nvCxnSpPr>
        <xdr:cNvPr id="7408"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85</xdr:row>
      <xdr:rowOff>61595</xdr:rowOff>
    </xdr:from>
    <xdr:to>
      <xdr:col>61</xdr:col>
      <xdr:colOff>44450</xdr:colOff>
      <xdr:row>86</xdr:row>
      <xdr:rowOff>149225</xdr:rowOff>
    </xdr:to>
    <xdr:sp macro="" textlink="">
      <xdr:nvSpPr>
        <xdr:cNvPr id="7409"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98.0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84</xdr:row>
      <xdr:rowOff>31115</xdr:rowOff>
    </xdr:from>
    <xdr:to>
      <xdr:col>85</xdr:col>
      <xdr:colOff>95250</xdr:colOff>
      <xdr:row>84</xdr:row>
      <xdr:rowOff>31115</xdr:rowOff>
    </xdr:to>
    <xdr:cxnSp macro="">
      <xdr:nvCxnSpPr>
        <xdr:cNvPr id="7410"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83</xdr:row>
      <xdr:rowOff>60325</xdr:rowOff>
    </xdr:from>
    <xdr:to>
      <xdr:col>61</xdr:col>
      <xdr:colOff>44450</xdr:colOff>
      <xdr:row>84</xdr:row>
      <xdr:rowOff>147955</xdr:rowOff>
    </xdr:to>
    <xdr:sp macro="" textlink="">
      <xdr:nvSpPr>
        <xdr:cNvPr id="7411"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96.0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82</xdr:row>
      <xdr:rowOff>29210</xdr:rowOff>
    </xdr:from>
    <xdr:to>
      <xdr:col>85</xdr:col>
      <xdr:colOff>95250</xdr:colOff>
      <xdr:row>82</xdr:row>
      <xdr:rowOff>29210</xdr:rowOff>
    </xdr:to>
    <xdr:cxnSp macro="">
      <xdr:nvCxnSpPr>
        <xdr:cNvPr id="7412"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81</xdr:row>
      <xdr:rowOff>58420</xdr:rowOff>
    </xdr:from>
    <xdr:to>
      <xdr:col>61</xdr:col>
      <xdr:colOff>44450</xdr:colOff>
      <xdr:row>82</xdr:row>
      <xdr:rowOff>146050</xdr:rowOff>
    </xdr:to>
    <xdr:sp macro="" textlink="">
      <xdr:nvSpPr>
        <xdr:cNvPr id="7413"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94.0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80</xdr:row>
      <xdr:rowOff>27305</xdr:rowOff>
    </xdr:from>
    <xdr:to>
      <xdr:col>85</xdr:col>
      <xdr:colOff>95250</xdr:colOff>
      <xdr:row>80</xdr:row>
      <xdr:rowOff>27305</xdr:rowOff>
    </xdr:to>
    <xdr:cxnSp macro="">
      <xdr:nvCxnSpPr>
        <xdr:cNvPr id="7414"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79</xdr:row>
      <xdr:rowOff>56515</xdr:rowOff>
    </xdr:from>
    <xdr:to>
      <xdr:col>61</xdr:col>
      <xdr:colOff>44450</xdr:colOff>
      <xdr:row>80</xdr:row>
      <xdr:rowOff>143510</xdr:rowOff>
    </xdr:to>
    <xdr:sp macro="" textlink="">
      <xdr:nvSpPr>
        <xdr:cNvPr id="7415"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92.0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78</xdr:row>
      <xdr:rowOff>25400</xdr:rowOff>
    </xdr:to>
    <xdr:cxnSp macro="">
      <xdr:nvCxnSpPr>
        <xdr:cNvPr id="7416"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77</xdr:row>
      <xdr:rowOff>54610</xdr:rowOff>
    </xdr:from>
    <xdr:to>
      <xdr:col>61</xdr:col>
      <xdr:colOff>44450</xdr:colOff>
      <xdr:row>78</xdr:row>
      <xdr:rowOff>141605</xdr:rowOff>
    </xdr:to>
    <xdr:sp macro="" textlink="">
      <xdr:nvSpPr>
        <xdr:cNvPr id="7417"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741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90</xdr:row>
      <xdr:rowOff>36195</xdr:rowOff>
    </xdr:to>
    <xdr:cxnSp macro="">
      <xdr:nvCxnSpPr>
        <xdr:cNvPr id="7419" name="直線コネクタ 251"/>
        <xdr:cNvCxnSpPr/>
      </xdr:nvCxnSpPr>
      <xdr:spPr>
        <a:xfrm flipV="1">
          <a:off x="17018000" y="13829665"/>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90</xdr:row>
      <xdr:rowOff>8255</xdr:rowOff>
    </xdr:from>
    <xdr:to>
      <xdr:col>85</xdr:col>
      <xdr:colOff>57150</xdr:colOff>
      <xdr:row>91</xdr:row>
      <xdr:rowOff>95250</xdr:rowOff>
    </xdr:to>
    <xdr:sp macro="" textlink="">
      <xdr:nvSpPr>
        <xdr:cNvPr id="7420" name="給与水準   （国との比較）最小値テキスト"/>
        <xdr:cNvSpPr txBox="1"/>
      </xdr:nvSpPr>
      <xdr:spPr>
        <a:xfrm>
          <a:off x="17106900" y="15438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102.0</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165100</xdr:colOff>
      <xdr:row>90</xdr:row>
      <xdr:rowOff>36195</xdr:rowOff>
    </xdr:from>
    <xdr:to>
      <xdr:col>81</xdr:col>
      <xdr:colOff>133350</xdr:colOff>
      <xdr:row>90</xdr:row>
      <xdr:rowOff>36195</xdr:rowOff>
    </xdr:to>
    <xdr:cxnSp macro="">
      <xdr:nvCxnSpPr>
        <xdr:cNvPr id="7421" name="直線コネクタ 253"/>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79</xdr:row>
      <xdr:rowOff>29210</xdr:rowOff>
    </xdr:from>
    <xdr:to>
      <xdr:col>85</xdr:col>
      <xdr:colOff>57150</xdr:colOff>
      <xdr:row>80</xdr:row>
      <xdr:rowOff>116205</xdr:rowOff>
    </xdr:to>
    <xdr:sp macro="" textlink="">
      <xdr:nvSpPr>
        <xdr:cNvPr id="7422" name="給与水準   （国との比較）最大値テキスト"/>
        <xdr:cNvSpPr txBox="1"/>
      </xdr:nvSpPr>
      <xdr:spPr>
        <a:xfrm>
          <a:off x="17106900" y="1357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92.5</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165100</xdr:colOff>
      <xdr:row>80</xdr:row>
      <xdr:rowOff>113665</xdr:rowOff>
    </xdr:from>
    <xdr:to>
      <xdr:col>81</xdr:col>
      <xdr:colOff>133350</xdr:colOff>
      <xdr:row>80</xdr:row>
      <xdr:rowOff>113665</xdr:rowOff>
    </xdr:to>
    <xdr:cxnSp macro="">
      <xdr:nvCxnSpPr>
        <xdr:cNvPr id="7423" name="直線コネクタ 255"/>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167640</xdr:rowOff>
    </xdr:from>
    <xdr:to>
      <xdr:col>81</xdr:col>
      <xdr:colOff>44450</xdr:colOff>
      <xdr:row>83</xdr:row>
      <xdr:rowOff>167640</xdr:rowOff>
    </xdr:to>
    <xdr:cxnSp macro="">
      <xdr:nvCxnSpPr>
        <xdr:cNvPr id="7424" name="直線コネクタ 256"/>
        <xdr:cNvCxnSpPr/>
      </xdr:nvCxnSpPr>
      <xdr:spPr>
        <a:xfrm>
          <a:off x="16179800" y="143979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84</xdr:row>
      <xdr:rowOff>158750</xdr:rowOff>
    </xdr:from>
    <xdr:to>
      <xdr:col>85</xdr:col>
      <xdr:colOff>57150</xdr:colOff>
      <xdr:row>86</xdr:row>
      <xdr:rowOff>74930</xdr:rowOff>
    </xdr:to>
    <xdr:sp macro="" textlink="">
      <xdr:nvSpPr>
        <xdr:cNvPr id="7425" name="給与水準   （国との比較）平均値テキスト"/>
        <xdr:cNvSpPr txBox="1"/>
      </xdr:nvSpPr>
      <xdr:spPr>
        <a:xfrm>
          <a:off x="17106900" y="14560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97.2</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203200</xdr:colOff>
      <xdr:row>85</xdr:row>
      <xdr:rowOff>15240</xdr:rowOff>
    </xdr:from>
    <xdr:to>
      <xdr:col>81</xdr:col>
      <xdr:colOff>95250</xdr:colOff>
      <xdr:row>85</xdr:row>
      <xdr:rowOff>116840</xdr:rowOff>
    </xdr:to>
    <xdr:sp macro="" textlink="">
      <xdr:nvSpPr>
        <xdr:cNvPr id="7426" name="フローチャート: 判断 258"/>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167640</xdr:rowOff>
    </xdr:from>
    <xdr:to>
      <xdr:col>77</xdr:col>
      <xdr:colOff>44450</xdr:colOff>
      <xdr:row>84</xdr:row>
      <xdr:rowOff>65405</xdr:rowOff>
    </xdr:to>
    <xdr:cxnSp macro="">
      <xdr:nvCxnSpPr>
        <xdr:cNvPr id="7427" name="直線コネクタ 259"/>
        <xdr:cNvCxnSpPr/>
      </xdr:nvCxnSpPr>
      <xdr:spPr>
        <a:xfrm flipV="1">
          <a:off x="15290800" y="1439799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50165</xdr:rowOff>
    </xdr:from>
    <xdr:to>
      <xdr:col>77</xdr:col>
      <xdr:colOff>95250</xdr:colOff>
      <xdr:row>85</xdr:row>
      <xdr:rowOff>151765</xdr:rowOff>
    </xdr:to>
    <xdr:sp macro="" textlink="">
      <xdr:nvSpPr>
        <xdr:cNvPr id="7428" name="フローチャート: 判断 260"/>
        <xdr:cNvSpPr/>
      </xdr:nvSpPr>
      <xdr:spPr>
        <a:xfrm>
          <a:off x="16129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82550</xdr:colOff>
      <xdr:row>85</xdr:row>
      <xdr:rowOff>136525</xdr:rowOff>
    </xdr:from>
    <xdr:to>
      <xdr:col>78</xdr:col>
      <xdr:colOff>190500</xdr:colOff>
      <xdr:row>87</xdr:row>
      <xdr:rowOff>52070</xdr:rowOff>
    </xdr:to>
    <xdr:sp macro="" textlink="">
      <xdr:nvSpPr>
        <xdr:cNvPr id="7429" name="テキスト ボックス 261"/>
        <xdr:cNvSpPr txBox="1"/>
      </xdr:nvSpPr>
      <xdr:spPr>
        <a:xfrm>
          <a:off x="15798800" y="14709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97.4</a:t>
          </a:r>
          <a:endParaRPr kumimoji="1" lang="ja-JP" altLang="en-US" sz="1000" b="1">
            <a:solidFill>
              <a:srgbClr val="000000"/>
            </a:solidFill>
            <a:latin typeface="ＭＳ Ｐゴシック"/>
            <a:ea typeface="ＭＳ Ｐゴシック"/>
          </a:endParaRPr>
        </a:p>
      </xdr:txBody>
    </xdr:sp>
    <xdr:clientData/>
  </xdr:twoCellAnchor>
  <xdr:twoCellAnchor>
    <xdr:from>
      <xdr:col>68</xdr:col>
      <xdr:colOff>152400</xdr:colOff>
      <xdr:row>84</xdr:row>
      <xdr:rowOff>65405</xdr:rowOff>
    </xdr:from>
    <xdr:to>
      <xdr:col>72</xdr:col>
      <xdr:colOff>203200</xdr:colOff>
      <xdr:row>84</xdr:row>
      <xdr:rowOff>82550</xdr:rowOff>
    </xdr:to>
    <xdr:cxnSp macro="">
      <xdr:nvCxnSpPr>
        <xdr:cNvPr id="7430" name="直線コネクタ 262"/>
        <xdr:cNvCxnSpPr/>
      </xdr:nvCxnSpPr>
      <xdr:spPr>
        <a:xfrm flipV="1">
          <a:off x="14401800" y="144672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15240</xdr:rowOff>
    </xdr:from>
    <xdr:to>
      <xdr:col>73</xdr:col>
      <xdr:colOff>44450</xdr:colOff>
      <xdr:row>85</xdr:row>
      <xdr:rowOff>116840</xdr:rowOff>
    </xdr:to>
    <xdr:sp macro="" textlink="">
      <xdr:nvSpPr>
        <xdr:cNvPr id="7431" name="フローチャート: 判断 263"/>
        <xdr:cNvSpPr/>
      </xdr:nvSpPr>
      <xdr:spPr>
        <a:xfrm>
          <a:off x="15240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71</xdr:col>
      <xdr:colOff>31750</xdr:colOff>
      <xdr:row>85</xdr:row>
      <xdr:rowOff>101600</xdr:rowOff>
    </xdr:from>
    <xdr:to>
      <xdr:col>74</xdr:col>
      <xdr:colOff>165100</xdr:colOff>
      <xdr:row>87</xdr:row>
      <xdr:rowOff>17780</xdr:rowOff>
    </xdr:to>
    <xdr:sp macro="" textlink="">
      <xdr:nvSpPr>
        <xdr:cNvPr id="7432" name="テキスト ボックス 264"/>
        <xdr:cNvSpPr txBox="1"/>
      </xdr:nvSpPr>
      <xdr:spPr>
        <a:xfrm>
          <a:off x="14909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97.2</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101600</xdr:colOff>
      <xdr:row>84</xdr:row>
      <xdr:rowOff>65405</xdr:rowOff>
    </xdr:from>
    <xdr:to>
      <xdr:col>68</xdr:col>
      <xdr:colOff>152400</xdr:colOff>
      <xdr:row>84</xdr:row>
      <xdr:rowOff>82550</xdr:rowOff>
    </xdr:to>
    <xdr:cxnSp macro="">
      <xdr:nvCxnSpPr>
        <xdr:cNvPr id="7433" name="直線コネクタ 265"/>
        <xdr:cNvCxnSpPr/>
      </xdr:nvCxnSpPr>
      <xdr:spPr>
        <a:xfrm>
          <a:off x="13512800" y="144672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32385</xdr:rowOff>
    </xdr:from>
    <xdr:to>
      <xdr:col>68</xdr:col>
      <xdr:colOff>203200</xdr:colOff>
      <xdr:row>85</xdr:row>
      <xdr:rowOff>133985</xdr:rowOff>
    </xdr:to>
    <xdr:sp macro="" textlink="">
      <xdr:nvSpPr>
        <xdr:cNvPr id="7434" name="フローチャート: 判断 266"/>
        <xdr:cNvSpPr/>
      </xdr:nvSpPr>
      <xdr:spPr>
        <a:xfrm>
          <a:off x="14351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190500</xdr:colOff>
      <xdr:row>85</xdr:row>
      <xdr:rowOff>118745</xdr:rowOff>
    </xdr:from>
    <xdr:to>
      <xdr:col>70</xdr:col>
      <xdr:colOff>114300</xdr:colOff>
      <xdr:row>87</xdr:row>
      <xdr:rowOff>34925</xdr:rowOff>
    </xdr:to>
    <xdr:sp macro="" textlink="">
      <xdr:nvSpPr>
        <xdr:cNvPr id="7435" name="テキスト ボックス 267"/>
        <xdr:cNvSpPr txBox="1"/>
      </xdr:nvSpPr>
      <xdr:spPr>
        <a:xfrm>
          <a:off x="14020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97.3</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50800</xdr:colOff>
      <xdr:row>85</xdr:row>
      <xdr:rowOff>32385</xdr:rowOff>
    </xdr:from>
    <xdr:to>
      <xdr:col>64</xdr:col>
      <xdr:colOff>152400</xdr:colOff>
      <xdr:row>85</xdr:row>
      <xdr:rowOff>133985</xdr:rowOff>
    </xdr:to>
    <xdr:sp macro="" textlink="">
      <xdr:nvSpPr>
        <xdr:cNvPr id="7436" name="フローチャート: 判断 268"/>
        <xdr:cNvSpPr/>
      </xdr:nvSpPr>
      <xdr:spPr>
        <a:xfrm>
          <a:off x="13462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62</xdr:col>
      <xdr:colOff>139700</xdr:colOff>
      <xdr:row>85</xdr:row>
      <xdr:rowOff>118745</xdr:rowOff>
    </xdr:from>
    <xdr:to>
      <xdr:col>66</xdr:col>
      <xdr:colOff>63500</xdr:colOff>
      <xdr:row>87</xdr:row>
      <xdr:rowOff>34925</xdr:rowOff>
    </xdr:to>
    <xdr:sp macro="" textlink="">
      <xdr:nvSpPr>
        <xdr:cNvPr id="7437" name="テキスト ボックス 269"/>
        <xdr:cNvSpPr txBox="1"/>
      </xdr:nvSpPr>
      <xdr:spPr>
        <a:xfrm>
          <a:off x="13131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97.3</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80</xdr:col>
      <xdr:colOff>38100</xdr:colOff>
      <xdr:row>92</xdr:row>
      <xdr:rowOff>35560</xdr:rowOff>
    </xdr:from>
    <xdr:to>
      <xdr:col>83</xdr:col>
      <xdr:colOff>171450</xdr:colOff>
      <xdr:row>93</xdr:row>
      <xdr:rowOff>123190</xdr:rowOff>
    </xdr:to>
    <xdr:sp macro="" textlink="">
      <xdr:nvSpPr>
        <xdr:cNvPr id="7438"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76</xdr:col>
      <xdr:colOff>38100</xdr:colOff>
      <xdr:row>92</xdr:row>
      <xdr:rowOff>35560</xdr:rowOff>
    </xdr:from>
    <xdr:to>
      <xdr:col>79</xdr:col>
      <xdr:colOff>171450</xdr:colOff>
      <xdr:row>93</xdr:row>
      <xdr:rowOff>123190</xdr:rowOff>
    </xdr:to>
    <xdr:sp macro="" textlink="">
      <xdr:nvSpPr>
        <xdr:cNvPr id="7439"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71</xdr:col>
      <xdr:colOff>196850</xdr:colOff>
      <xdr:row>92</xdr:row>
      <xdr:rowOff>35560</xdr:rowOff>
    </xdr:from>
    <xdr:to>
      <xdr:col>75</xdr:col>
      <xdr:colOff>120650</xdr:colOff>
      <xdr:row>93</xdr:row>
      <xdr:rowOff>123190</xdr:rowOff>
    </xdr:to>
    <xdr:sp macro="" textlink="">
      <xdr:nvSpPr>
        <xdr:cNvPr id="7440"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67</xdr:col>
      <xdr:colOff>146050</xdr:colOff>
      <xdr:row>92</xdr:row>
      <xdr:rowOff>35560</xdr:rowOff>
    </xdr:from>
    <xdr:to>
      <xdr:col>71</xdr:col>
      <xdr:colOff>69850</xdr:colOff>
      <xdr:row>93</xdr:row>
      <xdr:rowOff>123190</xdr:rowOff>
    </xdr:to>
    <xdr:sp macro="" textlink="">
      <xdr:nvSpPr>
        <xdr:cNvPr id="7441"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63</xdr:col>
      <xdr:colOff>95250</xdr:colOff>
      <xdr:row>92</xdr:row>
      <xdr:rowOff>35560</xdr:rowOff>
    </xdr:from>
    <xdr:to>
      <xdr:col>67</xdr:col>
      <xdr:colOff>19050</xdr:colOff>
      <xdr:row>93</xdr:row>
      <xdr:rowOff>123190</xdr:rowOff>
    </xdr:to>
    <xdr:sp macro="" textlink="">
      <xdr:nvSpPr>
        <xdr:cNvPr id="7442"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80</xdr:col>
      <xdr:colOff>203200</xdr:colOff>
      <xdr:row>83</xdr:row>
      <xdr:rowOff>116840</xdr:rowOff>
    </xdr:from>
    <xdr:to>
      <xdr:col>81</xdr:col>
      <xdr:colOff>95250</xdr:colOff>
      <xdr:row>84</xdr:row>
      <xdr:rowOff>46990</xdr:rowOff>
    </xdr:to>
    <xdr:sp macro="" textlink="">
      <xdr:nvSpPr>
        <xdr:cNvPr id="7443" name="楕円 275"/>
        <xdr:cNvSpPr/>
      </xdr:nvSpPr>
      <xdr:spPr>
        <a:xfrm>
          <a:off x="169672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81</xdr:col>
      <xdr:colOff>133350</xdr:colOff>
      <xdr:row>82</xdr:row>
      <xdr:rowOff>133350</xdr:rowOff>
    </xdr:from>
    <xdr:to>
      <xdr:col>85</xdr:col>
      <xdr:colOff>57150</xdr:colOff>
      <xdr:row>84</xdr:row>
      <xdr:rowOff>48895</xdr:rowOff>
    </xdr:to>
    <xdr:sp macro="" textlink="">
      <xdr:nvSpPr>
        <xdr:cNvPr id="7444" name="給与水準   （国との比較）該当値テキスト"/>
        <xdr:cNvSpPr txBox="1"/>
      </xdr:nvSpPr>
      <xdr:spPr>
        <a:xfrm>
          <a:off x="17106900" y="14192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95.8</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203200</xdr:colOff>
      <xdr:row>83</xdr:row>
      <xdr:rowOff>116840</xdr:rowOff>
    </xdr:from>
    <xdr:to>
      <xdr:col>77</xdr:col>
      <xdr:colOff>95250</xdr:colOff>
      <xdr:row>84</xdr:row>
      <xdr:rowOff>46990</xdr:rowOff>
    </xdr:to>
    <xdr:sp macro="" textlink="">
      <xdr:nvSpPr>
        <xdr:cNvPr id="7445" name="楕円 277"/>
        <xdr:cNvSpPr/>
      </xdr:nvSpPr>
      <xdr:spPr>
        <a:xfrm>
          <a:off x="16129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82550</xdr:colOff>
      <xdr:row>82</xdr:row>
      <xdr:rowOff>57150</xdr:rowOff>
    </xdr:from>
    <xdr:to>
      <xdr:col>78</xdr:col>
      <xdr:colOff>190500</xdr:colOff>
      <xdr:row>83</xdr:row>
      <xdr:rowOff>144780</xdr:rowOff>
    </xdr:to>
    <xdr:sp macro="" textlink="">
      <xdr:nvSpPr>
        <xdr:cNvPr id="7446" name="テキスト ボックス 278"/>
        <xdr:cNvSpPr txBox="1"/>
      </xdr:nvSpPr>
      <xdr:spPr>
        <a:xfrm>
          <a:off x="15798800" y="14116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95.8</a:t>
          </a:r>
          <a:endParaRPr kumimoji="1" lang="ja-JP" altLang="en-US" sz="1000" b="1">
            <a:solidFill>
              <a:srgbClr val="000000"/>
            </a:solidFill>
            <a:latin typeface="ＭＳ Ｐゴシック"/>
            <a:ea typeface="ＭＳ Ｐゴシック"/>
          </a:endParaRPr>
        </a:p>
      </xdr:txBody>
    </xdr:sp>
    <xdr:clientData/>
  </xdr:twoCellAnchor>
  <xdr:twoCellAnchor>
    <xdr:from>
      <xdr:col>72</xdr:col>
      <xdr:colOff>152400</xdr:colOff>
      <xdr:row>84</xdr:row>
      <xdr:rowOff>14605</xdr:rowOff>
    </xdr:from>
    <xdr:to>
      <xdr:col>73</xdr:col>
      <xdr:colOff>44450</xdr:colOff>
      <xdr:row>84</xdr:row>
      <xdr:rowOff>116205</xdr:rowOff>
    </xdr:to>
    <xdr:sp macro="" textlink="">
      <xdr:nvSpPr>
        <xdr:cNvPr id="7447" name="楕円 279"/>
        <xdr:cNvSpPr/>
      </xdr:nvSpPr>
      <xdr:spPr>
        <a:xfrm>
          <a:off x="15240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71</xdr:col>
      <xdr:colOff>31750</xdr:colOff>
      <xdr:row>82</xdr:row>
      <xdr:rowOff>126365</xdr:rowOff>
    </xdr:from>
    <xdr:to>
      <xdr:col>74</xdr:col>
      <xdr:colOff>165100</xdr:colOff>
      <xdr:row>84</xdr:row>
      <xdr:rowOff>42545</xdr:rowOff>
    </xdr:to>
    <xdr:sp macro="" textlink="">
      <xdr:nvSpPr>
        <xdr:cNvPr id="7448" name="テキスト ボックス 280"/>
        <xdr:cNvSpPr txBox="1"/>
      </xdr:nvSpPr>
      <xdr:spPr>
        <a:xfrm>
          <a:off x="14909800" y="1418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96.2</a:t>
          </a:r>
          <a:endParaRPr kumimoji="1" lang="ja-JP" altLang="en-US" sz="1000" b="1">
            <a:solidFill>
              <a:srgbClr val="000000"/>
            </a:solidFill>
            <a:latin typeface="ＭＳ Ｐゴシック"/>
            <a:ea typeface="ＭＳ Ｐゴシック"/>
          </a:endParaRPr>
        </a:p>
      </xdr:txBody>
    </xdr: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7449"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190500</xdr:colOff>
      <xdr:row>82</xdr:row>
      <xdr:rowOff>143510</xdr:rowOff>
    </xdr:from>
    <xdr:to>
      <xdr:col>70</xdr:col>
      <xdr:colOff>114300</xdr:colOff>
      <xdr:row>84</xdr:row>
      <xdr:rowOff>59055</xdr:rowOff>
    </xdr:to>
    <xdr:sp macro="" textlink="">
      <xdr:nvSpPr>
        <xdr:cNvPr id="7450" name="テキスト ボックス 282"/>
        <xdr:cNvSpPr txBox="1"/>
      </xdr:nvSpPr>
      <xdr:spPr>
        <a:xfrm>
          <a:off x="14020800" y="14202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96.3</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50800</xdr:colOff>
      <xdr:row>84</xdr:row>
      <xdr:rowOff>14605</xdr:rowOff>
    </xdr:from>
    <xdr:to>
      <xdr:col>64</xdr:col>
      <xdr:colOff>152400</xdr:colOff>
      <xdr:row>84</xdr:row>
      <xdr:rowOff>116205</xdr:rowOff>
    </xdr:to>
    <xdr:sp macro="" textlink="">
      <xdr:nvSpPr>
        <xdr:cNvPr id="7451" name="楕円 283"/>
        <xdr:cNvSpPr/>
      </xdr:nvSpPr>
      <xdr:spPr>
        <a:xfrm>
          <a:off x="13462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62</xdr:col>
      <xdr:colOff>139700</xdr:colOff>
      <xdr:row>82</xdr:row>
      <xdr:rowOff>126365</xdr:rowOff>
    </xdr:from>
    <xdr:to>
      <xdr:col>66</xdr:col>
      <xdr:colOff>63500</xdr:colOff>
      <xdr:row>84</xdr:row>
      <xdr:rowOff>42545</xdr:rowOff>
    </xdr:to>
    <xdr:sp macro="" textlink="">
      <xdr:nvSpPr>
        <xdr:cNvPr id="7452" name="テキスト ボックス 284"/>
        <xdr:cNvSpPr txBox="1"/>
      </xdr:nvSpPr>
      <xdr:spPr>
        <a:xfrm>
          <a:off x="13131800" y="1418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96.2</a:t>
          </a:r>
          <a:endParaRPr kumimoji="1" lang="ja-JP" altLang="en-US" sz="1000" b="1">
            <a:solidFill>
              <a:srgbClr val="000000"/>
            </a:solidFill>
            <a:latin typeface="ＭＳ Ｐゴシック"/>
            <a:ea typeface="ＭＳ Ｐゴシック"/>
          </a:endParaRPr>
        </a:p>
      </xdr:txBody>
    </xdr:sp>
    <xdr:clientData/>
  </xdr:twoCellAnchor>
  <xdr:twoCellAnchor>
    <xdr:from>
      <xdr:col>61</xdr:col>
      <xdr:colOff>44450</xdr:colOff>
      <xdr:row>51</xdr:row>
      <xdr:rowOff>82550</xdr:rowOff>
    </xdr:from>
    <xdr:to>
      <xdr:col>85</xdr:col>
      <xdr:colOff>95250</xdr:colOff>
      <xdr:row>53</xdr:row>
      <xdr:rowOff>57150</xdr:rowOff>
    </xdr:to>
    <xdr:sp macro="" textlink="">
      <xdr:nvSpPr>
        <xdr:cNvPr id="7453"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twoCellAnchor editAs="oneCell">
    <xdr:from>
      <xdr:col>63</xdr:col>
      <xdr:colOff>144780</xdr:colOff>
      <xdr:row>53</xdr:row>
      <xdr:rowOff>101600</xdr:rowOff>
    </xdr:from>
    <xdr:to>
      <xdr:col>74</xdr:col>
      <xdr:colOff>102870</xdr:colOff>
      <xdr:row>55</xdr:row>
      <xdr:rowOff>67310</xdr:rowOff>
    </xdr:to>
    <xdr:sp macro="" textlink="">
      <xdr:nvSpPr>
        <xdr:cNvPr id="7454"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人口</a:t>
          </a:r>
          <a:r>
            <a:rPr kumimoji="1" lang="en-US" altLang="ja-JP" sz="1300" b="1">
              <a:solidFill>
                <a:srgbClr val="000000"/>
              </a:solidFill>
              <a:latin typeface="ＭＳ Ｐゴシック"/>
              <a:ea typeface="ＭＳ Ｐゴシック"/>
            </a:rPr>
            <a:t>1,000</a:t>
          </a:r>
          <a:r>
            <a:rPr kumimoji="1" lang="ja-JP" altLang="en-US" sz="1300" b="1">
              <a:solidFill>
                <a:srgbClr val="000000"/>
              </a:solidFill>
              <a:latin typeface="ＭＳ Ｐゴシック"/>
              <a:ea typeface="ＭＳ Ｐゴシック"/>
            </a:rPr>
            <a:t>人当たり職員数</a:t>
          </a:r>
        </a:p>
      </xdr:txBody>
    </xdr:sp>
    <xdr:clientData/>
  </xdr:twoCellAnchor>
  <xdr:twoCellAnchor editAs="oneCell">
    <xdr:from>
      <xdr:col>75</xdr:col>
      <xdr:colOff>20320</xdr:colOff>
      <xdr:row>53</xdr:row>
      <xdr:rowOff>76200</xdr:rowOff>
    </xdr:from>
    <xdr:to>
      <xdr:col>82</xdr:col>
      <xdr:colOff>203835</xdr:colOff>
      <xdr:row>55</xdr:row>
      <xdr:rowOff>91440</xdr:rowOff>
    </xdr:to>
    <xdr:sp macro="" textlink="">
      <xdr:nvSpPr>
        <xdr:cNvPr id="7455"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[6.43</a:t>
          </a:r>
          <a:r>
            <a:rPr kumimoji="1" lang="ja-JP" altLang="en-US" sz="1600" b="1">
              <a:solidFill>
                <a:srgbClr val="000000"/>
              </a:solidFill>
              <a:latin typeface="ＭＳ Ｐゴシック"/>
              <a:ea typeface="ＭＳ Ｐゴシック"/>
            </a:rPr>
            <a:t>人</a:t>
          </a:r>
          <a:r>
            <a:rPr kumimoji="1" lang="en-US" altLang="ja-JP" sz="1600" b="1">
              <a:solidFill>
                <a:srgbClr val="000000"/>
              </a:solidFill>
              <a:latin typeface="ＭＳ Ｐゴシック"/>
              <a:ea typeface="ＭＳ Ｐゴシック"/>
            </a:rPr>
            <a:t>]</a:t>
          </a:r>
          <a:r>
            <a:rPr kumimoji="1" lang="ja-JP" altLang="en-US" sz="1600" b="1">
              <a:solidFill>
                <a:srgbClr val="000000"/>
              </a:solidFill>
              <a:latin typeface="ＭＳ Ｐゴシック"/>
              <a:ea typeface="ＭＳ Ｐゴシック"/>
            </a:rPr>
            <a:t>　</a:t>
          </a:r>
        </a:p>
      </xdr:txBody>
    </xdr:sp>
    <xdr:clientData/>
  </xdr:twoCellAnchor>
  <xdr:twoCellAnchor>
    <xdr:from>
      <xdr:col>85</xdr:col>
      <xdr:colOff>158750</xdr:colOff>
      <xdr:row>52</xdr:row>
      <xdr:rowOff>165100</xdr:rowOff>
    </xdr:from>
    <xdr:to>
      <xdr:col>93</xdr:col>
      <xdr:colOff>6350</xdr:colOff>
      <xdr:row>54</xdr:row>
      <xdr:rowOff>76200</xdr:rowOff>
    </xdr:to>
    <xdr:sp macro="" textlink="">
      <xdr:nvSpPr>
        <xdr:cNvPr id="7456"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7457"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7458"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7459"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7460"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7461"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7462"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7463"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7464"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7465"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rPr>
            <a:t>｢職員定数管理基本方針」に基づいて職員数の抑制に取り組んできた結果、人口が増加しているにも関わらず、人口</a:t>
          </a:r>
          <a:r>
            <a:rPr lang="en-US" altLang="ja-JP" sz="1300">
              <a:solidFill>
                <a:srgbClr val="000000"/>
              </a:solidFill>
              <a:effectLst/>
              <a:latin typeface="ＭＳ Ｐゴシック" panose="020B0600070205080204" pitchFamily="50" charset="-128"/>
              <a:ea typeface="ＭＳ Ｐゴシック" panose="020B0600070205080204" pitchFamily="50" charset="-128"/>
            </a:rPr>
            <a:t>1,000</a:t>
          </a:r>
          <a:r>
            <a:rPr lang="ja-JP" altLang="ja-JP" sz="1300">
              <a:solidFill>
                <a:srgbClr val="000000"/>
              </a:solidFill>
              <a:effectLst/>
              <a:latin typeface="ＭＳ Ｐゴシック" panose="020B0600070205080204" pitchFamily="50" charset="-128"/>
              <a:ea typeface="ＭＳ Ｐゴシック" panose="020B0600070205080204" pitchFamily="50" charset="-128"/>
            </a:rPr>
            <a:t>人当たりの職員数は横ばいで推移してきた。そして平成</a:t>
          </a:r>
          <a:r>
            <a:rPr lang="en-US" altLang="ja-JP" sz="1300">
              <a:solidFill>
                <a:srgbClr val="000000"/>
              </a:solidFill>
              <a:effectLst/>
              <a:latin typeface="ＭＳ Ｐゴシック" panose="020B0600070205080204" pitchFamily="50" charset="-128"/>
              <a:ea typeface="ＭＳ Ｐゴシック" panose="020B0600070205080204" pitchFamily="50" charset="-128"/>
            </a:rPr>
            <a:t>25</a:t>
          </a:r>
          <a:r>
            <a:rPr lang="ja-JP" altLang="ja-JP" sz="1300">
              <a:solidFill>
                <a:srgbClr val="000000"/>
              </a:solidFill>
              <a:effectLst/>
              <a:latin typeface="ＭＳ Ｐゴシック" panose="020B0600070205080204" pitchFamily="50" charset="-128"/>
              <a:ea typeface="ＭＳ Ｐゴシック" panose="020B0600070205080204" pitchFamily="50" charset="-128"/>
            </a:rPr>
            <a:t>年４月の消防広域化に伴い、消防職員が退職した影響で数値が減少している。一方では、職員数の減に対応するため、職員研修、人事評価制度、昇任試験制度などにより、職員の資質を高め、</a:t>
          </a:r>
          <a:r>
            <a:rPr lang="ja-JP" altLang="en-US" sz="1300">
              <a:solidFill>
                <a:srgbClr val="000000"/>
              </a:solidFill>
              <a:effectLst/>
              <a:latin typeface="ＭＳ Ｐゴシック" panose="020B0600070205080204" pitchFamily="50" charset="-128"/>
              <a:ea typeface="ＭＳ Ｐゴシック" panose="020B0600070205080204" pitchFamily="50" charset="-128"/>
            </a:rPr>
            <a:t>行政</a:t>
          </a:r>
          <a:r>
            <a:rPr lang="ja-JP" altLang="ja-JP" sz="1300">
              <a:solidFill>
                <a:srgbClr val="000000"/>
              </a:solidFill>
              <a:effectLst/>
              <a:latin typeface="ＭＳ Ｐゴシック" panose="020B0600070205080204" pitchFamily="50" charset="-128"/>
              <a:ea typeface="ＭＳ Ｐゴシック" panose="020B0600070205080204" pitchFamily="50" charset="-128"/>
            </a:rPr>
            <a:t>サービスが低下しないよう状況を見極めながら、職員数の適正化に努めている。</a:t>
          </a:r>
        </a:p>
      </xdr:txBody>
    </xdr:sp>
    <xdr:clientData/>
  </xdr:twoCellAnchor>
  <xdr:twoCellAnchor editAs="oneCell">
    <xdr:from>
      <xdr:col>61</xdr:col>
      <xdr:colOff>6350</xdr:colOff>
      <xdr:row>54</xdr:row>
      <xdr:rowOff>139700</xdr:rowOff>
    </xdr:from>
    <xdr:to>
      <xdr:col>62</xdr:col>
      <xdr:colOff>146685</xdr:colOff>
      <xdr:row>56</xdr:row>
      <xdr:rowOff>22225</xdr:rowOff>
    </xdr:to>
    <xdr:sp macro="" textlink="">
      <xdr:nvSpPr>
        <xdr:cNvPr id="7466"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人</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61</xdr:col>
      <xdr:colOff>44450</xdr:colOff>
      <xdr:row>70</xdr:row>
      <xdr:rowOff>0</xdr:rowOff>
    </xdr:from>
    <xdr:to>
      <xdr:col>85</xdr:col>
      <xdr:colOff>95250</xdr:colOff>
      <xdr:row>70</xdr:row>
      <xdr:rowOff>0</xdr:rowOff>
    </xdr:to>
    <xdr:cxnSp macro="">
      <xdr:nvCxnSpPr>
        <xdr:cNvPr id="7467"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69</xdr:row>
      <xdr:rowOff>29210</xdr:rowOff>
    </xdr:from>
    <xdr:to>
      <xdr:col>61</xdr:col>
      <xdr:colOff>44450</xdr:colOff>
      <xdr:row>70</xdr:row>
      <xdr:rowOff>116205</xdr:rowOff>
    </xdr:to>
    <xdr:sp macro="" textlink="">
      <xdr:nvSpPr>
        <xdr:cNvPr id="7468"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16.00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67</xdr:row>
      <xdr:rowOff>169545</xdr:rowOff>
    </xdr:from>
    <xdr:to>
      <xdr:col>85</xdr:col>
      <xdr:colOff>95250</xdr:colOff>
      <xdr:row>67</xdr:row>
      <xdr:rowOff>169545</xdr:rowOff>
    </xdr:to>
    <xdr:cxnSp macro="">
      <xdr:nvCxnSpPr>
        <xdr:cNvPr id="7469"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67</xdr:row>
      <xdr:rowOff>27305</xdr:rowOff>
    </xdr:from>
    <xdr:to>
      <xdr:col>61</xdr:col>
      <xdr:colOff>44450</xdr:colOff>
      <xdr:row>68</xdr:row>
      <xdr:rowOff>114935</xdr:rowOff>
    </xdr:to>
    <xdr:sp macro="" textlink="">
      <xdr:nvSpPr>
        <xdr:cNvPr id="7470"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14.00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65</xdr:row>
      <xdr:rowOff>167640</xdr:rowOff>
    </xdr:from>
    <xdr:to>
      <xdr:col>85</xdr:col>
      <xdr:colOff>95250</xdr:colOff>
      <xdr:row>65</xdr:row>
      <xdr:rowOff>167640</xdr:rowOff>
    </xdr:to>
    <xdr:cxnSp macro="">
      <xdr:nvCxnSpPr>
        <xdr:cNvPr id="7471"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65</xdr:row>
      <xdr:rowOff>25400</xdr:rowOff>
    </xdr:from>
    <xdr:to>
      <xdr:col>61</xdr:col>
      <xdr:colOff>44450</xdr:colOff>
      <xdr:row>66</xdr:row>
      <xdr:rowOff>113030</xdr:rowOff>
    </xdr:to>
    <xdr:sp macro="" textlink="">
      <xdr:nvSpPr>
        <xdr:cNvPr id="7472"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63</xdr:row>
      <xdr:rowOff>166370</xdr:rowOff>
    </xdr:from>
    <xdr:to>
      <xdr:col>85</xdr:col>
      <xdr:colOff>95250</xdr:colOff>
      <xdr:row>63</xdr:row>
      <xdr:rowOff>166370</xdr:rowOff>
    </xdr:to>
    <xdr:cxnSp macro="">
      <xdr:nvCxnSpPr>
        <xdr:cNvPr id="7473"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63</xdr:row>
      <xdr:rowOff>23495</xdr:rowOff>
    </xdr:from>
    <xdr:to>
      <xdr:col>61</xdr:col>
      <xdr:colOff>44450</xdr:colOff>
      <xdr:row>64</xdr:row>
      <xdr:rowOff>111125</xdr:rowOff>
    </xdr:to>
    <xdr:sp macro="" textlink="">
      <xdr:nvSpPr>
        <xdr:cNvPr id="7474"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61</xdr:row>
      <xdr:rowOff>164465</xdr:rowOff>
    </xdr:from>
    <xdr:to>
      <xdr:col>85</xdr:col>
      <xdr:colOff>95250</xdr:colOff>
      <xdr:row>61</xdr:row>
      <xdr:rowOff>164465</xdr:rowOff>
    </xdr:to>
    <xdr:cxnSp macro="">
      <xdr:nvCxnSpPr>
        <xdr:cNvPr id="7475"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61</xdr:row>
      <xdr:rowOff>22225</xdr:rowOff>
    </xdr:from>
    <xdr:to>
      <xdr:col>61</xdr:col>
      <xdr:colOff>44450</xdr:colOff>
      <xdr:row>62</xdr:row>
      <xdr:rowOff>109220</xdr:rowOff>
    </xdr:to>
    <xdr:sp macro="" textlink="">
      <xdr:nvSpPr>
        <xdr:cNvPr id="7476"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59</xdr:row>
      <xdr:rowOff>162560</xdr:rowOff>
    </xdr:from>
    <xdr:to>
      <xdr:col>85</xdr:col>
      <xdr:colOff>95250</xdr:colOff>
      <xdr:row>59</xdr:row>
      <xdr:rowOff>162560</xdr:rowOff>
    </xdr:to>
    <xdr:cxnSp macro="">
      <xdr:nvCxnSpPr>
        <xdr:cNvPr id="7477"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59</xdr:row>
      <xdr:rowOff>20320</xdr:rowOff>
    </xdr:from>
    <xdr:to>
      <xdr:col>61</xdr:col>
      <xdr:colOff>44450</xdr:colOff>
      <xdr:row>60</xdr:row>
      <xdr:rowOff>107315</xdr:rowOff>
    </xdr:to>
    <xdr:sp macro="" textlink="">
      <xdr:nvSpPr>
        <xdr:cNvPr id="7478"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57</xdr:row>
      <xdr:rowOff>160655</xdr:rowOff>
    </xdr:from>
    <xdr:to>
      <xdr:col>85</xdr:col>
      <xdr:colOff>95250</xdr:colOff>
      <xdr:row>57</xdr:row>
      <xdr:rowOff>160655</xdr:rowOff>
    </xdr:to>
    <xdr:cxnSp macro="">
      <xdr:nvCxnSpPr>
        <xdr:cNvPr id="7479"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57</xdr:row>
      <xdr:rowOff>18415</xdr:rowOff>
    </xdr:from>
    <xdr:to>
      <xdr:col>61</xdr:col>
      <xdr:colOff>44450</xdr:colOff>
      <xdr:row>58</xdr:row>
      <xdr:rowOff>105410</xdr:rowOff>
    </xdr:to>
    <xdr:sp macro="" textlink="">
      <xdr:nvSpPr>
        <xdr:cNvPr id="7480"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55</xdr:row>
      <xdr:rowOff>158750</xdr:rowOff>
    </xdr:to>
    <xdr:cxnSp macro="">
      <xdr:nvCxnSpPr>
        <xdr:cNvPr id="7481"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55</xdr:row>
      <xdr:rowOff>16510</xdr:rowOff>
    </xdr:from>
    <xdr:to>
      <xdr:col>61</xdr:col>
      <xdr:colOff>44450</xdr:colOff>
      <xdr:row>56</xdr:row>
      <xdr:rowOff>104140</xdr:rowOff>
    </xdr:to>
    <xdr:sp macro="" textlink="">
      <xdr:nvSpPr>
        <xdr:cNvPr id="7482"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748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3175</xdr:rowOff>
    </xdr:from>
    <xdr:to>
      <xdr:col>81</xdr:col>
      <xdr:colOff>44450</xdr:colOff>
      <xdr:row>67</xdr:row>
      <xdr:rowOff>74930</xdr:rowOff>
    </xdr:to>
    <xdr:cxnSp macro="">
      <xdr:nvCxnSpPr>
        <xdr:cNvPr id="7484" name="直線コネクタ 316"/>
        <xdr:cNvCxnSpPr/>
      </xdr:nvCxnSpPr>
      <xdr:spPr>
        <a:xfrm flipV="1">
          <a:off x="17018000" y="9947275"/>
          <a:ext cx="0" cy="1614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67</xdr:row>
      <xdr:rowOff>46990</xdr:rowOff>
    </xdr:from>
    <xdr:to>
      <xdr:col>85</xdr:col>
      <xdr:colOff>57150</xdr:colOff>
      <xdr:row>68</xdr:row>
      <xdr:rowOff>134620</xdr:rowOff>
    </xdr:to>
    <xdr:sp macro="" textlink="">
      <xdr:nvSpPr>
        <xdr:cNvPr id="7485" name="定員管理の状況最小値テキスト"/>
        <xdr:cNvSpPr txBox="1"/>
      </xdr:nvSpPr>
      <xdr:spPr>
        <a:xfrm>
          <a:off x="17106900" y="1153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13.45</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165100</xdr:colOff>
      <xdr:row>67</xdr:row>
      <xdr:rowOff>74930</xdr:rowOff>
    </xdr:from>
    <xdr:to>
      <xdr:col>81</xdr:col>
      <xdr:colOff>133350</xdr:colOff>
      <xdr:row>67</xdr:row>
      <xdr:rowOff>74930</xdr:rowOff>
    </xdr:to>
    <xdr:cxnSp macro="">
      <xdr:nvCxnSpPr>
        <xdr:cNvPr id="7486" name="直線コネクタ 318"/>
        <xdr:cNvCxnSpPr/>
      </xdr:nvCxnSpPr>
      <xdr:spPr>
        <a:xfrm>
          <a:off x="16929100" y="1156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56</xdr:row>
      <xdr:rowOff>89535</xdr:rowOff>
    </xdr:from>
    <xdr:to>
      <xdr:col>85</xdr:col>
      <xdr:colOff>57150</xdr:colOff>
      <xdr:row>58</xdr:row>
      <xdr:rowOff>5080</xdr:rowOff>
    </xdr:to>
    <xdr:sp macro="" textlink="">
      <xdr:nvSpPr>
        <xdr:cNvPr id="7487" name="定員管理の状況最大値テキスト"/>
        <xdr:cNvSpPr txBox="1"/>
      </xdr:nvSpPr>
      <xdr:spPr>
        <a:xfrm>
          <a:off x="17106900" y="9690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4.08</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165100</xdr:colOff>
      <xdr:row>58</xdr:row>
      <xdr:rowOff>3175</xdr:rowOff>
    </xdr:from>
    <xdr:to>
      <xdr:col>81</xdr:col>
      <xdr:colOff>133350</xdr:colOff>
      <xdr:row>58</xdr:row>
      <xdr:rowOff>3175</xdr:rowOff>
    </xdr:to>
    <xdr:cxnSp macro="">
      <xdr:nvCxnSpPr>
        <xdr:cNvPr id="7488" name="直線コネクタ 320"/>
        <xdr:cNvCxnSpPr/>
      </xdr:nvCxnSpPr>
      <xdr:spPr>
        <a:xfrm>
          <a:off x="169291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27305</xdr:rowOff>
    </xdr:from>
    <xdr:to>
      <xdr:col>81</xdr:col>
      <xdr:colOff>44450</xdr:colOff>
      <xdr:row>60</xdr:row>
      <xdr:rowOff>64770</xdr:rowOff>
    </xdr:to>
    <xdr:cxnSp macro="">
      <xdr:nvCxnSpPr>
        <xdr:cNvPr id="7489" name="直線コネクタ 321"/>
        <xdr:cNvCxnSpPr/>
      </xdr:nvCxnSpPr>
      <xdr:spPr>
        <a:xfrm>
          <a:off x="16179800" y="1031430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59</xdr:row>
      <xdr:rowOff>168275</xdr:rowOff>
    </xdr:from>
    <xdr:to>
      <xdr:col>85</xdr:col>
      <xdr:colOff>57150</xdr:colOff>
      <xdr:row>61</xdr:row>
      <xdr:rowOff>83820</xdr:rowOff>
    </xdr:to>
    <xdr:sp macro="" textlink="">
      <xdr:nvSpPr>
        <xdr:cNvPr id="7490" name="定員管理の状況平均値テキスト"/>
        <xdr:cNvSpPr txBox="1"/>
      </xdr:nvSpPr>
      <xdr:spPr>
        <a:xfrm>
          <a:off x="17106900" y="102838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6.49</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203200</xdr:colOff>
      <xdr:row>60</xdr:row>
      <xdr:rowOff>24765</xdr:rowOff>
    </xdr:from>
    <xdr:to>
      <xdr:col>81</xdr:col>
      <xdr:colOff>95250</xdr:colOff>
      <xdr:row>60</xdr:row>
      <xdr:rowOff>126365</xdr:rowOff>
    </xdr:to>
    <xdr:sp macro="" textlink="">
      <xdr:nvSpPr>
        <xdr:cNvPr id="7491" name="フローチャート: 判断 323"/>
        <xdr:cNvSpPr/>
      </xdr:nvSpPr>
      <xdr:spPr>
        <a:xfrm>
          <a:off x="16967200" y="1031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27305</xdr:rowOff>
    </xdr:from>
    <xdr:to>
      <xdr:col>77</xdr:col>
      <xdr:colOff>44450</xdr:colOff>
      <xdr:row>60</xdr:row>
      <xdr:rowOff>35560</xdr:rowOff>
    </xdr:to>
    <xdr:cxnSp macro="">
      <xdr:nvCxnSpPr>
        <xdr:cNvPr id="7492" name="直線コネクタ 324"/>
        <xdr:cNvCxnSpPr/>
      </xdr:nvCxnSpPr>
      <xdr:spPr>
        <a:xfrm flipV="1">
          <a:off x="15290800" y="103143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33020</xdr:rowOff>
    </xdr:from>
    <xdr:to>
      <xdr:col>77</xdr:col>
      <xdr:colOff>95250</xdr:colOff>
      <xdr:row>60</xdr:row>
      <xdr:rowOff>134620</xdr:rowOff>
    </xdr:to>
    <xdr:sp macro="" textlink="">
      <xdr:nvSpPr>
        <xdr:cNvPr id="7493" name="フローチャート: 判断 325"/>
        <xdr:cNvSpPr/>
      </xdr:nvSpPr>
      <xdr:spPr>
        <a:xfrm>
          <a:off x="161290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82550</xdr:colOff>
      <xdr:row>60</xdr:row>
      <xdr:rowOff>119380</xdr:rowOff>
    </xdr:from>
    <xdr:to>
      <xdr:col>78</xdr:col>
      <xdr:colOff>190500</xdr:colOff>
      <xdr:row>62</xdr:row>
      <xdr:rowOff>35560</xdr:rowOff>
    </xdr:to>
    <xdr:sp macro="" textlink="">
      <xdr:nvSpPr>
        <xdr:cNvPr id="7494" name="テキスト ボックス 326"/>
        <xdr:cNvSpPr txBox="1"/>
      </xdr:nvSpPr>
      <xdr:spPr>
        <a:xfrm>
          <a:off x="15798800" y="10406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6.54</a:t>
          </a:r>
          <a:endParaRPr kumimoji="1" lang="ja-JP" altLang="en-US" sz="1000" b="1">
            <a:solidFill>
              <a:srgbClr val="000000"/>
            </a:solidFill>
            <a:latin typeface="ＭＳ Ｐゴシック"/>
            <a:ea typeface="ＭＳ Ｐゴシック"/>
          </a:endParaRPr>
        </a:p>
      </xdr:txBody>
    </xdr:sp>
    <xdr:clientData/>
  </xdr:twoCellAnchor>
  <xdr:twoCellAnchor>
    <xdr:from>
      <xdr:col>68</xdr:col>
      <xdr:colOff>152400</xdr:colOff>
      <xdr:row>60</xdr:row>
      <xdr:rowOff>35560</xdr:rowOff>
    </xdr:from>
    <xdr:to>
      <xdr:col>72</xdr:col>
      <xdr:colOff>203200</xdr:colOff>
      <xdr:row>60</xdr:row>
      <xdr:rowOff>54610</xdr:rowOff>
    </xdr:to>
    <xdr:cxnSp macro="">
      <xdr:nvCxnSpPr>
        <xdr:cNvPr id="7495" name="直線コネクタ 327"/>
        <xdr:cNvCxnSpPr/>
      </xdr:nvCxnSpPr>
      <xdr:spPr>
        <a:xfrm flipV="1">
          <a:off x="14401800" y="103225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27940</xdr:rowOff>
    </xdr:from>
    <xdr:to>
      <xdr:col>73</xdr:col>
      <xdr:colOff>44450</xdr:colOff>
      <xdr:row>60</xdr:row>
      <xdr:rowOff>129540</xdr:rowOff>
    </xdr:to>
    <xdr:sp macro="" textlink="">
      <xdr:nvSpPr>
        <xdr:cNvPr id="7496" name="フローチャート: 判断 328"/>
        <xdr:cNvSpPr/>
      </xdr:nvSpPr>
      <xdr:spPr>
        <a:xfrm>
          <a:off x="15240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71</xdr:col>
      <xdr:colOff>31750</xdr:colOff>
      <xdr:row>60</xdr:row>
      <xdr:rowOff>114300</xdr:rowOff>
    </xdr:from>
    <xdr:to>
      <xdr:col>74</xdr:col>
      <xdr:colOff>165100</xdr:colOff>
      <xdr:row>62</xdr:row>
      <xdr:rowOff>30480</xdr:rowOff>
    </xdr:to>
    <xdr:sp macro="" textlink="">
      <xdr:nvSpPr>
        <xdr:cNvPr id="7497" name="テキスト ボックス 329"/>
        <xdr:cNvSpPr txBox="1"/>
      </xdr:nvSpPr>
      <xdr:spPr>
        <a:xfrm>
          <a:off x="149098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6.51</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101600</xdr:colOff>
      <xdr:row>60</xdr:row>
      <xdr:rowOff>54610</xdr:rowOff>
    </xdr:from>
    <xdr:to>
      <xdr:col>68</xdr:col>
      <xdr:colOff>152400</xdr:colOff>
      <xdr:row>60</xdr:row>
      <xdr:rowOff>71755</xdr:rowOff>
    </xdr:to>
    <xdr:cxnSp macro="">
      <xdr:nvCxnSpPr>
        <xdr:cNvPr id="7498" name="直線コネクタ 330"/>
        <xdr:cNvCxnSpPr/>
      </xdr:nvCxnSpPr>
      <xdr:spPr>
        <a:xfrm flipV="1">
          <a:off x="13512800" y="103416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17780</xdr:rowOff>
    </xdr:from>
    <xdr:to>
      <xdr:col>68</xdr:col>
      <xdr:colOff>203200</xdr:colOff>
      <xdr:row>60</xdr:row>
      <xdr:rowOff>119380</xdr:rowOff>
    </xdr:to>
    <xdr:sp macro="" textlink="">
      <xdr:nvSpPr>
        <xdr:cNvPr id="7499" name="フローチャート: 判断 331"/>
        <xdr:cNvSpPr/>
      </xdr:nvSpPr>
      <xdr:spPr>
        <a:xfrm>
          <a:off x="143510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190500</xdr:colOff>
      <xdr:row>60</xdr:row>
      <xdr:rowOff>104140</xdr:rowOff>
    </xdr:from>
    <xdr:to>
      <xdr:col>70</xdr:col>
      <xdr:colOff>114300</xdr:colOff>
      <xdr:row>62</xdr:row>
      <xdr:rowOff>20320</xdr:rowOff>
    </xdr:to>
    <xdr:sp macro="" textlink="">
      <xdr:nvSpPr>
        <xdr:cNvPr id="7500" name="テキスト ボックス 332"/>
        <xdr:cNvSpPr txBox="1"/>
      </xdr:nvSpPr>
      <xdr:spPr>
        <a:xfrm>
          <a:off x="14020800" y="1039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6.45</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50800</xdr:colOff>
      <xdr:row>60</xdr:row>
      <xdr:rowOff>12700</xdr:rowOff>
    </xdr:from>
    <xdr:to>
      <xdr:col>64</xdr:col>
      <xdr:colOff>152400</xdr:colOff>
      <xdr:row>60</xdr:row>
      <xdr:rowOff>114300</xdr:rowOff>
    </xdr:to>
    <xdr:sp macro="" textlink="">
      <xdr:nvSpPr>
        <xdr:cNvPr id="7501" name="フローチャート: 判断 333"/>
        <xdr:cNvSpPr/>
      </xdr:nvSpPr>
      <xdr:spPr>
        <a:xfrm>
          <a:off x="134620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62</xdr:col>
      <xdr:colOff>139700</xdr:colOff>
      <xdr:row>58</xdr:row>
      <xdr:rowOff>124460</xdr:rowOff>
    </xdr:from>
    <xdr:to>
      <xdr:col>66</xdr:col>
      <xdr:colOff>63500</xdr:colOff>
      <xdr:row>60</xdr:row>
      <xdr:rowOff>40640</xdr:rowOff>
    </xdr:to>
    <xdr:sp macro="" textlink="">
      <xdr:nvSpPr>
        <xdr:cNvPr id="7502" name="テキスト ボックス 334"/>
        <xdr:cNvSpPr txBox="1"/>
      </xdr:nvSpPr>
      <xdr:spPr>
        <a:xfrm>
          <a:off x="13131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6.42</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80</xdr:col>
      <xdr:colOff>38100</xdr:colOff>
      <xdr:row>69</xdr:row>
      <xdr:rowOff>168910</xdr:rowOff>
    </xdr:from>
    <xdr:to>
      <xdr:col>83</xdr:col>
      <xdr:colOff>171450</xdr:colOff>
      <xdr:row>71</xdr:row>
      <xdr:rowOff>84455</xdr:rowOff>
    </xdr:to>
    <xdr:sp macro="" textlink="">
      <xdr:nvSpPr>
        <xdr:cNvPr id="7503"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76</xdr:col>
      <xdr:colOff>38100</xdr:colOff>
      <xdr:row>69</xdr:row>
      <xdr:rowOff>168910</xdr:rowOff>
    </xdr:from>
    <xdr:to>
      <xdr:col>79</xdr:col>
      <xdr:colOff>171450</xdr:colOff>
      <xdr:row>71</xdr:row>
      <xdr:rowOff>84455</xdr:rowOff>
    </xdr:to>
    <xdr:sp macro="" textlink="">
      <xdr:nvSpPr>
        <xdr:cNvPr id="7504"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71</xdr:col>
      <xdr:colOff>196850</xdr:colOff>
      <xdr:row>69</xdr:row>
      <xdr:rowOff>168910</xdr:rowOff>
    </xdr:from>
    <xdr:to>
      <xdr:col>75</xdr:col>
      <xdr:colOff>120650</xdr:colOff>
      <xdr:row>71</xdr:row>
      <xdr:rowOff>84455</xdr:rowOff>
    </xdr:to>
    <xdr:sp macro="" textlink="">
      <xdr:nvSpPr>
        <xdr:cNvPr id="7505"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67</xdr:col>
      <xdr:colOff>146050</xdr:colOff>
      <xdr:row>69</xdr:row>
      <xdr:rowOff>168910</xdr:rowOff>
    </xdr:from>
    <xdr:to>
      <xdr:col>71</xdr:col>
      <xdr:colOff>69850</xdr:colOff>
      <xdr:row>71</xdr:row>
      <xdr:rowOff>84455</xdr:rowOff>
    </xdr:to>
    <xdr:sp macro="" textlink="">
      <xdr:nvSpPr>
        <xdr:cNvPr id="7506"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63</xdr:col>
      <xdr:colOff>95250</xdr:colOff>
      <xdr:row>69</xdr:row>
      <xdr:rowOff>168910</xdr:rowOff>
    </xdr:from>
    <xdr:to>
      <xdr:col>67</xdr:col>
      <xdr:colOff>19050</xdr:colOff>
      <xdr:row>71</xdr:row>
      <xdr:rowOff>84455</xdr:rowOff>
    </xdr:to>
    <xdr:sp macro="" textlink="">
      <xdr:nvSpPr>
        <xdr:cNvPr id="7507"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80</xdr:col>
      <xdr:colOff>203200</xdr:colOff>
      <xdr:row>60</xdr:row>
      <xdr:rowOff>13970</xdr:rowOff>
    </xdr:from>
    <xdr:to>
      <xdr:col>81</xdr:col>
      <xdr:colOff>95250</xdr:colOff>
      <xdr:row>60</xdr:row>
      <xdr:rowOff>115570</xdr:rowOff>
    </xdr:to>
    <xdr:sp macro="" textlink="">
      <xdr:nvSpPr>
        <xdr:cNvPr id="7508" name="楕円 340"/>
        <xdr:cNvSpPr/>
      </xdr:nvSpPr>
      <xdr:spPr>
        <a:xfrm>
          <a:off x="169672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81</xdr:col>
      <xdr:colOff>133350</xdr:colOff>
      <xdr:row>59</xdr:row>
      <xdr:rowOff>30480</xdr:rowOff>
    </xdr:from>
    <xdr:to>
      <xdr:col>85</xdr:col>
      <xdr:colOff>57150</xdr:colOff>
      <xdr:row>60</xdr:row>
      <xdr:rowOff>117475</xdr:rowOff>
    </xdr:to>
    <xdr:sp macro="" textlink="">
      <xdr:nvSpPr>
        <xdr:cNvPr id="7509" name="定員管理の状況該当値テキスト"/>
        <xdr:cNvSpPr txBox="1"/>
      </xdr:nvSpPr>
      <xdr:spPr>
        <a:xfrm>
          <a:off x="17106900" y="10146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6.43</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203200</xdr:colOff>
      <xdr:row>59</xdr:row>
      <xdr:rowOff>147955</xdr:rowOff>
    </xdr:from>
    <xdr:to>
      <xdr:col>77</xdr:col>
      <xdr:colOff>95250</xdr:colOff>
      <xdr:row>60</xdr:row>
      <xdr:rowOff>78105</xdr:rowOff>
    </xdr:to>
    <xdr:sp macro="" textlink="">
      <xdr:nvSpPr>
        <xdr:cNvPr id="7510" name="楕円 342"/>
        <xdr:cNvSpPr/>
      </xdr:nvSpPr>
      <xdr:spPr>
        <a:xfrm>
          <a:off x="16129000" y="102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82550</xdr:colOff>
      <xdr:row>58</xdr:row>
      <xdr:rowOff>88265</xdr:rowOff>
    </xdr:from>
    <xdr:to>
      <xdr:col>78</xdr:col>
      <xdr:colOff>190500</xdr:colOff>
      <xdr:row>60</xdr:row>
      <xdr:rowOff>3810</xdr:rowOff>
    </xdr:to>
    <xdr:sp macro="" textlink="">
      <xdr:nvSpPr>
        <xdr:cNvPr id="7511" name="テキスト ボックス 343"/>
        <xdr:cNvSpPr txBox="1"/>
      </xdr:nvSpPr>
      <xdr:spPr>
        <a:xfrm>
          <a:off x="15798800" y="10032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6.21</a:t>
          </a:r>
          <a:endParaRPr kumimoji="1" lang="ja-JP" altLang="en-US" sz="1000" b="1">
            <a:solidFill>
              <a:srgbClr val="000000"/>
            </a:solidFill>
            <a:latin typeface="ＭＳ Ｐゴシック"/>
            <a:ea typeface="ＭＳ Ｐゴシック"/>
          </a:endParaRPr>
        </a:p>
      </xdr:txBody>
    </xdr:sp>
    <xdr:clientData/>
  </xdr:twoCellAnchor>
  <xdr:twoCellAnchor>
    <xdr:from>
      <xdr:col>72</xdr:col>
      <xdr:colOff>152400</xdr:colOff>
      <xdr:row>59</xdr:row>
      <xdr:rowOff>156210</xdr:rowOff>
    </xdr:from>
    <xdr:to>
      <xdr:col>73</xdr:col>
      <xdr:colOff>44450</xdr:colOff>
      <xdr:row>60</xdr:row>
      <xdr:rowOff>86360</xdr:rowOff>
    </xdr:to>
    <xdr:sp macro="" textlink="">
      <xdr:nvSpPr>
        <xdr:cNvPr id="7512" name="楕円 344"/>
        <xdr:cNvSpPr/>
      </xdr:nvSpPr>
      <xdr:spPr>
        <a:xfrm>
          <a:off x="1524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71</xdr:col>
      <xdr:colOff>31750</xdr:colOff>
      <xdr:row>58</xdr:row>
      <xdr:rowOff>96520</xdr:rowOff>
    </xdr:from>
    <xdr:to>
      <xdr:col>74</xdr:col>
      <xdr:colOff>165100</xdr:colOff>
      <xdr:row>60</xdr:row>
      <xdr:rowOff>12700</xdr:rowOff>
    </xdr:to>
    <xdr:sp macro="" textlink="">
      <xdr:nvSpPr>
        <xdr:cNvPr id="7513" name="テキスト ボックス 345"/>
        <xdr:cNvSpPr txBox="1"/>
      </xdr:nvSpPr>
      <xdr:spPr>
        <a:xfrm>
          <a:off x="14909800" y="1004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6.26</a:t>
          </a:r>
          <a:endParaRPr kumimoji="1" lang="ja-JP" altLang="en-US" sz="1000" b="1">
            <a:solidFill>
              <a:srgbClr val="000000"/>
            </a:solidFill>
            <a:latin typeface="ＭＳ Ｐゴシック"/>
            <a:ea typeface="ＭＳ Ｐゴシック"/>
          </a:endParaRPr>
        </a:p>
      </xdr:txBody>
    </xdr:sp>
    <xdr:clientData/>
  </xdr:twoCellAnchor>
  <xdr:twoCellAnchor>
    <xdr:from>
      <xdr:col>68</xdr:col>
      <xdr:colOff>101600</xdr:colOff>
      <xdr:row>60</xdr:row>
      <xdr:rowOff>3810</xdr:rowOff>
    </xdr:from>
    <xdr:to>
      <xdr:col>68</xdr:col>
      <xdr:colOff>203200</xdr:colOff>
      <xdr:row>60</xdr:row>
      <xdr:rowOff>105410</xdr:rowOff>
    </xdr:to>
    <xdr:sp macro="" textlink="">
      <xdr:nvSpPr>
        <xdr:cNvPr id="7514" name="楕円 346"/>
        <xdr:cNvSpPr/>
      </xdr:nvSpPr>
      <xdr:spPr>
        <a:xfrm>
          <a:off x="143510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190500</xdr:colOff>
      <xdr:row>58</xdr:row>
      <xdr:rowOff>115570</xdr:rowOff>
    </xdr:from>
    <xdr:to>
      <xdr:col>70</xdr:col>
      <xdr:colOff>114300</xdr:colOff>
      <xdr:row>60</xdr:row>
      <xdr:rowOff>31750</xdr:rowOff>
    </xdr:to>
    <xdr:sp macro="" textlink="">
      <xdr:nvSpPr>
        <xdr:cNvPr id="7515" name="テキスト ボックス 347"/>
        <xdr:cNvSpPr txBox="1"/>
      </xdr:nvSpPr>
      <xdr:spPr>
        <a:xfrm>
          <a:off x="14020800" y="1005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6.37</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50800</xdr:colOff>
      <xdr:row>60</xdr:row>
      <xdr:rowOff>20955</xdr:rowOff>
    </xdr:from>
    <xdr:to>
      <xdr:col>64</xdr:col>
      <xdr:colOff>152400</xdr:colOff>
      <xdr:row>60</xdr:row>
      <xdr:rowOff>122555</xdr:rowOff>
    </xdr:to>
    <xdr:sp macro="" textlink="">
      <xdr:nvSpPr>
        <xdr:cNvPr id="7516" name="楕円 348"/>
        <xdr:cNvSpPr/>
      </xdr:nvSpPr>
      <xdr:spPr>
        <a:xfrm>
          <a:off x="13462000" y="10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62</xdr:col>
      <xdr:colOff>139700</xdr:colOff>
      <xdr:row>60</xdr:row>
      <xdr:rowOff>107315</xdr:rowOff>
    </xdr:from>
    <xdr:to>
      <xdr:col>66</xdr:col>
      <xdr:colOff>63500</xdr:colOff>
      <xdr:row>62</xdr:row>
      <xdr:rowOff>23495</xdr:rowOff>
    </xdr:to>
    <xdr:sp macro="" textlink="">
      <xdr:nvSpPr>
        <xdr:cNvPr id="7517" name="テキスト ボックス 349"/>
        <xdr:cNvSpPr txBox="1"/>
      </xdr:nvSpPr>
      <xdr:spPr>
        <a:xfrm>
          <a:off x="13131800" y="10394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6.47</a:t>
          </a:r>
          <a:endParaRPr kumimoji="1" lang="ja-JP" altLang="en-US" sz="1000" b="1">
            <a:solidFill>
              <a:srgbClr val="000000"/>
            </a:solidFill>
            <a:latin typeface="ＭＳ Ｐゴシック"/>
            <a:ea typeface="ＭＳ Ｐゴシック"/>
          </a:endParaRPr>
        </a:p>
      </xdr:txBody>
    </xdr:sp>
    <xdr:clientData/>
  </xdr:twoCellAnchor>
  <xdr:twoCellAnchor>
    <xdr:from>
      <xdr:col>61</xdr:col>
      <xdr:colOff>44450</xdr:colOff>
      <xdr:row>29</xdr:row>
      <xdr:rowOff>44450</xdr:rowOff>
    </xdr:from>
    <xdr:to>
      <xdr:col>85</xdr:col>
      <xdr:colOff>95250</xdr:colOff>
      <xdr:row>31</xdr:row>
      <xdr:rowOff>19050</xdr:rowOff>
    </xdr:to>
    <xdr:sp macro="" textlink="">
      <xdr:nvSpPr>
        <xdr:cNvPr id="7518"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twoCellAnchor editAs="oneCell">
    <xdr:from>
      <xdr:col>65</xdr:col>
      <xdr:colOff>54610</xdr:colOff>
      <xdr:row>31</xdr:row>
      <xdr:rowOff>63500</xdr:rowOff>
    </xdr:from>
    <xdr:to>
      <xdr:col>72</xdr:col>
      <xdr:colOff>193675</xdr:colOff>
      <xdr:row>33</xdr:row>
      <xdr:rowOff>29210</xdr:rowOff>
    </xdr:to>
    <xdr:sp macro="" textlink="">
      <xdr:nvSpPr>
        <xdr:cNvPr id="7519"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実質公債費比率</a:t>
          </a:r>
        </a:p>
      </xdr:txBody>
    </xdr:sp>
    <xdr:clientData/>
  </xdr:twoCellAnchor>
  <xdr:twoCellAnchor editAs="oneCell">
    <xdr:from>
      <xdr:col>73</xdr:col>
      <xdr:colOff>110490</xdr:colOff>
      <xdr:row>31</xdr:row>
      <xdr:rowOff>38100</xdr:rowOff>
    </xdr:from>
    <xdr:to>
      <xdr:col>81</xdr:col>
      <xdr:colOff>84455</xdr:colOff>
      <xdr:row>33</xdr:row>
      <xdr:rowOff>53975</xdr:rowOff>
    </xdr:to>
    <xdr:sp macro="" textlink="">
      <xdr:nvSpPr>
        <xdr:cNvPr id="7520"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[3.5%]</a:t>
          </a:r>
          <a:r>
            <a:rPr kumimoji="1" lang="ja-JP" altLang="en-US" sz="1600" b="1">
              <a:solidFill>
                <a:srgbClr val="000000"/>
              </a:solidFill>
              <a:latin typeface="ＭＳ Ｐゴシック"/>
              <a:ea typeface="ＭＳ Ｐゴシック"/>
            </a:rPr>
            <a:t>　</a:t>
          </a:r>
        </a:p>
      </xdr:txBody>
    </xdr:sp>
    <xdr:clientData/>
  </xdr:twoCellAnchor>
  <xdr:twoCellAnchor>
    <xdr:from>
      <xdr:col>85</xdr:col>
      <xdr:colOff>158750</xdr:colOff>
      <xdr:row>30</xdr:row>
      <xdr:rowOff>127000</xdr:rowOff>
    </xdr:from>
    <xdr:to>
      <xdr:col>93</xdr:col>
      <xdr:colOff>6350</xdr:colOff>
      <xdr:row>32</xdr:row>
      <xdr:rowOff>38100</xdr:rowOff>
    </xdr:to>
    <xdr:sp macro="" textlink="">
      <xdr:nvSpPr>
        <xdr:cNvPr id="7521"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7522"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7523"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7524"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7525"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7526"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7527"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7528"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7529"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7530"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元利償還金が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76</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百万円減少するとともに、公営企業の公債費に充てた繰出金が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24</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百万円減少したこと、また</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、標準税収入額等</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百万円増加したことなどにより、実質公債費比率は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1.3</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ポイント良化した。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町債の借入れにあたっては、計画的な事業実施に基づき、先を見通した借入れを行ってきた。今後も、町債を借り入れる際には、交付税措置のあるものを中心に借り入れ、国・府の財政支援制度を有効に活用するなど、財政負担の軽減に引き続き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6350</xdr:colOff>
      <xdr:row>32</xdr:row>
      <xdr:rowOff>101600</xdr:rowOff>
    </xdr:from>
    <xdr:to>
      <xdr:col>62</xdr:col>
      <xdr:colOff>95250</xdr:colOff>
      <xdr:row>33</xdr:row>
      <xdr:rowOff>154940</xdr:rowOff>
    </xdr:to>
    <xdr:sp macro="" textlink="">
      <xdr:nvSpPr>
        <xdr:cNvPr id="7531"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61</xdr:col>
      <xdr:colOff>44450</xdr:colOff>
      <xdr:row>47</xdr:row>
      <xdr:rowOff>133350</xdr:rowOff>
    </xdr:from>
    <xdr:to>
      <xdr:col>85</xdr:col>
      <xdr:colOff>95250</xdr:colOff>
      <xdr:row>47</xdr:row>
      <xdr:rowOff>133350</xdr:rowOff>
    </xdr:to>
    <xdr:cxnSp macro="">
      <xdr:nvCxnSpPr>
        <xdr:cNvPr id="7532"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46</xdr:row>
      <xdr:rowOff>162560</xdr:rowOff>
    </xdr:from>
    <xdr:to>
      <xdr:col>61</xdr:col>
      <xdr:colOff>44450</xdr:colOff>
      <xdr:row>48</xdr:row>
      <xdr:rowOff>78740</xdr:rowOff>
    </xdr:to>
    <xdr:sp macro="" textlink="">
      <xdr:nvSpPr>
        <xdr:cNvPr id="7533"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45</xdr:row>
      <xdr:rowOff>74930</xdr:rowOff>
    </xdr:from>
    <xdr:to>
      <xdr:col>85</xdr:col>
      <xdr:colOff>95250</xdr:colOff>
      <xdr:row>45</xdr:row>
      <xdr:rowOff>74930</xdr:rowOff>
    </xdr:to>
    <xdr:cxnSp macro="">
      <xdr:nvCxnSpPr>
        <xdr:cNvPr id="7534"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44</xdr:row>
      <xdr:rowOff>103505</xdr:rowOff>
    </xdr:from>
    <xdr:to>
      <xdr:col>61</xdr:col>
      <xdr:colOff>44450</xdr:colOff>
      <xdr:row>46</xdr:row>
      <xdr:rowOff>19685</xdr:rowOff>
    </xdr:to>
    <xdr:sp macro="" textlink="">
      <xdr:nvSpPr>
        <xdr:cNvPr id="7535"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43</xdr:row>
      <xdr:rowOff>14605</xdr:rowOff>
    </xdr:from>
    <xdr:to>
      <xdr:col>85</xdr:col>
      <xdr:colOff>95250</xdr:colOff>
      <xdr:row>43</xdr:row>
      <xdr:rowOff>14605</xdr:rowOff>
    </xdr:to>
    <xdr:cxnSp macro="">
      <xdr:nvCxnSpPr>
        <xdr:cNvPr id="7536"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42</xdr:row>
      <xdr:rowOff>43815</xdr:rowOff>
    </xdr:from>
    <xdr:to>
      <xdr:col>61</xdr:col>
      <xdr:colOff>44450</xdr:colOff>
      <xdr:row>43</xdr:row>
      <xdr:rowOff>130810</xdr:rowOff>
    </xdr:to>
    <xdr:sp macro="" textlink="">
      <xdr:nvSpPr>
        <xdr:cNvPr id="7537"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40</xdr:row>
      <xdr:rowOff>127000</xdr:rowOff>
    </xdr:from>
    <xdr:to>
      <xdr:col>85</xdr:col>
      <xdr:colOff>95250</xdr:colOff>
      <xdr:row>40</xdr:row>
      <xdr:rowOff>127000</xdr:rowOff>
    </xdr:to>
    <xdr:cxnSp macro="">
      <xdr:nvCxnSpPr>
        <xdr:cNvPr id="7538"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39</xdr:row>
      <xdr:rowOff>156210</xdr:rowOff>
    </xdr:from>
    <xdr:to>
      <xdr:col>61</xdr:col>
      <xdr:colOff>44450</xdr:colOff>
      <xdr:row>41</xdr:row>
      <xdr:rowOff>71755</xdr:rowOff>
    </xdr:to>
    <xdr:sp macro="" textlink="">
      <xdr:nvSpPr>
        <xdr:cNvPr id="7539"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38</xdr:row>
      <xdr:rowOff>67945</xdr:rowOff>
    </xdr:from>
    <xdr:to>
      <xdr:col>85</xdr:col>
      <xdr:colOff>95250</xdr:colOff>
      <xdr:row>38</xdr:row>
      <xdr:rowOff>67945</xdr:rowOff>
    </xdr:to>
    <xdr:cxnSp macro="">
      <xdr:nvCxnSpPr>
        <xdr:cNvPr id="7540"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37</xdr:row>
      <xdr:rowOff>97790</xdr:rowOff>
    </xdr:from>
    <xdr:to>
      <xdr:col>61</xdr:col>
      <xdr:colOff>44450</xdr:colOff>
      <xdr:row>39</xdr:row>
      <xdr:rowOff>13335</xdr:rowOff>
    </xdr:to>
    <xdr:sp macro="" textlink="">
      <xdr:nvSpPr>
        <xdr:cNvPr id="7541"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36</xdr:row>
      <xdr:rowOff>8255</xdr:rowOff>
    </xdr:from>
    <xdr:to>
      <xdr:col>85</xdr:col>
      <xdr:colOff>95250</xdr:colOff>
      <xdr:row>36</xdr:row>
      <xdr:rowOff>8255</xdr:rowOff>
    </xdr:to>
    <xdr:cxnSp macro="">
      <xdr:nvCxnSpPr>
        <xdr:cNvPr id="7542"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7543"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754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46355</xdr:rowOff>
    </xdr:from>
    <xdr:to>
      <xdr:col>81</xdr:col>
      <xdr:colOff>44450</xdr:colOff>
      <xdr:row>45</xdr:row>
      <xdr:rowOff>74930</xdr:rowOff>
    </xdr:to>
    <xdr:cxnSp macro="">
      <xdr:nvCxnSpPr>
        <xdr:cNvPr id="7545" name="直線コネクタ 377"/>
        <xdr:cNvCxnSpPr/>
      </xdr:nvCxnSpPr>
      <xdr:spPr>
        <a:xfrm flipV="1">
          <a:off x="17018000" y="6390005"/>
          <a:ext cx="0" cy="1400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45</xdr:row>
      <xdr:rowOff>46355</xdr:rowOff>
    </xdr:from>
    <xdr:to>
      <xdr:col>85</xdr:col>
      <xdr:colOff>57150</xdr:colOff>
      <xdr:row>46</xdr:row>
      <xdr:rowOff>133985</xdr:rowOff>
    </xdr:to>
    <xdr:sp macro="" textlink="">
      <xdr:nvSpPr>
        <xdr:cNvPr id="7546" name="公債費負担の状況最小値テキスト"/>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15.0</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165100</xdr:colOff>
      <xdr:row>45</xdr:row>
      <xdr:rowOff>74930</xdr:rowOff>
    </xdr:from>
    <xdr:to>
      <xdr:col>81</xdr:col>
      <xdr:colOff>133350</xdr:colOff>
      <xdr:row>45</xdr:row>
      <xdr:rowOff>74930</xdr:rowOff>
    </xdr:to>
    <xdr:cxnSp macro="">
      <xdr:nvCxnSpPr>
        <xdr:cNvPr id="7547" name="直線コネクタ 379"/>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35</xdr:row>
      <xdr:rowOff>132715</xdr:rowOff>
    </xdr:from>
    <xdr:to>
      <xdr:col>85</xdr:col>
      <xdr:colOff>57150</xdr:colOff>
      <xdr:row>37</xdr:row>
      <xdr:rowOff>48260</xdr:rowOff>
    </xdr:to>
    <xdr:sp macro="" textlink="">
      <xdr:nvSpPr>
        <xdr:cNvPr id="7548" name="公債費負担の状況最大値テキスト"/>
        <xdr:cNvSpPr txBox="1"/>
      </xdr:nvSpPr>
      <xdr:spPr>
        <a:xfrm>
          <a:off x="17106900" y="613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00"/>
              </a:solidFill>
              <a:latin typeface="ＭＳ Ｐゴシック"/>
              <a:ea typeface="ＭＳ Ｐゴシック"/>
            </a:rPr>
            <a:t>△ </a:t>
          </a:r>
          <a:r>
            <a:rPr kumimoji="1" lang="en-US" altLang="ja-JP" sz="1000" b="1">
              <a:solidFill>
                <a:srgbClr val="000000"/>
              </a:solidFill>
              <a:latin typeface="ＭＳ Ｐゴシック"/>
              <a:ea typeface="ＭＳ Ｐゴシック"/>
            </a:rPr>
            <a:t>2.4</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165100</xdr:colOff>
      <xdr:row>37</xdr:row>
      <xdr:rowOff>46355</xdr:rowOff>
    </xdr:from>
    <xdr:to>
      <xdr:col>81</xdr:col>
      <xdr:colOff>133350</xdr:colOff>
      <xdr:row>37</xdr:row>
      <xdr:rowOff>46355</xdr:rowOff>
    </xdr:to>
    <xdr:cxnSp macro="">
      <xdr:nvCxnSpPr>
        <xdr:cNvPr id="7549" name="直線コネクタ 381"/>
        <xdr:cNvCxnSpPr/>
      </xdr:nvCxnSpPr>
      <xdr:spPr>
        <a:xfrm>
          <a:off x="16929100" y="639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111125</xdr:rowOff>
    </xdr:to>
    <xdr:cxnSp macro="">
      <xdr:nvCxnSpPr>
        <xdr:cNvPr id="7550" name="直線コネクタ 382"/>
        <xdr:cNvCxnSpPr/>
      </xdr:nvCxnSpPr>
      <xdr:spPr>
        <a:xfrm flipV="1">
          <a:off x="16179800" y="686435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40</xdr:row>
      <xdr:rowOff>160655</xdr:rowOff>
    </xdr:from>
    <xdr:to>
      <xdr:col>85</xdr:col>
      <xdr:colOff>57150</xdr:colOff>
      <xdr:row>42</xdr:row>
      <xdr:rowOff>76835</xdr:rowOff>
    </xdr:to>
    <xdr:sp macro="" textlink="">
      <xdr:nvSpPr>
        <xdr:cNvPr id="7551" name="公債費負担の状況平均値テキスト"/>
        <xdr:cNvSpPr txBox="1"/>
      </xdr:nvSpPr>
      <xdr:spPr>
        <a:xfrm>
          <a:off x="17106900" y="70186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6.4</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203200</xdr:colOff>
      <xdr:row>41</xdr:row>
      <xdr:rowOff>17780</xdr:rowOff>
    </xdr:from>
    <xdr:to>
      <xdr:col>81</xdr:col>
      <xdr:colOff>95250</xdr:colOff>
      <xdr:row>41</xdr:row>
      <xdr:rowOff>118745</xdr:rowOff>
    </xdr:to>
    <xdr:sp macro="" textlink="">
      <xdr:nvSpPr>
        <xdr:cNvPr id="7552" name="フローチャート: 判断 384"/>
        <xdr:cNvSpPr/>
      </xdr:nvSpPr>
      <xdr:spPr>
        <a:xfrm>
          <a:off x="169672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111125</xdr:rowOff>
    </xdr:from>
    <xdr:to>
      <xdr:col>77</xdr:col>
      <xdr:colOff>44450</xdr:colOff>
      <xdr:row>41</xdr:row>
      <xdr:rowOff>19685</xdr:rowOff>
    </xdr:to>
    <xdr:cxnSp macro="">
      <xdr:nvCxnSpPr>
        <xdr:cNvPr id="7553" name="直線コネクタ 385"/>
        <xdr:cNvCxnSpPr/>
      </xdr:nvCxnSpPr>
      <xdr:spPr>
        <a:xfrm flipV="1">
          <a:off x="15290800" y="696912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33655</xdr:rowOff>
    </xdr:from>
    <xdr:to>
      <xdr:col>77</xdr:col>
      <xdr:colOff>95250</xdr:colOff>
      <xdr:row>41</xdr:row>
      <xdr:rowOff>135255</xdr:rowOff>
    </xdr:to>
    <xdr:sp macro="" textlink="">
      <xdr:nvSpPr>
        <xdr:cNvPr id="7554" name="フローチャート: 判断 386"/>
        <xdr:cNvSpPr/>
      </xdr:nvSpPr>
      <xdr:spPr>
        <a:xfrm>
          <a:off x="16129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82550</xdr:colOff>
      <xdr:row>41</xdr:row>
      <xdr:rowOff>120650</xdr:rowOff>
    </xdr:from>
    <xdr:to>
      <xdr:col>78</xdr:col>
      <xdr:colOff>190500</xdr:colOff>
      <xdr:row>43</xdr:row>
      <xdr:rowOff>36195</xdr:rowOff>
    </xdr:to>
    <xdr:sp macro="" textlink="">
      <xdr:nvSpPr>
        <xdr:cNvPr id="7555" name="テキスト ボックス 387"/>
        <xdr:cNvSpPr txBox="1"/>
      </xdr:nvSpPr>
      <xdr:spPr>
        <a:xfrm>
          <a:off x="15798800" y="71501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6.6</a:t>
          </a:r>
          <a:endParaRPr kumimoji="1" lang="ja-JP" altLang="en-US" sz="1000" b="1">
            <a:solidFill>
              <a:srgbClr val="000000"/>
            </a:solidFill>
            <a:latin typeface="ＭＳ Ｐゴシック"/>
            <a:ea typeface="ＭＳ Ｐゴシック"/>
          </a:endParaRPr>
        </a:p>
      </xdr:txBody>
    </xdr:sp>
    <xdr:clientData/>
  </xdr:twoCellAnchor>
  <xdr:twoCellAnchor>
    <xdr:from>
      <xdr:col>68</xdr:col>
      <xdr:colOff>152400</xdr:colOff>
      <xdr:row>41</xdr:row>
      <xdr:rowOff>19685</xdr:rowOff>
    </xdr:from>
    <xdr:to>
      <xdr:col>72</xdr:col>
      <xdr:colOff>203200</xdr:colOff>
      <xdr:row>41</xdr:row>
      <xdr:rowOff>100330</xdr:rowOff>
    </xdr:to>
    <xdr:cxnSp macro="">
      <xdr:nvCxnSpPr>
        <xdr:cNvPr id="7556" name="直線コネクタ 388"/>
        <xdr:cNvCxnSpPr/>
      </xdr:nvCxnSpPr>
      <xdr:spPr>
        <a:xfrm flipV="1">
          <a:off x="14401800" y="70491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7557"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71</xdr:col>
      <xdr:colOff>31750</xdr:colOff>
      <xdr:row>41</xdr:row>
      <xdr:rowOff>135890</xdr:rowOff>
    </xdr:from>
    <xdr:to>
      <xdr:col>74</xdr:col>
      <xdr:colOff>165100</xdr:colOff>
      <xdr:row>43</xdr:row>
      <xdr:rowOff>52070</xdr:rowOff>
    </xdr:to>
    <xdr:sp macro="" textlink="">
      <xdr:nvSpPr>
        <xdr:cNvPr id="7558" name="テキスト ボックス 390"/>
        <xdr:cNvSpPr txBox="1"/>
      </xdr:nvSpPr>
      <xdr:spPr>
        <a:xfrm>
          <a:off x="14909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6.8</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101600</xdr:colOff>
      <xdr:row>41</xdr:row>
      <xdr:rowOff>100330</xdr:rowOff>
    </xdr:from>
    <xdr:to>
      <xdr:col>68</xdr:col>
      <xdr:colOff>152400</xdr:colOff>
      <xdr:row>41</xdr:row>
      <xdr:rowOff>148590</xdr:rowOff>
    </xdr:to>
    <xdr:cxnSp macro="">
      <xdr:nvCxnSpPr>
        <xdr:cNvPr id="7559" name="直線コネクタ 391"/>
        <xdr:cNvCxnSpPr/>
      </xdr:nvCxnSpPr>
      <xdr:spPr>
        <a:xfrm flipV="1">
          <a:off x="13512800" y="71297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7560"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190500</xdr:colOff>
      <xdr:row>39</xdr:row>
      <xdr:rowOff>161290</xdr:rowOff>
    </xdr:from>
    <xdr:to>
      <xdr:col>70</xdr:col>
      <xdr:colOff>114300</xdr:colOff>
      <xdr:row>41</xdr:row>
      <xdr:rowOff>77470</xdr:rowOff>
    </xdr:to>
    <xdr:sp macro="" textlink="">
      <xdr:nvSpPr>
        <xdr:cNvPr id="7561" name="テキスト ボックス 393"/>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6.8</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50800</xdr:colOff>
      <xdr:row>41</xdr:row>
      <xdr:rowOff>49530</xdr:rowOff>
    </xdr:from>
    <xdr:to>
      <xdr:col>64</xdr:col>
      <xdr:colOff>152400</xdr:colOff>
      <xdr:row>41</xdr:row>
      <xdr:rowOff>151130</xdr:rowOff>
    </xdr:to>
    <xdr:sp macro="" textlink="">
      <xdr:nvSpPr>
        <xdr:cNvPr id="7562"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62</xdr:col>
      <xdr:colOff>139700</xdr:colOff>
      <xdr:row>39</xdr:row>
      <xdr:rowOff>161290</xdr:rowOff>
    </xdr:from>
    <xdr:to>
      <xdr:col>66</xdr:col>
      <xdr:colOff>63500</xdr:colOff>
      <xdr:row>41</xdr:row>
      <xdr:rowOff>77470</xdr:rowOff>
    </xdr:to>
    <xdr:sp macro="" textlink="">
      <xdr:nvSpPr>
        <xdr:cNvPr id="7563" name="テキスト ボックス 395"/>
        <xdr:cNvSpPr txBox="1"/>
      </xdr:nvSpPr>
      <xdr:spPr>
        <a:xfrm>
          <a:off x="13131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6.8</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80</xdr:col>
      <xdr:colOff>38100</xdr:colOff>
      <xdr:row>47</xdr:row>
      <xdr:rowOff>130810</xdr:rowOff>
    </xdr:from>
    <xdr:to>
      <xdr:col>83</xdr:col>
      <xdr:colOff>171450</xdr:colOff>
      <xdr:row>49</xdr:row>
      <xdr:rowOff>46990</xdr:rowOff>
    </xdr:to>
    <xdr:sp macro="" textlink="">
      <xdr:nvSpPr>
        <xdr:cNvPr id="7564"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76</xdr:col>
      <xdr:colOff>38100</xdr:colOff>
      <xdr:row>47</xdr:row>
      <xdr:rowOff>130810</xdr:rowOff>
    </xdr:from>
    <xdr:to>
      <xdr:col>79</xdr:col>
      <xdr:colOff>171450</xdr:colOff>
      <xdr:row>49</xdr:row>
      <xdr:rowOff>46990</xdr:rowOff>
    </xdr:to>
    <xdr:sp macro="" textlink="">
      <xdr:nvSpPr>
        <xdr:cNvPr id="7565"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71</xdr:col>
      <xdr:colOff>196850</xdr:colOff>
      <xdr:row>47</xdr:row>
      <xdr:rowOff>130810</xdr:rowOff>
    </xdr:from>
    <xdr:to>
      <xdr:col>75</xdr:col>
      <xdr:colOff>120650</xdr:colOff>
      <xdr:row>49</xdr:row>
      <xdr:rowOff>46990</xdr:rowOff>
    </xdr:to>
    <xdr:sp macro="" textlink="">
      <xdr:nvSpPr>
        <xdr:cNvPr id="7566"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67</xdr:col>
      <xdr:colOff>146050</xdr:colOff>
      <xdr:row>47</xdr:row>
      <xdr:rowOff>130810</xdr:rowOff>
    </xdr:from>
    <xdr:to>
      <xdr:col>71</xdr:col>
      <xdr:colOff>69850</xdr:colOff>
      <xdr:row>49</xdr:row>
      <xdr:rowOff>46990</xdr:rowOff>
    </xdr:to>
    <xdr:sp macro="" textlink="">
      <xdr:nvSpPr>
        <xdr:cNvPr id="7567"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63</xdr:col>
      <xdr:colOff>95250</xdr:colOff>
      <xdr:row>47</xdr:row>
      <xdr:rowOff>130810</xdr:rowOff>
    </xdr:from>
    <xdr:to>
      <xdr:col>67</xdr:col>
      <xdr:colOff>19050</xdr:colOff>
      <xdr:row>49</xdr:row>
      <xdr:rowOff>46990</xdr:rowOff>
    </xdr:to>
    <xdr:sp macro="" textlink="">
      <xdr:nvSpPr>
        <xdr:cNvPr id="7568"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80</xdr:col>
      <xdr:colOff>203200</xdr:colOff>
      <xdr:row>39</xdr:row>
      <xdr:rowOff>127000</xdr:rowOff>
    </xdr:from>
    <xdr:to>
      <xdr:col>81</xdr:col>
      <xdr:colOff>95250</xdr:colOff>
      <xdr:row>40</xdr:row>
      <xdr:rowOff>57150</xdr:rowOff>
    </xdr:to>
    <xdr:sp macro="" textlink="">
      <xdr:nvSpPr>
        <xdr:cNvPr id="7569" name="楕円 401"/>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81</xdr:col>
      <xdr:colOff>133350</xdr:colOff>
      <xdr:row>38</xdr:row>
      <xdr:rowOff>143510</xdr:rowOff>
    </xdr:from>
    <xdr:to>
      <xdr:col>85</xdr:col>
      <xdr:colOff>57150</xdr:colOff>
      <xdr:row>40</xdr:row>
      <xdr:rowOff>59055</xdr:rowOff>
    </xdr:to>
    <xdr:sp macro="" textlink="">
      <xdr:nvSpPr>
        <xdr:cNvPr id="7570" name="公債費負担の状況該当値テキスト"/>
        <xdr:cNvSpPr txBox="1"/>
      </xdr:nvSpPr>
      <xdr:spPr>
        <a:xfrm>
          <a:off x="17106900" y="6658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3.5</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203200</xdr:colOff>
      <xdr:row>40</xdr:row>
      <xdr:rowOff>60325</xdr:rowOff>
    </xdr:from>
    <xdr:to>
      <xdr:col>77</xdr:col>
      <xdr:colOff>95250</xdr:colOff>
      <xdr:row>40</xdr:row>
      <xdr:rowOff>161925</xdr:rowOff>
    </xdr:to>
    <xdr:sp macro="" textlink="">
      <xdr:nvSpPr>
        <xdr:cNvPr id="7571" name="楕円 403"/>
        <xdr:cNvSpPr/>
      </xdr:nvSpPr>
      <xdr:spPr>
        <a:xfrm>
          <a:off x="16129000" y="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82550</xdr:colOff>
      <xdr:row>39</xdr:row>
      <xdr:rowOff>635</xdr:rowOff>
    </xdr:from>
    <xdr:to>
      <xdr:col>78</xdr:col>
      <xdr:colOff>190500</xdr:colOff>
      <xdr:row>40</xdr:row>
      <xdr:rowOff>88265</xdr:rowOff>
    </xdr:to>
    <xdr:sp macro="" textlink="">
      <xdr:nvSpPr>
        <xdr:cNvPr id="7572" name="テキスト ボックス 404"/>
        <xdr:cNvSpPr txBox="1"/>
      </xdr:nvSpPr>
      <xdr:spPr>
        <a:xfrm>
          <a:off x="15798800" y="6687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4.8</a:t>
          </a:r>
          <a:endParaRPr kumimoji="1" lang="ja-JP" altLang="en-US" sz="1000" b="1">
            <a:solidFill>
              <a:srgbClr val="000000"/>
            </a:solidFill>
            <a:latin typeface="ＭＳ Ｐゴシック"/>
            <a:ea typeface="ＭＳ Ｐゴシック"/>
          </a:endParaRPr>
        </a:p>
      </xdr:txBody>
    </xdr:sp>
    <xdr:clientData/>
  </xdr:twoCellAnchor>
  <xdr:twoCellAnchor>
    <xdr:from>
      <xdr:col>72</xdr:col>
      <xdr:colOff>152400</xdr:colOff>
      <xdr:row>40</xdr:row>
      <xdr:rowOff>140335</xdr:rowOff>
    </xdr:from>
    <xdr:to>
      <xdr:col>73</xdr:col>
      <xdr:colOff>44450</xdr:colOff>
      <xdr:row>41</xdr:row>
      <xdr:rowOff>70485</xdr:rowOff>
    </xdr:to>
    <xdr:sp macro="" textlink="">
      <xdr:nvSpPr>
        <xdr:cNvPr id="7573" name="楕円 405"/>
        <xdr:cNvSpPr/>
      </xdr:nvSpPr>
      <xdr:spPr>
        <a:xfrm>
          <a:off x="15240000" y="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71</xdr:col>
      <xdr:colOff>31750</xdr:colOff>
      <xdr:row>39</xdr:row>
      <xdr:rowOff>80645</xdr:rowOff>
    </xdr:from>
    <xdr:to>
      <xdr:col>74</xdr:col>
      <xdr:colOff>165100</xdr:colOff>
      <xdr:row>41</xdr:row>
      <xdr:rowOff>186</xdr:rowOff>
    </xdr:to>
    <xdr:sp macro="" textlink="">
      <xdr:nvSpPr>
        <xdr:cNvPr id="7574" name="テキスト ボックス 406"/>
        <xdr:cNvSpPr txBox="1"/>
      </xdr:nvSpPr>
      <xdr:spPr>
        <a:xfrm>
          <a:off x="14909800" y="676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5.8</a:t>
          </a:r>
          <a:endParaRPr kumimoji="1" lang="ja-JP" altLang="en-US" sz="1000" b="1">
            <a:solidFill>
              <a:srgbClr val="000000"/>
            </a:solidFill>
            <a:latin typeface="ＭＳ Ｐゴシック"/>
            <a:ea typeface="ＭＳ Ｐゴシック"/>
          </a:endParaRPr>
        </a:p>
      </xdr:txBody>
    </xdr: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7575" name="楕円 407"/>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190500</xdr:colOff>
      <xdr:row>41</xdr:row>
      <xdr:rowOff>135890</xdr:rowOff>
    </xdr:from>
    <xdr:to>
      <xdr:col>70</xdr:col>
      <xdr:colOff>114300</xdr:colOff>
      <xdr:row>43</xdr:row>
      <xdr:rowOff>52070</xdr:rowOff>
    </xdr:to>
    <xdr:sp macro="" textlink="">
      <xdr:nvSpPr>
        <xdr:cNvPr id="7576" name="テキスト ボックス 408"/>
        <xdr:cNvSpPr txBox="1"/>
      </xdr:nvSpPr>
      <xdr:spPr>
        <a:xfrm>
          <a:off x="14020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6.8</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50800</xdr:colOff>
      <xdr:row>41</xdr:row>
      <xdr:rowOff>97790</xdr:rowOff>
    </xdr:from>
    <xdr:to>
      <xdr:col>64</xdr:col>
      <xdr:colOff>152400</xdr:colOff>
      <xdr:row>42</xdr:row>
      <xdr:rowOff>27940</xdr:rowOff>
    </xdr:to>
    <xdr:sp macro="" textlink="">
      <xdr:nvSpPr>
        <xdr:cNvPr id="7577" name="楕円 409"/>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62</xdr:col>
      <xdr:colOff>139700</xdr:colOff>
      <xdr:row>42</xdr:row>
      <xdr:rowOff>12700</xdr:rowOff>
    </xdr:from>
    <xdr:to>
      <xdr:col>66</xdr:col>
      <xdr:colOff>63500</xdr:colOff>
      <xdr:row>43</xdr:row>
      <xdr:rowOff>100330</xdr:rowOff>
    </xdr:to>
    <xdr:sp macro="" textlink="">
      <xdr:nvSpPr>
        <xdr:cNvPr id="7578" name="テキスト ボックス 410"/>
        <xdr:cNvSpPr txBox="1"/>
      </xdr:nvSpPr>
      <xdr:spPr>
        <a:xfrm>
          <a:off x="13131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7.4</a:t>
          </a:r>
          <a:endParaRPr kumimoji="1" lang="ja-JP" altLang="en-US" sz="1000" b="1">
            <a:solidFill>
              <a:srgbClr val="000000"/>
            </a:solidFill>
            <a:latin typeface="ＭＳ Ｐゴシック"/>
            <a:ea typeface="ＭＳ Ｐゴシック"/>
          </a:endParaRPr>
        </a:p>
      </xdr:txBody>
    </xdr:sp>
    <xdr:clientData/>
  </xdr:twoCellAnchor>
  <xdr:twoCellAnchor>
    <xdr:from>
      <xdr:col>61</xdr:col>
      <xdr:colOff>44450</xdr:colOff>
      <xdr:row>7</xdr:row>
      <xdr:rowOff>6350</xdr:rowOff>
    </xdr:from>
    <xdr:to>
      <xdr:col>85</xdr:col>
      <xdr:colOff>95250</xdr:colOff>
      <xdr:row>8</xdr:row>
      <xdr:rowOff>152400</xdr:rowOff>
    </xdr:to>
    <xdr:sp macro="" textlink="">
      <xdr:nvSpPr>
        <xdr:cNvPr id="7579"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twoCellAnchor editAs="oneCell">
    <xdr:from>
      <xdr:col>65</xdr:col>
      <xdr:colOff>137795</xdr:colOff>
      <xdr:row>9</xdr:row>
      <xdr:rowOff>25400</xdr:rowOff>
    </xdr:from>
    <xdr:to>
      <xdr:col>72</xdr:col>
      <xdr:colOff>109855</xdr:colOff>
      <xdr:row>10</xdr:row>
      <xdr:rowOff>163195</xdr:rowOff>
    </xdr:to>
    <xdr:sp macro="" textlink="">
      <xdr:nvSpPr>
        <xdr:cNvPr id="7580"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solidFill>
                <a:srgbClr val="000000"/>
              </a:solidFill>
              <a:latin typeface="ＭＳ Ｐゴシック"/>
              <a:ea typeface="ＭＳ Ｐゴシック"/>
            </a:rPr>
            <a:t>将来負担比率</a:t>
          </a:r>
        </a:p>
      </xdr:txBody>
    </xdr:sp>
    <xdr:clientData/>
  </xdr:twoCellAnchor>
  <xdr:twoCellAnchor editAs="oneCell">
    <xdr:from>
      <xdr:col>73</xdr:col>
      <xdr:colOff>27305</xdr:colOff>
      <xdr:row>9</xdr:row>
      <xdr:rowOff>0</xdr:rowOff>
    </xdr:from>
    <xdr:to>
      <xdr:col>81</xdr:col>
      <xdr:colOff>1270</xdr:colOff>
      <xdr:row>11</xdr:row>
      <xdr:rowOff>15875</xdr:rowOff>
    </xdr:to>
    <xdr:sp macro="" textlink="">
      <xdr:nvSpPr>
        <xdr:cNvPr id="7581" name="テキスト ボックス 41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000000"/>
              </a:solidFill>
              <a:latin typeface="ＭＳ Ｐゴシック"/>
              <a:ea typeface="ＭＳ Ｐゴシック"/>
            </a:rPr>
            <a:t>[-%]</a:t>
          </a:r>
          <a:r>
            <a:rPr kumimoji="1" lang="ja-JP" altLang="en-US" sz="1600" b="1">
              <a:solidFill>
                <a:srgbClr val="000000"/>
              </a:solidFill>
              <a:latin typeface="ＭＳ Ｐゴシック"/>
              <a:ea typeface="ＭＳ Ｐゴシック"/>
            </a:rPr>
            <a:t>　</a:t>
          </a:r>
        </a:p>
      </xdr:txBody>
    </xdr:sp>
    <xdr:clientData/>
  </xdr:twoCellAnchor>
  <xdr:twoCellAnchor>
    <xdr:from>
      <xdr:col>85</xdr:col>
      <xdr:colOff>158750</xdr:colOff>
      <xdr:row>8</xdr:row>
      <xdr:rowOff>88900</xdr:rowOff>
    </xdr:from>
    <xdr:to>
      <xdr:col>93</xdr:col>
      <xdr:colOff>6350</xdr:colOff>
      <xdr:row>10</xdr:row>
      <xdr:rowOff>0</xdr:rowOff>
    </xdr:to>
    <xdr:sp macro="" textlink="">
      <xdr:nvSpPr>
        <xdr:cNvPr id="7582"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7583"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7584"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7585"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7586"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7587"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7588"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7589"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7590"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7591"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地方債現在高が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332</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百万円増加したものの、充当可能財源等が将来負担額を上回るため前年度に引き続き「－」となっている。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6350</xdr:colOff>
      <xdr:row>10</xdr:row>
      <xdr:rowOff>63500</xdr:rowOff>
    </xdr:from>
    <xdr:to>
      <xdr:col>62</xdr:col>
      <xdr:colOff>95250</xdr:colOff>
      <xdr:row>11</xdr:row>
      <xdr:rowOff>116840</xdr:rowOff>
    </xdr:to>
    <xdr:sp macro="" textlink="">
      <xdr:nvSpPr>
        <xdr:cNvPr id="7592" name="テキスト ボックス 424"/>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61</xdr:col>
      <xdr:colOff>44450</xdr:colOff>
      <xdr:row>25</xdr:row>
      <xdr:rowOff>95250</xdr:rowOff>
    </xdr:from>
    <xdr:to>
      <xdr:col>85</xdr:col>
      <xdr:colOff>95250</xdr:colOff>
      <xdr:row>25</xdr:row>
      <xdr:rowOff>95250</xdr:rowOff>
    </xdr:to>
    <xdr:cxnSp macro="">
      <xdr:nvCxnSpPr>
        <xdr:cNvPr id="7593"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24</xdr:row>
      <xdr:rowOff>124460</xdr:rowOff>
    </xdr:from>
    <xdr:to>
      <xdr:col>61</xdr:col>
      <xdr:colOff>44450</xdr:colOff>
      <xdr:row>26</xdr:row>
      <xdr:rowOff>40640</xdr:rowOff>
    </xdr:to>
    <xdr:sp macro="" textlink="">
      <xdr:nvSpPr>
        <xdr:cNvPr id="7594"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23</xdr:row>
      <xdr:rowOff>36195</xdr:rowOff>
    </xdr:from>
    <xdr:to>
      <xdr:col>85</xdr:col>
      <xdr:colOff>95250</xdr:colOff>
      <xdr:row>23</xdr:row>
      <xdr:rowOff>36195</xdr:rowOff>
    </xdr:to>
    <xdr:cxnSp macro="">
      <xdr:nvCxnSpPr>
        <xdr:cNvPr id="7595"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22</xdr:row>
      <xdr:rowOff>65405</xdr:rowOff>
    </xdr:from>
    <xdr:to>
      <xdr:col>61</xdr:col>
      <xdr:colOff>44450</xdr:colOff>
      <xdr:row>23</xdr:row>
      <xdr:rowOff>152400</xdr:rowOff>
    </xdr:to>
    <xdr:sp macro="" textlink="">
      <xdr:nvSpPr>
        <xdr:cNvPr id="7596" name="テキスト ボックス 428"/>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20</xdr:row>
      <xdr:rowOff>147955</xdr:rowOff>
    </xdr:from>
    <xdr:to>
      <xdr:col>85</xdr:col>
      <xdr:colOff>95250</xdr:colOff>
      <xdr:row>20</xdr:row>
      <xdr:rowOff>147955</xdr:rowOff>
    </xdr:to>
    <xdr:cxnSp macro="">
      <xdr:nvCxnSpPr>
        <xdr:cNvPr id="7597"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20</xdr:row>
      <xdr:rowOff>6350</xdr:rowOff>
    </xdr:from>
    <xdr:to>
      <xdr:col>61</xdr:col>
      <xdr:colOff>44450</xdr:colOff>
      <xdr:row>21</xdr:row>
      <xdr:rowOff>93345</xdr:rowOff>
    </xdr:to>
    <xdr:sp macro="" textlink="">
      <xdr:nvSpPr>
        <xdr:cNvPr id="7598" name="テキスト ボックス 430"/>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18</xdr:row>
      <xdr:rowOff>88900</xdr:rowOff>
    </xdr:from>
    <xdr:to>
      <xdr:col>85</xdr:col>
      <xdr:colOff>95250</xdr:colOff>
      <xdr:row>18</xdr:row>
      <xdr:rowOff>88900</xdr:rowOff>
    </xdr:to>
    <xdr:cxnSp macro="">
      <xdr:nvCxnSpPr>
        <xdr:cNvPr id="7599"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17</xdr:row>
      <xdr:rowOff>118110</xdr:rowOff>
    </xdr:from>
    <xdr:to>
      <xdr:col>61</xdr:col>
      <xdr:colOff>44450</xdr:colOff>
      <xdr:row>19</xdr:row>
      <xdr:rowOff>34290</xdr:rowOff>
    </xdr:to>
    <xdr:sp macro="" textlink="">
      <xdr:nvSpPr>
        <xdr:cNvPr id="7600"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16</xdr:row>
      <xdr:rowOff>29845</xdr:rowOff>
    </xdr:from>
    <xdr:to>
      <xdr:col>85</xdr:col>
      <xdr:colOff>95250</xdr:colOff>
      <xdr:row>16</xdr:row>
      <xdr:rowOff>29845</xdr:rowOff>
    </xdr:to>
    <xdr:cxnSp macro="">
      <xdr:nvCxnSpPr>
        <xdr:cNvPr id="7601"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15</xdr:row>
      <xdr:rowOff>59055</xdr:rowOff>
    </xdr:from>
    <xdr:to>
      <xdr:col>61</xdr:col>
      <xdr:colOff>44450</xdr:colOff>
      <xdr:row>16</xdr:row>
      <xdr:rowOff>146685</xdr:rowOff>
    </xdr:to>
    <xdr:sp macro="" textlink="">
      <xdr:nvSpPr>
        <xdr:cNvPr id="7602"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13</xdr:row>
      <xdr:rowOff>141605</xdr:rowOff>
    </xdr:from>
    <xdr:to>
      <xdr:col>85</xdr:col>
      <xdr:colOff>95250</xdr:colOff>
      <xdr:row>13</xdr:row>
      <xdr:rowOff>141605</xdr:rowOff>
    </xdr:to>
    <xdr:cxnSp macro="">
      <xdr:nvCxnSpPr>
        <xdr:cNvPr id="7603"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12</xdr:row>
      <xdr:rowOff>170815</xdr:rowOff>
    </xdr:from>
    <xdr:to>
      <xdr:col>61</xdr:col>
      <xdr:colOff>44450</xdr:colOff>
      <xdr:row>14</xdr:row>
      <xdr:rowOff>86360</xdr:rowOff>
    </xdr:to>
    <xdr:sp macro="" textlink="">
      <xdr:nvSpPr>
        <xdr:cNvPr id="7604"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11</xdr:row>
      <xdr:rowOff>82550</xdr:rowOff>
    </xdr:to>
    <xdr:cxnSp macro="">
      <xdr:nvCxnSpPr>
        <xdr:cNvPr id="7605"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760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111125</xdr:rowOff>
    </xdr:to>
    <xdr:cxnSp macro="">
      <xdr:nvCxnSpPr>
        <xdr:cNvPr id="7607" name="直線コネクタ 439"/>
        <xdr:cNvCxnSpPr/>
      </xdr:nvCxnSpPr>
      <xdr:spPr>
        <a:xfrm flipV="1">
          <a:off x="17018000" y="2370455"/>
          <a:ext cx="0" cy="1684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23</xdr:row>
      <xdr:rowOff>83185</xdr:rowOff>
    </xdr:from>
    <xdr:to>
      <xdr:col>85</xdr:col>
      <xdr:colOff>57150</xdr:colOff>
      <xdr:row>25</xdr:row>
      <xdr:rowOff>2727</xdr:rowOff>
    </xdr:to>
    <xdr:sp macro="" textlink="">
      <xdr:nvSpPr>
        <xdr:cNvPr id="7608" name="将来負担の状況最小値テキスト"/>
        <xdr:cNvSpPr txBox="1"/>
      </xdr:nvSpPr>
      <xdr:spPr>
        <a:xfrm>
          <a:off x="17106900" y="402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125.6</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165100</xdr:colOff>
      <xdr:row>23</xdr:row>
      <xdr:rowOff>111125</xdr:rowOff>
    </xdr:from>
    <xdr:to>
      <xdr:col>81</xdr:col>
      <xdr:colOff>133350</xdr:colOff>
      <xdr:row>23</xdr:row>
      <xdr:rowOff>111125</xdr:rowOff>
    </xdr:to>
    <xdr:cxnSp macro="">
      <xdr:nvCxnSpPr>
        <xdr:cNvPr id="7609" name="直線コネクタ 441"/>
        <xdr:cNvCxnSpPr/>
      </xdr:nvCxnSpPr>
      <xdr:spPr>
        <a:xfrm>
          <a:off x="16929100" y="405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12</xdr:row>
      <xdr:rowOff>56515</xdr:rowOff>
    </xdr:from>
    <xdr:to>
      <xdr:col>85</xdr:col>
      <xdr:colOff>57150</xdr:colOff>
      <xdr:row>13</xdr:row>
      <xdr:rowOff>143510</xdr:rowOff>
    </xdr:to>
    <xdr:sp macro="" textlink="">
      <xdr:nvSpPr>
        <xdr:cNvPr id="7610"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0.0</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165100</xdr:colOff>
      <xdr:row>13</xdr:row>
      <xdr:rowOff>141605</xdr:rowOff>
    </xdr:from>
    <xdr:to>
      <xdr:col>81</xdr:col>
      <xdr:colOff>133350</xdr:colOff>
      <xdr:row>13</xdr:row>
      <xdr:rowOff>141605</xdr:rowOff>
    </xdr:to>
    <xdr:cxnSp macro="">
      <xdr:nvCxnSpPr>
        <xdr:cNvPr id="7611"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14</xdr:row>
      <xdr:rowOff>99695</xdr:rowOff>
    </xdr:from>
    <xdr:to>
      <xdr:col>85</xdr:col>
      <xdr:colOff>57150</xdr:colOff>
      <xdr:row>16</xdr:row>
      <xdr:rowOff>15240</xdr:rowOff>
    </xdr:to>
    <xdr:sp macro="" textlink="">
      <xdr:nvSpPr>
        <xdr:cNvPr id="7612" name="将来負担の状況平均値テキスト"/>
        <xdr:cNvSpPr txBox="1"/>
      </xdr:nvSpPr>
      <xdr:spPr>
        <a:xfrm>
          <a:off x="17106900" y="24999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15.5</a:t>
          </a:r>
          <a:endParaRPr kumimoji="1" lang="ja-JP" altLang="en-US" sz="1000" b="1">
            <a:solidFill>
              <a:srgbClr val="000000"/>
            </a:solidFill>
            <a:latin typeface="ＭＳ Ｐゴシック"/>
            <a:ea typeface="ＭＳ Ｐゴシック"/>
          </a:endParaRPr>
        </a:p>
      </xdr:txBody>
    </xdr:sp>
    <xdr:clientData/>
  </xdr:twoCellAnchor>
  <xdr:twoCellAnchor>
    <xdr:from>
      <xdr:col>80</xdr:col>
      <xdr:colOff>203200</xdr:colOff>
      <xdr:row>14</xdr:row>
      <xdr:rowOff>127635</xdr:rowOff>
    </xdr:from>
    <xdr:to>
      <xdr:col>81</xdr:col>
      <xdr:colOff>95250</xdr:colOff>
      <xdr:row>15</xdr:row>
      <xdr:rowOff>57785</xdr:rowOff>
    </xdr:to>
    <xdr:sp macro="" textlink="">
      <xdr:nvSpPr>
        <xdr:cNvPr id="7613" name="フローチャート: 判断 445"/>
        <xdr:cNvSpPr/>
      </xdr:nvSpPr>
      <xdr:spPr>
        <a:xfrm>
          <a:off x="16967200" y="252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20320</xdr:rowOff>
    </xdr:from>
    <xdr:to>
      <xdr:col>77</xdr:col>
      <xdr:colOff>95250</xdr:colOff>
      <xdr:row>15</xdr:row>
      <xdr:rowOff>121920</xdr:rowOff>
    </xdr:to>
    <xdr:sp macro="" textlink="">
      <xdr:nvSpPr>
        <xdr:cNvPr id="7614" name="フローチャート: 判断 446"/>
        <xdr:cNvSpPr/>
      </xdr:nvSpPr>
      <xdr:spPr>
        <a:xfrm>
          <a:off x="16129000" y="25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82550</xdr:colOff>
      <xdr:row>13</xdr:row>
      <xdr:rowOff>132080</xdr:rowOff>
    </xdr:from>
    <xdr:to>
      <xdr:col>78</xdr:col>
      <xdr:colOff>190500</xdr:colOff>
      <xdr:row>15</xdr:row>
      <xdr:rowOff>47625</xdr:rowOff>
    </xdr:to>
    <xdr:sp macro="" textlink="">
      <xdr:nvSpPr>
        <xdr:cNvPr id="7615" name="テキスト ボックス 447"/>
        <xdr:cNvSpPr txBox="1"/>
      </xdr:nvSpPr>
      <xdr:spPr>
        <a:xfrm>
          <a:off x="15798800" y="2360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20.3</a:t>
          </a:r>
          <a:endParaRPr kumimoji="1" lang="ja-JP" altLang="en-US" sz="1000" b="1">
            <a:solidFill>
              <a:srgbClr val="000000"/>
            </a:solidFill>
            <a:latin typeface="ＭＳ Ｐゴシック"/>
            <a:ea typeface="ＭＳ Ｐゴシック"/>
          </a:endParaRPr>
        </a:p>
      </xdr:txBody>
    </xdr:sp>
    <xdr:clientData/>
  </xdr:twoCellAnchor>
  <xdr:twoCellAnchor>
    <xdr:from>
      <xdr:col>72</xdr:col>
      <xdr:colOff>152400</xdr:colOff>
      <xdr:row>14</xdr:row>
      <xdr:rowOff>165100</xdr:rowOff>
    </xdr:from>
    <xdr:to>
      <xdr:col>73</xdr:col>
      <xdr:colOff>44450</xdr:colOff>
      <xdr:row>15</xdr:row>
      <xdr:rowOff>95250</xdr:rowOff>
    </xdr:to>
    <xdr:sp macro="" textlink="">
      <xdr:nvSpPr>
        <xdr:cNvPr id="7616" name="フローチャート: 判断 448"/>
        <xdr:cNvSpPr/>
      </xdr:nvSpPr>
      <xdr:spPr>
        <a:xfrm>
          <a:off x="15240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71</xdr:col>
      <xdr:colOff>31750</xdr:colOff>
      <xdr:row>13</xdr:row>
      <xdr:rowOff>105410</xdr:rowOff>
    </xdr:from>
    <xdr:to>
      <xdr:col>74</xdr:col>
      <xdr:colOff>165100</xdr:colOff>
      <xdr:row>15</xdr:row>
      <xdr:rowOff>21590</xdr:rowOff>
    </xdr:to>
    <xdr:sp macro="" textlink="">
      <xdr:nvSpPr>
        <xdr:cNvPr id="7617" name="テキスト ボックス 449"/>
        <xdr:cNvSpPr txBox="1"/>
      </xdr:nvSpPr>
      <xdr:spPr>
        <a:xfrm>
          <a:off x="14909800" y="233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18.3</a:t>
          </a:r>
          <a:endParaRPr kumimoji="1" lang="ja-JP" altLang="en-US" sz="1000" b="1">
            <a:solidFill>
              <a:srgbClr val="000000"/>
            </a:solidFill>
            <a:latin typeface="ＭＳ Ｐゴシック"/>
            <a:ea typeface="ＭＳ Ｐゴシック"/>
          </a:endParaRPr>
        </a:p>
      </xdr:txBody>
    </xdr:sp>
    <xdr:clientData/>
  </xdr:twoCellAnchor>
  <xdr:twoCellAnchor>
    <xdr:from>
      <xdr:col>68</xdr:col>
      <xdr:colOff>101600</xdr:colOff>
      <xdr:row>15</xdr:row>
      <xdr:rowOff>19050</xdr:rowOff>
    </xdr:from>
    <xdr:to>
      <xdr:col>68</xdr:col>
      <xdr:colOff>203200</xdr:colOff>
      <xdr:row>15</xdr:row>
      <xdr:rowOff>120650</xdr:rowOff>
    </xdr:to>
    <xdr:sp macro="" textlink="">
      <xdr:nvSpPr>
        <xdr:cNvPr id="7618" name="フローチャート: 判断 450"/>
        <xdr:cNvSpPr/>
      </xdr:nvSpPr>
      <xdr:spPr>
        <a:xfrm>
          <a:off x="1435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190500</xdr:colOff>
      <xdr:row>13</xdr:row>
      <xdr:rowOff>130810</xdr:rowOff>
    </xdr:from>
    <xdr:to>
      <xdr:col>70</xdr:col>
      <xdr:colOff>114300</xdr:colOff>
      <xdr:row>15</xdr:row>
      <xdr:rowOff>46990</xdr:rowOff>
    </xdr:to>
    <xdr:sp macro="" textlink="">
      <xdr:nvSpPr>
        <xdr:cNvPr id="7619" name="テキスト ボックス 451"/>
        <xdr:cNvSpPr txBox="1"/>
      </xdr:nvSpPr>
      <xdr:spPr>
        <a:xfrm>
          <a:off x="1402080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20.2</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50800</xdr:colOff>
      <xdr:row>15</xdr:row>
      <xdr:rowOff>29845</xdr:rowOff>
    </xdr:from>
    <xdr:to>
      <xdr:col>64</xdr:col>
      <xdr:colOff>152400</xdr:colOff>
      <xdr:row>15</xdr:row>
      <xdr:rowOff>132080</xdr:rowOff>
    </xdr:to>
    <xdr:sp macro="" textlink="">
      <xdr:nvSpPr>
        <xdr:cNvPr id="7620" name="フローチャート: 判断 452"/>
        <xdr:cNvSpPr/>
      </xdr:nvSpPr>
      <xdr:spPr>
        <a:xfrm>
          <a:off x="13462000" y="2601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62</xdr:col>
      <xdr:colOff>139700</xdr:colOff>
      <xdr:row>15</xdr:row>
      <xdr:rowOff>116205</xdr:rowOff>
    </xdr:from>
    <xdr:to>
      <xdr:col>66</xdr:col>
      <xdr:colOff>63500</xdr:colOff>
      <xdr:row>17</xdr:row>
      <xdr:rowOff>32385</xdr:rowOff>
    </xdr:to>
    <xdr:sp macro="" textlink="">
      <xdr:nvSpPr>
        <xdr:cNvPr id="7621" name="テキスト ボックス 453"/>
        <xdr:cNvSpPr txBox="1"/>
      </xdr:nvSpPr>
      <xdr:spPr>
        <a:xfrm>
          <a:off x="13131800" y="268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21.0</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80</xdr:col>
      <xdr:colOff>38100</xdr:colOff>
      <xdr:row>25</xdr:row>
      <xdr:rowOff>92710</xdr:rowOff>
    </xdr:from>
    <xdr:to>
      <xdr:col>83</xdr:col>
      <xdr:colOff>171450</xdr:colOff>
      <xdr:row>27</xdr:row>
      <xdr:rowOff>8890</xdr:rowOff>
    </xdr:to>
    <xdr:sp macro="" textlink="">
      <xdr:nvSpPr>
        <xdr:cNvPr id="7622"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76</xdr:col>
      <xdr:colOff>38100</xdr:colOff>
      <xdr:row>25</xdr:row>
      <xdr:rowOff>92710</xdr:rowOff>
    </xdr:from>
    <xdr:to>
      <xdr:col>79</xdr:col>
      <xdr:colOff>171450</xdr:colOff>
      <xdr:row>27</xdr:row>
      <xdr:rowOff>8890</xdr:rowOff>
    </xdr:to>
    <xdr:sp macro="" textlink="">
      <xdr:nvSpPr>
        <xdr:cNvPr id="7623"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71</xdr:col>
      <xdr:colOff>196850</xdr:colOff>
      <xdr:row>25</xdr:row>
      <xdr:rowOff>92710</xdr:rowOff>
    </xdr:from>
    <xdr:to>
      <xdr:col>75</xdr:col>
      <xdr:colOff>120650</xdr:colOff>
      <xdr:row>27</xdr:row>
      <xdr:rowOff>8890</xdr:rowOff>
    </xdr:to>
    <xdr:sp macro="" textlink="">
      <xdr:nvSpPr>
        <xdr:cNvPr id="7624"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67</xdr:col>
      <xdr:colOff>146050</xdr:colOff>
      <xdr:row>25</xdr:row>
      <xdr:rowOff>92710</xdr:rowOff>
    </xdr:from>
    <xdr:to>
      <xdr:col>71</xdr:col>
      <xdr:colOff>69850</xdr:colOff>
      <xdr:row>27</xdr:row>
      <xdr:rowOff>8890</xdr:rowOff>
    </xdr:to>
    <xdr:sp macro="" textlink="">
      <xdr:nvSpPr>
        <xdr:cNvPr id="7625"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63</xdr:col>
      <xdr:colOff>95250</xdr:colOff>
      <xdr:row>25</xdr:row>
      <xdr:rowOff>92710</xdr:rowOff>
    </xdr:from>
    <xdr:to>
      <xdr:col>67</xdr:col>
      <xdr:colOff>19050</xdr:colOff>
      <xdr:row>27</xdr:row>
      <xdr:rowOff>8890</xdr:rowOff>
    </xdr:to>
    <xdr:sp macro="" textlink="">
      <xdr:nvSpPr>
        <xdr:cNvPr id="7626"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64</xdr:col>
      <xdr:colOff>50800</xdr:colOff>
      <xdr:row>13</xdr:row>
      <xdr:rowOff>109220</xdr:rowOff>
    </xdr:from>
    <xdr:to>
      <xdr:col>64</xdr:col>
      <xdr:colOff>152400</xdr:colOff>
      <xdr:row>14</xdr:row>
      <xdr:rowOff>38735</xdr:rowOff>
    </xdr:to>
    <xdr:sp macro="" textlink="">
      <xdr:nvSpPr>
        <xdr:cNvPr id="7627" name="楕円 459"/>
        <xdr:cNvSpPr/>
      </xdr:nvSpPr>
      <xdr:spPr>
        <a:xfrm>
          <a:off x="13462000" y="2338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62</xdr:col>
      <xdr:colOff>139700</xdr:colOff>
      <xdr:row>12</xdr:row>
      <xdr:rowOff>48895</xdr:rowOff>
    </xdr:from>
    <xdr:to>
      <xdr:col>66</xdr:col>
      <xdr:colOff>63500</xdr:colOff>
      <xdr:row>13</xdr:row>
      <xdr:rowOff>136525</xdr:rowOff>
    </xdr:to>
    <xdr:sp macro="" textlink="">
      <xdr:nvSpPr>
        <xdr:cNvPr id="7628" name="テキスト ボックス 460"/>
        <xdr:cNvSpPr txBox="1"/>
      </xdr:nvSpPr>
      <xdr:spPr>
        <a:xfrm>
          <a:off x="13131800" y="2106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a:t>
          </a:r>
          <a:endParaRPr kumimoji="1" lang="ja-JP" altLang="en-US" sz="1000" b="1">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8193"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8194"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8195"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8196"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大阪府熊取町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8197"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8198"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199"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8200"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8201"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8202"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8203"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43,407
43,096
17.24
20,410,086
19,668,549
50,796
8,750,385
9,175,049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8204"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8205"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8206"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8207"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8208"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8209"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8210"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8211"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8212"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8213"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8214"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8215"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8216"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8217"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8218"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8219"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8220"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98425</xdr:colOff>
      <xdr:row>20</xdr:row>
      <xdr:rowOff>63500</xdr:rowOff>
    </xdr:from>
    <xdr:to>
      <xdr:col>47</xdr:col>
      <xdr:colOff>193040</xdr:colOff>
      <xdr:row>21</xdr:row>
      <xdr:rowOff>150495</xdr:rowOff>
    </xdr:to>
    <xdr:sp macro="" textlink="">
      <xdr:nvSpPr>
        <xdr:cNvPr id="8221"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twoCellAnchor>
  <xdr:twoCellAnchor editAs="oneCell">
    <xdr:from>
      <xdr:col>3</xdr:col>
      <xdr:colOff>98425</xdr:colOff>
      <xdr:row>21</xdr:row>
      <xdr:rowOff>146050</xdr:rowOff>
    </xdr:from>
    <xdr:to>
      <xdr:col>33</xdr:col>
      <xdr:colOff>143510</xdr:colOff>
      <xdr:row>23</xdr:row>
      <xdr:rowOff>61595</xdr:rowOff>
    </xdr:to>
    <xdr:sp macro="" textlink="">
      <xdr:nvSpPr>
        <xdr:cNvPr id="8222"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twoCellAnchor>
  <xdr:twoCellAnchor editAs="oneCell">
    <xdr:from>
      <xdr:col>3</xdr:col>
      <xdr:colOff>98425</xdr:colOff>
      <xdr:row>23</xdr:row>
      <xdr:rowOff>57150</xdr:rowOff>
    </xdr:from>
    <xdr:to>
      <xdr:col>44</xdr:col>
      <xdr:colOff>128270</xdr:colOff>
      <xdr:row>24</xdr:row>
      <xdr:rowOff>144780</xdr:rowOff>
    </xdr:to>
    <xdr:sp macro="" textlink="">
      <xdr:nvSpPr>
        <xdr:cNvPr id="8223"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twoCellAnchor>
  <xdr:twoCellAnchor editAs="oneCell">
    <xdr:from>
      <xdr:col>3</xdr:col>
      <xdr:colOff>98425</xdr:colOff>
      <xdr:row>24</xdr:row>
      <xdr:rowOff>139700</xdr:rowOff>
    </xdr:from>
    <xdr:to>
      <xdr:col>4</xdr:col>
      <xdr:colOff>82550</xdr:colOff>
      <xdr:row>26</xdr:row>
      <xdr:rowOff>55880</xdr:rowOff>
    </xdr:to>
    <xdr:sp macro="" textlink="">
      <xdr:nvSpPr>
        <xdr:cNvPr id="8224"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27</xdr:row>
      <xdr:rowOff>69850</xdr:rowOff>
    </xdr:from>
    <xdr:to>
      <xdr:col>26</xdr:col>
      <xdr:colOff>184150</xdr:colOff>
      <xdr:row>29</xdr:row>
      <xdr:rowOff>44450</xdr:rowOff>
    </xdr:to>
    <xdr:sp macro="" textlink="">
      <xdr:nvSpPr>
        <xdr:cNvPr id="8225"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8226"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8227"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8228"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8229"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8230"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8231"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8232"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8233"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8234"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8235"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これまで、行財政改革に伴う人件費の抑制策として、新規採用者数を退職者数の概ね</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以下とすることによる職員数の削減など、着実に効果を出している。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なお、類似団体内平均値より高い水準となっているのは、ごみ処理、し尿処理を直営で行っていることに伴い、これらの事務事業に係る人件費が嵩むことによるものである。</a:t>
          </a:r>
          <a:endPar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令和２年度から会計年度任用職員制度が導入されたことにより、増加</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となっているが、</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今後は職員の年齢構成の平準化</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し尿処理事務の広域化</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、町立保育所の民営化</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など</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の要因で減少していくことが見込まれる。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29</xdr:row>
      <xdr:rowOff>107950</xdr:rowOff>
    </xdr:from>
    <xdr:to>
      <xdr:col>5</xdr:col>
      <xdr:colOff>21590</xdr:colOff>
      <xdr:row>30</xdr:row>
      <xdr:rowOff>161925</xdr:rowOff>
    </xdr:to>
    <xdr:sp macro="" textlink="">
      <xdr:nvSpPr>
        <xdr:cNvPr id="8236"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xdr:col>
      <xdr:colOff>161925</xdr:colOff>
      <xdr:row>44</xdr:row>
      <xdr:rowOff>12700</xdr:rowOff>
    </xdr:from>
    <xdr:to>
      <xdr:col>26</xdr:col>
      <xdr:colOff>184150</xdr:colOff>
      <xdr:row>44</xdr:row>
      <xdr:rowOff>12700</xdr:rowOff>
    </xdr:to>
    <xdr:cxnSp macro="">
      <xdr:nvCxnSpPr>
        <xdr:cNvPr id="8237"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43</xdr:row>
      <xdr:rowOff>41910</xdr:rowOff>
    </xdr:from>
    <xdr:to>
      <xdr:col>3</xdr:col>
      <xdr:colOff>161290</xdr:colOff>
      <xdr:row>44</xdr:row>
      <xdr:rowOff>128905</xdr:rowOff>
    </xdr:to>
    <xdr:sp macro="" textlink="">
      <xdr:nvSpPr>
        <xdr:cNvPr id="8238"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40</xdr:row>
      <xdr:rowOff>127000</xdr:rowOff>
    </xdr:from>
    <xdr:to>
      <xdr:col>26</xdr:col>
      <xdr:colOff>184150</xdr:colOff>
      <xdr:row>40</xdr:row>
      <xdr:rowOff>127000</xdr:rowOff>
    </xdr:to>
    <xdr:cxnSp macro="">
      <xdr:nvCxnSpPr>
        <xdr:cNvPr id="8239" name="直線コネクタ 47"/>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39</xdr:row>
      <xdr:rowOff>156210</xdr:rowOff>
    </xdr:from>
    <xdr:to>
      <xdr:col>3</xdr:col>
      <xdr:colOff>161290</xdr:colOff>
      <xdr:row>41</xdr:row>
      <xdr:rowOff>71755</xdr:rowOff>
    </xdr:to>
    <xdr:sp macro="" textlink="">
      <xdr:nvSpPr>
        <xdr:cNvPr id="8240" name="テキスト ボックス 48"/>
        <xdr:cNvSpPr txBox="1"/>
      </xdr:nvSpPr>
      <xdr:spPr>
        <a:xfrm>
          <a:off x="254000" y="6842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37</xdr:row>
      <xdr:rowOff>69850</xdr:rowOff>
    </xdr:from>
    <xdr:to>
      <xdr:col>26</xdr:col>
      <xdr:colOff>184150</xdr:colOff>
      <xdr:row>37</xdr:row>
      <xdr:rowOff>69850</xdr:rowOff>
    </xdr:to>
    <xdr:cxnSp macro="">
      <xdr:nvCxnSpPr>
        <xdr:cNvPr id="8241" name="直線コネクタ 49"/>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36</xdr:row>
      <xdr:rowOff>99060</xdr:rowOff>
    </xdr:from>
    <xdr:to>
      <xdr:col>3</xdr:col>
      <xdr:colOff>161290</xdr:colOff>
      <xdr:row>38</xdr:row>
      <xdr:rowOff>14605</xdr:rowOff>
    </xdr:to>
    <xdr:sp macro="" textlink="">
      <xdr:nvSpPr>
        <xdr:cNvPr id="8242" name="テキスト ボックス 50"/>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34</xdr:row>
      <xdr:rowOff>12700</xdr:rowOff>
    </xdr:from>
    <xdr:to>
      <xdr:col>26</xdr:col>
      <xdr:colOff>184150</xdr:colOff>
      <xdr:row>34</xdr:row>
      <xdr:rowOff>12700</xdr:rowOff>
    </xdr:to>
    <xdr:cxnSp macro="">
      <xdr:nvCxnSpPr>
        <xdr:cNvPr id="8243" name="直線コネクタ 51"/>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33</xdr:row>
      <xdr:rowOff>41910</xdr:rowOff>
    </xdr:from>
    <xdr:to>
      <xdr:col>3</xdr:col>
      <xdr:colOff>161290</xdr:colOff>
      <xdr:row>34</xdr:row>
      <xdr:rowOff>128905</xdr:rowOff>
    </xdr:to>
    <xdr:sp macro="" textlink="">
      <xdr:nvSpPr>
        <xdr:cNvPr id="8244" name="テキスト ボックス 52"/>
        <xdr:cNvSpPr txBox="1"/>
      </xdr:nvSpPr>
      <xdr:spPr>
        <a:xfrm>
          <a:off x="254000" y="5699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30</xdr:row>
      <xdr:rowOff>127000</xdr:rowOff>
    </xdr:to>
    <xdr:cxnSp macro="">
      <xdr:nvCxnSpPr>
        <xdr:cNvPr id="8245" name="直線コネクタ 53"/>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29</xdr:row>
      <xdr:rowOff>156210</xdr:rowOff>
    </xdr:from>
    <xdr:to>
      <xdr:col>3</xdr:col>
      <xdr:colOff>161290</xdr:colOff>
      <xdr:row>31</xdr:row>
      <xdr:rowOff>71755</xdr:rowOff>
    </xdr:to>
    <xdr:sp macro="" textlink="">
      <xdr:nvSpPr>
        <xdr:cNvPr id="8246" name="テキスト ボックス 54"/>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8247"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8248" name="直線コネクタ 56"/>
        <xdr:cNvCxnSpPr/>
      </xdr:nvCxnSpPr>
      <xdr:spPr>
        <a:xfrm flipV="1">
          <a:off x="4826000" y="568769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40</xdr:row>
      <xdr:rowOff>76200</xdr:rowOff>
    </xdr:from>
    <xdr:to>
      <xdr:col>28</xdr:col>
      <xdr:colOff>76200</xdr:colOff>
      <xdr:row>41</xdr:row>
      <xdr:rowOff>163195</xdr:rowOff>
    </xdr:to>
    <xdr:sp macro="" textlink="">
      <xdr:nvSpPr>
        <xdr:cNvPr id="8249" name="人件費最小値テキスト"/>
        <xdr:cNvSpPr txBox="1"/>
      </xdr:nvSpPr>
      <xdr:spPr>
        <a:xfrm>
          <a:off x="491490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39.6</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136525</xdr:colOff>
      <xdr:row>40</xdr:row>
      <xdr:rowOff>104140</xdr:rowOff>
    </xdr:from>
    <xdr:to>
      <xdr:col>24</xdr:col>
      <xdr:colOff>114300</xdr:colOff>
      <xdr:row>40</xdr:row>
      <xdr:rowOff>104140</xdr:rowOff>
    </xdr:to>
    <xdr:cxnSp macro="">
      <xdr:nvCxnSpPr>
        <xdr:cNvPr id="8250" name="直線コネクタ 58"/>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31</xdr:row>
      <xdr:rowOff>116205</xdr:rowOff>
    </xdr:from>
    <xdr:to>
      <xdr:col>28</xdr:col>
      <xdr:colOff>76200</xdr:colOff>
      <xdr:row>33</xdr:row>
      <xdr:rowOff>32385</xdr:rowOff>
    </xdr:to>
    <xdr:sp macro="" textlink="">
      <xdr:nvSpPr>
        <xdr:cNvPr id="8251" name="人件費最大値テキスト"/>
        <xdr:cNvSpPr txBox="1"/>
      </xdr:nvSpPr>
      <xdr:spPr>
        <a:xfrm>
          <a:off x="4914900" y="5431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17.3</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136525</xdr:colOff>
      <xdr:row>33</xdr:row>
      <xdr:rowOff>29845</xdr:rowOff>
    </xdr:from>
    <xdr:to>
      <xdr:col>24</xdr:col>
      <xdr:colOff>114300</xdr:colOff>
      <xdr:row>33</xdr:row>
      <xdr:rowOff>29845</xdr:rowOff>
    </xdr:to>
    <xdr:cxnSp macro="">
      <xdr:nvCxnSpPr>
        <xdr:cNvPr id="8252" name="直線コネクタ 60"/>
        <xdr:cNvCxnSpPr/>
      </xdr:nvCxnSpPr>
      <xdr:spPr>
        <a:xfrm>
          <a:off x="4737100" y="568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37</xdr:row>
      <xdr:rowOff>115570</xdr:rowOff>
    </xdr:to>
    <xdr:cxnSp macro="">
      <xdr:nvCxnSpPr>
        <xdr:cNvPr id="8253" name="直線コネクタ 61"/>
        <xdr:cNvCxnSpPr/>
      </xdr:nvCxnSpPr>
      <xdr:spPr>
        <a:xfrm>
          <a:off x="3987800" y="6162040"/>
          <a:ext cx="8382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34</xdr:row>
      <xdr:rowOff>52705</xdr:rowOff>
    </xdr:from>
    <xdr:to>
      <xdr:col>28</xdr:col>
      <xdr:colOff>76200</xdr:colOff>
      <xdr:row>35</xdr:row>
      <xdr:rowOff>139700</xdr:rowOff>
    </xdr:to>
    <xdr:sp macro="" textlink="">
      <xdr:nvSpPr>
        <xdr:cNvPr id="8254" name="人件費平均値テキスト"/>
        <xdr:cNvSpPr txBox="1"/>
      </xdr:nvSpPr>
      <xdr:spPr>
        <a:xfrm>
          <a:off x="4914900" y="58820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24.3</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174625</xdr:colOff>
      <xdr:row>35</xdr:row>
      <xdr:rowOff>36195</xdr:rowOff>
    </xdr:from>
    <xdr:to>
      <xdr:col>24</xdr:col>
      <xdr:colOff>76200</xdr:colOff>
      <xdr:row>35</xdr:row>
      <xdr:rowOff>137795</xdr:rowOff>
    </xdr:to>
    <xdr:sp macro="" textlink="">
      <xdr:nvSpPr>
        <xdr:cNvPr id="8255"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81280</xdr:rowOff>
    </xdr:to>
    <xdr:cxnSp macro="">
      <xdr:nvCxnSpPr>
        <xdr:cNvPr id="8256" name="直線コネクタ 64"/>
        <xdr:cNvCxnSpPr/>
      </xdr:nvCxnSpPr>
      <xdr:spPr>
        <a:xfrm flipV="1">
          <a:off x="3098800" y="61620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8257"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6350</xdr:colOff>
      <xdr:row>33</xdr:row>
      <xdr:rowOff>56515</xdr:rowOff>
    </xdr:from>
    <xdr:to>
      <xdr:col>21</xdr:col>
      <xdr:colOff>142240</xdr:colOff>
      <xdr:row>34</xdr:row>
      <xdr:rowOff>143510</xdr:rowOff>
    </xdr:to>
    <xdr:sp macro="" textlink="">
      <xdr:nvSpPr>
        <xdr:cNvPr id="8258" name="テキスト ボックス 66"/>
        <xdr:cNvSpPr txBox="1"/>
      </xdr:nvSpPr>
      <xdr:spPr>
        <a:xfrm>
          <a:off x="3606800" y="5714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22.7</a:t>
          </a:r>
          <a:endParaRPr kumimoji="1" lang="ja-JP" altLang="en-US" sz="1000" b="1">
            <a:solidFill>
              <a:srgbClr val="000000"/>
            </a:solidFill>
            <a:latin typeface="ＭＳ Ｐゴシック"/>
            <a:ea typeface="ＭＳ Ｐゴシック"/>
          </a:endParaRPr>
        </a:p>
      </xdr:txBody>
    </xdr:sp>
    <xdr:clientData/>
  </xdr:twoCellAnchor>
  <xdr:twoCellAnchor>
    <xdr:from>
      <xdr:col>11</xdr:col>
      <xdr:colOff>9525</xdr:colOff>
      <xdr:row>36</xdr:row>
      <xdr:rowOff>69850</xdr:rowOff>
    </xdr:from>
    <xdr:to>
      <xdr:col>15</xdr:col>
      <xdr:colOff>98425</xdr:colOff>
      <xdr:row>36</xdr:row>
      <xdr:rowOff>81280</xdr:rowOff>
    </xdr:to>
    <xdr:cxnSp macro="">
      <xdr:nvCxnSpPr>
        <xdr:cNvPr id="8259" name="直線コネクタ 67"/>
        <xdr:cNvCxnSpPr/>
      </xdr:nvCxnSpPr>
      <xdr:spPr>
        <a:xfrm>
          <a:off x="2209800" y="62420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8260"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117475</xdr:colOff>
      <xdr:row>33</xdr:row>
      <xdr:rowOff>62230</xdr:rowOff>
    </xdr:from>
    <xdr:to>
      <xdr:col>17</xdr:col>
      <xdr:colOff>79375</xdr:colOff>
      <xdr:row>34</xdr:row>
      <xdr:rowOff>149860</xdr:rowOff>
    </xdr:to>
    <xdr:sp macro="" textlink="">
      <xdr:nvSpPr>
        <xdr:cNvPr id="8261" name="テキスト ボックス 69"/>
        <xdr:cNvSpPr txBox="1"/>
      </xdr:nvSpPr>
      <xdr:spPr>
        <a:xfrm>
          <a:off x="2717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22.8</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120650</xdr:colOff>
      <xdr:row>36</xdr:row>
      <xdr:rowOff>69850</xdr:rowOff>
    </xdr:from>
    <xdr:to>
      <xdr:col>11</xdr:col>
      <xdr:colOff>9525</xdr:colOff>
      <xdr:row>36</xdr:row>
      <xdr:rowOff>149860</xdr:rowOff>
    </xdr:to>
    <xdr:cxnSp macro="">
      <xdr:nvCxnSpPr>
        <xdr:cNvPr id="8262" name="直線コネクタ 70"/>
        <xdr:cNvCxnSpPr/>
      </xdr:nvCxnSpPr>
      <xdr:spPr>
        <a:xfrm flipV="1">
          <a:off x="1320800" y="62420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8263"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28575</xdr:colOff>
      <xdr:row>33</xdr:row>
      <xdr:rowOff>56515</xdr:rowOff>
    </xdr:from>
    <xdr:to>
      <xdr:col>12</xdr:col>
      <xdr:colOff>189865</xdr:colOff>
      <xdr:row>34</xdr:row>
      <xdr:rowOff>143510</xdr:rowOff>
    </xdr:to>
    <xdr:sp macro="" textlink="">
      <xdr:nvSpPr>
        <xdr:cNvPr id="8264" name="テキスト ボックス 72"/>
        <xdr:cNvSpPr txBox="1"/>
      </xdr:nvSpPr>
      <xdr:spPr>
        <a:xfrm>
          <a:off x="1828800" y="571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22.7</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69850</xdr:colOff>
      <xdr:row>34</xdr:row>
      <xdr:rowOff>133350</xdr:rowOff>
    </xdr:from>
    <xdr:to>
      <xdr:col>6</xdr:col>
      <xdr:colOff>171450</xdr:colOff>
      <xdr:row>35</xdr:row>
      <xdr:rowOff>63500</xdr:rowOff>
    </xdr:to>
    <xdr:sp macro="" textlink="">
      <xdr:nvSpPr>
        <xdr:cNvPr id="8265"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139700</xdr:colOff>
      <xdr:row>33</xdr:row>
      <xdr:rowOff>73660</xdr:rowOff>
    </xdr:from>
    <xdr:to>
      <xdr:col>8</xdr:col>
      <xdr:colOff>100965</xdr:colOff>
      <xdr:row>34</xdr:row>
      <xdr:rowOff>161290</xdr:rowOff>
    </xdr:to>
    <xdr:sp macro="" textlink="">
      <xdr:nvSpPr>
        <xdr:cNvPr id="8266" name="テキスト ボックス 74"/>
        <xdr:cNvSpPr txBox="1"/>
      </xdr:nvSpPr>
      <xdr:spPr>
        <a:xfrm>
          <a:off x="939800" y="5731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23.0</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9525</xdr:colOff>
      <xdr:row>44</xdr:row>
      <xdr:rowOff>10160</xdr:rowOff>
    </xdr:from>
    <xdr:to>
      <xdr:col>26</xdr:col>
      <xdr:colOff>171450</xdr:colOff>
      <xdr:row>45</xdr:row>
      <xdr:rowOff>97790</xdr:rowOff>
    </xdr:to>
    <xdr:sp macro="" textlink="">
      <xdr:nvSpPr>
        <xdr:cNvPr id="8267" name="テキスト ボックス 75"/>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171450</xdr:colOff>
      <xdr:row>44</xdr:row>
      <xdr:rowOff>10160</xdr:rowOff>
    </xdr:from>
    <xdr:to>
      <xdr:col>22</xdr:col>
      <xdr:colOff>133350</xdr:colOff>
      <xdr:row>45</xdr:row>
      <xdr:rowOff>97790</xdr:rowOff>
    </xdr:to>
    <xdr:sp macro="" textlink="">
      <xdr:nvSpPr>
        <xdr:cNvPr id="8268" name="テキスト ボックス 76"/>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82550</xdr:colOff>
      <xdr:row>44</xdr:row>
      <xdr:rowOff>10160</xdr:rowOff>
    </xdr:from>
    <xdr:to>
      <xdr:col>18</xdr:col>
      <xdr:colOff>43815</xdr:colOff>
      <xdr:row>45</xdr:row>
      <xdr:rowOff>97790</xdr:rowOff>
    </xdr:to>
    <xdr:sp macro="" textlink="">
      <xdr:nvSpPr>
        <xdr:cNvPr id="8269" name="テキスト ボックス 77"/>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193675</xdr:colOff>
      <xdr:row>44</xdr:row>
      <xdr:rowOff>10160</xdr:rowOff>
    </xdr:from>
    <xdr:to>
      <xdr:col>13</xdr:col>
      <xdr:colOff>155575</xdr:colOff>
      <xdr:row>45</xdr:row>
      <xdr:rowOff>97790</xdr:rowOff>
    </xdr:to>
    <xdr:sp macro="" textlink="">
      <xdr:nvSpPr>
        <xdr:cNvPr id="8270" name="テキスト ボックス 78"/>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5</xdr:col>
      <xdr:colOff>104775</xdr:colOff>
      <xdr:row>44</xdr:row>
      <xdr:rowOff>10160</xdr:rowOff>
    </xdr:from>
    <xdr:to>
      <xdr:col>9</xdr:col>
      <xdr:colOff>66675</xdr:colOff>
      <xdr:row>45</xdr:row>
      <xdr:rowOff>97790</xdr:rowOff>
    </xdr:to>
    <xdr:sp macro="" textlink="">
      <xdr:nvSpPr>
        <xdr:cNvPr id="8271" name="テキスト ボックス 79"/>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23</xdr:col>
      <xdr:colOff>174625</xdr:colOff>
      <xdr:row>37</xdr:row>
      <xdr:rowOff>64770</xdr:rowOff>
    </xdr:from>
    <xdr:to>
      <xdr:col>24</xdr:col>
      <xdr:colOff>76200</xdr:colOff>
      <xdr:row>37</xdr:row>
      <xdr:rowOff>166370</xdr:rowOff>
    </xdr:to>
    <xdr:sp macro="" textlink="">
      <xdr:nvSpPr>
        <xdr:cNvPr id="8272" name="楕円 80"/>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37</xdr:row>
      <xdr:rowOff>36830</xdr:rowOff>
    </xdr:from>
    <xdr:to>
      <xdr:col>28</xdr:col>
      <xdr:colOff>76200</xdr:colOff>
      <xdr:row>38</xdr:row>
      <xdr:rowOff>124460</xdr:rowOff>
    </xdr:to>
    <xdr:sp macro="" textlink="">
      <xdr:nvSpPr>
        <xdr:cNvPr id="8273" name="人件費該当値テキスト"/>
        <xdr:cNvSpPr txBox="1"/>
      </xdr:nvSpPr>
      <xdr:spPr>
        <a:xfrm>
          <a:off x="49149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30.8</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136525</xdr:colOff>
      <xdr:row>35</xdr:row>
      <xdr:rowOff>110490</xdr:rowOff>
    </xdr:from>
    <xdr:to>
      <xdr:col>20</xdr:col>
      <xdr:colOff>38100</xdr:colOff>
      <xdr:row>36</xdr:row>
      <xdr:rowOff>40640</xdr:rowOff>
    </xdr:to>
    <xdr:sp macro="" textlink="">
      <xdr:nvSpPr>
        <xdr:cNvPr id="8274" name="楕円 82"/>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6350</xdr:colOff>
      <xdr:row>36</xdr:row>
      <xdr:rowOff>25400</xdr:rowOff>
    </xdr:from>
    <xdr:to>
      <xdr:col>21</xdr:col>
      <xdr:colOff>142240</xdr:colOff>
      <xdr:row>37</xdr:row>
      <xdr:rowOff>113030</xdr:rowOff>
    </xdr:to>
    <xdr:sp macro="" textlink="">
      <xdr:nvSpPr>
        <xdr:cNvPr id="8275" name="テキスト ボックス 83"/>
        <xdr:cNvSpPr txBox="1"/>
      </xdr:nvSpPr>
      <xdr:spPr>
        <a:xfrm>
          <a:off x="3606800" y="6197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25.6</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47625</xdr:colOff>
      <xdr:row>36</xdr:row>
      <xdr:rowOff>30480</xdr:rowOff>
    </xdr:from>
    <xdr:to>
      <xdr:col>15</xdr:col>
      <xdr:colOff>149225</xdr:colOff>
      <xdr:row>36</xdr:row>
      <xdr:rowOff>132080</xdr:rowOff>
    </xdr:to>
    <xdr:sp macro="" textlink="">
      <xdr:nvSpPr>
        <xdr:cNvPr id="8276" name="楕円 84"/>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117475</xdr:colOff>
      <xdr:row>36</xdr:row>
      <xdr:rowOff>116840</xdr:rowOff>
    </xdr:from>
    <xdr:to>
      <xdr:col>17</xdr:col>
      <xdr:colOff>79375</xdr:colOff>
      <xdr:row>38</xdr:row>
      <xdr:rowOff>33020</xdr:rowOff>
    </xdr:to>
    <xdr:sp macro="" textlink="">
      <xdr:nvSpPr>
        <xdr:cNvPr id="8277" name="テキスト ボックス 85"/>
        <xdr:cNvSpPr txBox="1"/>
      </xdr:nvSpPr>
      <xdr:spPr>
        <a:xfrm>
          <a:off x="2717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27.2</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158750</xdr:colOff>
      <xdr:row>36</xdr:row>
      <xdr:rowOff>19050</xdr:rowOff>
    </xdr:from>
    <xdr:to>
      <xdr:col>11</xdr:col>
      <xdr:colOff>60325</xdr:colOff>
      <xdr:row>36</xdr:row>
      <xdr:rowOff>120650</xdr:rowOff>
    </xdr:to>
    <xdr:sp macro="" textlink="">
      <xdr:nvSpPr>
        <xdr:cNvPr id="8278" name="楕円 86"/>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28575</xdr:colOff>
      <xdr:row>36</xdr:row>
      <xdr:rowOff>105410</xdr:rowOff>
    </xdr:from>
    <xdr:to>
      <xdr:col>12</xdr:col>
      <xdr:colOff>189865</xdr:colOff>
      <xdr:row>38</xdr:row>
      <xdr:rowOff>21590</xdr:rowOff>
    </xdr:to>
    <xdr:sp macro="" textlink="">
      <xdr:nvSpPr>
        <xdr:cNvPr id="8279" name="テキスト ボックス 87"/>
        <xdr:cNvSpPr txBox="1"/>
      </xdr:nvSpPr>
      <xdr:spPr>
        <a:xfrm>
          <a:off x="1828800" y="6277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27.0</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69850</xdr:colOff>
      <xdr:row>36</xdr:row>
      <xdr:rowOff>99060</xdr:rowOff>
    </xdr:from>
    <xdr:to>
      <xdr:col>6</xdr:col>
      <xdr:colOff>171450</xdr:colOff>
      <xdr:row>37</xdr:row>
      <xdr:rowOff>29210</xdr:rowOff>
    </xdr:to>
    <xdr:sp macro="" textlink="">
      <xdr:nvSpPr>
        <xdr:cNvPr id="8280" name="楕円 88"/>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139700</xdr:colOff>
      <xdr:row>37</xdr:row>
      <xdr:rowOff>13970</xdr:rowOff>
    </xdr:from>
    <xdr:to>
      <xdr:col>8</xdr:col>
      <xdr:colOff>100965</xdr:colOff>
      <xdr:row>38</xdr:row>
      <xdr:rowOff>101600</xdr:rowOff>
    </xdr:to>
    <xdr:sp macro="" textlink="">
      <xdr:nvSpPr>
        <xdr:cNvPr id="8281" name="テキスト ボックス 89"/>
        <xdr:cNvSpPr txBox="1"/>
      </xdr:nvSpPr>
      <xdr:spPr>
        <a:xfrm>
          <a:off x="939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28.4</a:t>
          </a:r>
          <a:endParaRPr kumimoji="1" lang="ja-JP" altLang="en-US" sz="1000" b="1">
            <a:solidFill>
              <a:srgbClr val="000000"/>
            </a:solidFill>
            <a:latin typeface="ＭＳ Ｐゴシック"/>
            <a:ea typeface="ＭＳ Ｐゴシック"/>
          </a:endParaRPr>
        </a:p>
      </xdr:txBody>
    </xdr:sp>
    <xdr:clientData/>
  </xdr:twoCellAnchor>
  <xdr:twoCellAnchor>
    <xdr:from>
      <xdr:col>62</xdr:col>
      <xdr:colOff>44450</xdr:colOff>
      <xdr:row>7</xdr:row>
      <xdr:rowOff>69850</xdr:rowOff>
    </xdr:from>
    <xdr:to>
      <xdr:col>85</xdr:col>
      <xdr:colOff>66675</xdr:colOff>
      <xdr:row>9</xdr:row>
      <xdr:rowOff>44450</xdr:rowOff>
    </xdr:to>
    <xdr:sp macro="" textlink="">
      <xdr:nvSpPr>
        <xdr:cNvPr id="8282"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8283" name="正方形/長方形 91"/>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8284" name="正方形/長方形 92"/>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8285" name="正方形/長方形 93"/>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8286" name="正方形/長方形 94"/>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8287" name="正方形/長方形 95"/>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8288" name="正方形/長方形 96"/>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8289" name="正方形/長方形 97"/>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8290"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8291" name="正方形/長方形 99"/>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8292" name="テキスト ボックス 100"/>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ごみ処理、し尿処理などを直営で行っていることによる施設の維持、管理、運営経費が大きいため、ここ数年は行財政改革の効果も寄与し減少傾向にあり、令和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ポイント下回ることとなった。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しかし、令和３年度から、し尿処理事務の広域化により委託料が増加する見込みであり、今後においては、施設に係る事務事業の効率化等を図り改善に努める必要がある。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6350</xdr:colOff>
      <xdr:row>9</xdr:row>
      <xdr:rowOff>107950</xdr:rowOff>
    </xdr:from>
    <xdr:to>
      <xdr:col>63</xdr:col>
      <xdr:colOff>104140</xdr:colOff>
      <xdr:row>10</xdr:row>
      <xdr:rowOff>161925</xdr:rowOff>
    </xdr:to>
    <xdr:sp macro="" textlink="">
      <xdr:nvSpPr>
        <xdr:cNvPr id="8293" name="テキスト ボックス 101"/>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62</xdr:col>
      <xdr:colOff>44450</xdr:colOff>
      <xdr:row>24</xdr:row>
      <xdr:rowOff>12700</xdr:rowOff>
    </xdr:from>
    <xdr:to>
      <xdr:col>85</xdr:col>
      <xdr:colOff>66675</xdr:colOff>
      <xdr:row>24</xdr:row>
      <xdr:rowOff>12700</xdr:rowOff>
    </xdr:to>
    <xdr:cxnSp macro="">
      <xdr:nvCxnSpPr>
        <xdr:cNvPr id="8294" name="直線コネクタ 102"/>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23</xdr:row>
      <xdr:rowOff>41910</xdr:rowOff>
    </xdr:from>
    <xdr:to>
      <xdr:col>62</xdr:col>
      <xdr:colOff>43815</xdr:colOff>
      <xdr:row>24</xdr:row>
      <xdr:rowOff>128905</xdr:rowOff>
    </xdr:to>
    <xdr:sp macro="" textlink="">
      <xdr:nvSpPr>
        <xdr:cNvPr id="8295" name="テキスト ボックス 103"/>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21</xdr:row>
      <xdr:rowOff>146050</xdr:rowOff>
    </xdr:from>
    <xdr:to>
      <xdr:col>85</xdr:col>
      <xdr:colOff>66675</xdr:colOff>
      <xdr:row>21</xdr:row>
      <xdr:rowOff>146050</xdr:rowOff>
    </xdr:to>
    <xdr:cxnSp macro="">
      <xdr:nvCxnSpPr>
        <xdr:cNvPr id="8296" name="直線コネクタ 104"/>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21</xdr:row>
      <xdr:rowOff>3810</xdr:rowOff>
    </xdr:from>
    <xdr:to>
      <xdr:col>62</xdr:col>
      <xdr:colOff>43815</xdr:colOff>
      <xdr:row>22</xdr:row>
      <xdr:rowOff>91440</xdr:rowOff>
    </xdr:to>
    <xdr:sp macro="" textlink="">
      <xdr:nvSpPr>
        <xdr:cNvPr id="8297" name="テキスト ボックス 105"/>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25.0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19</xdr:row>
      <xdr:rowOff>107950</xdr:rowOff>
    </xdr:from>
    <xdr:to>
      <xdr:col>85</xdr:col>
      <xdr:colOff>66675</xdr:colOff>
      <xdr:row>19</xdr:row>
      <xdr:rowOff>107950</xdr:rowOff>
    </xdr:to>
    <xdr:cxnSp macro="">
      <xdr:nvCxnSpPr>
        <xdr:cNvPr id="8298" name="直線コネクタ 106"/>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18</xdr:row>
      <xdr:rowOff>137160</xdr:rowOff>
    </xdr:from>
    <xdr:to>
      <xdr:col>62</xdr:col>
      <xdr:colOff>43815</xdr:colOff>
      <xdr:row>20</xdr:row>
      <xdr:rowOff>53340</xdr:rowOff>
    </xdr:to>
    <xdr:sp macro="" textlink="">
      <xdr:nvSpPr>
        <xdr:cNvPr id="8299" name="テキスト ボックス 107"/>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17</xdr:row>
      <xdr:rowOff>69850</xdr:rowOff>
    </xdr:from>
    <xdr:to>
      <xdr:col>85</xdr:col>
      <xdr:colOff>66675</xdr:colOff>
      <xdr:row>17</xdr:row>
      <xdr:rowOff>69850</xdr:rowOff>
    </xdr:to>
    <xdr:cxnSp macro="">
      <xdr:nvCxnSpPr>
        <xdr:cNvPr id="8300"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16</xdr:row>
      <xdr:rowOff>99060</xdr:rowOff>
    </xdr:from>
    <xdr:to>
      <xdr:col>62</xdr:col>
      <xdr:colOff>43815</xdr:colOff>
      <xdr:row>18</xdr:row>
      <xdr:rowOff>14605</xdr:rowOff>
    </xdr:to>
    <xdr:sp macro="" textlink="">
      <xdr:nvSpPr>
        <xdr:cNvPr id="8301" name="テキスト ボックス 109"/>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15</xdr:row>
      <xdr:rowOff>31750</xdr:rowOff>
    </xdr:from>
    <xdr:to>
      <xdr:col>85</xdr:col>
      <xdr:colOff>66675</xdr:colOff>
      <xdr:row>15</xdr:row>
      <xdr:rowOff>31750</xdr:rowOff>
    </xdr:to>
    <xdr:cxnSp macro="">
      <xdr:nvCxnSpPr>
        <xdr:cNvPr id="8302" name="直線コネクタ 110"/>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14</xdr:row>
      <xdr:rowOff>60960</xdr:rowOff>
    </xdr:from>
    <xdr:to>
      <xdr:col>62</xdr:col>
      <xdr:colOff>43815</xdr:colOff>
      <xdr:row>15</xdr:row>
      <xdr:rowOff>148590</xdr:rowOff>
    </xdr:to>
    <xdr:sp macro="" textlink="">
      <xdr:nvSpPr>
        <xdr:cNvPr id="8303" name="テキスト ボックス 111"/>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12</xdr:row>
      <xdr:rowOff>165100</xdr:rowOff>
    </xdr:from>
    <xdr:to>
      <xdr:col>85</xdr:col>
      <xdr:colOff>66675</xdr:colOff>
      <xdr:row>12</xdr:row>
      <xdr:rowOff>165100</xdr:rowOff>
    </xdr:to>
    <xdr:cxnSp macro="">
      <xdr:nvCxnSpPr>
        <xdr:cNvPr id="8304" name="直線コネクタ 112"/>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12</xdr:row>
      <xdr:rowOff>22860</xdr:rowOff>
    </xdr:from>
    <xdr:to>
      <xdr:col>62</xdr:col>
      <xdr:colOff>43815</xdr:colOff>
      <xdr:row>13</xdr:row>
      <xdr:rowOff>110490</xdr:rowOff>
    </xdr:to>
    <xdr:sp macro="" textlink="">
      <xdr:nvSpPr>
        <xdr:cNvPr id="8305" name="テキスト ボックス 113"/>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10</xdr:row>
      <xdr:rowOff>127000</xdr:rowOff>
    </xdr:to>
    <xdr:cxnSp macro="">
      <xdr:nvCxnSpPr>
        <xdr:cNvPr id="8306"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9</xdr:row>
      <xdr:rowOff>156210</xdr:rowOff>
    </xdr:from>
    <xdr:to>
      <xdr:col>62</xdr:col>
      <xdr:colOff>43815</xdr:colOff>
      <xdr:row>11</xdr:row>
      <xdr:rowOff>71755</xdr:rowOff>
    </xdr:to>
    <xdr:sp macro="" textlink="">
      <xdr:nvSpPr>
        <xdr:cNvPr id="8307" name="テキスト ボックス 115"/>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830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8309" name="直線コネクタ 117"/>
        <xdr:cNvCxnSpPr/>
      </xdr:nvCxnSpPr>
      <xdr:spPr>
        <a:xfrm flipV="1">
          <a:off x="16510000" y="235966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21</xdr:row>
      <xdr:rowOff>110490</xdr:rowOff>
    </xdr:from>
    <xdr:to>
      <xdr:col>86</xdr:col>
      <xdr:colOff>158750</xdr:colOff>
      <xdr:row>23</xdr:row>
      <xdr:rowOff>26035</xdr:rowOff>
    </xdr:to>
    <xdr:sp macro="" textlink="">
      <xdr:nvSpPr>
        <xdr:cNvPr id="8310" name="物件費最小値テキスト"/>
        <xdr:cNvSpPr txBox="1"/>
      </xdr:nvSpPr>
      <xdr:spPr>
        <a:xfrm>
          <a:off x="16598900" y="3710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24.9</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19050</xdr:colOff>
      <xdr:row>21</xdr:row>
      <xdr:rowOff>138430</xdr:rowOff>
    </xdr:from>
    <xdr:to>
      <xdr:col>82</xdr:col>
      <xdr:colOff>196850</xdr:colOff>
      <xdr:row>21</xdr:row>
      <xdr:rowOff>138430</xdr:rowOff>
    </xdr:to>
    <xdr:cxnSp macro="">
      <xdr:nvCxnSpPr>
        <xdr:cNvPr id="8311" name="直線コネクタ 119"/>
        <xdr:cNvCxnSpPr/>
      </xdr:nvCxnSpPr>
      <xdr:spPr>
        <a:xfrm>
          <a:off x="16421100" y="373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12</xdr:row>
      <xdr:rowOff>45720</xdr:rowOff>
    </xdr:from>
    <xdr:to>
      <xdr:col>86</xdr:col>
      <xdr:colOff>158750</xdr:colOff>
      <xdr:row>13</xdr:row>
      <xdr:rowOff>133350</xdr:rowOff>
    </xdr:to>
    <xdr:sp macro="" textlink="">
      <xdr:nvSpPr>
        <xdr:cNvPr id="8312" name="物件費最大値テキスト"/>
        <xdr:cNvSpPr txBox="1"/>
      </xdr:nvSpPr>
      <xdr:spPr>
        <a:xfrm>
          <a:off x="16598900" y="2103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6.8</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19050</xdr:colOff>
      <xdr:row>13</xdr:row>
      <xdr:rowOff>130810</xdr:rowOff>
    </xdr:from>
    <xdr:to>
      <xdr:col>82</xdr:col>
      <xdr:colOff>196850</xdr:colOff>
      <xdr:row>13</xdr:row>
      <xdr:rowOff>130810</xdr:rowOff>
    </xdr:to>
    <xdr:cxnSp macro="">
      <xdr:nvCxnSpPr>
        <xdr:cNvPr id="8313" name="直線コネクタ 121"/>
        <xdr:cNvCxnSpPr/>
      </xdr:nvCxnSpPr>
      <xdr:spPr>
        <a:xfrm>
          <a:off x="16421100" y="235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96520</xdr:rowOff>
    </xdr:to>
    <xdr:cxnSp macro="">
      <xdr:nvCxnSpPr>
        <xdr:cNvPr id="8314" name="直線コネクタ 122"/>
        <xdr:cNvCxnSpPr/>
      </xdr:nvCxnSpPr>
      <xdr:spPr>
        <a:xfrm flipV="1">
          <a:off x="15671800" y="307594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17</xdr:row>
      <xdr:rowOff>90170</xdr:rowOff>
    </xdr:from>
    <xdr:to>
      <xdr:col>86</xdr:col>
      <xdr:colOff>158750</xdr:colOff>
      <xdr:row>19</xdr:row>
      <xdr:rowOff>6350</xdr:rowOff>
    </xdr:to>
    <xdr:sp macro="" textlink="">
      <xdr:nvSpPr>
        <xdr:cNvPr id="8315" name="物件費平均値テキスト"/>
        <xdr:cNvSpPr txBox="1"/>
      </xdr:nvSpPr>
      <xdr:spPr>
        <a:xfrm>
          <a:off x="16598900" y="3004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16.3</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57150</xdr:colOff>
      <xdr:row>17</xdr:row>
      <xdr:rowOff>118110</xdr:rowOff>
    </xdr:from>
    <xdr:to>
      <xdr:col>82</xdr:col>
      <xdr:colOff>158750</xdr:colOff>
      <xdr:row>18</xdr:row>
      <xdr:rowOff>48260</xdr:rowOff>
    </xdr:to>
    <xdr:sp macro="" textlink="">
      <xdr:nvSpPr>
        <xdr:cNvPr id="8316"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96520</xdr:rowOff>
    </xdr:from>
    <xdr:to>
      <xdr:col>78</xdr:col>
      <xdr:colOff>69850</xdr:colOff>
      <xdr:row>18</xdr:row>
      <xdr:rowOff>119380</xdr:rowOff>
    </xdr:to>
    <xdr:cxnSp macro="">
      <xdr:nvCxnSpPr>
        <xdr:cNvPr id="8317" name="直線コネクタ 125"/>
        <xdr:cNvCxnSpPr/>
      </xdr:nvCxnSpPr>
      <xdr:spPr>
        <a:xfrm flipV="1">
          <a:off x="14782800" y="3182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8318"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76</xdr:col>
      <xdr:colOff>88900</xdr:colOff>
      <xdr:row>18</xdr:row>
      <xdr:rowOff>139700</xdr:rowOff>
    </xdr:from>
    <xdr:to>
      <xdr:col>80</xdr:col>
      <xdr:colOff>25400</xdr:colOff>
      <xdr:row>20</xdr:row>
      <xdr:rowOff>55880</xdr:rowOff>
    </xdr:to>
    <xdr:sp macro="" textlink="">
      <xdr:nvSpPr>
        <xdr:cNvPr id="8319" name="テキスト ボックス 127"/>
        <xdr:cNvSpPr txBox="1"/>
      </xdr:nvSpPr>
      <xdr:spPr>
        <a:xfrm>
          <a:off x="15290800" y="322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17.7</a:t>
          </a:r>
          <a:endParaRPr kumimoji="1" lang="ja-JP" altLang="en-US" sz="1000" b="1">
            <a:solidFill>
              <a:srgbClr val="000000"/>
            </a:solidFill>
            <a:latin typeface="ＭＳ Ｐゴシック"/>
            <a:ea typeface="ＭＳ Ｐゴシック"/>
          </a:endParaRPr>
        </a:p>
      </xdr:txBody>
    </xdr:sp>
    <xdr:clientData/>
  </xdr:twoCellAnchor>
  <xdr:twoCellAnchor>
    <xdr:from>
      <xdr:col>69</xdr:col>
      <xdr:colOff>92075</xdr:colOff>
      <xdr:row>18</xdr:row>
      <xdr:rowOff>119380</xdr:rowOff>
    </xdr:from>
    <xdr:to>
      <xdr:col>73</xdr:col>
      <xdr:colOff>180975</xdr:colOff>
      <xdr:row>18</xdr:row>
      <xdr:rowOff>149860</xdr:rowOff>
    </xdr:to>
    <xdr:cxnSp macro="">
      <xdr:nvCxnSpPr>
        <xdr:cNvPr id="8320" name="直線コネクタ 128"/>
        <xdr:cNvCxnSpPr/>
      </xdr:nvCxnSpPr>
      <xdr:spPr>
        <a:xfrm flipV="1">
          <a:off x="13893800" y="3205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8321"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72</xdr:col>
      <xdr:colOff>0</xdr:colOff>
      <xdr:row>16</xdr:row>
      <xdr:rowOff>127000</xdr:rowOff>
    </xdr:from>
    <xdr:to>
      <xdr:col>75</xdr:col>
      <xdr:colOff>161925</xdr:colOff>
      <xdr:row>18</xdr:row>
      <xdr:rowOff>43180</xdr:rowOff>
    </xdr:to>
    <xdr:sp macro="" textlink="">
      <xdr:nvSpPr>
        <xdr:cNvPr id="8322" name="テキスト ボックス 130"/>
        <xdr:cNvSpPr txBox="1"/>
      </xdr:nvSpPr>
      <xdr:spPr>
        <a:xfrm>
          <a:off x="14401800" y="287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17.2</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3175</xdr:colOff>
      <xdr:row>18</xdr:row>
      <xdr:rowOff>149860</xdr:rowOff>
    </xdr:from>
    <xdr:to>
      <xdr:col>69</xdr:col>
      <xdr:colOff>92075</xdr:colOff>
      <xdr:row>19</xdr:row>
      <xdr:rowOff>39370</xdr:rowOff>
    </xdr:to>
    <xdr:cxnSp macro="">
      <xdr:nvCxnSpPr>
        <xdr:cNvPr id="8323" name="直線コネクタ 131"/>
        <xdr:cNvCxnSpPr/>
      </xdr:nvCxnSpPr>
      <xdr:spPr>
        <a:xfrm flipV="1">
          <a:off x="13004800" y="32359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8324"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67</xdr:col>
      <xdr:colOff>111125</xdr:colOff>
      <xdr:row>16</xdr:row>
      <xdr:rowOff>111760</xdr:rowOff>
    </xdr:from>
    <xdr:to>
      <xdr:col>71</xdr:col>
      <xdr:colOff>72390</xdr:colOff>
      <xdr:row>18</xdr:row>
      <xdr:rowOff>27305</xdr:rowOff>
    </xdr:to>
    <xdr:sp macro="" textlink="">
      <xdr:nvSpPr>
        <xdr:cNvPr id="8325" name="テキスト ボックス 133"/>
        <xdr:cNvSpPr txBox="1"/>
      </xdr:nvSpPr>
      <xdr:spPr>
        <a:xfrm>
          <a:off x="13512800" y="2854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17.0</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152400</xdr:colOff>
      <xdr:row>17</xdr:row>
      <xdr:rowOff>156210</xdr:rowOff>
    </xdr:from>
    <xdr:to>
      <xdr:col>65</xdr:col>
      <xdr:colOff>53975</xdr:colOff>
      <xdr:row>18</xdr:row>
      <xdr:rowOff>86360</xdr:rowOff>
    </xdr:to>
    <xdr:sp macro="" textlink="">
      <xdr:nvSpPr>
        <xdr:cNvPr id="8326"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63</xdr:col>
      <xdr:colOff>22225</xdr:colOff>
      <xdr:row>16</xdr:row>
      <xdr:rowOff>96520</xdr:rowOff>
    </xdr:from>
    <xdr:to>
      <xdr:col>66</xdr:col>
      <xdr:colOff>184150</xdr:colOff>
      <xdr:row>18</xdr:row>
      <xdr:rowOff>12700</xdr:rowOff>
    </xdr:to>
    <xdr:sp macro="" textlink="">
      <xdr:nvSpPr>
        <xdr:cNvPr id="8327" name="テキスト ボックス 135"/>
        <xdr:cNvSpPr txBox="1"/>
      </xdr:nvSpPr>
      <xdr:spPr>
        <a:xfrm>
          <a:off x="12623800" y="283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16.8</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81</xdr:col>
      <xdr:colOff>92075</xdr:colOff>
      <xdr:row>24</xdr:row>
      <xdr:rowOff>10160</xdr:rowOff>
    </xdr:from>
    <xdr:to>
      <xdr:col>85</xdr:col>
      <xdr:colOff>53975</xdr:colOff>
      <xdr:row>25</xdr:row>
      <xdr:rowOff>97790</xdr:rowOff>
    </xdr:to>
    <xdr:sp macro="" textlink="">
      <xdr:nvSpPr>
        <xdr:cNvPr id="8328"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77</xdr:col>
      <xdr:colOff>53975</xdr:colOff>
      <xdr:row>24</xdr:row>
      <xdr:rowOff>10160</xdr:rowOff>
    </xdr:from>
    <xdr:to>
      <xdr:col>81</xdr:col>
      <xdr:colOff>15240</xdr:colOff>
      <xdr:row>25</xdr:row>
      <xdr:rowOff>97790</xdr:rowOff>
    </xdr:to>
    <xdr:sp macro="" textlink="">
      <xdr:nvSpPr>
        <xdr:cNvPr id="8329" name="テキスト ボックス 137"/>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72</xdr:col>
      <xdr:colOff>165100</xdr:colOff>
      <xdr:row>24</xdr:row>
      <xdr:rowOff>10160</xdr:rowOff>
    </xdr:from>
    <xdr:to>
      <xdr:col>76</xdr:col>
      <xdr:colOff>126365</xdr:colOff>
      <xdr:row>25</xdr:row>
      <xdr:rowOff>97790</xdr:rowOff>
    </xdr:to>
    <xdr:sp macro="" textlink="">
      <xdr:nvSpPr>
        <xdr:cNvPr id="8330" name="テキスト ボックス 138"/>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68</xdr:col>
      <xdr:colOff>76200</xdr:colOff>
      <xdr:row>24</xdr:row>
      <xdr:rowOff>10160</xdr:rowOff>
    </xdr:from>
    <xdr:to>
      <xdr:col>72</xdr:col>
      <xdr:colOff>38100</xdr:colOff>
      <xdr:row>25</xdr:row>
      <xdr:rowOff>97790</xdr:rowOff>
    </xdr:to>
    <xdr:sp macro="" textlink="">
      <xdr:nvSpPr>
        <xdr:cNvPr id="8331"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63</xdr:col>
      <xdr:colOff>187325</xdr:colOff>
      <xdr:row>24</xdr:row>
      <xdr:rowOff>10160</xdr:rowOff>
    </xdr:from>
    <xdr:to>
      <xdr:col>67</xdr:col>
      <xdr:colOff>148590</xdr:colOff>
      <xdr:row>25</xdr:row>
      <xdr:rowOff>97790</xdr:rowOff>
    </xdr:to>
    <xdr:sp macro="" textlink="">
      <xdr:nvSpPr>
        <xdr:cNvPr id="8332" name="テキスト ボックス 140"/>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82</xdr:col>
      <xdr:colOff>57150</xdr:colOff>
      <xdr:row>17</xdr:row>
      <xdr:rowOff>110490</xdr:rowOff>
    </xdr:from>
    <xdr:to>
      <xdr:col>82</xdr:col>
      <xdr:colOff>158750</xdr:colOff>
      <xdr:row>18</xdr:row>
      <xdr:rowOff>40640</xdr:rowOff>
    </xdr:to>
    <xdr:sp macro="" textlink="">
      <xdr:nvSpPr>
        <xdr:cNvPr id="8333" name="楕円 141"/>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82</xdr:col>
      <xdr:colOff>196850</xdr:colOff>
      <xdr:row>16</xdr:row>
      <xdr:rowOff>127000</xdr:rowOff>
    </xdr:from>
    <xdr:to>
      <xdr:col>86</xdr:col>
      <xdr:colOff>158750</xdr:colOff>
      <xdr:row>18</xdr:row>
      <xdr:rowOff>43180</xdr:rowOff>
    </xdr:to>
    <xdr:sp macro="" textlink="">
      <xdr:nvSpPr>
        <xdr:cNvPr id="8334" name="物件費該当値テキスト"/>
        <xdr:cNvSpPr txBox="1"/>
      </xdr:nvSpPr>
      <xdr:spPr>
        <a:xfrm>
          <a:off x="16598900" y="287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16.2</a:t>
          </a:r>
          <a:endParaRPr kumimoji="1" lang="ja-JP" altLang="en-US" sz="1000" b="1">
            <a:solidFill>
              <a:srgbClr val="000000"/>
            </a:solidFill>
            <a:latin typeface="ＭＳ Ｐゴシック"/>
            <a:ea typeface="ＭＳ Ｐゴシック"/>
          </a:endParaRPr>
        </a:p>
      </xdr:txBody>
    </xdr:sp>
    <xdr:clientData/>
  </xdr:twoCellAnchor>
  <xdr:twoCellAnchor>
    <xdr:from>
      <xdr:col>78</xdr:col>
      <xdr:colOff>19050</xdr:colOff>
      <xdr:row>18</xdr:row>
      <xdr:rowOff>45720</xdr:rowOff>
    </xdr:from>
    <xdr:to>
      <xdr:col>78</xdr:col>
      <xdr:colOff>120650</xdr:colOff>
      <xdr:row>18</xdr:row>
      <xdr:rowOff>147320</xdr:rowOff>
    </xdr:to>
    <xdr:sp macro="" textlink="">
      <xdr:nvSpPr>
        <xdr:cNvPr id="8335" name="楕円 143"/>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76</xdr:col>
      <xdr:colOff>88900</xdr:colOff>
      <xdr:row>16</xdr:row>
      <xdr:rowOff>157480</xdr:rowOff>
    </xdr:from>
    <xdr:to>
      <xdr:col>80</xdr:col>
      <xdr:colOff>25400</xdr:colOff>
      <xdr:row>18</xdr:row>
      <xdr:rowOff>73025</xdr:rowOff>
    </xdr:to>
    <xdr:sp macro="" textlink="">
      <xdr:nvSpPr>
        <xdr:cNvPr id="8336" name="テキスト ボックス 144"/>
        <xdr:cNvSpPr txBox="1"/>
      </xdr:nvSpPr>
      <xdr:spPr>
        <a:xfrm>
          <a:off x="15290800" y="29006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17.6</a:t>
          </a:r>
          <a:endParaRPr kumimoji="1" lang="ja-JP" altLang="en-US" sz="1000" b="1">
            <a:solidFill>
              <a:srgbClr val="000000"/>
            </a:solidFill>
            <a:latin typeface="ＭＳ Ｐゴシック"/>
            <a:ea typeface="ＭＳ Ｐゴシック"/>
          </a:endParaRPr>
        </a:p>
      </xdr:txBody>
    </xdr:sp>
    <xdr:clientData/>
  </xdr:twoCellAnchor>
  <xdr:twoCellAnchor>
    <xdr:from>
      <xdr:col>73</xdr:col>
      <xdr:colOff>130175</xdr:colOff>
      <xdr:row>18</xdr:row>
      <xdr:rowOff>68580</xdr:rowOff>
    </xdr:from>
    <xdr:to>
      <xdr:col>74</xdr:col>
      <xdr:colOff>31750</xdr:colOff>
      <xdr:row>18</xdr:row>
      <xdr:rowOff>170180</xdr:rowOff>
    </xdr:to>
    <xdr:sp macro="" textlink="">
      <xdr:nvSpPr>
        <xdr:cNvPr id="8337" name="楕円 145"/>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72</xdr:col>
      <xdr:colOff>0</xdr:colOff>
      <xdr:row>18</xdr:row>
      <xdr:rowOff>154940</xdr:rowOff>
    </xdr:from>
    <xdr:to>
      <xdr:col>75</xdr:col>
      <xdr:colOff>161925</xdr:colOff>
      <xdr:row>20</xdr:row>
      <xdr:rowOff>70485</xdr:rowOff>
    </xdr:to>
    <xdr:sp macro="" textlink="">
      <xdr:nvSpPr>
        <xdr:cNvPr id="8338" name="テキスト ボックス 146"/>
        <xdr:cNvSpPr txBox="1"/>
      </xdr:nvSpPr>
      <xdr:spPr>
        <a:xfrm>
          <a:off x="14401800" y="324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17.9</a:t>
          </a:r>
          <a:endParaRPr kumimoji="1" lang="ja-JP" altLang="en-US" sz="1000" b="1">
            <a:solidFill>
              <a:srgbClr val="000000"/>
            </a:solidFill>
            <a:latin typeface="ＭＳ Ｐゴシック"/>
            <a:ea typeface="ＭＳ Ｐゴシック"/>
          </a:endParaRPr>
        </a:p>
      </xdr:txBody>
    </xdr:sp>
    <xdr:clientData/>
  </xdr:twoCellAnchor>
  <xdr:twoCellAnchor>
    <xdr:from>
      <xdr:col>69</xdr:col>
      <xdr:colOff>41275</xdr:colOff>
      <xdr:row>18</xdr:row>
      <xdr:rowOff>99060</xdr:rowOff>
    </xdr:from>
    <xdr:to>
      <xdr:col>69</xdr:col>
      <xdr:colOff>142875</xdr:colOff>
      <xdr:row>19</xdr:row>
      <xdr:rowOff>29210</xdr:rowOff>
    </xdr:to>
    <xdr:sp macro="" textlink="">
      <xdr:nvSpPr>
        <xdr:cNvPr id="8339" name="楕円 147"/>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67</xdr:col>
      <xdr:colOff>111125</xdr:colOff>
      <xdr:row>19</xdr:row>
      <xdr:rowOff>13970</xdr:rowOff>
    </xdr:from>
    <xdr:to>
      <xdr:col>71</xdr:col>
      <xdr:colOff>72390</xdr:colOff>
      <xdr:row>20</xdr:row>
      <xdr:rowOff>101600</xdr:rowOff>
    </xdr:to>
    <xdr:sp macro="" textlink="">
      <xdr:nvSpPr>
        <xdr:cNvPr id="8340" name="テキスト ボックス 148"/>
        <xdr:cNvSpPr txBox="1"/>
      </xdr:nvSpPr>
      <xdr:spPr>
        <a:xfrm>
          <a:off x="13512800" y="3271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18.3</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152400</xdr:colOff>
      <xdr:row>18</xdr:row>
      <xdr:rowOff>160020</xdr:rowOff>
    </xdr:from>
    <xdr:to>
      <xdr:col>65</xdr:col>
      <xdr:colOff>53975</xdr:colOff>
      <xdr:row>19</xdr:row>
      <xdr:rowOff>90170</xdr:rowOff>
    </xdr:to>
    <xdr:sp macro="" textlink="">
      <xdr:nvSpPr>
        <xdr:cNvPr id="8341" name="楕円 149"/>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63</xdr:col>
      <xdr:colOff>22225</xdr:colOff>
      <xdr:row>19</xdr:row>
      <xdr:rowOff>74930</xdr:rowOff>
    </xdr:from>
    <xdr:to>
      <xdr:col>66</xdr:col>
      <xdr:colOff>184150</xdr:colOff>
      <xdr:row>20</xdr:row>
      <xdr:rowOff>161925</xdr:rowOff>
    </xdr:to>
    <xdr:sp macro="" textlink="">
      <xdr:nvSpPr>
        <xdr:cNvPr id="8342" name="テキスト ボックス 150"/>
        <xdr:cNvSpPr txBox="1"/>
      </xdr:nvSpPr>
      <xdr:spPr>
        <a:xfrm>
          <a:off x="12623800" y="3332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19.1</a:t>
          </a:r>
          <a:endParaRPr kumimoji="1" lang="ja-JP" altLang="en-US" sz="1000" b="1">
            <a:solidFill>
              <a:srgbClr val="000000"/>
            </a:solidFill>
            <a:latin typeface="ＭＳ Ｐゴシック"/>
            <a:ea typeface="ＭＳ Ｐゴシック"/>
          </a:endParaRPr>
        </a:p>
      </xdr:txBody>
    </xdr:sp>
    <xdr:clientData/>
  </xdr:twoCellAnchor>
  <xdr:twoCellAnchor>
    <xdr:from>
      <xdr:col>3</xdr:col>
      <xdr:colOff>161925</xdr:colOff>
      <xdr:row>47</xdr:row>
      <xdr:rowOff>69850</xdr:rowOff>
    </xdr:from>
    <xdr:to>
      <xdr:col>26</xdr:col>
      <xdr:colOff>184150</xdr:colOff>
      <xdr:row>49</xdr:row>
      <xdr:rowOff>44450</xdr:rowOff>
    </xdr:to>
    <xdr:sp macro="" textlink="">
      <xdr:nvSpPr>
        <xdr:cNvPr id="8343"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8344"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8345"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8346"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8347"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8348"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8349"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8350"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8351"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8352"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8353"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扶助費に係る経常収支比率が類似団体内平均値を上回っている要因として、主に町立保育所が多いことが挙げられる。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介護訓練等給付費や障がい児通所給付費などが増加となっているものの、</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保育関連経費が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会計年度任用職員制度の導入により</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、扶助費への振替分が人件費に移行したこと</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などにより、</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令和２年度については減少しているが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少子高齢化</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に伴う扶助費の増加が今後予測される。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49</xdr:row>
      <xdr:rowOff>107950</xdr:rowOff>
    </xdr:from>
    <xdr:to>
      <xdr:col>5</xdr:col>
      <xdr:colOff>21590</xdr:colOff>
      <xdr:row>50</xdr:row>
      <xdr:rowOff>161925</xdr:rowOff>
    </xdr:to>
    <xdr:sp macro="" textlink="">
      <xdr:nvSpPr>
        <xdr:cNvPr id="8354" name="テキスト ボックス 162"/>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xdr:col>
      <xdr:colOff>161925</xdr:colOff>
      <xdr:row>64</xdr:row>
      <xdr:rowOff>12700</xdr:rowOff>
    </xdr:from>
    <xdr:to>
      <xdr:col>26</xdr:col>
      <xdr:colOff>184150</xdr:colOff>
      <xdr:row>64</xdr:row>
      <xdr:rowOff>12700</xdr:rowOff>
    </xdr:to>
    <xdr:cxnSp macro="">
      <xdr:nvCxnSpPr>
        <xdr:cNvPr id="8355"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63</xdr:row>
      <xdr:rowOff>41910</xdr:rowOff>
    </xdr:from>
    <xdr:to>
      <xdr:col>3</xdr:col>
      <xdr:colOff>161290</xdr:colOff>
      <xdr:row>64</xdr:row>
      <xdr:rowOff>128905</xdr:rowOff>
    </xdr:to>
    <xdr:sp macro="" textlink="">
      <xdr:nvSpPr>
        <xdr:cNvPr id="8356" name="テキスト ボックス 164"/>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21.0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62</xdr:row>
      <xdr:rowOff>29210</xdr:rowOff>
    </xdr:from>
    <xdr:to>
      <xdr:col>26</xdr:col>
      <xdr:colOff>184150</xdr:colOff>
      <xdr:row>62</xdr:row>
      <xdr:rowOff>29210</xdr:rowOff>
    </xdr:to>
    <xdr:cxnSp macro="">
      <xdr:nvCxnSpPr>
        <xdr:cNvPr id="8357" name="直線コネクタ 165"/>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61</xdr:row>
      <xdr:rowOff>58420</xdr:rowOff>
    </xdr:from>
    <xdr:to>
      <xdr:col>3</xdr:col>
      <xdr:colOff>161290</xdr:colOff>
      <xdr:row>62</xdr:row>
      <xdr:rowOff>146050</xdr:rowOff>
    </xdr:to>
    <xdr:sp macro="" textlink="">
      <xdr:nvSpPr>
        <xdr:cNvPr id="8358" name="テキスト ボックス 166"/>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18.0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60</xdr:row>
      <xdr:rowOff>45085</xdr:rowOff>
    </xdr:from>
    <xdr:to>
      <xdr:col>26</xdr:col>
      <xdr:colOff>184150</xdr:colOff>
      <xdr:row>60</xdr:row>
      <xdr:rowOff>45085</xdr:rowOff>
    </xdr:to>
    <xdr:cxnSp macro="">
      <xdr:nvCxnSpPr>
        <xdr:cNvPr id="8359" name="直線コネクタ 167"/>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59</xdr:row>
      <xdr:rowOff>74930</xdr:rowOff>
    </xdr:from>
    <xdr:to>
      <xdr:col>3</xdr:col>
      <xdr:colOff>161290</xdr:colOff>
      <xdr:row>60</xdr:row>
      <xdr:rowOff>161925</xdr:rowOff>
    </xdr:to>
    <xdr:sp macro="" textlink="">
      <xdr:nvSpPr>
        <xdr:cNvPr id="8360" name="テキスト ボックス 168"/>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58</xdr:row>
      <xdr:rowOff>61595</xdr:rowOff>
    </xdr:from>
    <xdr:to>
      <xdr:col>26</xdr:col>
      <xdr:colOff>184150</xdr:colOff>
      <xdr:row>58</xdr:row>
      <xdr:rowOff>61595</xdr:rowOff>
    </xdr:to>
    <xdr:cxnSp macro="">
      <xdr:nvCxnSpPr>
        <xdr:cNvPr id="8361" name="直線コネクタ 169"/>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57</xdr:row>
      <xdr:rowOff>90805</xdr:rowOff>
    </xdr:from>
    <xdr:to>
      <xdr:col>3</xdr:col>
      <xdr:colOff>161290</xdr:colOff>
      <xdr:row>59</xdr:row>
      <xdr:rowOff>6350</xdr:rowOff>
    </xdr:to>
    <xdr:sp macro="" textlink="">
      <xdr:nvSpPr>
        <xdr:cNvPr id="8362" name="テキスト ボックス 170"/>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56</xdr:row>
      <xdr:rowOff>78105</xdr:rowOff>
    </xdr:from>
    <xdr:to>
      <xdr:col>26</xdr:col>
      <xdr:colOff>184150</xdr:colOff>
      <xdr:row>56</xdr:row>
      <xdr:rowOff>78105</xdr:rowOff>
    </xdr:to>
    <xdr:cxnSp macro="">
      <xdr:nvCxnSpPr>
        <xdr:cNvPr id="8363" name="直線コネクタ 171"/>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55</xdr:row>
      <xdr:rowOff>107315</xdr:rowOff>
    </xdr:from>
    <xdr:to>
      <xdr:col>3</xdr:col>
      <xdr:colOff>161290</xdr:colOff>
      <xdr:row>57</xdr:row>
      <xdr:rowOff>23495</xdr:rowOff>
    </xdr:to>
    <xdr:sp macro="" textlink="">
      <xdr:nvSpPr>
        <xdr:cNvPr id="8364" name="テキスト ボックス 172"/>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54</xdr:row>
      <xdr:rowOff>94615</xdr:rowOff>
    </xdr:from>
    <xdr:to>
      <xdr:col>26</xdr:col>
      <xdr:colOff>184150</xdr:colOff>
      <xdr:row>54</xdr:row>
      <xdr:rowOff>94615</xdr:rowOff>
    </xdr:to>
    <xdr:cxnSp macro="">
      <xdr:nvCxnSpPr>
        <xdr:cNvPr id="8365" name="直線コネクタ 173"/>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53</xdr:row>
      <xdr:rowOff>123825</xdr:rowOff>
    </xdr:from>
    <xdr:to>
      <xdr:col>3</xdr:col>
      <xdr:colOff>161290</xdr:colOff>
      <xdr:row>55</xdr:row>
      <xdr:rowOff>39370</xdr:rowOff>
    </xdr:to>
    <xdr:sp macro="" textlink="">
      <xdr:nvSpPr>
        <xdr:cNvPr id="8366" name="テキスト ボックス 174"/>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52</xdr:row>
      <xdr:rowOff>110490</xdr:rowOff>
    </xdr:from>
    <xdr:to>
      <xdr:col>26</xdr:col>
      <xdr:colOff>184150</xdr:colOff>
      <xdr:row>52</xdr:row>
      <xdr:rowOff>110490</xdr:rowOff>
    </xdr:to>
    <xdr:cxnSp macro="">
      <xdr:nvCxnSpPr>
        <xdr:cNvPr id="8367" name="直線コネクタ 175"/>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51</xdr:row>
      <xdr:rowOff>139700</xdr:rowOff>
    </xdr:from>
    <xdr:to>
      <xdr:col>3</xdr:col>
      <xdr:colOff>161290</xdr:colOff>
      <xdr:row>53</xdr:row>
      <xdr:rowOff>55880</xdr:rowOff>
    </xdr:to>
    <xdr:sp macro="" textlink="">
      <xdr:nvSpPr>
        <xdr:cNvPr id="8368" name="テキスト ボックス 176"/>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50</xdr:row>
      <xdr:rowOff>127000</xdr:rowOff>
    </xdr:to>
    <xdr:cxnSp macro="">
      <xdr:nvCxnSpPr>
        <xdr:cNvPr id="8369"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49</xdr:row>
      <xdr:rowOff>156210</xdr:rowOff>
    </xdr:from>
    <xdr:to>
      <xdr:col>3</xdr:col>
      <xdr:colOff>161290</xdr:colOff>
      <xdr:row>51</xdr:row>
      <xdr:rowOff>71755</xdr:rowOff>
    </xdr:to>
    <xdr:sp macro="" textlink="">
      <xdr:nvSpPr>
        <xdr:cNvPr id="8370" name="テキスト ボックス 178"/>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837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xdr:rowOff>
    </xdr:from>
    <xdr:to>
      <xdr:col>24</xdr:col>
      <xdr:colOff>25400</xdr:colOff>
      <xdr:row>61</xdr:row>
      <xdr:rowOff>15240</xdr:rowOff>
    </xdr:to>
    <xdr:cxnSp macro="">
      <xdr:nvCxnSpPr>
        <xdr:cNvPr id="8372" name="直線コネクタ 180"/>
        <xdr:cNvCxnSpPr/>
      </xdr:nvCxnSpPr>
      <xdr:spPr>
        <a:xfrm flipV="1">
          <a:off x="4826000" y="9091295"/>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60</xdr:row>
      <xdr:rowOff>158750</xdr:rowOff>
    </xdr:from>
    <xdr:to>
      <xdr:col>28</xdr:col>
      <xdr:colOff>76200</xdr:colOff>
      <xdr:row>62</xdr:row>
      <xdr:rowOff>74930</xdr:rowOff>
    </xdr:to>
    <xdr:sp macro="" textlink="">
      <xdr:nvSpPr>
        <xdr:cNvPr id="8373" name="扶助費最小値テキスト"/>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16.3</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136525</xdr:colOff>
      <xdr:row>61</xdr:row>
      <xdr:rowOff>15240</xdr:rowOff>
    </xdr:from>
    <xdr:to>
      <xdr:col>24</xdr:col>
      <xdr:colOff>114300</xdr:colOff>
      <xdr:row>61</xdr:row>
      <xdr:rowOff>15240</xdr:rowOff>
    </xdr:to>
    <xdr:cxnSp macro="">
      <xdr:nvCxnSpPr>
        <xdr:cNvPr id="8374" name="直線コネクタ 182"/>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51</xdr:row>
      <xdr:rowOff>90805</xdr:rowOff>
    </xdr:from>
    <xdr:to>
      <xdr:col>28</xdr:col>
      <xdr:colOff>76200</xdr:colOff>
      <xdr:row>53</xdr:row>
      <xdr:rowOff>6350</xdr:rowOff>
    </xdr:to>
    <xdr:sp macro="" textlink="">
      <xdr:nvSpPr>
        <xdr:cNvPr id="8375" name="扶助費最大値テキスト"/>
        <xdr:cNvSpPr txBox="1"/>
      </xdr:nvSpPr>
      <xdr:spPr>
        <a:xfrm>
          <a:off x="4914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3.6</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136525</xdr:colOff>
      <xdr:row>53</xdr:row>
      <xdr:rowOff>4445</xdr:rowOff>
    </xdr:from>
    <xdr:to>
      <xdr:col>24</xdr:col>
      <xdr:colOff>114300</xdr:colOff>
      <xdr:row>53</xdr:row>
      <xdr:rowOff>4445</xdr:rowOff>
    </xdr:to>
    <xdr:cxnSp macro="">
      <xdr:nvCxnSpPr>
        <xdr:cNvPr id="8376" name="直線コネクタ 184"/>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15240</xdr:rowOff>
    </xdr:from>
    <xdr:to>
      <xdr:col>24</xdr:col>
      <xdr:colOff>25400</xdr:colOff>
      <xdr:row>58</xdr:row>
      <xdr:rowOff>83185</xdr:rowOff>
    </xdr:to>
    <xdr:cxnSp macro="">
      <xdr:nvCxnSpPr>
        <xdr:cNvPr id="8377" name="直線コネクタ 185"/>
        <xdr:cNvCxnSpPr/>
      </xdr:nvCxnSpPr>
      <xdr:spPr>
        <a:xfrm flipV="1">
          <a:off x="3987800" y="9787890"/>
          <a:ext cx="8382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55</xdr:row>
      <xdr:rowOff>76200</xdr:rowOff>
    </xdr:from>
    <xdr:to>
      <xdr:col>28</xdr:col>
      <xdr:colOff>76200</xdr:colOff>
      <xdr:row>56</xdr:row>
      <xdr:rowOff>163195</xdr:rowOff>
    </xdr:to>
    <xdr:sp macro="" textlink="">
      <xdr:nvSpPr>
        <xdr:cNvPr id="8378" name="扶助費平均値テキスト"/>
        <xdr:cNvSpPr txBox="1"/>
      </xdr:nvSpPr>
      <xdr:spPr>
        <a:xfrm>
          <a:off x="4914900" y="9505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9.3</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174625</xdr:colOff>
      <xdr:row>56</xdr:row>
      <xdr:rowOff>59690</xdr:rowOff>
    </xdr:from>
    <xdr:to>
      <xdr:col>24</xdr:col>
      <xdr:colOff>76200</xdr:colOff>
      <xdr:row>56</xdr:row>
      <xdr:rowOff>161290</xdr:rowOff>
    </xdr:to>
    <xdr:sp macro="" textlink="">
      <xdr:nvSpPr>
        <xdr:cNvPr id="8379" name="フローチャート: 判断 187"/>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102235</xdr:rowOff>
    </xdr:from>
    <xdr:to>
      <xdr:col>19</xdr:col>
      <xdr:colOff>187325</xdr:colOff>
      <xdr:row>58</xdr:row>
      <xdr:rowOff>83185</xdr:rowOff>
    </xdr:to>
    <xdr:cxnSp macro="">
      <xdr:nvCxnSpPr>
        <xdr:cNvPr id="8380" name="直線コネクタ 188"/>
        <xdr:cNvCxnSpPr/>
      </xdr:nvCxnSpPr>
      <xdr:spPr>
        <a:xfrm>
          <a:off x="3098800" y="987488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103505</xdr:rowOff>
    </xdr:from>
    <xdr:to>
      <xdr:col>20</xdr:col>
      <xdr:colOff>38100</xdr:colOff>
      <xdr:row>57</xdr:row>
      <xdr:rowOff>33655</xdr:rowOff>
    </xdr:to>
    <xdr:sp macro="" textlink="">
      <xdr:nvSpPr>
        <xdr:cNvPr id="8381" name="フローチャート: 判断 189"/>
        <xdr:cNvSpPr/>
      </xdr:nvSpPr>
      <xdr:spPr>
        <a:xfrm>
          <a:off x="39370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6350</xdr:colOff>
      <xdr:row>55</xdr:row>
      <xdr:rowOff>43815</xdr:rowOff>
    </xdr:from>
    <xdr:to>
      <xdr:col>21</xdr:col>
      <xdr:colOff>142240</xdr:colOff>
      <xdr:row>56</xdr:row>
      <xdr:rowOff>130810</xdr:rowOff>
    </xdr:to>
    <xdr:sp macro="" textlink="">
      <xdr:nvSpPr>
        <xdr:cNvPr id="8382" name="テキスト ボックス 190"/>
        <xdr:cNvSpPr txBox="1"/>
      </xdr:nvSpPr>
      <xdr:spPr>
        <a:xfrm>
          <a:off x="3606800" y="94735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9.7</a:t>
          </a:r>
          <a:endParaRPr kumimoji="1" lang="ja-JP" altLang="en-US" sz="1000" b="1">
            <a:solidFill>
              <a:srgbClr val="000000"/>
            </a:solidFill>
            <a:latin typeface="ＭＳ Ｐゴシック"/>
            <a:ea typeface="ＭＳ Ｐゴシック"/>
          </a:endParaRPr>
        </a:p>
      </xdr:txBody>
    </xdr:sp>
    <xdr:clientData/>
  </xdr:twoCellAnchor>
  <xdr:twoCellAnchor>
    <xdr:from>
      <xdr:col>11</xdr:col>
      <xdr:colOff>9525</xdr:colOff>
      <xdr:row>57</xdr:row>
      <xdr:rowOff>102235</xdr:rowOff>
    </xdr:from>
    <xdr:to>
      <xdr:col>15</xdr:col>
      <xdr:colOff>98425</xdr:colOff>
      <xdr:row>57</xdr:row>
      <xdr:rowOff>135255</xdr:rowOff>
    </xdr:to>
    <xdr:cxnSp macro="">
      <xdr:nvCxnSpPr>
        <xdr:cNvPr id="8383" name="直線コネクタ 191"/>
        <xdr:cNvCxnSpPr/>
      </xdr:nvCxnSpPr>
      <xdr:spPr>
        <a:xfrm flipV="1">
          <a:off x="2209800" y="98748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59690</xdr:rowOff>
    </xdr:from>
    <xdr:to>
      <xdr:col>15</xdr:col>
      <xdr:colOff>149225</xdr:colOff>
      <xdr:row>56</xdr:row>
      <xdr:rowOff>161290</xdr:rowOff>
    </xdr:to>
    <xdr:sp macro="" textlink="">
      <xdr:nvSpPr>
        <xdr:cNvPr id="8384" name="フローチャート: 判断 192"/>
        <xdr:cNvSpPr/>
      </xdr:nvSpPr>
      <xdr:spPr>
        <a:xfrm>
          <a:off x="3048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117475</xdr:colOff>
      <xdr:row>55</xdr:row>
      <xdr:rowOff>0</xdr:rowOff>
    </xdr:from>
    <xdr:to>
      <xdr:col>17</xdr:col>
      <xdr:colOff>79375</xdr:colOff>
      <xdr:row>56</xdr:row>
      <xdr:rowOff>87630</xdr:rowOff>
    </xdr:to>
    <xdr:sp macro="" textlink="">
      <xdr:nvSpPr>
        <xdr:cNvPr id="8385" name="テキスト ボックス 193"/>
        <xdr:cNvSpPr txBox="1"/>
      </xdr:nvSpPr>
      <xdr:spPr>
        <a:xfrm>
          <a:off x="2717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9.3</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120650</xdr:colOff>
      <xdr:row>57</xdr:row>
      <xdr:rowOff>135255</xdr:rowOff>
    </xdr:from>
    <xdr:to>
      <xdr:col>11</xdr:col>
      <xdr:colOff>9525</xdr:colOff>
      <xdr:row>57</xdr:row>
      <xdr:rowOff>156845</xdr:rowOff>
    </xdr:to>
    <xdr:cxnSp macro="">
      <xdr:nvCxnSpPr>
        <xdr:cNvPr id="8386" name="直線コネクタ 194"/>
        <xdr:cNvCxnSpPr/>
      </xdr:nvCxnSpPr>
      <xdr:spPr>
        <a:xfrm flipV="1">
          <a:off x="1320800" y="99079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48895</xdr:rowOff>
    </xdr:from>
    <xdr:to>
      <xdr:col>11</xdr:col>
      <xdr:colOff>60325</xdr:colOff>
      <xdr:row>56</xdr:row>
      <xdr:rowOff>150495</xdr:rowOff>
    </xdr:to>
    <xdr:sp macro="" textlink="">
      <xdr:nvSpPr>
        <xdr:cNvPr id="8387" name="フローチャート: 判断 195"/>
        <xdr:cNvSpPr/>
      </xdr:nvSpPr>
      <xdr:spPr>
        <a:xfrm>
          <a:off x="21590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28575</xdr:colOff>
      <xdr:row>54</xdr:row>
      <xdr:rowOff>160655</xdr:rowOff>
    </xdr:from>
    <xdr:to>
      <xdr:col>12</xdr:col>
      <xdr:colOff>189865</xdr:colOff>
      <xdr:row>56</xdr:row>
      <xdr:rowOff>76835</xdr:rowOff>
    </xdr:to>
    <xdr:sp macro="" textlink="">
      <xdr:nvSpPr>
        <xdr:cNvPr id="8388" name="テキスト ボックス 196"/>
        <xdr:cNvSpPr txBox="1"/>
      </xdr:nvSpPr>
      <xdr:spPr>
        <a:xfrm>
          <a:off x="1828800" y="9418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9.2</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69850</xdr:colOff>
      <xdr:row>56</xdr:row>
      <xdr:rowOff>6350</xdr:rowOff>
    </xdr:from>
    <xdr:to>
      <xdr:col>6</xdr:col>
      <xdr:colOff>171450</xdr:colOff>
      <xdr:row>56</xdr:row>
      <xdr:rowOff>107315</xdr:rowOff>
    </xdr:to>
    <xdr:sp macro="" textlink="">
      <xdr:nvSpPr>
        <xdr:cNvPr id="8389" name="フローチャート: 判断 197"/>
        <xdr:cNvSpPr/>
      </xdr:nvSpPr>
      <xdr:spPr>
        <a:xfrm>
          <a:off x="1270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139700</xdr:colOff>
      <xdr:row>54</xdr:row>
      <xdr:rowOff>117475</xdr:rowOff>
    </xdr:from>
    <xdr:to>
      <xdr:col>8</xdr:col>
      <xdr:colOff>100965</xdr:colOff>
      <xdr:row>56</xdr:row>
      <xdr:rowOff>33655</xdr:rowOff>
    </xdr:to>
    <xdr:sp macro="" textlink="">
      <xdr:nvSpPr>
        <xdr:cNvPr id="8390" name="テキスト ボックス 198"/>
        <xdr:cNvSpPr txBox="1"/>
      </xdr:nvSpPr>
      <xdr:spPr>
        <a:xfrm>
          <a:off x="939800" y="9375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8.8</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9525</xdr:colOff>
      <xdr:row>64</xdr:row>
      <xdr:rowOff>10160</xdr:rowOff>
    </xdr:from>
    <xdr:to>
      <xdr:col>26</xdr:col>
      <xdr:colOff>171450</xdr:colOff>
      <xdr:row>65</xdr:row>
      <xdr:rowOff>97790</xdr:rowOff>
    </xdr:to>
    <xdr:sp macro="" textlink="">
      <xdr:nvSpPr>
        <xdr:cNvPr id="8391"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171450</xdr:colOff>
      <xdr:row>64</xdr:row>
      <xdr:rowOff>10160</xdr:rowOff>
    </xdr:from>
    <xdr:to>
      <xdr:col>22</xdr:col>
      <xdr:colOff>133350</xdr:colOff>
      <xdr:row>65</xdr:row>
      <xdr:rowOff>97790</xdr:rowOff>
    </xdr:to>
    <xdr:sp macro="" textlink="">
      <xdr:nvSpPr>
        <xdr:cNvPr id="8392"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82550</xdr:colOff>
      <xdr:row>64</xdr:row>
      <xdr:rowOff>10160</xdr:rowOff>
    </xdr:from>
    <xdr:to>
      <xdr:col>18</xdr:col>
      <xdr:colOff>43815</xdr:colOff>
      <xdr:row>65</xdr:row>
      <xdr:rowOff>97790</xdr:rowOff>
    </xdr:to>
    <xdr:sp macro="" textlink="">
      <xdr:nvSpPr>
        <xdr:cNvPr id="8393"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193675</xdr:colOff>
      <xdr:row>64</xdr:row>
      <xdr:rowOff>10160</xdr:rowOff>
    </xdr:from>
    <xdr:to>
      <xdr:col>13</xdr:col>
      <xdr:colOff>155575</xdr:colOff>
      <xdr:row>65</xdr:row>
      <xdr:rowOff>97790</xdr:rowOff>
    </xdr:to>
    <xdr:sp macro="" textlink="">
      <xdr:nvSpPr>
        <xdr:cNvPr id="8394"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5</xdr:col>
      <xdr:colOff>104775</xdr:colOff>
      <xdr:row>64</xdr:row>
      <xdr:rowOff>10160</xdr:rowOff>
    </xdr:from>
    <xdr:to>
      <xdr:col>9</xdr:col>
      <xdr:colOff>66675</xdr:colOff>
      <xdr:row>65</xdr:row>
      <xdr:rowOff>97790</xdr:rowOff>
    </xdr:to>
    <xdr:sp macro="" textlink="">
      <xdr:nvSpPr>
        <xdr:cNvPr id="8395"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23</xdr:col>
      <xdr:colOff>174625</xdr:colOff>
      <xdr:row>56</xdr:row>
      <xdr:rowOff>135890</xdr:rowOff>
    </xdr:from>
    <xdr:to>
      <xdr:col>24</xdr:col>
      <xdr:colOff>76200</xdr:colOff>
      <xdr:row>57</xdr:row>
      <xdr:rowOff>66040</xdr:rowOff>
    </xdr:to>
    <xdr:sp macro="" textlink="">
      <xdr:nvSpPr>
        <xdr:cNvPr id="8396" name="楕円 204"/>
        <xdr:cNvSpPr/>
      </xdr:nvSpPr>
      <xdr:spPr>
        <a:xfrm>
          <a:off x="47752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56</xdr:row>
      <xdr:rowOff>107950</xdr:rowOff>
    </xdr:from>
    <xdr:to>
      <xdr:col>28</xdr:col>
      <xdr:colOff>76200</xdr:colOff>
      <xdr:row>58</xdr:row>
      <xdr:rowOff>24130</xdr:rowOff>
    </xdr:to>
    <xdr:sp macro="" textlink="">
      <xdr:nvSpPr>
        <xdr:cNvPr id="8397" name="扶助費該当値テキスト"/>
        <xdr:cNvSpPr txBox="1"/>
      </xdr:nvSpPr>
      <xdr:spPr>
        <a:xfrm>
          <a:off x="4914900" y="970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10.0</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136525</xdr:colOff>
      <xdr:row>58</xdr:row>
      <xdr:rowOff>32385</xdr:rowOff>
    </xdr:from>
    <xdr:to>
      <xdr:col>20</xdr:col>
      <xdr:colOff>38100</xdr:colOff>
      <xdr:row>58</xdr:row>
      <xdr:rowOff>133985</xdr:rowOff>
    </xdr:to>
    <xdr:sp macro="" textlink="">
      <xdr:nvSpPr>
        <xdr:cNvPr id="8398" name="楕円 206"/>
        <xdr:cNvSpPr/>
      </xdr:nvSpPr>
      <xdr:spPr>
        <a:xfrm>
          <a:off x="39370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6350</xdr:colOff>
      <xdr:row>58</xdr:row>
      <xdr:rowOff>118745</xdr:rowOff>
    </xdr:from>
    <xdr:to>
      <xdr:col>21</xdr:col>
      <xdr:colOff>142240</xdr:colOff>
      <xdr:row>60</xdr:row>
      <xdr:rowOff>34925</xdr:rowOff>
    </xdr:to>
    <xdr:sp macro="" textlink="">
      <xdr:nvSpPr>
        <xdr:cNvPr id="8399" name="テキスト ボックス 207"/>
        <xdr:cNvSpPr txBox="1"/>
      </xdr:nvSpPr>
      <xdr:spPr>
        <a:xfrm>
          <a:off x="3606800" y="100628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12.2</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47625</xdr:colOff>
      <xdr:row>57</xdr:row>
      <xdr:rowOff>52070</xdr:rowOff>
    </xdr:from>
    <xdr:to>
      <xdr:col>15</xdr:col>
      <xdr:colOff>149225</xdr:colOff>
      <xdr:row>57</xdr:row>
      <xdr:rowOff>153035</xdr:rowOff>
    </xdr:to>
    <xdr:sp macro="" textlink="">
      <xdr:nvSpPr>
        <xdr:cNvPr id="8400" name="楕円 208"/>
        <xdr:cNvSpPr/>
      </xdr:nvSpPr>
      <xdr:spPr>
        <a:xfrm>
          <a:off x="3048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117475</xdr:colOff>
      <xdr:row>57</xdr:row>
      <xdr:rowOff>137795</xdr:rowOff>
    </xdr:from>
    <xdr:to>
      <xdr:col>17</xdr:col>
      <xdr:colOff>79375</xdr:colOff>
      <xdr:row>59</xdr:row>
      <xdr:rowOff>53975</xdr:rowOff>
    </xdr:to>
    <xdr:sp macro="" textlink="">
      <xdr:nvSpPr>
        <xdr:cNvPr id="8401" name="テキスト ボックス 209"/>
        <xdr:cNvSpPr txBox="1"/>
      </xdr:nvSpPr>
      <xdr:spPr>
        <a:xfrm>
          <a:off x="2717800" y="991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10.8</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158750</xdr:colOff>
      <xdr:row>57</xdr:row>
      <xdr:rowOff>84455</xdr:rowOff>
    </xdr:from>
    <xdr:to>
      <xdr:col>11</xdr:col>
      <xdr:colOff>60325</xdr:colOff>
      <xdr:row>58</xdr:row>
      <xdr:rowOff>14605</xdr:rowOff>
    </xdr:to>
    <xdr:sp macro="" textlink="">
      <xdr:nvSpPr>
        <xdr:cNvPr id="8402" name="楕円 210"/>
        <xdr:cNvSpPr/>
      </xdr:nvSpPr>
      <xdr:spPr>
        <a:xfrm>
          <a:off x="2159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28575</xdr:colOff>
      <xdr:row>57</xdr:row>
      <xdr:rowOff>170815</xdr:rowOff>
    </xdr:from>
    <xdr:to>
      <xdr:col>12</xdr:col>
      <xdr:colOff>189865</xdr:colOff>
      <xdr:row>59</xdr:row>
      <xdr:rowOff>86360</xdr:rowOff>
    </xdr:to>
    <xdr:sp macro="" textlink="">
      <xdr:nvSpPr>
        <xdr:cNvPr id="8403" name="テキスト ボックス 211"/>
        <xdr:cNvSpPr txBox="1"/>
      </xdr:nvSpPr>
      <xdr:spPr>
        <a:xfrm>
          <a:off x="1828800" y="9943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11.1</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69850</xdr:colOff>
      <xdr:row>57</xdr:row>
      <xdr:rowOff>106045</xdr:rowOff>
    </xdr:from>
    <xdr:to>
      <xdr:col>6</xdr:col>
      <xdr:colOff>171450</xdr:colOff>
      <xdr:row>58</xdr:row>
      <xdr:rowOff>36195</xdr:rowOff>
    </xdr:to>
    <xdr:sp macro="" textlink="">
      <xdr:nvSpPr>
        <xdr:cNvPr id="8404" name="楕円 212"/>
        <xdr:cNvSpPr/>
      </xdr:nvSpPr>
      <xdr:spPr>
        <a:xfrm>
          <a:off x="1270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139700</xdr:colOff>
      <xdr:row>58</xdr:row>
      <xdr:rowOff>20955</xdr:rowOff>
    </xdr:from>
    <xdr:to>
      <xdr:col>8</xdr:col>
      <xdr:colOff>100965</xdr:colOff>
      <xdr:row>59</xdr:row>
      <xdr:rowOff>107950</xdr:rowOff>
    </xdr:to>
    <xdr:sp macro="" textlink="">
      <xdr:nvSpPr>
        <xdr:cNvPr id="8405" name="テキスト ボックス 213"/>
        <xdr:cNvSpPr txBox="1"/>
      </xdr:nvSpPr>
      <xdr:spPr>
        <a:xfrm>
          <a:off x="939800" y="9965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11.3</a:t>
          </a:r>
          <a:endParaRPr kumimoji="1" lang="ja-JP" altLang="en-US" sz="1000" b="1">
            <a:solidFill>
              <a:srgbClr val="000000"/>
            </a:solidFill>
            <a:latin typeface="ＭＳ Ｐゴシック"/>
            <a:ea typeface="ＭＳ Ｐゴシック"/>
          </a:endParaRPr>
        </a:p>
      </xdr:txBody>
    </xdr:sp>
    <xdr:clientData/>
  </xdr:twoCellAnchor>
  <xdr:twoCellAnchor>
    <xdr:from>
      <xdr:col>62</xdr:col>
      <xdr:colOff>44450</xdr:colOff>
      <xdr:row>47</xdr:row>
      <xdr:rowOff>69850</xdr:rowOff>
    </xdr:from>
    <xdr:to>
      <xdr:col>85</xdr:col>
      <xdr:colOff>66675</xdr:colOff>
      <xdr:row>49</xdr:row>
      <xdr:rowOff>44450</xdr:rowOff>
    </xdr:to>
    <xdr:sp macro="" textlink="">
      <xdr:nvSpPr>
        <xdr:cNvPr id="8406"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8407"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8408"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8409"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8410"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8411"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8412"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8413"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8414"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8415"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8416"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年４月から下水道事業の地方公営企業法適用により、下水道事業特別会計繰出金が皆減となったた</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め、減少しているが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令和３年度は、各事業</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会計</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（国保・介護・後期）</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への繰出金がそれぞれ増加したため、類似団体内平均値を上回る結果となっ</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ている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繰出金については、少子高齢化に伴い、今後も増加していくことが予測される。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6350</xdr:colOff>
      <xdr:row>49</xdr:row>
      <xdr:rowOff>107950</xdr:rowOff>
    </xdr:from>
    <xdr:to>
      <xdr:col>63</xdr:col>
      <xdr:colOff>104140</xdr:colOff>
      <xdr:row>50</xdr:row>
      <xdr:rowOff>161925</xdr:rowOff>
    </xdr:to>
    <xdr:sp macro="" textlink="">
      <xdr:nvSpPr>
        <xdr:cNvPr id="8417"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62</xdr:col>
      <xdr:colOff>44450</xdr:colOff>
      <xdr:row>64</xdr:row>
      <xdr:rowOff>12700</xdr:rowOff>
    </xdr:from>
    <xdr:to>
      <xdr:col>85</xdr:col>
      <xdr:colOff>66675</xdr:colOff>
      <xdr:row>64</xdr:row>
      <xdr:rowOff>12700</xdr:rowOff>
    </xdr:to>
    <xdr:cxnSp macro="">
      <xdr:nvCxnSpPr>
        <xdr:cNvPr id="8418"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63</xdr:row>
      <xdr:rowOff>41910</xdr:rowOff>
    </xdr:from>
    <xdr:to>
      <xdr:col>62</xdr:col>
      <xdr:colOff>43815</xdr:colOff>
      <xdr:row>64</xdr:row>
      <xdr:rowOff>128905</xdr:rowOff>
    </xdr:to>
    <xdr:sp macro="" textlink="">
      <xdr:nvSpPr>
        <xdr:cNvPr id="8419"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61</xdr:row>
      <xdr:rowOff>146050</xdr:rowOff>
    </xdr:from>
    <xdr:to>
      <xdr:col>85</xdr:col>
      <xdr:colOff>66675</xdr:colOff>
      <xdr:row>61</xdr:row>
      <xdr:rowOff>146050</xdr:rowOff>
    </xdr:to>
    <xdr:cxnSp macro="">
      <xdr:nvCxnSpPr>
        <xdr:cNvPr id="8420"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61</xdr:row>
      <xdr:rowOff>3810</xdr:rowOff>
    </xdr:from>
    <xdr:to>
      <xdr:col>62</xdr:col>
      <xdr:colOff>43815</xdr:colOff>
      <xdr:row>62</xdr:row>
      <xdr:rowOff>91440</xdr:rowOff>
    </xdr:to>
    <xdr:sp macro="" textlink="">
      <xdr:nvSpPr>
        <xdr:cNvPr id="8421" name="テキスト ボックス 229"/>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25.0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59</xdr:row>
      <xdr:rowOff>107950</xdr:rowOff>
    </xdr:from>
    <xdr:to>
      <xdr:col>85</xdr:col>
      <xdr:colOff>66675</xdr:colOff>
      <xdr:row>59</xdr:row>
      <xdr:rowOff>107950</xdr:rowOff>
    </xdr:to>
    <xdr:cxnSp macro="">
      <xdr:nvCxnSpPr>
        <xdr:cNvPr id="8422"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58</xdr:row>
      <xdr:rowOff>137160</xdr:rowOff>
    </xdr:from>
    <xdr:to>
      <xdr:col>62</xdr:col>
      <xdr:colOff>43815</xdr:colOff>
      <xdr:row>60</xdr:row>
      <xdr:rowOff>53340</xdr:rowOff>
    </xdr:to>
    <xdr:sp macro="" textlink="">
      <xdr:nvSpPr>
        <xdr:cNvPr id="8423" name="テキスト ボックス 231"/>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57</xdr:row>
      <xdr:rowOff>69850</xdr:rowOff>
    </xdr:from>
    <xdr:to>
      <xdr:col>85</xdr:col>
      <xdr:colOff>66675</xdr:colOff>
      <xdr:row>57</xdr:row>
      <xdr:rowOff>69850</xdr:rowOff>
    </xdr:to>
    <xdr:cxnSp macro="">
      <xdr:nvCxnSpPr>
        <xdr:cNvPr id="8424"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56</xdr:row>
      <xdr:rowOff>99060</xdr:rowOff>
    </xdr:from>
    <xdr:to>
      <xdr:col>62</xdr:col>
      <xdr:colOff>43815</xdr:colOff>
      <xdr:row>58</xdr:row>
      <xdr:rowOff>14605</xdr:rowOff>
    </xdr:to>
    <xdr:sp macro="" textlink="">
      <xdr:nvSpPr>
        <xdr:cNvPr id="8425"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15.0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55</xdr:row>
      <xdr:rowOff>31750</xdr:rowOff>
    </xdr:from>
    <xdr:to>
      <xdr:col>85</xdr:col>
      <xdr:colOff>66675</xdr:colOff>
      <xdr:row>55</xdr:row>
      <xdr:rowOff>31750</xdr:rowOff>
    </xdr:to>
    <xdr:cxnSp macro="">
      <xdr:nvCxnSpPr>
        <xdr:cNvPr id="8426"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54</xdr:row>
      <xdr:rowOff>60960</xdr:rowOff>
    </xdr:from>
    <xdr:to>
      <xdr:col>62</xdr:col>
      <xdr:colOff>43815</xdr:colOff>
      <xdr:row>55</xdr:row>
      <xdr:rowOff>148590</xdr:rowOff>
    </xdr:to>
    <xdr:sp macro="" textlink="">
      <xdr:nvSpPr>
        <xdr:cNvPr id="8427" name="テキスト ボックス 235"/>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52</xdr:row>
      <xdr:rowOff>165100</xdr:rowOff>
    </xdr:from>
    <xdr:to>
      <xdr:col>85</xdr:col>
      <xdr:colOff>66675</xdr:colOff>
      <xdr:row>52</xdr:row>
      <xdr:rowOff>165100</xdr:rowOff>
    </xdr:to>
    <xdr:cxnSp macro="">
      <xdr:nvCxnSpPr>
        <xdr:cNvPr id="8428"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52</xdr:row>
      <xdr:rowOff>22860</xdr:rowOff>
    </xdr:from>
    <xdr:to>
      <xdr:col>62</xdr:col>
      <xdr:colOff>43815</xdr:colOff>
      <xdr:row>53</xdr:row>
      <xdr:rowOff>110490</xdr:rowOff>
    </xdr:to>
    <xdr:sp macro="" textlink="">
      <xdr:nvSpPr>
        <xdr:cNvPr id="8429" name="テキスト ボックス 237"/>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50</xdr:row>
      <xdr:rowOff>127000</xdr:rowOff>
    </xdr:to>
    <xdr:cxnSp macro="">
      <xdr:nvCxnSpPr>
        <xdr:cNvPr id="8430"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49</xdr:row>
      <xdr:rowOff>156210</xdr:rowOff>
    </xdr:from>
    <xdr:to>
      <xdr:col>62</xdr:col>
      <xdr:colOff>43815</xdr:colOff>
      <xdr:row>51</xdr:row>
      <xdr:rowOff>71755</xdr:rowOff>
    </xdr:to>
    <xdr:sp macro="" textlink="">
      <xdr:nvSpPr>
        <xdr:cNvPr id="8431" name="テキスト ボックス 239"/>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843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8433" name="直線コネクタ 241"/>
        <xdr:cNvCxnSpPr/>
      </xdr:nvCxnSpPr>
      <xdr:spPr>
        <a:xfrm flipV="1">
          <a:off x="16510000" y="931672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61</xdr:row>
      <xdr:rowOff>3810</xdr:rowOff>
    </xdr:from>
    <xdr:to>
      <xdr:col>86</xdr:col>
      <xdr:colOff>158750</xdr:colOff>
      <xdr:row>62</xdr:row>
      <xdr:rowOff>91440</xdr:rowOff>
    </xdr:to>
    <xdr:sp macro="" textlink="">
      <xdr:nvSpPr>
        <xdr:cNvPr id="8434" name="その他最小値テキスト"/>
        <xdr:cNvSpPr txBox="1"/>
      </xdr:nvSpPr>
      <xdr:spPr>
        <a:xfrm>
          <a:off x="16598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23.5</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19050</xdr:colOff>
      <xdr:row>61</xdr:row>
      <xdr:rowOff>31750</xdr:rowOff>
    </xdr:from>
    <xdr:to>
      <xdr:col>82</xdr:col>
      <xdr:colOff>196850</xdr:colOff>
      <xdr:row>61</xdr:row>
      <xdr:rowOff>31750</xdr:rowOff>
    </xdr:to>
    <xdr:cxnSp macro="">
      <xdr:nvCxnSpPr>
        <xdr:cNvPr id="8435" name="直線コネクタ 243"/>
        <xdr:cNvCxnSpPr/>
      </xdr:nvCxnSpPr>
      <xdr:spPr>
        <a:xfrm>
          <a:off x="16421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52</xdr:row>
      <xdr:rowOff>144780</xdr:rowOff>
    </xdr:from>
    <xdr:to>
      <xdr:col>86</xdr:col>
      <xdr:colOff>158750</xdr:colOff>
      <xdr:row>54</xdr:row>
      <xdr:rowOff>60325</xdr:rowOff>
    </xdr:to>
    <xdr:sp macro="" textlink="">
      <xdr:nvSpPr>
        <xdr:cNvPr id="8436" name="その他最大値テキスト"/>
        <xdr:cNvSpPr txBox="1"/>
      </xdr:nvSpPr>
      <xdr:spPr>
        <a:xfrm>
          <a:off x="16598900" y="9060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8.1</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19050</xdr:colOff>
      <xdr:row>54</xdr:row>
      <xdr:rowOff>58420</xdr:rowOff>
    </xdr:from>
    <xdr:to>
      <xdr:col>82</xdr:col>
      <xdr:colOff>196850</xdr:colOff>
      <xdr:row>54</xdr:row>
      <xdr:rowOff>58420</xdr:rowOff>
    </xdr:to>
    <xdr:cxnSp macro="">
      <xdr:nvCxnSpPr>
        <xdr:cNvPr id="8437" name="直線コネクタ 245"/>
        <xdr:cNvCxnSpPr/>
      </xdr:nvCxnSpPr>
      <xdr:spPr>
        <a:xfrm>
          <a:off x="16421100" y="931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77470</xdr:rowOff>
    </xdr:to>
    <xdr:cxnSp macro="">
      <xdr:nvCxnSpPr>
        <xdr:cNvPr id="8438" name="直線コネクタ 246"/>
        <xdr:cNvCxnSpPr/>
      </xdr:nvCxnSpPr>
      <xdr:spPr>
        <a:xfrm flipV="1">
          <a:off x="15671800" y="98196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55</xdr:row>
      <xdr:rowOff>85090</xdr:rowOff>
    </xdr:from>
    <xdr:to>
      <xdr:col>86</xdr:col>
      <xdr:colOff>158750</xdr:colOff>
      <xdr:row>57</xdr:row>
      <xdr:rowOff>1270</xdr:rowOff>
    </xdr:to>
    <xdr:sp macro="" textlink="">
      <xdr:nvSpPr>
        <xdr:cNvPr id="8439" name="その他平均値テキスト"/>
        <xdr:cNvSpPr txBox="1"/>
      </xdr:nvSpPr>
      <xdr:spPr>
        <a:xfrm>
          <a:off x="16598900" y="9514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13.4</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57150</xdr:colOff>
      <xdr:row>56</xdr:row>
      <xdr:rowOff>68580</xdr:rowOff>
    </xdr:from>
    <xdr:to>
      <xdr:col>82</xdr:col>
      <xdr:colOff>158750</xdr:colOff>
      <xdr:row>56</xdr:row>
      <xdr:rowOff>170180</xdr:rowOff>
    </xdr:to>
    <xdr:sp macro="" textlink="">
      <xdr:nvSpPr>
        <xdr:cNvPr id="8440"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77470</xdr:rowOff>
    </xdr:to>
    <xdr:cxnSp macro="">
      <xdr:nvCxnSpPr>
        <xdr:cNvPr id="8441" name="直線コネクタ 249"/>
        <xdr:cNvCxnSpPr/>
      </xdr:nvCxnSpPr>
      <xdr:spPr>
        <a:xfrm>
          <a:off x="14782800" y="97891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8442"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76</xdr:col>
      <xdr:colOff>88900</xdr:colOff>
      <xdr:row>55</xdr:row>
      <xdr:rowOff>46990</xdr:rowOff>
    </xdr:from>
    <xdr:to>
      <xdr:col>80</xdr:col>
      <xdr:colOff>25400</xdr:colOff>
      <xdr:row>56</xdr:row>
      <xdr:rowOff>134620</xdr:rowOff>
    </xdr:to>
    <xdr:sp macro="" textlink="">
      <xdr:nvSpPr>
        <xdr:cNvPr id="8443" name="テキスト ボックス 251"/>
        <xdr:cNvSpPr txBox="1"/>
      </xdr:nvSpPr>
      <xdr:spPr>
        <a:xfrm>
          <a:off x="15290800" y="947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13.9</a:t>
          </a:r>
          <a:endParaRPr kumimoji="1" lang="ja-JP" altLang="en-US" sz="1000" b="1">
            <a:solidFill>
              <a:srgbClr val="000000"/>
            </a:solidFill>
            <a:latin typeface="ＭＳ Ｐゴシック"/>
            <a:ea typeface="ＭＳ Ｐゴシック"/>
          </a:endParaRPr>
        </a:p>
      </xdr:txBody>
    </xdr:sp>
    <xdr:clientData/>
  </xdr:twoCellAnchor>
  <xdr:twoCellAnchor>
    <xdr:from>
      <xdr:col>69</xdr:col>
      <xdr:colOff>92075</xdr:colOff>
      <xdr:row>57</xdr:row>
      <xdr:rowOff>16510</xdr:rowOff>
    </xdr:from>
    <xdr:to>
      <xdr:col>73</xdr:col>
      <xdr:colOff>180975</xdr:colOff>
      <xdr:row>58</xdr:row>
      <xdr:rowOff>104140</xdr:rowOff>
    </xdr:to>
    <xdr:cxnSp macro="">
      <xdr:nvCxnSpPr>
        <xdr:cNvPr id="8444" name="直線コネクタ 252"/>
        <xdr:cNvCxnSpPr/>
      </xdr:nvCxnSpPr>
      <xdr:spPr>
        <a:xfrm flipV="1">
          <a:off x="13893800" y="978916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8445"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72</xdr:col>
      <xdr:colOff>0</xdr:colOff>
      <xdr:row>57</xdr:row>
      <xdr:rowOff>67310</xdr:rowOff>
    </xdr:from>
    <xdr:to>
      <xdr:col>75</xdr:col>
      <xdr:colOff>161925</xdr:colOff>
      <xdr:row>58</xdr:row>
      <xdr:rowOff>154940</xdr:rowOff>
    </xdr:to>
    <xdr:sp macro="" textlink="">
      <xdr:nvSpPr>
        <xdr:cNvPr id="8446" name="テキスト ボックス 254"/>
        <xdr:cNvSpPr txBox="1"/>
      </xdr:nvSpPr>
      <xdr:spPr>
        <a:xfrm>
          <a:off x="14401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14.5</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3175</xdr:colOff>
      <xdr:row>58</xdr:row>
      <xdr:rowOff>81280</xdr:rowOff>
    </xdr:from>
    <xdr:to>
      <xdr:col>69</xdr:col>
      <xdr:colOff>92075</xdr:colOff>
      <xdr:row>58</xdr:row>
      <xdr:rowOff>104140</xdr:rowOff>
    </xdr:to>
    <xdr:cxnSp macro="">
      <xdr:nvCxnSpPr>
        <xdr:cNvPr id="8447" name="直線コネクタ 255"/>
        <xdr:cNvCxnSpPr/>
      </xdr:nvCxnSpPr>
      <xdr:spPr>
        <a:xfrm>
          <a:off x="13004800" y="100253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8448"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67</xdr:col>
      <xdr:colOff>111125</xdr:colOff>
      <xdr:row>55</xdr:row>
      <xdr:rowOff>115570</xdr:rowOff>
    </xdr:from>
    <xdr:to>
      <xdr:col>71</xdr:col>
      <xdr:colOff>72390</xdr:colOff>
      <xdr:row>57</xdr:row>
      <xdr:rowOff>31750</xdr:rowOff>
    </xdr:to>
    <xdr:sp macro="" textlink="">
      <xdr:nvSpPr>
        <xdr:cNvPr id="8449" name="テキスト ボックス 257"/>
        <xdr:cNvSpPr txBox="1"/>
      </xdr:nvSpPr>
      <xdr:spPr>
        <a:xfrm>
          <a:off x="13512800" y="9545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14.8</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152400</xdr:colOff>
      <xdr:row>56</xdr:row>
      <xdr:rowOff>167640</xdr:rowOff>
    </xdr:from>
    <xdr:to>
      <xdr:col>65</xdr:col>
      <xdr:colOff>53975</xdr:colOff>
      <xdr:row>57</xdr:row>
      <xdr:rowOff>97790</xdr:rowOff>
    </xdr:to>
    <xdr:sp macro="" textlink="">
      <xdr:nvSpPr>
        <xdr:cNvPr id="8450"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63</xdr:col>
      <xdr:colOff>22225</xdr:colOff>
      <xdr:row>55</xdr:row>
      <xdr:rowOff>107950</xdr:rowOff>
    </xdr:from>
    <xdr:to>
      <xdr:col>66</xdr:col>
      <xdr:colOff>184150</xdr:colOff>
      <xdr:row>57</xdr:row>
      <xdr:rowOff>24130</xdr:rowOff>
    </xdr:to>
    <xdr:sp macro="" textlink="">
      <xdr:nvSpPr>
        <xdr:cNvPr id="8451" name="テキスト ボックス 259"/>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14.7</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81</xdr:col>
      <xdr:colOff>92075</xdr:colOff>
      <xdr:row>64</xdr:row>
      <xdr:rowOff>10160</xdr:rowOff>
    </xdr:from>
    <xdr:to>
      <xdr:col>85</xdr:col>
      <xdr:colOff>53975</xdr:colOff>
      <xdr:row>65</xdr:row>
      <xdr:rowOff>97790</xdr:rowOff>
    </xdr:to>
    <xdr:sp macro="" textlink="">
      <xdr:nvSpPr>
        <xdr:cNvPr id="8452"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77</xdr:col>
      <xdr:colOff>53975</xdr:colOff>
      <xdr:row>64</xdr:row>
      <xdr:rowOff>10160</xdr:rowOff>
    </xdr:from>
    <xdr:to>
      <xdr:col>81</xdr:col>
      <xdr:colOff>15240</xdr:colOff>
      <xdr:row>65</xdr:row>
      <xdr:rowOff>97790</xdr:rowOff>
    </xdr:to>
    <xdr:sp macro="" textlink="">
      <xdr:nvSpPr>
        <xdr:cNvPr id="8453" name="テキスト ボックス 261"/>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72</xdr:col>
      <xdr:colOff>165100</xdr:colOff>
      <xdr:row>64</xdr:row>
      <xdr:rowOff>10160</xdr:rowOff>
    </xdr:from>
    <xdr:to>
      <xdr:col>76</xdr:col>
      <xdr:colOff>126365</xdr:colOff>
      <xdr:row>65</xdr:row>
      <xdr:rowOff>97790</xdr:rowOff>
    </xdr:to>
    <xdr:sp macro="" textlink="">
      <xdr:nvSpPr>
        <xdr:cNvPr id="8454" name="テキスト ボックス 262"/>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68</xdr:col>
      <xdr:colOff>76200</xdr:colOff>
      <xdr:row>64</xdr:row>
      <xdr:rowOff>10160</xdr:rowOff>
    </xdr:from>
    <xdr:to>
      <xdr:col>72</xdr:col>
      <xdr:colOff>38100</xdr:colOff>
      <xdr:row>65</xdr:row>
      <xdr:rowOff>97790</xdr:rowOff>
    </xdr:to>
    <xdr:sp macro="" textlink="">
      <xdr:nvSpPr>
        <xdr:cNvPr id="8455"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63</xdr:col>
      <xdr:colOff>187325</xdr:colOff>
      <xdr:row>64</xdr:row>
      <xdr:rowOff>10160</xdr:rowOff>
    </xdr:from>
    <xdr:to>
      <xdr:col>67</xdr:col>
      <xdr:colOff>148590</xdr:colOff>
      <xdr:row>65</xdr:row>
      <xdr:rowOff>97790</xdr:rowOff>
    </xdr:to>
    <xdr:sp macro="" textlink="">
      <xdr:nvSpPr>
        <xdr:cNvPr id="8456" name="テキスト ボックス 264"/>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82</xdr:col>
      <xdr:colOff>57150</xdr:colOff>
      <xdr:row>56</xdr:row>
      <xdr:rowOff>167640</xdr:rowOff>
    </xdr:from>
    <xdr:to>
      <xdr:col>82</xdr:col>
      <xdr:colOff>158750</xdr:colOff>
      <xdr:row>57</xdr:row>
      <xdr:rowOff>97790</xdr:rowOff>
    </xdr:to>
    <xdr:sp macro="" textlink="">
      <xdr:nvSpPr>
        <xdr:cNvPr id="8457" name="楕円 265"/>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82</xdr:col>
      <xdr:colOff>196850</xdr:colOff>
      <xdr:row>56</xdr:row>
      <xdr:rowOff>139700</xdr:rowOff>
    </xdr:from>
    <xdr:to>
      <xdr:col>86</xdr:col>
      <xdr:colOff>158750</xdr:colOff>
      <xdr:row>58</xdr:row>
      <xdr:rowOff>55880</xdr:rowOff>
    </xdr:to>
    <xdr:sp macro="" textlink="">
      <xdr:nvSpPr>
        <xdr:cNvPr id="8458" name="その他該当値テキスト"/>
        <xdr:cNvSpPr txBox="1"/>
      </xdr:nvSpPr>
      <xdr:spPr>
        <a:xfrm>
          <a:off x="1659890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14.7</a:t>
          </a:r>
          <a:endParaRPr kumimoji="1" lang="ja-JP" altLang="en-US" sz="1000" b="1">
            <a:solidFill>
              <a:srgbClr val="000000"/>
            </a:solidFill>
            <a:latin typeface="ＭＳ Ｐゴシック"/>
            <a:ea typeface="ＭＳ Ｐゴシック"/>
          </a:endParaRPr>
        </a:p>
      </xdr:txBody>
    </xdr:sp>
    <xdr:clientData/>
  </xdr:twoCellAnchor>
  <xdr:twoCellAnchor>
    <xdr:from>
      <xdr:col>78</xdr:col>
      <xdr:colOff>19050</xdr:colOff>
      <xdr:row>57</xdr:row>
      <xdr:rowOff>26670</xdr:rowOff>
    </xdr:from>
    <xdr:to>
      <xdr:col>78</xdr:col>
      <xdr:colOff>120650</xdr:colOff>
      <xdr:row>57</xdr:row>
      <xdr:rowOff>128270</xdr:rowOff>
    </xdr:to>
    <xdr:sp macro="" textlink="">
      <xdr:nvSpPr>
        <xdr:cNvPr id="8459" name="楕円 267"/>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76</xdr:col>
      <xdr:colOff>88900</xdr:colOff>
      <xdr:row>57</xdr:row>
      <xdr:rowOff>113030</xdr:rowOff>
    </xdr:from>
    <xdr:to>
      <xdr:col>80</xdr:col>
      <xdr:colOff>25400</xdr:colOff>
      <xdr:row>59</xdr:row>
      <xdr:rowOff>29210</xdr:rowOff>
    </xdr:to>
    <xdr:sp macro="" textlink="">
      <xdr:nvSpPr>
        <xdr:cNvPr id="8460" name="テキスト ボックス 268"/>
        <xdr:cNvSpPr txBox="1"/>
      </xdr:nvSpPr>
      <xdr:spPr>
        <a:xfrm>
          <a:off x="15290800" y="9885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15.1</a:t>
          </a:r>
          <a:endParaRPr kumimoji="1" lang="ja-JP" altLang="en-US" sz="1000" b="1">
            <a:solidFill>
              <a:srgbClr val="000000"/>
            </a:solidFill>
            <a:latin typeface="ＭＳ Ｐゴシック"/>
            <a:ea typeface="ＭＳ Ｐゴシック"/>
          </a:endParaRPr>
        </a:p>
      </xdr:txBody>
    </xdr:sp>
    <xdr:clientData/>
  </xdr:twoCellAnchor>
  <xdr:twoCellAnchor>
    <xdr:from>
      <xdr:col>73</xdr:col>
      <xdr:colOff>130175</xdr:colOff>
      <xdr:row>56</xdr:row>
      <xdr:rowOff>137160</xdr:rowOff>
    </xdr:from>
    <xdr:to>
      <xdr:col>74</xdr:col>
      <xdr:colOff>31750</xdr:colOff>
      <xdr:row>57</xdr:row>
      <xdr:rowOff>67310</xdr:rowOff>
    </xdr:to>
    <xdr:sp macro="" textlink="">
      <xdr:nvSpPr>
        <xdr:cNvPr id="8461" name="楕円 269"/>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72</xdr:col>
      <xdr:colOff>0</xdr:colOff>
      <xdr:row>55</xdr:row>
      <xdr:rowOff>77470</xdr:rowOff>
    </xdr:from>
    <xdr:to>
      <xdr:col>75</xdr:col>
      <xdr:colOff>161925</xdr:colOff>
      <xdr:row>56</xdr:row>
      <xdr:rowOff>164465</xdr:rowOff>
    </xdr:to>
    <xdr:sp macro="" textlink="">
      <xdr:nvSpPr>
        <xdr:cNvPr id="8462" name="テキスト ボックス 270"/>
        <xdr:cNvSpPr txBox="1"/>
      </xdr:nvSpPr>
      <xdr:spPr>
        <a:xfrm>
          <a:off x="14401800" y="9507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14.3</a:t>
          </a:r>
          <a:endParaRPr kumimoji="1" lang="ja-JP" altLang="en-US" sz="1000" b="1">
            <a:solidFill>
              <a:srgbClr val="000000"/>
            </a:solidFill>
            <a:latin typeface="ＭＳ Ｐゴシック"/>
            <a:ea typeface="ＭＳ Ｐゴシック"/>
          </a:endParaRPr>
        </a:p>
      </xdr:txBody>
    </xdr:sp>
    <xdr:clientData/>
  </xdr:twoCellAnchor>
  <xdr:twoCellAnchor>
    <xdr:from>
      <xdr:col>69</xdr:col>
      <xdr:colOff>41275</xdr:colOff>
      <xdr:row>58</xdr:row>
      <xdr:rowOff>53340</xdr:rowOff>
    </xdr:from>
    <xdr:to>
      <xdr:col>69</xdr:col>
      <xdr:colOff>142875</xdr:colOff>
      <xdr:row>58</xdr:row>
      <xdr:rowOff>154940</xdr:rowOff>
    </xdr:to>
    <xdr:sp macro="" textlink="">
      <xdr:nvSpPr>
        <xdr:cNvPr id="8463" name="楕円 271"/>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67</xdr:col>
      <xdr:colOff>111125</xdr:colOff>
      <xdr:row>58</xdr:row>
      <xdr:rowOff>139700</xdr:rowOff>
    </xdr:from>
    <xdr:to>
      <xdr:col>71</xdr:col>
      <xdr:colOff>72390</xdr:colOff>
      <xdr:row>60</xdr:row>
      <xdr:rowOff>55880</xdr:rowOff>
    </xdr:to>
    <xdr:sp macro="" textlink="">
      <xdr:nvSpPr>
        <xdr:cNvPr id="8464" name="テキスト ボックス 272"/>
        <xdr:cNvSpPr txBox="1"/>
      </xdr:nvSpPr>
      <xdr:spPr>
        <a:xfrm>
          <a:off x="13512800" y="1008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17.7</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152400</xdr:colOff>
      <xdr:row>58</xdr:row>
      <xdr:rowOff>30480</xdr:rowOff>
    </xdr:from>
    <xdr:to>
      <xdr:col>65</xdr:col>
      <xdr:colOff>53975</xdr:colOff>
      <xdr:row>58</xdr:row>
      <xdr:rowOff>132080</xdr:rowOff>
    </xdr:to>
    <xdr:sp macro="" textlink="">
      <xdr:nvSpPr>
        <xdr:cNvPr id="8465" name="楕円 273"/>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63</xdr:col>
      <xdr:colOff>22225</xdr:colOff>
      <xdr:row>58</xdr:row>
      <xdr:rowOff>116840</xdr:rowOff>
    </xdr:from>
    <xdr:to>
      <xdr:col>66</xdr:col>
      <xdr:colOff>184150</xdr:colOff>
      <xdr:row>60</xdr:row>
      <xdr:rowOff>33020</xdr:rowOff>
    </xdr:to>
    <xdr:sp macro="" textlink="">
      <xdr:nvSpPr>
        <xdr:cNvPr id="8466" name="テキスト ボックス 274"/>
        <xdr:cNvSpPr txBox="1"/>
      </xdr:nvSpPr>
      <xdr:spPr>
        <a:xfrm>
          <a:off x="1262380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17.4</a:t>
          </a:r>
          <a:endParaRPr kumimoji="1" lang="ja-JP" altLang="en-US" sz="1000" b="1">
            <a:solidFill>
              <a:srgbClr val="000000"/>
            </a:solidFill>
            <a:latin typeface="ＭＳ Ｐゴシック"/>
            <a:ea typeface="ＭＳ Ｐゴシック"/>
          </a:endParaRPr>
        </a:p>
      </xdr:txBody>
    </xdr:sp>
    <xdr:clientData/>
  </xdr:twoCellAnchor>
  <xdr:twoCellAnchor>
    <xdr:from>
      <xdr:col>62</xdr:col>
      <xdr:colOff>44450</xdr:colOff>
      <xdr:row>27</xdr:row>
      <xdr:rowOff>69850</xdr:rowOff>
    </xdr:from>
    <xdr:to>
      <xdr:col>85</xdr:col>
      <xdr:colOff>66675</xdr:colOff>
      <xdr:row>29</xdr:row>
      <xdr:rowOff>44450</xdr:rowOff>
    </xdr:to>
    <xdr:sp macro="" textlink="">
      <xdr:nvSpPr>
        <xdr:cNvPr id="8467"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8468"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8469"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8470"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8471"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8472"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8473"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8474"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8475"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8476"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8477"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ごみ処理、し尿処理などを直営で行っていることにより、一部事務組合等への負担金が少ないため、平成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年４月からの消防広域化による負担金の影響を加味しても類似団体内平均値を下回っている。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今後は広域消防に係る負担金の増加に合わせて補助費等全体も増加していく見込みである。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6350</xdr:colOff>
      <xdr:row>29</xdr:row>
      <xdr:rowOff>107950</xdr:rowOff>
    </xdr:from>
    <xdr:to>
      <xdr:col>63</xdr:col>
      <xdr:colOff>104140</xdr:colOff>
      <xdr:row>30</xdr:row>
      <xdr:rowOff>161925</xdr:rowOff>
    </xdr:to>
    <xdr:sp macro="" textlink="">
      <xdr:nvSpPr>
        <xdr:cNvPr id="8478" name="テキスト ボックス 286"/>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62</xdr:col>
      <xdr:colOff>44450</xdr:colOff>
      <xdr:row>44</xdr:row>
      <xdr:rowOff>12700</xdr:rowOff>
    </xdr:from>
    <xdr:to>
      <xdr:col>85</xdr:col>
      <xdr:colOff>66675</xdr:colOff>
      <xdr:row>44</xdr:row>
      <xdr:rowOff>12700</xdr:rowOff>
    </xdr:to>
    <xdr:cxnSp macro="">
      <xdr:nvCxnSpPr>
        <xdr:cNvPr id="8479"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43</xdr:row>
      <xdr:rowOff>41910</xdr:rowOff>
    </xdr:from>
    <xdr:to>
      <xdr:col>62</xdr:col>
      <xdr:colOff>43815</xdr:colOff>
      <xdr:row>44</xdr:row>
      <xdr:rowOff>128905</xdr:rowOff>
    </xdr:to>
    <xdr:sp macro="" textlink="">
      <xdr:nvSpPr>
        <xdr:cNvPr id="8480" name="テキスト ボックス 288"/>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41</xdr:row>
      <xdr:rowOff>69850</xdr:rowOff>
    </xdr:from>
    <xdr:to>
      <xdr:col>85</xdr:col>
      <xdr:colOff>66675</xdr:colOff>
      <xdr:row>41</xdr:row>
      <xdr:rowOff>69850</xdr:rowOff>
    </xdr:to>
    <xdr:cxnSp macro="">
      <xdr:nvCxnSpPr>
        <xdr:cNvPr id="8481"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40</xdr:row>
      <xdr:rowOff>99060</xdr:rowOff>
    </xdr:from>
    <xdr:to>
      <xdr:col>62</xdr:col>
      <xdr:colOff>43815</xdr:colOff>
      <xdr:row>42</xdr:row>
      <xdr:rowOff>14605</xdr:rowOff>
    </xdr:to>
    <xdr:sp macro="" textlink="">
      <xdr:nvSpPr>
        <xdr:cNvPr id="8482" name="テキスト ボックス 290"/>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38</xdr:row>
      <xdr:rowOff>127000</xdr:rowOff>
    </xdr:from>
    <xdr:to>
      <xdr:col>85</xdr:col>
      <xdr:colOff>66675</xdr:colOff>
      <xdr:row>38</xdr:row>
      <xdr:rowOff>127000</xdr:rowOff>
    </xdr:to>
    <xdr:cxnSp macro="">
      <xdr:nvCxnSpPr>
        <xdr:cNvPr id="8483"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37</xdr:row>
      <xdr:rowOff>156210</xdr:rowOff>
    </xdr:from>
    <xdr:to>
      <xdr:col>62</xdr:col>
      <xdr:colOff>43815</xdr:colOff>
      <xdr:row>39</xdr:row>
      <xdr:rowOff>71755</xdr:rowOff>
    </xdr:to>
    <xdr:sp macro="" textlink="">
      <xdr:nvSpPr>
        <xdr:cNvPr id="8484" name="テキスト ボックス 292"/>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36</xdr:row>
      <xdr:rowOff>12700</xdr:rowOff>
    </xdr:from>
    <xdr:to>
      <xdr:col>85</xdr:col>
      <xdr:colOff>66675</xdr:colOff>
      <xdr:row>36</xdr:row>
      <xdr:rowOff>12700</xdr:rowOff>
    </xdr:to>
    <xdr:cxnSp macro="">
      <xdr:nvCxnSpPr>
        <xdr:cNvPr id="8485"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35</xdr:row>
      <xdr:rowOff>41910</xdr:rowOff>
    </xdr:from>
    <xdr:to>
      <xdr:col>62</xdr:col>
      <xdr:colOff>43815</xdr:colOff>
      <xdr:row>36</xdr:row>
      <xdr:rowOff>128905</xdr:rowOff>
    </xdr:to>
    <xdr:sp macro="" textlink="">
      <xdr:nvSpPr>
        <xdr:cNvPr id="8486" name="テキスト ボックス 294"/>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33</xdr:row>
      <xdr:rowOff>69850</xdr:rowOff>
    </xdr:from>
    <xdr:to>
      <xdr:col>85</xdr:col>
      <xdr:colOff>66675</xdr:colOff>
      <xdr:row>33</xdr:row>
      <xdr:rowOff>69850</xdr:rowOff>
    </xdr:to>
    <xdr:cxnSp macro="">
      <xdr:nvCxnSpPr>
        <xdr:cNvPr id="8487"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32</xdr:row>
      <xdr:rowOff>99060</xdr:rowOff>
    </xdr:from>
    <xdr:to>
      <xdr:col>62</xdr:col>
      <xdr:colOff>43815</xdr:colOff>
      <xdr:row>34</xdr:row>
      <xdr:rowOff>14605</xdr:rowOff>
    </xdr:to>
    <xdr:sp macro="" textlink="">
      <xdr:nvSpPr>
        <xdr:cNvPr id="8488" name="テキスト ボックス 296"/>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30</xdr:row>
      <xdr:rowOff>127000</xdr:rowOff>
    </xdr:to>
    <xdr:cxnSp macro="">
      <xdr:nvCxnSpPr>
        <xdr:cNvPr id="8489"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849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67310</xdr:rowOff>
    </xdr:from>
    <xdr:to>
      <xdr:col>82</xdr:col>
      <xdr:colOff>107950</xdr:colOff>
      <xdr:row>40</xdr:row>
      <xdr:rowOff>154940</xdr:rowOff>
    </xdr:to>
    <xdr:cxnSp macro="">
      <xdr:nvCxnSpPr>
        <xdr:cNvPr id="8491" name="直線コネクタ 299"/>
        <xdr:cNvCxnSpPr/>
      </xdr:nvCxnSpPr>
      <xdr:spPr>
        <a:xfrm flipV="1">
          <a:off x="16510000" y="589661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40</xdr:row>
      <xdr:rowOff>126365</xdr:rowOff>
    </xdr:from>
    <xdr:to>
      <xdr:col>86</xdr:col>
      <xdr:colOff>158750</xdr:colOff>
      <xdr:row>42</xdr:row>
      <xdr:rowOff>42545</xdr:rowOff>
    </xdr:to>
    <xdr:sp macro="" textlink="">
      <xdr:nvSpPr>
        <xdr:cNvPr id="8492" name="補助費等最小値テキスト"/>
        <xdr:cNvSpPr txBox="1"/>
      </xdr:nvSpPr>
      <xdr:spPr>
        <a:xfrm>
          <a:off x="16598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28.1</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19050</xdr:colOff>
      <xdr:row>40</xdr:row>
      <xdr:rowOff>154940</xdr:rowOff>
    </xdr:from>
    <xdr:to>
      <xdr:col>82</xdr:col>
      <xdr:colOff>196850</xdr:colOff>
      <xdr:row>40</xdr:row>
      <xdr:rowOff>154940</xdr:rowOff>
    </xdr:to>
    <xdr:cxnSp macro="">
      <xdr:nvCxnSpPr>
        <xdr:cNvPr id="8493" name="直線コネクタ 301"/>
        <xdr:cNvCxnSpPr/>
      </xdr:nvCxnSpPr>
      <xdr:spPr>
        <a:xfrm>
          <a:off x="16421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32</xdr:row>
      <xdr:rowOff>153670</xdr:rowOff>
    </xdr:from>
    <xdr:to>
      <xdr:col>86</xdr:col>
      <xdr:colOff>158750</xdr:colOff>
      <xdr:row>34</xdr:row>
      <xdr:rowOff>69850</xdr:rowOff>
    </xdr:to>
    <xdr:sp macro="" textlink="">
      <xdr:nvSpPr>
        <xdr:cNvPr id="8494" name="補助費等最大値テキスト"/>
        <xdr:cNvSpPr txBox="1"/>
      </xdr:nvSpPr>
      <xdr:spPr>
        <a:xfrm>
          <a:off x="16598900" y="564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3.7</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19050</xdr:colOff>
      <xdr:row>34</xdr:row>
      <xdr:rowOff>67310</xdr:rowOff>
    </xdr:from>
    <xdr:to>
      <xdr:col>82</xdr:col>
      <xdr:colOff>196850</xdr:colOff>
      <xdr:row>34</xdr:row>
      <xdr:rowOff>67310</xdr:rowOff>
    </xdr:to>
    <xdr:cxnSp macro="">
      <xdr:nvCxnSpPr>
        <xdr:cNvPr id="8495" name="直線コネクタ 303"/>
        <xdr:cNvCxnSpPr/>
      </xdr:nvCxnSpPr>
      <xdr:spPr>
        <a:xfrm>
          <a:off x="16421100" y="589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95250</xdr:rowOff>
    </xdr:from>
    <xdr:to>
      <xdr:col>82</xdr:col>
      <xdr:colOff>107950</xdr:colOff>
      <xdr:row>36</xdr:row>
      <xdr:rowOff>104140</xdr:rowOff>
    </xdr:to>
    <xdr:cxnSp macro="">
      <xdr:nvCxnSpPr>
        <xdr:cNvPr id="8496" name="直線コネクタ 304"/>
        <xdr:cNvCxnSpPr/>
      </xdr:nvCxnSpPr>
      <xdr:spPr>
        <a:xfrm flipV="1">
          <a:off x="15671800" y="62674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36</xdr:row>
      <xdr:rowOff>116840</xdr:rowOff>
    </xdr:from>
    <xdr:to>
      <xdr:col>86</xdr:col>
      <xdr:colOff>158750</xdr:colOff>
      <xdr:row>38</xdr:row>
      <xdr:rowOff>33020</xdr:rowOff>
    </xdr:to>
    <xdr:sp macro="" textlink="">
      <xdr:nvSpPr>
        <xdr:cNvPr id="8497" name="補助費等平均値テキスト"/>
        <xdr:cNvSpPr txBox="1"/>
      </xdr:nvSpPr>
      <xdr:spPr>
        <a:xfrm>
          <a:off x="16598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14.0</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57150</xdr:colOff>
      <xdr:row>36</xdr:row>
      <xdr:rowOff>144780</xdr:rowOff>
    </xdr:from>
    <xdr:to>
      <xdr:col>82</xdr:col>
      <xdr:colOff>158750</xdr:colOff>
      <xdr:row>37</xdr:row>
      <xdr:rowOff>74930</xdr:rowOff>
    </xdr:to>
    <xdr:sp macro="" textlink="">
      <xdr:nvSpPr>
        <xdr:cNvPr id="8498"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135890</xdr:rowOff>
    </xdr:to>
    <xdr:cxnSp macro="">
      <xdr:nvCxnSpPr>
        <xdr:cNvPr id="8499" name="直線コネクタ 307"/>
        <xdr:cNvCxnSpPr/>
      </xdr:nvCxnSpPr>
      <xdr:spPr>
        <a:xfrm flipV="1">
          <a:off x="14782800" y="62763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8500"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76</xdr:col>
      <xdr:colOff>88900</xdr:colOff>
      <xdr:row>37</xdr:row>
      <xdr:rowOff>59690</xdr:rowOff>
    </xdr:from>
    <xdr:to>
      <xdr:col>80</xdr:col>
      <xdr:colOff>25400</xdr:colOff>
      <xdr:row>38</xdr:row>
      <xdr:rowOff>147320</xdr:rowOff>
    </xdr:to>
    <xdr:sp macro="" textlink="">
      <xdr:nvSpPr>
        <xdr:cNvPr id="8501" name="テキスト ボックス 309"/>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14.0</a:t>
          </a:r>
          <a:endParaRPr kumimoji="1" lang="ja-JP" altLang="en-US" sz="1000" b="1">
            <a:solidFill>
              <a:srgbClr val="000000"/>
            </a:solidFill>
            <a:latin typeface="ＭＳ Ｐゴシック"/>
            <a:ea typeface="ＭＳ Ｐゴシック"/>
          </a:endParaRPr>
        </a:p>
      </xdr:txBody>
    </xdr:sp>
    <xdr:clientData/>
  </xdr:twoCellAnchor>
  <xdr:twoCellAnchor>
    <xdr:from>
      <xdr:col>69</xdr:col>
      <xdr:colOff>92075</xdr:colOff>
      <xdr:row>35</xdr:row>
      <xdr:rowOff>147320</xdr:rowOff>
    </xdr:from>
    <xdr:to>
      <xdr:col>73</xdr:col>
      <xdr:colOff>180975</xdr:colOff>
      <xdr:row>36</xdr:row>
      <xdr:rowOff>135890</xdr:rowOff>
    </xdr:to>
    <xdr:cxnSp macro="">
      <xdr:nvCxnSpPr>
        <xdr:cNvPr id="8502" name="直線コネクタ 310"/>
        <xdr:cNvCxnSpPr/>
      </xdr:nvCxnSpPr>
      <xdr:spPr>
        <a:xfrm>
          <a:off x="13893800" y="614807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126365</xdr:rowOff>
    </xdr:from>
    <xdr:to>
      <xdr:col>74</xdr:col>
      <xdr:colOff>31750</xdr:colOff>
      <xdr:row>37</xdr:row>
      <xdr:rowOff>56515</xdr:rowOff>
    </xdr:to>
    <xdr:sp macro="" textlink="">
      <xdr:nvSpPr>
        <xdr:cNvPr id="8503" name="フローチャート: 判断 311"/>
        <xdr:cNvSpPr/>
      </xdr:nvSpPr>
      <xdr:spPr>
        <a:xfrm>
          <a:off x="14732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72</xdr:col>
      <xdr:colOff>0</xdr:colOff>
      <xdr:row>37</xdr:row>
      <xdr:rowOff>41275</xdr:rowOff>
    </xdr:from>
    <xdr:to>
      <xdr:col>75</xdr:col>
      <xdr:colOff>161925</xdr:colOff>
      <xdr:row>38</xdr:row>
      <xdr:rowOff>128270</xdr:rowOff>
    </xdr:to>
    <xdr:sp macro="" textlink="">
      <xdr:nvSpPr>
        <xdr:cNvPr id="8504" name="テキスト ボックス 312"/>
        <xdr:cNvSpPr txBox="1"/>
      </xdr:nvSpPr>
      <xdr:spPr>
        <a:xfrm>
          <a:off x="14401800"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13.6</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3175</xdr:colOff>
      <xdr:row>35</xdr:row>
      <xdr:rowOff>147320</xdr:rowOff>
    </xdr:from>
    <xdr:to>
      <xdr:col>69</xdr:col>
      <xdr:colOff>92075</xdr:colOff>
      <xdr:row>36</xdr:row>
      <xdr:rowOff>12700</xdr:rowOff>
    </xdr:to>
    <xdr:cxnSp macro="">
      <xdr:nvCxnSpPr>
        <xdr:cNvPr id="8505" name="直線コネクタ 313"/>
        <xdr:cNvCxnSpPr/>
      </xdr:nvCxnSpPr>
      <xdr:spPr>
        <a:xfrm flipV="1">
          <a:off x="13004800" y="61480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113030</xdr:rowOff>
    </xdr:from>
    <xdr:to>
      <xdr:col>69</xdr:col>
      <xdr:colOff>142875</xdr:colOff>
      <xdr:row>37</xdr:row>
      <xdr:rowOff>43180</xdr:rowOff>
    </xdr:to>
    <xdr:sp macro="" textlink="">
      <xdr:nvSpPr>
        <xdr:cNvPr id="8506" name="フローチャート: 判断 314"/>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67</xdr:col>
      <xdr:colOff>111125</xdr:colOff>
      <xdr:row>37</xdr:row>
      <xdr:rowOff>27940</xdr:rowOff>
    </xdr:from>
    <xdr:to>
      <xdr:col>71</xdr:col>
      <xdr:colOff>72390</xdr:colOff>
      <xdr:row>38</xdr:row>
      <xdr:rowOff>115570</xdr:rowOff>
    </xdr:to>
    <xdr:sp macro="" textlink="">
      <xdr:nvSpPr>
        <xdr:cNvPr id="8507" name="テキスト ボックス 315"/>
        <xdr:cNvSpPr txBox="1"/>
      </xdr:nvSpPr>
      <xdr:spPr>
        <a:xfrm>
          <a:off x="13512800" y="6371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13.3</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152400</xdr:colOff>
      <xdr:row>36</xdr:row>
      <xdr:rowOff>126365</xdr:rowOff>
    </xdr:from>
    <xdr:to>
      <xdr:col>65</xdr:col>
      <xdr:colOff>53975</xdr:colOff>
      <xdr:row>37</xdr:row>
      <xdr:rowOff>56515</xdr:rowOff>
    </xdr:to>
    <xdr:sp macro="" textlink="">
      <xdr:nvSpPr>
        <xdr:cNvPr id="8508" name="フローチャート: 判断 316"/>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63</xdr:col>
      <xdr:colOff>22225</xdr:colOff>
      <xdr:row>37</xdr:row>
      <xdr:rowOff>41275</xdr:rowOff>
    </xdr:from>
    <xdr:to>
      <xdr:col>66</xdr:col>
      <xdr:colOff>184150</xdr:colOff>
      <xdr:row>38</xdr:row>
      <xdr:rowOff>128270</xdr:rowOff>
    </xdr:to>
    <xdr:sp macro="" textlink="">
      <xdr:nvSpPr>
        <xdr:cNvPr id="8509" name="テキスト ボックス 317"/>
        <xdr:cNvSpPr txBox="1"/>
      </xdr:nvSpPr>
      <xdr:spPr>
        <a:xfrm>
          <a:off x="12623800"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13.6</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81</xdr:col>
      <xdr:colOff>92075</xdr:colOff>
      <xdr:row>44</xdr:row>
      <xdr:rowOff>10160</xdr:rowOff>
    </xdr:from>
    <xdr:to>
      <xdr:col>85</xdr:col>
      <xdr:colOff>53975</xdr:colOff>
      <xdr:row>45</xdr:row>
      <xdr:rowOff>97790</xdr:rowOff>
    </xdr:to>
    <xdr:sp macro="" textlink="">
      <xdr:nvSpPr>
        <xdr:cNvPr id="8510"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77</xdr:col>
      <xdr:colOff>53975</xdr:colOff>
      <xdr:row>44</xdr:row>
      <xdr:rowOff>10160</xdr:rowOff>
    </xdr:from>
    <xdr:to>
      <xdr:col>81</xdr:col>
      <xdr:colOff>15240</xdr:colOff>
      <xdr:row>45</xdr:row>
      <xdr:rowOff>97790</xdr:rowOff>
    </xdr:to>
    <xdr:sp macro="" textlink="">
      <xdr:nvSpPr>
        <xdr:cNvPr id="8511" name="テキスト ボックス 319"/>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72</xdr:col>
      <xdr:colOff>165100</xdr:colOff>
      <xdr:row>44</xdr:row>
      <xdr:rowOff>10160</xdr:rowOff>
    </xdr:from>
    <xdr:to>
      <xdr:col>76</xdr:col>
      <xdr:colOff>126365</xdr:colOff>
      <xdr:row>45</xdr:row>
      <xdr:rowOff>97790</xdr:rowOff>
    </xdr:to>
    <xdr:sp macro="" textlink="">
      <xdr:nvSpPr>
        <xdr:cNvPr id="8512" name="テキスト ボックス 320"/>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68</xdr:col>
      <xdr:colOff>76200</xdr:colOff>
      <xdr:row>44</xdr:row>
      <xdr:rowOff>10160</xdr:rowOff>
    </xdr:from>
    <xdr:to>
      <xdr:col>72</xdr:col>
      <xdr:colOff>38100</xdr:colOff>
      <xdr:row>45</xdr:row>
      <xdr:rowOff>97790</xdr:rowOff>
    </xdr:to>
    <xdr:sp macro="" textlink="">
      <xdr:nvSpPr>
        <xdr:cNvPr id="8513"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63</xdr:col>
      <xdr:colOff>187325</xdr:colOff>
      <xdr:row>44</xdr:row>
      <xdr:rowOff>10160</xdr:rowOff>
    </xdr:from>
    <xdr:to>
      <xdr:col>67</xdr:col>
      <xdr:colOff>148590</xdr:colOff>
      <xdr:row>45</xdr:row>
      <xdr:rowOff>97790</xdr:rowOff>
    </xdr:to>
    <xdr:sp macro="" textlink="">
      <xdr:nvSpPr>
        <xdr:cNvPr id="8514" name="テキスト ボックス 322"/>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82</xdr:col>
      <xdr:colOff>57150</xdr:colOff>
      <xdr:row>36</xdr:row>
      <xdr:rowOff>44450</xdr:rowOff>
    </xdr:from>
    <xdr:to>
      <xdr:col>82</xdr:col>
      <xdr:colOff>158750</xdr:colOff>
      <xdr:row>36</xdr:row>
      <xdr:rowOff>146050</xdr:rowOff>
    </xdr:to>
    <xdr:sp macro="" textlink="">
      <xdr:nvSpPr>
        <xdr:cNvPr id="8515" name="楕円 323"/>
        <xdr:cNvSpPr/>
      </xdr:nvSpPr>
      <xdr:spPr>
        <a:xfrm>
          <a:off x="164592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82</xdr:col>
      <xdr:colOff>196850</xdr:colOff>
      <xdr:row>35</xdr:row>
      <xdr:rowOff>60960</xdr:rowOff>
    </xdr:from>
    <xdr:to>
      <xdr:col>86</xdr:col>
      <xdr:colOff>158750</xdr:colOff>
      <xdr:row>36</xdr:row>
      <xdr:rowOff>148590</xdr:rowOff>
    </xdr:to>
    <xdr:sp macro="" textlink="">
      <xdr:nvSpPr>
        <xdr:cNvPr id="8516" name="補助費等該当値テキスト"/>
        <xdr:cNvSpPr txBox="1"/>
      </xdr:nvSpPr>
      <xdr:spPr>
        <a:xfrm>
          <a:off x="16598900" y="606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11.8</a:t>
          </a:r>
          <a:endParaRPr kumimoji="1" lang="ja-JP" altLang="en-US" sz="1000" b="1">
            <a:solidFill>
              <a:srgbClr val="000000"/>
            </a:solidFill>
            <a:latin typeface="ＭＳ Ｐゴシック"/>
            <a:ea typeface="ＭＳ Ｐゴシック"/>
          </a:endParaRPr>
        </a:p>
      </xdr:txBody>
    </xdr:sp>
    <xdr:clientData/>
  </xdr:twoCellAnchor>
  <xdr:twoCellAnchor>
    <xdr:from>
      <xdr:col>78</xdr:col>
      <xdr:colOff>19050</xdr:colOff>
      <xdr:row>36</xdr:row>
      <xdr:rowOff>53340</xdr:rowOff>
    </xdr:from>
    <xdr:to>
      <xdr:col>78</xdr:col>
      <xdr:colOff>120650</xdr:colOff>
      <xdr:row>36</xdr:row>
      <xdr:rowOff>154940</xdr:rowOff>
    </xdr:to>
    <xdr:sp macro="" textlink="">
      <xdr:nvSpPr>
        <xdr:cNvPr id="8517" name="楕円 325"/>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76</xdr:col>
      <xdr:colOff>88900</xdr:colOff>
      <xdr:row>34</xdr:row>
      <xdr:rowOff>165100</xdr:rowOff>
    </xdr:from>
    <xdr:to>
      <xdr:col>80</xdr:col>
      <xdr:colOff>25400</xdr:colOff>
      <xdr:row>36</xdr:row>
      <xdr:rowOff>81280</xdr:rowOff>
    </xdr:to>
    <xdr:sp macro="" textlink="">
      <xdr:nvSpPr>
        <xdr:cNvPr id="8518" name="テキスト ボックス 326"/>
        <xdr:cNvSpPr txBox="1"/>
      </xdr:nvSpPr>
      <xdr:spPr>
        <a:xfrm>
          <a:off x="15290800" y="599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12.0</a:t>
          </a:r>
          <a:endParaRPr kumimoji="1" lang="ja-JP" altLang="en-US" sz="1000" b="1">
            <a:solidFill>
              <a:srgbClr val="000000"/>
            </a:solidFill>
            <a:latin typeface="ＭＳ Ｐゴシック"/>
            <a:ea typeface="ＭＳ Ｐゴシック"/>
          </a:endParaRPr>
        </a:p>
      </xdr:txBody>
    </xdr:sp>
    <xdr:clientData/>
  </xdr:twoCellAnchor>
  <xdr:twoCellAnchor>
    <xdr:from>
      <xdr:col>73</xdr:col>
      <xdr:colOff>130175</xdr:colOff>
      <xdr:row>36</xdr:row>
      <xdr:rowOff>85090</xdr:rowOff>
    </xdr:from>
    <xdr:to>
      <xdr:col>74</xdr:col>
      <xdr:colOff>31750</xdr:colOff>
      <xdr:row>37</xdr:row>
      <xdr:rowOff>15240</xdr:rowOff>
    </xdr:to>
    <xdr:sp macro="" textlink="">
      <xdr:nvSpPr>
        <xdr:cNvPr id="8519" name="楕円 327"/>
        <xdr:cNvSpPr/>
      </xdr:nvSpPr>
      <xdr:spPr>
        <a:xfrm>
          <a:off x="14732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72</xdr:col>
      <xdr:colOff>0</xdr:colOff>
      <xdr:row>35</xdr:row>
      <xdr:rowOff>25400</xdr:rowOff>
    </xdr:from>
    <xdr:to>
      <xdr:col>75</xdr:col>
      <xdr:colOff>161925</xdr:colOff>
      <xdr:row>36</xdr:row>
      <xdr:rowOff>113030</xdr:rowOff>
    </xdr:to>
    <xdr:sp macro="" textlink="">
      <xdr:nvSpPr>
        <xdr:cNvPr id="8520" name="テキスト ボックス 328"/>
        <xdr:cNvSpPr txBox="1"/>
      </xdr:nvSpPr>
      <xdr:spPr>
        <a:xfrm>
          <a:off x="14401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12.7</a:t>
          </a:r>
          <a:endParaRPr kumimoji="1" lang="ja-JP" altLang="en-US" sz="1000" b="1">
            <a:solidFill>
              <a:srgbClr val="000000"/>
            </a:solidFill>
            <a:latin typeface="ＭＳ Ｐゴシック"/>
            <a:ea typeface="ＭＳ Ｐゴシック"/>
          </a:endParaRPr>
        </a:p>
      </xdr:txBody>
    </xdr:sp>
    <xdr:clientData/>
  </xdr:twoCellAnchor>
  <xdr:twoCellAnchor>
    <xdr:from>
      <xdr:col>69</xdr:col>
      <xdr:colOff>41275</xdr:colOff>
      <xdr:row>35</xdr:row>
      <xdr:rowOff>96520</xdr:rowOff>
    </xdr:from>
    <xdr:to>
      <xdr:col>69</xdr:col>
      <xdr:colOff>142875</xdr:colOff>
      <xdr:row>36</xdr:row>
      <xdr:rowOff>26670</xdr:rowOff>
    </xdr:to>
    <xdr:sp macro="" textlink="">
      <xdr:nvSpPr>
        <xdr:cNvPr id="8521" name="楕円 329"/>
        <xdr:cNvSpPr/>
      </xdr:nvSpPr>
      <xdr:spPr>
        <a:xfrm>
          <a:off x="13843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67</xdr:col>
      <xdr:colOff>111125</xdr:colOff>
      <xdr:row>34</xdr:row>
      <xdr:rowOff>36830</xdr:rowOff>
    </xdr:from>
    <xdr:to>
      <xdr:col>71</xdr:col>
      <xdr:colOff>72390</xdr:colOff>
      <xdr:row>35</xdr:row>
      <xdr:rowOff>124460</xdr:rowOff>
    </xdr:to>
    <xdr:sp macro="" textlink="">
      <xdr:nvSpPr>
        <xdr:cNvPr id="8522" name="テキスト ボックス 330"/>
        <xdr:cNvSpPr txBox="1"/>
      </xdr:nvSpPr>
      <xdr:spPr>
        <a:xfrm>
          <a:off x="13512800" y="5866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9.2</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152400</xdr:colOff>
      <xdr:row>35</xdr:row>
      <xdr:rowOff>133350</xdr:rowOff>
    </xdr:from>
    <xdr:to>
      <xdr:col>65</xdr:col>
      <xdr:colOff>53975</xdr:colOff>
      <xdr:row>36</xdr:row>
      <xdr:rowOff>63500</xdr:rowOff>
    </xdr:to>
    <xdr:sp macro="" textlink="">
      <xdr:nvSpPr>
        <xdr:cNvPr id="8523" name="楕円 331"/>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63</xdr:col>
      <xdr:colOff>22225</xdr:colOff>
      <xdr:row>34</xdr:row>
      <xdr:rowOff>73660</xdr:rowOff>
    </xdr:from>
    <xdr:to>
      <xdr:col>66</xdr:col>
      <xdr:colOff>184150</xdr:colOff>
      <xdr:row>35</xdr:row>
      <xdr:rowOff>161290</xdr:rowOff>
    </xdr:to>
    <xdr:sp macro="" textlink="">
      <xdr:nvSpPr>
        <xdr:cNvPr id="8524" name="テキスト ボックス 332"/>
        <xdr:cNvSpPr txBox="1"/>
      </xdr:nvSpPr>
      <xdr:spPr>
        <a:xfrm>
          <a:off x="12623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10.0</a:t>
          </a:r>
          <a:endParaRPr kumimoji="1" lang="ja-JP" altLang="en-US" sz="1000" b="1">
            <a:solidFill>
              <a:srgbClr val="000000"/>
            </a:solidFill>
            <a:latin typeface="ＭＳ Ｐゴシック"/>
            <a:ea typeface="ＭＳ Ｐゴシック"/>
          </a:endParaRPr>
        </a:p>
      </xdr:txBody>
    </xdr:sp>
    <xdr:clientData/>
  </xdr:twoCellAnchor>
  <xdr:twoCellAnchor>
    <xdr:from>
      <xdr:col>3</xdr:col>
      <xdr:colOff>161925</xdr:colOff>
      <xdr:row>67</xdr:row>
      <xdr:rowOff>69850</xdr:rowOff>
    </xdr:from>
    <xdr:to>
      <xdr:col>26</xdr:col>
      <xdr:colOff>184150</xdr:colOff>
      <xdr:row>69</xdr:row>
      <xdr:rowOff>44450</xdr:rowOff>
    </xdr:to>
    <xdr:sp macro="" textlink="">
      <xdr:nvSpPr>
        <xdr:cNvPr id="8525"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8526"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8527"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8528"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8529"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8530"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8531"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8532"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8533"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8534"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8535"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町債の借入れについては、原則交付税措置のあるものに限って借入れをおこなうなど借入額を抑制してきたところである。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今後においては、公共施設の老朽化対策などにより、借入額の増加が見込まれるが、実施事業の規模などを十分に確認し、引き続き借入れの抑制に努める。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69</xdr:row>
      <xdr:rowOff>107950</xdr:rowOff>
    </xdr:from>
    <xdr:to>
      <xdr:col>5</xdr:col>
      <xdr:colOff>21590</xdr:colOff>
      <xdr:row>70</xdr:row>
      <xdr:rowOff>161925</xdr:rowOff>
    </xdr:to>
    <xdr:sp macro="" textlink="">
      <xdr:nvSpPr>
        <xdr:cNvPr id="8536" name="テキスト ボックス 344"/>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xdr:col>
      <xdr:colOff>161925</xdr:colOff>
      <xdr:row>84</xdr:row>
      <xdr:rowOff>12700</xdr:rowOff>
    </xdr:from>
    <xdr:to>
      <xdr:col>26</xdr:col>
      <xdr:colOff>184150</xdr:colOff>
      <xdr:row>84</xdr:row>
      <xdr:rowOff>12700</xdr:rowOff>
    </xdr:to>
    <xdr:cxnSp macro="">
      <xdr:nvCxnSpPr>
        <xdr:cNvPr id="8537"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83</xdr:row>
      <xdr:rowOff>41910</xdr:rowOff>
    </xdr:from>
    <xdr:to>
      <xdr:col>3</xdr:col>
      <xdr:colOff>161290</xdr:colOff>
      <xdr:row>84</xdr:row>
      <xdr:rowOff>128905</xdr:rowOff>
    </xdr:to>
    <xdr:sp macro="" textlink="">
      <xdr:nvSpPr>
        <xdr:cNvPr id="8538" name="テキスト ボックス 346"/>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40.0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81</xdr:row>
      <xdr:rowOff>69850</xdr:rowOff>
    </xdr:from>
    <xdr:to>
      <xdr:col>26</xdr:col>
      <xdr:colOff>184150</xdr:colOff>
      <xdr:row>81</xdr:row>
      <xdr:rowOff>69850</xdr:rowOff>
    </xdr:to>
    <xdr:cxnSp macro="">
      <xdr:nvCxnSpPr>
        <xdr:cNvPr id="8539"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80</xdr:row>
      <xdr:rowOff>99060</xdr:rowOff>
    </xdr:from>
    <xdr:to>
      <xdr:col>3</xdr:col>
      <xdr:colOff>161290</xdr:colOff>
      <xdr:row>82</xdr:row>
      <xdr:rowOff>14605</xdr:rowOff>
    </xdr:to>
    <xdr:sp macro="" textlink="">
      <xdr:nvSpPr>
        <xdr:cNvPr id="8540" name="テキスト ボックス 348"/>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78</xdr:row>
      <xdr:rowOff>127000</xdr:rowOff>
    </xdr:from>
    <xdr:to>
      <xdr:col>26</xdr:col>
      <xdr:colOff>184150</xdr:colOff>
      <xdr:row>78</xdr:row>
      <xdr:rowOff>127000</xdr:rowOff>
    </xdr:to>
    <xdr:cxnSp macro="">
      <xdr:nvCxnSpPr>
        <xdr:cNvPr id="8541"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77</xdr:row>
      <xdr:rowOff>156210</xdr:rowOff>
    </xdr:from>
    <xdr:to>
      <xdr:col>3</xdr:col>
      <xdr:colOff>161290</xdr:colOff>
      <xdr:row>79</xdr:row>
      <xdr:rowOff>71755</xdr:rowOff>
    </xdr:to>
    <xdr:sp macro="" textlink="">
      <xdr:nvSpPr>
        <xdr:cNvPr id="8542" name="テキスト ボックス 350"/>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76</xdr:row>
      <xdr:rowOff>12700</xdr:rowOff>
    </xdr:from>
    <xdr:to>
      <xdr:col>26</xdr:col>
      <xdr:colOff>184150</xdr:colOff>
      <xdr:row>76</xdr:row>
      <xdr:rowOff>12700</xdr:rowOff>
    </xdr:to>
    <xdr:cxnSp macro="">
      <xdr:nvCxnSpPr>
        <xdr:cNvPr id="8543"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75</xdr:row>
      <xdr:rowOff>41910</xdr:rowOff>
    </xdr:from>
    <xdr:to>
      <xdr:col>3</xdr:col>
      <xdr:colOff>161290</xdr:colOff>
      <xdr:row>76</xdr:row>
      <xdr:rowOff>128905</xdr:rowOff>
    </xdr:to>
    <xdr:sp macro="" textlink="">
      <xdr:nvSpPr>
        <xdr:cNvPr id="8544" name="テキスト ボックス 352"/>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73</xdr:row>
      <xdr:rowOff>69850</xdr:rowOff>
    </xdr:from>
    <xdr:to>
      <xdr:col>26</xdr:col>
      <xdr:colOff>184150</xdr:colOff>
      <xdr:row>73</xdr:row>
      <xdr:rowOff>69850</xdr:rowOff>
    </xdr:to>
    <xdr:cxnSp macro="">
      <xdr:nvCxnSpPr>
        <xdr:cNvPr id="8545"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72</xdr:row>
      <xdr:rowOff>99060</xdr:rowOff>
    </xdr:from>
    <xdr:to>
      <xdr:col>3</xdr:col>
      <xdr:colOff>161290</xdr:colOff>
      <xdr:row>74</xdr:row>
      <xdr:rowOff>14605</xdr:rowOff>
    </xdr:to>
    <xdr:sp macro="" textlink="">
      <xdr:nvSpPr>
        <xdr:cNvPr id="8546" name="テキスト ボックス 354"/>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0.0</a:t>
          </a:r>
          <a:endParaRPr kumimoji="1" lang="ja-JP" altLang="en-US" sz="1000">
            <a:solidFill>
              <a:srgbClr val="000000"/>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70</xdr:row>
      <xdr:rowOff>127000</xdr:rowOff>
    </xdr:to>
    <xdr:cxnSp macro="">
      <xdr:nvCxnSpPr>
        <xdr:cNvPr id="8547"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854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35560</xdr:rowOff>
    </xdr:to>
    <xdr:cxnSp macro="">
      <xdr:nvCxnSpPr>
        <xdr:cNvPr id="8549" name="直線コネクタ 357"/>
        <xdr:cNvCxnSpPr/>
      </xdr:nvCxnSpPr>
      <xdr:spPr>
        <a:xfrm flipV="1">
          <a:off x="4826000" y="1279144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80</xdr:row>
      <xdr:rowOff>7620</xdr:rowOff>
    </xdr:from>
    <xdr:to>
      <xdr:col>28</xdr:col>
      <xdr:colOff>76200</xdr:colOff>
      <xdr:row>81</xdr:row>
      <xdr:rowOff>94615</xdr:rowOff>
    </xdr:to>
    <xdr:sp macro="" textlink="">
      <xdr:nvSpPr>
        <xdr:cNvPr id="8550" name="公債費最小値テキスト"/>
        <xdr:cNvSpPr txBox="1"/>
      </xdr:nvSpPr>
      <xdr:spPr>
        <a:xfrm>
          <a:off x="4914900" y="13723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25.5</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136525</xdr:colOff>
      <xdr:row>80</xdr:row>
      <xdr:rowOff>35560</xdr:rowOff>
    </xdr:from>
    <xdr:to>
      <xdr:col>24</xdr:col>
      <xdr:colOff>114300</xdr:colOff>
      <xdr:row>80</xdr:row>
      <xdr:rowOff>35560</xdr:rowOff>
    </xdr:to>
    <xdr:cxnSp macro="">
      <xdr:nvCxnSpPr>
        <xdr:cNvPr id="8551" name="直線コネクタ 359"/>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73</xdr:row>
      <xdr:rowOff>19050</xdr:rowOff>
    </xdr:from>
    <xdr:to>
      <xdr:col>28</xdr:col>
      <xdr:colOff>76200</xdr:colOff>
      <xdr:row>74</xdr:row>
      <xdr:rowOff>106045</xdr:rowOff>
    </xdr:to>
    <xdr:sp macro="" textlink="">
      <xdr:nvSpPr>
        <xdr:cNvPr id="8552" name="公債費最大値テキスト"/>
        <xdr:cNvSpPr txBox="1"/>
      </xdr:nvSpPr>
      <xdr:spPr>
        <a:xfrm>
          <a:off x="4914900" y="12534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4.5</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136525</xdr:colOff>
      <xdr:row>74</xdr:row>
      <xdr:rowOff>104140</xdr:rowOff>
    </xdr:from>
    <xdr:to>
      <xdr:col>24</xdr:col>
      <xdr:colOff>114300</xdr:colOff>
      <xdr:row>74</xdr:row>
      <xdr:rowOff>104140</xdr:rowOff>
    </xdr:to>
    <xdr:cxnSp macro="">
      <xdr:nvCxnSpPr>
        <xdr:cNvPr id="8553" name="直線コネクタ 361"/>
        <xdr:cNvCxnSpPr/>
      </xdr:nvCxnSpPr>
      <xdr:spPr>
        <a:xfrm>
          <a:off x="4737100" y="1279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170180</xdr:rowOff>
    </xdr:from>
    <xdr:to>
      <xdr:col>24</xdr:col>
      <xdr:colOff>25400</xdr:colOff>
      <xdr:row>76</xdr:row>
      <xdr:rowOff>40640</xdr:rowOff>
    </xdr:to>
    <xdr:cxnSp macro="">
      <xdr:nvCxnSpPr>
        <xdr:cNvPr id="8554" name="直線コネクタ 362"/>
        <xdr:cNvCxnSpPr/>
      </xdr:nvCxnSpPr>
      <xdr:spPr>
        <a:xfrm flipV="1">
          <a:off x="3987800" y="130289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76</xdr:row>
      <xdr:rowOff>85090</xdr:rowOff>
    </xdr:from>
    <xdr:to>
      <xdr:col>28</xdr:col>
      <xdr:colOff>76200</xdr:colOff>
      <xdr:row>78</xdr:row>
      <xdr:rowOff>1270</xdr:rowOff>
    </xdr:to>
    <xdr:sp macro="" textlink="">
      <xdr:nvSpPr>
        <xdr:cNvPr id="8555" name="公債費平均値テキスト"/>
        <xdr:cNvSpPr txBox="1"/>
      </xdr:nvSpPr>
      <xdr:spPr>
        <a:xfrm>
          <a:off x="4914900" y="13115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13.3</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174625</xdr:colOff>
      <xdr:row>76</xdr:row>
      <xdr:rowOff>113030</xdr:rowOff>
    </xdr:from>
    <xdr:to>
      <xdr:col>24</xdr:col>
      <xdr:colOff>76200</xdr:colOff>
      <xdr:row>77</xdr:row>
      <xdr:rowOff>43180</xdr:rowOff>
    </xdr:to>
    <xdr:sp macro="" textlink="">
      <xdr:nvSpPr>
        <xdr:cNvPr id="8556" name="フローチャート: 判断 364"/>
        <xdr:cNvSpPr/>
      </xdr:nvSpPr>
      <xdr:spPr>
        <a:xfrm>
          <a:off x="47752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40640</xdr:rowOff>
    </xdr:from>
    <xdr:to>
      <xdr:col>19</xdr:col>
      <xdr:colOff>187325</xdr:colOff>
      <xdr:row>76</xdr:row>
      <xdr:rowOff>95250</xdr:rowOff>
    </xdr:to>
    <xdr:cxnSp macro="">
      <xdr:nvCxnSpPr>
        <xdr:cNvPr id="8557" name="直線コネクタ 365"/>
        <xdr:cNvCxnSpPr/>
      </xdr:nvCxnSpPr>
      <xdr:spPr>
        <a:xfrm flipV="1">
          <a:off x="3098800" y="130708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8558"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6350</xdr:colOff>
      <xdr:row>77</xdr:row>
      <xdr:rowOff>36830</xdr:rowOff>
    </xdr:from>
    <xdr:to>
      <xdr:col>21</xdr:col>
      <xdr:colOff>142240</xdr:colOff>
      <xdr:row>78</xdr:row>
      <xdr:rowOff>124460</xdr:rowOff>
    </xdr:to>
    <xdr:sp macro="" textlink="">
      <xdr:nvSpPr>
        <xdr:cNvPr id="8559" name="テキスト ボックス 367"/>
        <xdr:cNvSpPr txBox="1"/>
      </xdr:nvSpPr>
      <xdr:spPr>
        <a:xfrm>
          <a:off x="3606800" y="13238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13.5</a:t>
          </a:r>
          <a:endParaRPr kumimoji="1" lang="ja-JP" altLang="en-US" sz="1000" b="1">
            <a:solidFill>
              <a:srgbClr val="000000"/>
            </a:solidFill>
            <a:latin typeface="ＭＳ Ｐゴシック"/>
            <a:ea typeface="ＭＳ Ｐゴシック"/>
          </a:endParaRPr>
        </a:p>
      </xdr:txBody>
    </xdr:sp>
    <xdr:clientData/>
  </xdr:twoCellAnchor>
  <xdr:twoCellAnchor>
    <xdr:from>
      <xdr:col>11</xdr:col>
      <xdr:colOff>9525</xdr:colOff>
      <xdr:row>76</xdr:row>
      <xdr:rowOff>95250</xdr:rowOff>
    </xdr:from>
    <xdr:to>
      <xdr:col>15</xdr:col>
      <xdr:colOff>98425</xdr:colOff>
      <xdr:row>76</xdr:row>
      <xdr:rowOff>127000</xdr:rowOff>
    </xdr:to>
    <xdr:cxnSp macro="">
      <xdr:nvCxnSpPr>
        <xdr:cNvPr id="8560" name="直線コネクタ 368"/>
        <xdr:cNvCxnSpPr/>
      </xdr:nvCxnSpPr>
      <xdr:spPr>
        <a:xfrm flipV="1">
          <a:off x="2209800" y="131254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130810</xdr:rowOff>
    </xdr:from>
    <xdr:to>
      <xdr:col>15</xdr:col>
      <xdr:colOff>149225</xdr:colOff>
      <xdr:row>77</xdr:row>
      <xdr:rowOff>60960</xdr:rowOff>
    </xdr:to>
    <xdr:sp macro="" textlink="">
      <xdr:nvSpPr>
        <xdr:cNvPr id="8561" name="フローチャート: 判断 369"/>
        <xdr:cNvSpPr/>
      </xdr:nvSpPr>
      <xdr:spPr>
        <a:xfrm>
          <a:off x="3048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117475</xdr:colOff>
      <xdr:row>77</xdr:row>
      <xdr:rowOff>45720</xdr:rowOff>
    </xdr:from>
    <xdr:to>
      <xdr:col>17</xdr:col>
      <xdr:colOff>79375</xdr:colOff>
      <xdr:row>78</xdr:row>
      <xdr:rowOff>133350</xdr:rowOff>
    </xdr:to>
    <xdr:sp macro="" textlink="">
      <xdr:nvSpPr>
        <xdr:cNvPr id="8562" name="テキスト ボックス 370"/>
        <xdr:cNvSpPr txBox="1"/>
      </xdr:nvSpPr>
      <xdr:spPr>
        <a:xfrm>
          <a:off x="2717800" y="1324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13.7</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120650</xdr:colOff>
      <xdr:row>76</xdr:row>
      <xdr:rowOff>127000</xdr:rowOff>
    </xdr:from>
    <xdr:to>
      <xdr:col>11</xdr:col>
      <xdr:colOff>9525</xdr:colOff>
      <xdr:row>77</xdr:row>
      <xdr:rowOff>10160</xdr:rowOff>
    </xdr:to>
    <xdr:cxnSp macro="">
      <xdr:nvCxnSpPr>
        <xdr:cNvPr id="8563" name="直線コネクタ 371"/>
        <xdr:cNvCxnSpPr/>
      </xdr:nvCxnSpPr>
      <xdr:spPr>
        <a:xfrm flipV="1">
          <a:off x="1320800" y="131572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130810</xdr:rowOff>
    </xdr:from>
    <xdr:to>
      <xdr:col>11</xdr:col>
      <xdr:colOff>60325</xdr:colOff>
      <xdr:row>77</xdr:row>
      <xdr:rowOff>60960</xdr:rowOff>
    </xdr:to>
    <xdr:sp macro="" textlink="">
      <xdr:nvSpPr>
        <xdr:cNvPr id="8564" name="フローチャート: 判断 372"/>
        <xdr:cNvSpPr/>
      </xdr:nvSpPr>
      <xdr:spPr>
        <a:xfrm>
          <a:off x="2159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28575</xdr:colOff>
      <xdr:row>77</xdr:row>
      <xdr:rowOff>45720</xdr:rowOff>
    </xdr:from>
    <xdr:to>
      <xdr:col>12</xdr:col>
      <xdr:colOff>189865</xdr:colOff>
      <xdr:row>78</xdr:row>
      <xdr:rowOff>133350</xdr:rowOff>
    </xdr:to>
    <xdr:sp macro="" textlink="">
      <xdr:nvSpPr>
        <xdr:cNvPr id="8565" name="テキスト ボックス 373"/>
        <xdr:cNvSpPr txBox="1"/>
      </xdr:nvSpPr>
      <xdr:spPr>
        <a:xfrm>
          <a:off x="1828800" y="13247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13.7</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69850</xdr:colOff>
      <xdr:row>76</xdr:row>
      <xdr:rowOff>135890</xdr:rowOff>
    </xdr:from>
    <xdr:to>
      <xdr:col>6</xdr:col>
      <xdr:colOff>171450</xdr:colOff>
      <xdr:row>77</xdr:row>
      <xdr:rowOff>66040</xdr:rowOff>
    </xdr:to>
    <xdr:sp macro="" textlink="">
      <xdr:nvSpPr>
        <xdr:cNvPr id="8566" name="フローチャート: 判断 374"/>
        <xdr:cNvSpPr/>
      </xdr:nvSpPr>
      <xdr:spPr>
        <a:xfrm>
          <a:off x="1270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139700</xdr:colOff>
      <xdr:row>77</xdr:row>
      <xdr:rowOff>50800</xdr:rowOff>
    </xdr:from>
    <xdr:to>
      <xdr:col>8</xdr:col>
      <xdr:colOff>100965</xdr:colOff>
      <xdr:row>78</xdr:row>
      <xdr:rowOff>138430</xdr:rowOff>
    </xdr:to>
    <xdr:sp macro="" textlink="">
      <xdr:nvSpPr>
        <xdr:cNvPr id="8567" name="テキスト ボックス 375"/>
        <xdr:cNvSpPr txBox="1"/>
      </xdr:nvSpPr>
      <xdr:spPr>
        <a:xfrm>
          <a:off x="939800" y="13252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13.8</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9525</xdr:colOff>
      <xdr:row>84</xdr:row>
      <xdr:rowOff>10160</xdr:rowOff>
    </xdr:from>
    <xdr:to>
      <xdr:col>26</xdr:col>
      <xdr:colOff>171450</xdr:colOff>
      <xdr:row>85</xdr:row>
      <xdr:rowOff>97790</xdr:rowOff>
    </xdr:to>
    <xdr:sp macro="" textlink="">
      <xdr:nvSpPr>
        <xdr:cNvPr id="8568"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171450</xdr:colOff>
      <xdr:row>84</xdr:row>
      <xdr:rowOff>10160</xdr:rowOff>
    </xdr:from>
    <xdr:to>
      <xdr:col>22</xdr:col>
      <xdr:colOff>133350</xdr:colOff>
      <xdr:row>85</xdr:row>
      <xdr:rowOff>97790</xdr:rowOff>
    </xdr:to>
    <xdr:sp macro="" textlink="">
      <xdr:nvSpPr>
        <xdr:cNvPr id="8569"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82550</xdr:colOff>
      <xdr:row>84</xdr:row>
      <xdr:rowOff>10160</xdr:rowOff>
    </xdr:from>
    <xdr:to>
      <xdr:col>18</xdr:col>
      <xdr:colOff>43815</xdr:colOff>
      <xdr:row>85</xdr:row>
      <xdr:rowOff>97790</xdr:rowOff>
    </xdr:to>
    <xdr:sp macro="" textlink="">
      <xdr:nvSpPr>
        <xdr:cNvPr id="8570"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193675</xdr:colOff>
      <xdr:row>84</xdr:row>
      <xdr:rowOff>10160</xdr:rowOff>
    </xdr:from>
    <xdr:to>
      <xdr:col>13</xdr:col>
      <xdr:colOff>155575</xdr:colOff>
      <xdr:row>85</xdr:row>
      <xdr:rowOff>97790</xdr:rowOff>
    </xdr:to>
    <xdr:sp macro="" textlink="">
      <xdr:nvSpPr>
        <xdr:cNvPr id="8571"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5</xdr:col>
      <xdr:colOff>104775</xdr:colOff>
      <xdr:row>84</xdr:row>
      <xdr:rowOff>10160</xdr:rowOff>
    </xdr:from>
    <xdr:to>
      <xdr:col>9</xdr:col>
      <xdr:colOff>66675</xdr:colOff>
      <xdr:row>85</xdr:row>
      <xdr:rowOff>97790</xdr:rowOff>
    </xdr:to>
    <xdr:sp macro="" textlink="">
      <xdr:nvSpPr>
        <xdr:cNvPr id="8572"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23</xdr:col>
      <xdr:colOff>174625</xdr:colOff>
      <xdr:row>75</xdr:row>
      <xdr:rowOff>119380</xdr:rowOff>
    </xdr:from>
    <xdr:to>
      <xdr:col>24</xdr:col>
      <xdr:colOff>76200</xdr:colOff>
      <xdr:row>76</xdr:row>
      <xdr:rowOff>49530</xdr:rowOff>
    </xdr:to>
    <xdr:sp macro="" textlink="">
      <xdr:nvSpPr>
        <xdr:cNvPr id="8573" name="楕円 381"/>
        <xdr:cNvSpPr/>
      </xdr:nvSpPr>
      <xdr:spPr>
        <a:xfrm>
          <a:off x="47752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74</xdr:row>
      <xdr:rowOff>135890</xdr:rowOff>
    </xdr:from>
    <xdr:to>
      <xdr:col>28</xdr:col>
      <xdr:colOff>76200</xdr:colOff>
      <xdr:row>76</xdr:row>
      <xdr:rowOff>52070</xdr:rowOff>
    </xdr:to>
    <xdr:sp macro="" textlink="">
      <xdr:nvSpPr>
        <xdr:cNvPr id="8574" name="公債費該当値テキスト"/>
        <xdr:cNvSpPr txBox="1"/>
      </xdr:nvSpPr>
      <xdr:spPr>
        <a:xfrm>
          <a:off x="4914900" y="1282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9.7</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136525</xdr:colOff>
      <xdr:row>75</xdr:row>
      <xdr:rowOff>160655</xdr:rowOff>
    </xdr:from>
    <xdr:to>
      <xdr:col>20</xdr:col>
      <xdr:colOff>38100</xdr:colOff>
      <xdr:row>76</xdr:row>
      <xdr:rowOff>90805</xdr:rowOff>
    </xdr:to>
    <xdr:sp macro="" textlink="">
      <xdr:nvSpPr>
        <xdr:cNvPr id="8575" name="楕円 383"/>
        <xdr:cNvSpPr/>
      </xdr:nvSpPr>
      <xdr:spPr>
        <a:xfrm>
          <a:off x="3937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6350</xdr:colOff>
      <xdr:row>74</xdr:row>
      <xdr:rowOff>100965</xdr:rowOff>
    </xdr:from>
    <xdr:to>
      <xdr:col>21</xdr:col>
      <xdr:colOff>142240</xdr:colOff>
      <xdr:row>76</xdr:row>
      <xdr:rowOff>16510</xdr:rowOff>
    </xdr:to>
    <xdr:sp macro="" textlink="">
      <xdr:nvSpPr>
        <xdr:cNvPr id="8576" name="テキスト ボックス 384"/>
        <xdr:cNvSpPr txBox="1"/>
      </xdr:nvSpPr>
      <xdr:spPr>
        <a:xfrm>
          <a:off x="3606800" y="127882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10.6</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47625</xdr:colOff>
      <xdr:row>76</xdr:row>
      <xdr:rowOff>44450</xdr:rowOff>
    </xdr:from>
    <xdr:to>
      <xdr:col>15</xdr:col>
      <xdr:colOff>149225</xdr:colOff>
      <xdr:row>76</xdr:row>
      <xdr:rowOff>146050</xdr:rowOff>
    </xdr:to>
    <xdr:sp macro="" textlink="">
      <xdr:nvSpPr>
        <xdr:cNvPr id="8577" name="楕円 385"/>
        <xdr:cNvSpPr/>
      </xdr:nvSpPr>
      <xdr:spPr>
        <a:xfrm>
          <a:off x="3048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117475</xdr:colOff>
      <xdr:row>74</xdr:row>
      <xdr:rowOff>156210</xdr:rowOff>
    </xdr:from>
    <xdr:to>
      <xdr:col>17</xdr:col>
      <xdr:colOff>79375</xdr:colOff>
      <xdr:row>76</xdr:row>
      <xdr:rowOff>71755</xdr:rowOff>
    </xdr:to>
    <xdr:sp macro="" textlink="">
      <xdr:nvSpPr>
        <xdr:cNvPr id="8578" name="テキスト ボックス 386"/>
        <xdr:cNvSpPr txBox="1"/>
      </xdr:nvSpPr>
      <xdr:spPr>
        <a:xfrm>
          <a:off x="2717800" y="12843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11.8</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158750</xdr:colOff>
      <xdr:row>76</xdr:row>
      <xdr:rowOff>76200</xdr:rowOff>
    </xdr:from>
    <xdr:to>
      <xdr:col>11</xdr:col>
      <xdr:colOff>60325</xdr:colOff>
      <xdr:row>77</xdr:row>
      <xdr:rowOff>6350</xdr:rowOff>
    </xdr:to>
    <xdr:sp macro="" textlink="">
      <xdr:nvSpPr>
        <xdr:cNvPr id="8579" name="楕円 387"/>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28575</xdr:colOff>
      <xdr:row>75</xdr:row>
      <xdr:rowOff>16510</xdr:rowOff>
    </xdr:from>
    <xdr:to>
      <xdr:col>12</xdr:col>
      <xdr:colOff>189865</xdr:colOff>
      <xdr:row>76</xdr:row>
      <xdr:rowOff>104140</xdr:rowOff>
    </xdr:to>
    <xdr:sp macro="" textlink="">
      <xdr:nvSpPr>
        <xdr:cNvPr id="8580" name="テキスト ボックス 388"/>
        <xdr:cNvSpPr txBox="1"/>
      </xdr:nvSpPr>
      <xdr:spPr>
        <a:xfrm>
          <a:off x="1828800" y="1287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12.5</a:t>
          </a:r>
          <a:endParaRPr kumimoji="1" lang="ja-JP" altLang="en-US" sz="1000" b="1">
            <a:solidFill>
              <a:srgbClr val="000000"/>
            </a:solidFill>
            <a:latin typeface="ＭＳ Ｐゴシック"/>
            <a:ea typeface="ＭＳ Ｐゴシック"/>
          </a:endParaRPr>
        </a:p>
      </xdr:txBody>
    </xdr:sp>
    <xdr:clientData/>
  </xdr:twoCellAnchor>
  <xdr:twoCellAnchor>
    <xdr:from>
      <xdr:col>6</xdr:col>
      <xdr:colOff>69850</xdr:colOff>
      <xdr:row>76</xdr:row>
      <xdr:rowOff>130810</xdr:rowOff>
    </xdr:from>
    <xdr:to>
      <xdr:col>6</xdr:col>
      <xdr:colOff>171450</xdr:colOff>
      <xdr:row>77</xdr:row>
      <xdr:rowOff>60960</xdr:rowOff>
    </xdr:to>
    <xdr:sp macro="" textlink="">
      <xdr:nvSpPr>
        <xdr:cNvPr id="8581" name="楕円 389"/>
        <xdr:cNvSpPr/>
      </xdr:nvSpPr>
      <xdr:spPr>
        <a:xfrm>
          <a:off x="12700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139700</xdr:colOff>
      <xdr:row>75</xdr:row>
      <xdr:rowOff>71120</xdr:rowOff>
    </xdr:from>
    <xdr:to>
      <xdr:col>8</xdr:col>
      <xdr:colOff>100965</xdr:colOff>
      <xdr:row>76</xdr:row>
      <xdr:rowOff>158750</xdr:rowOff>
    </xdr:to>
    <xdr:sp macro="" textlink="">
      <xdr:nvSpPr>
        <xdr:cNvPr id="8582" name="テキスト ボックス 390"/>
        <xdr:cNvSpPr txBox="1"/>
      </xdr:nvSpPr>
      <xdr:spPr>
        <a:xfrm>
          <a:off x="939800" y="1292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13.7</a:t>
          </a:r>
          <a:endParaRPr kumimoji="1" lang="ja-JP" altLang="en-US" sz="1000" b="1">
            <a:solidFill>
              <a:srgbClr val="000000"/>
            </a:solidFill>
            <a:latin typeface="ＭＳ Ｐゴシック"/>
            <a:ea typeface="ＭＳ Ｐゴシック"/>
          </a:endParaRPr>
        </a:p>
      </xdr:txBody>
    </xdr:sp>
    <xdr:clientData/>
  </xdr:twoCellAnchor>
  <xdr:twoCellAnchor>
    <xdr:from>
      <xdr:col>62</xdr:col>
      <xdr:colOff>44450</xdr:colOff>
      <xdr:row>67</xdr:row>
      <xdr:rowOff>69850</xdr:rowOff>
    </xdr:from>
    <xdr:to>
      <xdr:col>85</xdr:col>
      <xdr:colOff>66675</xdr:colOff>
      <xdr:row>69</xdr:row>
      <xdr:rowOff>44450</xdr:rowOff>
    </xdr:to>
    <xdr:sp macro="" textlink="">
      <xdr:nvSpPr>
        <xdr:cNvPr id="8583"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8584"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8585"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8586"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8587"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8588"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8589"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8590"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8591"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8592"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8593"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上回っているのは、ごみ処理、し尿処理などを直営で行っていることによる施設の維持・管理・運営に係る経費が大きいためであるが、令和３年度から、し尿処理事務の広域化により数値は改善するものと見込ま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今後、この数値を抑えることができるよう、「第３次行財政構造改革プラン・アクションプログラム」に掲げる改革項目を着実に実行していく必要がある。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6350</xdr:colOff>
      <xdr:row>69</xdr:row>
      <xdr:rowOff>107950</xdr:rowOff>
    </xdr:from>
    <xdr:to>
      <xdr:col>63</xdr:col>
      <xdr:colOff>104140</xdr:colOff>
      <xdr:row>70</xdr:row>
      <xdr:rowOff>161925</xdr:rowOff>
    </xdr:to>
    <xdr:sp macro="" textlink="">
      <xdr:nvSpPr>
        <xdr:cNvPr id="8594"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62</xdr:col>
      <xdr:colOff>44450</xdr:colOff>
      <xdr:row>84</xdr:row>
      <xdr:rowOff>12700</xdr:rowOff>
    </xdr:from>
    <xdr:to>
      <xdr:col>85</xdr:col>
      <xdr:colOff>66675</xdr:colOff>
      <xdr:row>84</xdr:row>
      <xdr:rowOff>12700</xdr:rowOff>
    </xdr:to>
    <xdr:cxnSp macro="">
      <xdr:nvCxnSpPr>
        <xdr:cNvPr id="8595"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83</xdr:row>
      <xdr:rowOff>41910</xdr:rowOff>
    </xdr:from>
    <xdr:to>
      <xdr:col>62</xdr:col>
      <xdr:colOff>43815</xdr:colOff>
      <xdr:row>84</xdr:row>
      <xdr:rowOff>128905</xdr:rowOff>
    </xdr:to>
    <xdr:sp macro="" textlink="">
      <xdr:nvSpPr>
        <xdr:cNvPr id="8596"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81</xdr:row>
      <xdr:rowOff>69850</xdr:rowOff>
    </xdr:from>
    <xdr:to>
      <xdr:col>85</xdr:col>
      <xdr:colOff>66675</xdr:colOff>
      <xdr:row>81</xdr:row>
      <xdr:rowOff>69850</xdr:rowOff>
    </xdr:to>
    <xdr:cxnSp macro="">
      <xdr:nvCxnSpPr>
        <xdr:cNvPr id="8597"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80</xdr:row>
      <xdr:rowOff>99060</xdr:rowOff>
    </xdr:from>
    <xdr:to>
      <xdr:col>62</xdr:col>
      <xdr:colOff>43815</xdr:colOff>
      <xdr:row>82</xdr:row>
      <xdr:rowOff>14605</xdr:rowOff>
    </xdr:to>
    <xdr:sp macro="" textlink="">
      <xdr:nvSpPr>
        <xdr:cNvPr id="8598" name="テキスト ボックス 406"/>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90.0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78</xdr:row>
      <xdr:rowOff>127000</xdr:rowOff>
    </xdr:from>
    <xdr:to>
      <xdr:col>85</xdr:col>
      <xdr:colOff>66675</xdr:colOff>
      <xdr:row>78</xdr:row>
      <xdr:rowOff>127000</xdr:rowOff>
    </xdr:to>
    <xdr:cxnSp macro="">
      <xdr:nvCxnSpPr>
        <xdr:cNvPr id="8599"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77</xdr:row>
      <xdr:rowOff>156210</xdr:rowOff>
    </xdr:from>
    <xdr:to>
      <xdr:col>62</xdr:col>
      <xdr:colOff>43815</xdr:colOff>
      <xdr:row>79</xdr:row>
      <xdr:rowOff>71755</xdr:rowOff>
    </xdr:to>
    <xdr:sp macro="" textlink="">
      <xdr:nvSpPr>
        <xdr:cNvPr id="8600" name="テキスト ボックス 408"/>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80.0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76</xdr:row>
      <xdr:rowOff>12700</xdr:rowOff>
    </xdr:from>
    <xdr:to>
      <xdr:col>85</xdr:col>
      <xdr:colOff>66675</xdr:colOff>
      <xdr:row>76</xdr:row>
      <xdr:rowOff>12700</xdr:rowOff>
    </xdr:to>
    <xdr:cxnSp macro="">
      <xdr:nvCxnSpPr>
        <xdr:cNvPr id="8601"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75</xdr:row>
      <xdr:rowOff>41910</xdr:rowOff>
    </xdr:from>
    <xdr:to>
      <xdr:col>62</xdr:col>
      <xdr:colOff>43815</xdr:colOff>
      <xdr:row>76</xdr:row>
      <xdr:rowOff>128905</xdr:rowOff>
    </xdr:to>
    <xdr:sp macro="" textlink="">
      <xdr:nvSpPr>
        <xdr:cNvPr id="8602" name="テキスト ボックス 410"/>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70.0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73</xdr:row>
      <xdr:rowOff>69850</xdr:rowOff>
    </xdr:from>
    <xdr:to>
      <xdr:col>85</xdr:col>
      <xdr:colOff>66675</xdr:colOff>
      <xdr:row>73</xdr:row>
      <xdr:rowOff>69850</xdr:rowOff>
    </xdr:to>
    <xdr:cxnSp macro="">
      <xdr:nvCxnSpPr>
        <xdr:cNvPr id="8603"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72</xdr:row>
      <xdr:rowOff>99060</xdr:rowOff>
    </xdr:from>
    <xdr:to>
      <xdr:col>62</xdr:col>
      <xdr:colOff>43815</xdr:colOff>
      <xdr:row>74</xdr:row>
      <xdr:rowOff>14605</xdr:rowOff>
    </xdr:to>
    <xdr:sp macro="" textlink="">
      <xdr:nvSpPr>
        <xdr:cNvPr id="8604" name="テキスト ボックス 412"/>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70</xdr:row>
      <xdr:rowOff>127000</xdr:rowOff>
    </xdr:to>
    <xdr:cxnSp macro="">
      <xdr:nvCxnSpPr>
        <xdr:cNvPr id="8605"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69</xdr:row>
      <xdr:rowOff>156210</xdr:rowOff>
    </xdr:from>
    <xdr:to>
      <xdr:col>62</xdr:col>
      <xdr:colOff>43815</xdr:colOff>
      <xdr:row>71</xdr:row>
      <xdr:rowOff>71755</xdr:rowOff>
    </xdr:to>
    <xdr:sp macro="" textlink="">
      <xdr:nvSpPr>
        <xdr:cNvPr id="8606" name="テキスト ボックス 41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50.0</a:t>
          </a:r>
          <a:endParaRPr kumimoji="1" lang="ja-JP" altLang="en-US" sz="1000">
            <a:solidFill>
              <a:srgbClr val="000000"/>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860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152400</xdr:rowOff>
    </xdr:from>
    <xdr:to>
      <xdr:col>82</xdr:col>
      <xdr:colOff>107950</xdr:colOff>
      <xdr:row>81</xdr:row>
      <xdr:rowOff>15240</xdr:rowOff>
    </xdr:to>
    <xdr:cxnSp macro="">
      <xdr:nvCxnSpPr>
        <xdr:cNvPr id="8608" name="直線コネクタ 416"/>
        <xdr:cNvCxnSpPr/>
      </xdr:nvCxnSpPr>
      <xdr:spPr>
        <a:xfrm flipV="1">
          <a:off x="16510000" y="1266825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80</xdr:row>
      <xdr:rowOff>158750</xdr:rowOff>
    </xdr:from>
    <xdr:to>
      <xdr:col>86</xdr:col>
      <xdr:colOff>158750</xdr:colOff>
      <xdr:row>82</xdr:row>
      <xdr:rowOff>74930</xdr:rowOff>
    </xdr:to>
    <xdr:sp macro="" textlink="">
      <xdr:nvSpPr>
        <xdr:cNvPr id="8609" name="公債費以外最小値テキスト"/>
        <xdr:cNvSpPr txBox="1"/>
      </xdr:nvSpPr>
      <xdr:spPr>
        <a:xfrm>
          <a:off x="16598900" y="1387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88.8</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19050</xdr:colOff>
      <xdr:row>81</xdr:row>
      <xdr:rowOff>15240</xdr:rowOff>
    </xdr:from>
    <xdr:to>
      <xdr:col>82</xdr:col>
      <xdr:colOff>196850</xdr:colOff>
      <xdr:row>81</xdr:row>
      <xdr:rowOff>15240</xdr:rowOff>
    </xdr:to>
    <xdr:cxnSp macro="">
      <xdr:nvCxnSpPr>
        <xdr:cNvPr id="8610" name="直線コネクタ 418"/>
        <xdr:cNvCxnSpPr/>
      </xdr:nvCxnSpPr>
      <xdr:spPr>
        <a:xfrm>
          <a:off x="16421100" y="1390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72</xdr:row>
      <xdr:rowOff>67310</xdr:rowOff>
    </xdr:from>
    <xdr:to>
      <xdr:col>86</xdr:col>
      <xdr:colOff>158750</xdr:colOff>
      <xdr:row>73</xdr:row>
      <xdr:rowOff>154940</xdr:rowOff>
    </xdr:to>
    <xdr:sp macro="" textlink="">
      <xdr:nvSpPr>
        <xdr:cNvPr id="8611" name="公債費以外最大値テキスト"/>
        <xdr:cNvSpPr txBox="1"/>
      </xdr:nvSpPr>
      <xdr:spPr>
        <a:xfrm>
          <a:off x="16598900" y="1241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61.8</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19050</xdr:colOff>
      <xdr:row>73</xdr:row>
      <xdr:rowOff>152400</xdr:rowOff>
    </xdr:from>
    <xdr:to>
      <xdr:col>82</xdr:col>
      <xdr:colOff>196850</xdr:colOff>
      <xdr:row>73</xdr:row>
      <xdr:rowOff>152400</xdr:rowOff>
    </xdr:to>
    <xdr:cxnSp macro="">
      <xdr:nvCxnSpPr>
        <xdr:cNvPr id="8612" name="直線コネクタ 420"/>
        <xdr:cNvCxnSpPr/>
      </xdr:nvCxnSpPr>
      <xdr:spPr>
        <a:xfrm>
          <a:off x="16421100" y="1266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115570</xdr:rowOff>
    </xdr:to>
    <xdr:cxnSp macro="">
      <xdr:nvCxnSpPr>
        <xdr:cNvPr id="8613" name="直線コネクタ 421"/>
        <xdr:cNvCxnSpPr/>
      </xdr:nvCxnSpPr>
      <xdr:spPr>
        <a:xfrm>
          <a:off x="15671800" y="136144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76</xdr:row>
      <xdr:rowOff>140970</xdr:rowOff>
    </xdr:from>
    <xdr:to>
      <xdr:col>86</xdr:col>
      <xdr:colOff>158750</xdr:colOff>
      <xdr:row>78</xdr:row>
      <xdr:rowOff>57150</xdr:rowOff>
    </xdr:to>
    <xdr:sp macro="" textlink="">
      <xdr:nvSpPr>
        <xdr:cNvPr id="8614" name="公債費以外平均値テキスト"/>
        <xdr:cNvSpPr txBox="1"/>
      </xdr:nvSpPr>
      <xdr:spPr>
        <a:xfrm>
          <a:off x="16598900" y="13171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77.3</a:t>
          </a:r>
          <a:endParaRPr kumimoji="1" lang="ja-JP" altLang="en-US" sz="1000" b="1">
            <a:solidFill>
              <a:srgbClr val="000000"/>
            </a:solidFill>
            <a:latin typeface="ＭＳ Ｐゴシック"/>
            <a:ea typeface="ＭＳ Ｐゴシック"/>
          </a:endParaRPr>
        </a:p>
      </xdr:txBody>
    </xdr:sp>
    <xdr:clientData/>
  </xdr:twoCellAnchor>
  <xdr:twoCellAnchor>
    <xdr:from>
      <xdr:col>82</xdr:col>
      <xdr:colOff>57150</xdr:colOff>
      <xdr:row>77</xdr:row>
      <xdr:rowOff>124460</xdr:rowOff>
    </xdr:from>
    <xdr:to>
      <xdr:col>82</xdr:col>
      <xdr:colOff>158750</xdr:colOff>
      <xdr:row>78</xdr:row>
      <xdr:rowOff>54610</xdr:rowOff>
    </xdr:to>
    <xdr:sp macro="" textlink="">
      <xdr:nvSpPr>
        <xdr:cNvPr id="8615" name="フローチャート: 判断 423"/>
        <xdr:cNvSpPr/>
      </xdr:nvSpPr>
      <xdr:spPr>
        <a:xfrm>
          <a:off x="164592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88265</xdr:rowOff>
    </xdr:to>
    <xdr:cxnSp macro="">
      <xdr:nvCxnSpPr>
        <xdr:cNvPr id="8616" name="直線コネクタ 424"/>
        <xdr:cNvCxnSpPr/>
      </xdr:nvCxnSpPr>
      <xdr:spPr>
        <a:xfrm flipV="1">
          <a:off x="14782800" y="136144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156210</xdr:rowOff>
    </xdr:from>
    <xdr:to>
      <xdr:col>78</xdr:col>
      <xdr:colOff>120650</xdr:colOff>
      <xdr:row>78</xdr:row>
      <xdr:rowOff>86360</xdr:rowOff>
    </xdr:to>
    <xdr:sp macro="" textlink="">
      <xdr:nvSpPr>
        <xdr:cNvPr id="8617" name="フローチャート: 判断 425"/>
        <xdr:cNvSpPr/>
      </xdr:nvSpPr>
      <xdr:spPr>
        <a:xfrm>
          <a:off x="15621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76</xdr:col>
      <xdr:colOff>88900</xdr:colOff>
      <xdr:row>76</xdr:row>
      <xdr:rowOff>96520</xdr:rowOff>
    </xdr:from>
    <xdr:to>
      <xdr:col>80</xdr:col>
      <xdr:colOff>25400</xdr:colOff>
      <xdr:row>78</xdr:row>
      <xdr:rowOff>12700</xdr:rowOff>
    </xdr:to>
    <xdr:sp macro="" textlink="">
      <xdr:nvSpPr>
        <xdr:cNvPr id="8618" name="テキスト ボックス 426"/>
        <xdr:cNvSpPr txBox="1"/>
      </xdr:nvSpPr>
      <xdr:spPr>
        <a:xfrm>
          <a:off x="15290800" y="13126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78.0</a:t>
          </a:r>
          <a:endParaRPr kumimoji="1" lang="ja-JP" altLang="en-US" sz="1000" b="1">
            <a:solidFill>
              <a:srgbClr val="000000"/>
            </a:solidFill>
            <a:latin typeface="ＭＳ Ｐゴシック"/>
            <a:ea typeface="ＭＳ Ｐゴシック"/>
          </a:endParaRPr>
        </a:p>
      </xdr:txBody>
    </xdr:sp>
    <xdr:clientData/>
  </xdr:twoCellAnchor>
  <xdr:twoCellAnchor>
    <xdr:from>
      <xdr:col>69</xdr:col>
      <xdr:colOff>92075</xdr:colOff>
      <xdr:row>79</xdr:row>
      <xdr:rowOff>88265</xdr:rowOff>
    </xdr:from>
    <xdr:to>
      <xdr:col>73</xdr:col>
      <xdr:colOff>180975</xdr:colOff>
      <xdr:row>79</xdr:row>
      <xdr:rowOff>106680</xdr:rowOff>
    </xdr:to>
    <xdr:cxnSp macro="">
      <xdr:nvCxnSpPr>
        <xdr:cNvPr id="8619" name="直線コネクタ 427"/>
        <xdr:cNvCxnSpPr/>
      </xdr:nvCxnSpPr>
      <xdr:spPr>
        <a:xfrm flipV="1">
          <a:off x="13893800" y="136328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128905</xdr:rowOff>
    </xdr:from>
    <xdr:to>
      <xdr:col>74</xdr:col>
      <xdr:colOff>31750</xdr:colOff>
      <xdr:row>78</xdr:row>
      <xdr:rowOff>59055</xdr:rowOff>
    </xdr:to>
    <xdr:sp macro="" textlink="">
      <xdr:nvSpPr>
        <xdr:cNvPr id="8620" name="フローチャート: 判断 428"/>
        <xdr:cNvSpPr/>
      </xdr:nvSpPr>
      <xdr:spPr>
        <a:xfrm>
          <a:off x="14732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72</xdr:col>
      <xdr:colOff>0</xdr:colOff>
      <xdr:row>76</xdr:row>
      <xdr:rowOff>69215</xdr:rowOff>
    </xdr:from>
    <xdr:to>
      <xdr:col>75</xdr:col>
      <xdr:colOff>161925</xdr:colOff>
      <xdr:row>77</xdr:row>
      <xdr:rowOff>156845</xdr:rowOff>
    </xdr:to>
    <xdr:sp macro="" textlink="">
      <xdr:nvSpPr>
        <xdr:cNvPr id="8621" name="テキスト ボックス 429"/>
        <xdr:cNvSpPr txBox="1"/>
      </xdr:nvSpPr>
      <xdr:spPr>
        <a:xfrm>
          <a:off x="14401800" y="1309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77.4</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3175</xdr:colOff>
      <xdr:row>79</xdr:row>
      <xdr:rowOff>106680</xdr:rowOff>
    </xdr:from>
    <xdr:to>
      <xdr:col>69</xdr:col>
      <xdr:colOff>92075</xdr:colOff>
      <xdr:row>80</xdr:row>
      <xdr:rowOff>67310</xdr:rowOff>
    </xdr:to>
    <xdr:cxnSp macro="">
      <xdr:nvCxnSpPr>
        <xdr:cNvPr id="8622" name="直線コネクタ 430"/>
        <xdr:cNvCxnSpPr/>
      </xdr:nvCxnSpPr>
      <xdr:spPr>
        <a:xfrm flipV="1">
          <a:off x="13004800" y="1365123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110490</xdr:rowOff>
    </xdr:from>
    <xdr:to>
      <xdr:col>69</xdr:col>
      <xdr:colOff>142875</xdr:colOff>
      <xdr:row>78</xdr:row>
      <xdr:rowOff>40640</xdr:rowOff>
    </xdr:to>
    <xdr:sp macro="" textlink="">
      <xdr:nvSpPr>
        <xdr:cNvPr id="8623" name="フローチャート: 判断 431"/>
        <xdr:cNvSpPr/>
      </xdr:nvSpPr>
      <xdr:spPr>
        <a:xfrm>
          <a:off x="13843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67</xdr:col>
      <xdr:colOff>111125</xdr:colOff>
      <xdr:row>76</xdr:row>
      <xdr:rowOff>50800</xdr:rowOff>
    </xdr:from>
    <xdr:to>
      <xdr:col>71</xdr:col>
      <xdr:colOff>72390</xdr:colOff>
      <xdr:row>77</xdr:row>
      <xdr:rowOff>138430</xdr:rowOff>
    </xdr:to>
    <xdr:sp macro="" textlink="">
      <xdr:nvSpPr>
        <xdr:cNvPr id="8624" name="テキスト ボックス 432"/>
        <xdr:cNvSpPr txBox="1"/>
      </xdr:nvSpPr>
      <xdr:spPr>
        <a:xfrm>
          <a:off x="13512800" y="1308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77.0</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152400</xdr:colOff>
      <xdr:row>77</xdr:row>
      <xdr:rowOff>106045</xdr:rowOff>
    </xdr:from>
    <xdr:to>
      <xdr:col>65</xdr:col>
      <xdr:colOff>53975</xdr:colOff>
      <xdr:row>78</xdr:row>
      <xdr:rowOff>36195</xdr:rowOff>
    </xdr:to>
    <xdr:sp macro="" textlink="">
      <xdr:nvSpPr>
        <xdr:cNvPr id="8625" name="フローチャート: 判断 433"/>
        <xdr:cNvSpPr/>
      </xdr:nvSpPr>
      <xdr:spPr>
        <a:xfrm>
          <a:off x="12954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63</xdr:col>
      <xdr:colOff>22225</xdr:colOff>
      <xdr:row>76</xdr:row>
      <xdr:rowOff>46355</xdr:rowOff>
    </xdr:from>
    <xdr:to>
      <xdr:col>66</xdr:col>
      <xdr:colOff>184150</xdr:colOff>
      <xdr:row>77</xdr:row>
      <xdr:rowOff>133985</xdr:rowOff>
    </xdr:to>
    <xdr:sp macro="" textlink="">
      <xdr:nvSpPr>
        <xdr:cNvPr id="8626" name="テキスト ボックス 434"/>
        <xdr:cNvSpPr txBox="1"/>
      </xdr:nvSpPr>
      <xdr:spPr>
        <a:xfrm>
          <a:off x="12623800" y="1307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76.9</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81</xdr:col>
      <xdr:colOff>92075</xdr:colOff>
      <xdr:row>84</xdr:row>
      <xdr:rowOff>10160</xdr:rowOff>
    </xdr:from>
    <xdr:to>
      <xdr:col>85</xdr:col>
      <xdr:colOff>53975</xdr:colOff>
      <xdr:row>85</xdr:row>
      <xdr:rowOff>97790</xdr:rowOff>
    </xdr:to>
    <xdr:sp macro="" textlink="">
      <xdr:nvSpPr>
        <xdr:cNvPr id="8627"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77</xdr:col>
      <xdr:colOff>53975</xdr:colOff>
      <xdr:row>84</xdr:row>
      <xdr:rowOff>10160</xdr:rowOff>
    </xdr:from>
    <xdr:to>
      <xdr:col>81</xdr:col>
      <xdr:colOff>15240</xdr:colOff>
      <xdr:row>85</xdr:row>
      <xdr:rowOff>97790</xdr:rowOff>
    </xdr:to>
    <xdr:sp macro="" textlink="">
      <xdr:nvSpPr>
        <xdr:cNvPr id="8628" name="テキスト ボックス 436"/>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72</xdr:col>
      <xdr:colOff>165100</xdr:colOff>
      <xdr:row>84</xdr:row>
      <xdr:rowOff>10160</xdr:rowOff>
    </xdr:from>
    <xdr:to>
      <xdr:col>76</xdr:col>
      <xdr:colOff>126365</xdr:colOff>
      <xdr:row>85</xdr:row>
      <xdr:rowOff>97790</xdr:rowOff>
    </xdr:to>
    <xdr:sp macro="" textlink="">
      <xdr:nvSpPr>
        <xdr:cNvPr id="8629" name="テキスト ボックス 437"/>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68</xdr:col>
      <xdr:colOff>76200</xdr:colOff>
      <xdr:row>84</xdr:row>
      <xdr:rowOff>10160</xdr:rowOff>
    </xdr:from>
    <xdr:to>
      <xdr:col>72</xdr:col>
      <xdr:colOff>38100</xdr:colOff>
      <xdr:row>85</xdr:row>
      <xdr:rowOff>97790</xdr:rowOff>
    </xdr:to>
    <xdr:sp macro="" textlink="">
      <xdr:nvSpPr>
        <xdr:cNvPr id="8630"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63</xdr:col>
      <xdr:colOff>187325</xdr:colOff>
      <xdr:row>84</xdr:row>
      <xdr:rowOff>10160</xdr:rowOff>
    </xdr:from>
    <xdr:to>
      <xdr:col>67</xdr:col>
      <xdr:colOff>148590</xdr:colOff>
      <xdr:row>85</xdr:row>
      <xdr:rowOff>97790</xdr:rowOff>
    </xdr:to>
    <xdr:sp macro="" textlink="">
      <xdr:nvSpPr>
        <xdr:cNvPr id="8631" name="テキスト ボックス 439"/>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82</xdr:col>
      <xdr:colOff>57150</xdr:colOff>
      <xdr:row>79</xdr:row>
      <xdr:rowOff>64770</xdr:rowOff>
    </xdr:from>
    <xdr:to>
      <xdr:col>82</xdr:col>
      <xdr:colOff>158750</xdr:colOff>
      <xdr:row>79</xdr:row>
      <xdr:rowOff>166370</xdr:rowOff>
    </xdr:to>
    <xdr:sp macro="" textlink="">
      <xdr:nvSpPr>
        <xdr:cNvPr id="8632" name="楕円 440"/>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82</xdr:col>
      <xdr:colOff>196850</xdr:colOff>
      <xdr:row>79</xdr:row>
      <xdr:rowOff>36830</xdr:rowOff>
    </xdr:from>
    <xdr:to>
      <xdr:col>86</xdr:col>
      <xdr:colOff>158750</xdr:colOff>
      <xdr:row>80</xdr:row>
      <xdr:rowOff>124460</xdr:rowOff>
    </xdr:to>
    <xdr:sp macro="" textlink="">
      <xdr:nvSpPr>
        <xdr:cNvPr id="8633" name="公債費以外該当値テキスト"/>
        <xdr:cNvSpPr txBox="1"/>
      </xdr:nvSpPr>
      <xdr:spPr>
        <a:xfrm>
          <a:off x="165989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83.5</a:t>
          </a:r>
          <a:endParaRPr kumimoji="1" lang="ja-JP" altLang="en-US" sz="1000" b="1">
            <a:solidFill>
              <a:srgbClr val="000000"/>
            </a:solidFill>
            <a:latin typeface="ＭＳ Ｐゴシック"/>
            <a:ea typeface="ＭＳ Ｐゴシック"/>
          </a:endParaRPr>
        </a:p>
      </xdr:txBody>
    </xdr:sp>
    <xdr:clientData/>
  </xdr:twoCellAnchor>
  <xdr:twoCellAnchor>
    <xdr:from>
      <xdr:col>78</xdr:col>
      <xdr:colOff>19050</xdr:colOff>
      <xdr:row>79</xdr:row>
      <xdr:rowOff>19050</xdr:rowOff>
    </xdr:from>
    <xdr:to>
      <xdr:col>78</xdr:col>
      <xdr:colOff>120650</xdr:colOff>
      <xdr:row>79</xdr:row>
      <xdr:rowOff>120650</xdr:rowOff>
    </xdr:to>
    <xdr:sp macro="" textlink="">
      <xdr:nvSpPr>
        <xdr:cNvPr id="8634" name="楕円 442"/>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76</xdr:col>
      <xdr:colOff>88900</xdr:colOff>
      <xdr:row>79</xdr:row>
      <xdr:rowOff>105410</xdr:rowOff>
    </xdr:from>
    <xdr:to>
      <xdr:col>80</xdr:col>
      <xdr:colOff>25400</xdr:colOff>
      <xdr:row>81</xdr:row>
      <xdr:rowOff>21590</xdr:rowOff>
    </xdr:to>
    <xdr:sp macro="" textlink="">
      <xdr:nvSpPr>
        <xdr:cNvPr id="8635" name="テキスト ボックス 443"/>
        <xdr:cNvSpPr txBox="1"/>
      </xdr:nvSpPr>
      <xdr:spPr>
        <a:xfrm>
          <a:off x="15290800" y="1364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82.5</a:t>
          </a:r>
          <a:endParaRPr kumimoji="1" lang="ja-JP" altLang="en-US" sz="1000" b="1">
            <a:solidFill>
              <a:srgbClr val="000000"/>
            </a:solidFill>
            <a:latin typeface="ＭＳ Ｐゴシック"/>
            <a:ea typeface="ＭＳ Ｐゴシック"/>
          </a:endParaRPr>
        </a:p>
      </xdr:txBody>
    </xdr:sp>
    <xdr:clientData/>
  </xdr:twoCellAnchor>
  <xdr:twoCellAnchor>
    <xdr:from>
      <xdr:col>73</xdr:col>
      <xdr:colOff>130175</xdr:colOff>
      <xdr:row>79</xdr:row>
      <xdr:rowOff>37465</xdr:rowOff>
    </xdr:from>
    <xdr:to>
      <xdr:col>74</xdr:col>
      <xdr:colOff>31750</xdr:colOff>
      <xdr:row>79</xdr:row>
      <xdr:rowOff>139065</xdr:rowOff>
    </xdr:to>
    <xdr:sp macro="" textlink="">
      <xdr:nvSpPr>
        <xdr:cNvPr id="8636" name="楕円 444"/>
        <xdr:cNvSpPr/>
      </xdr:nvSpPr>
      <xdr:spPr>
        <a:xfrm>
          <a:off x="147320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72</xdr:col>
      <xdr:colOff>0</xdr:colOff>
      <xdr:row>79</xdr:row>
      <xdr:rowOff>123825</xdr:rowOff>
    </xdr:from>
    <xdr:to>
      <xdr:col>75</xdr:col>
      <xdr:colOff>161925</xdr:colOff>
      <xdr:row>81</xdr:row>
      <xdr:rowOff>39370</xdr:rowOff>
    </xdr:to>
    <xdr:sp macro="" textlink="">
      <xdr:nvSpPr>
        <xdr:cNvPr id="8637" name="テキスト ボックス 445"/>
        <xdr:cNvSpPr txBox="1"/>
      </xdr:nvSpPr>
      <xdr:spPr>
        <a:xfrm>
          <a:off x="14401800" y="13668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82.9</a:t>
          </a:r>
          <a:endParaRPr kumimoji="1" lang="ja-JP" altLang="en-US" sz="1000" b="1">
            <a:solidFill>
              <a:srgbClr val="000000"/>
            </a:solidFill>
            <a:latin typeface="ＭＳ Ｐゴシック"/>
            <a:ea typeface="ＭＳ Ｐゴシック"/>
          </a:endParaRPr>
        </a:p>
      </xdr:txBody>
    </xdr:sp>
    <xdr:clientData/>
  </xdr:twoCellAnchor>
  <xdr:twoCellAnchor>
    <xdr:from>
      <xdr:col>69</xdr:col>
      <xdr:colOff>41275</xdr:colOff>
      <xdr:row>79</xdr:row>
      <xdr:rowOff>55880</xdr:rowOff>
    </xdr:from>
    <xdr:to>
      <xdr:col>69</xdr:col>
      <xdr:colOff>142875</xdr:colOff>
      <xdr:row>79</xdr:row>
      <xdr:rowOff>157480</xdr:rowOff>
    </xdr:to>
    <xdr:sp macro="" textlink="">
      <xdr:nvSpPr>
        <xdr:cNvPr id="8638" name="楕円 446"/>
        <xdr:cNvSpPr/>
      </xdr:nvSpPr>
      <xdr:spPr>
        <a:xfrm>
          <a:off x="138430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67</xdr:col>
      <xdr:colOff>111125</xdr:colOff>
      <xdr:row>79</xdr:row>
      <xdr:rowOff>142240</xdr:rowOff>
    </xdr:from>
    <xdr:to>
      <xdr:col>71</xdr:col>
      <xdr:colOff>72390</xdr:colOff>
      <xdr:row>81</xdr:row>
      <xdr:rowOff>58420</xdr:rowOff>
    </xdr:to>
    <xdr:sp macro="" textlink="">
      <xdr:nvSpPr>
        <xdr:cNvPr id="8639" name="テキスト ボックス 447"/>
        <xdr:cNvSpPr txBox="1"/>
      </xdr:nvSpPr>
      <xdr:spPr>
        <a:xfrm>
          <a:off x="13512800" y="13686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83.3</a:t>
          </a:r>
          <a:endParaRPr kumimoji="1" lang="ja-JP" altLang="en-US" sz="1000" b="1">
            <a:solidFill>
              <a:srgbClr val="000000"/>
            </a:solidFill>
            <a:latin typeface="ＭＳ Ｐゴシック"/>
            <a:ea typeface="ＭＳ Ｐゴシック"/>
          </a:endParaRPr>
        </a:p>
      </xdr:txBody>
    </xdr:sp>
    <xdr:clientData/>
  </xdr:twoCellAnchor>
  <xdr:twoCellAnchor>
    <xdr:from>
      <xdr:col>64</xdr:col>
      <xdr:colOff>152400</xdr:colOff>
      <xdr:row>80</xdr:row>
      <xdr:rowOff>16510</xdr:rowOff>
    </xdr:from>
    <xdr:to>
      <xdr:col>65</xdr:col>
      <xdr:colOff>53975</xdr:colOff>
      <xdr:row>80</xdr:row>
      <xdr:rowOff>118110</xdr:rowOff>
    </xdr:to>
    <xdr:sp macro="" textlink="">
      <xdr:nvSpPr>
        <xdr:cNvPr id="8640" name="楕円 448"/>
        <xdr:cNvSpPr/>
      </xdr:nvSpPr>
      <xdr:spPr>
        <a:xfrm>
          <a:off x="12954000" y="137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63</xdr:col>
      <xdr:colOff>22225</xdr:colOff>
      <xdr:row>80</xdr:row>
      <xdr:rowOff>102870</xdr:rowOff>
    </xdr:from>
    <xdr:to>
      <xdr:col>66</xdr:col>
      <xdr:colOff>184150</xdr:colOff>
      <xdr:row>82</xdr:row>
      <xdr:rowOff>19050</xdr:rowOff>
    </xdr:to>
    <xdr:sp macro="" textlink="">
      <xdr:nvSpPr>
        <xdr:cNvPr id="8641" name="テキスト ボックス 449"/>
        <xdr:cNvSpPr txBox="1"/>
      </xdr:nvSpPr>
      <xdr:spPr>
        <a:xfrm>
          <a:off x="12623800" y="1381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86.2</a:t>
          </a:r>
          <a:endParaRPr kumimoji="1" lang="ja-JP" altLang="en-US" sz="1000" b="1">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9217"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9218"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9219"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9220"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9221"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大阪府熊取町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9222"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9223"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224"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9225"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9226"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9227"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9228"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9229"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9230"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9231"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9232"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9233"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9234"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9235"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9236"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9237"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9238"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9239"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9240"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9241"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9242"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9243"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8</xdr:col>
      <xdr:colOff>152400</xdr:colOff>
      <xdr:row>7</xdr:row>
      <xdr:rowOff>22225</xdr:rowOff>
    </xdr:from>
    <xdr:to>
      <xdr:col>10</xdr:col>
      <xdr:colOff>182245</xdr:colOff>
      <xdr:row>8</xdr:row>
      <xdr:rowOff>125730</xdr:rowOff>
    </xdr:to>
    <xdr:sp macro="" textlink="">
      <xdr:nvSpPr>
        <xdr:cNvPr id="9244"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solidFill>
                <a:srgbClr val="000000"/>
              </a:solidFill>
              <a:latin typeface="ＭＳ Ｐゴシック"/>
              <a:ea typeface="ＭＳ Ｐゴシック"/>
            </a:rPr>
            <a:t>(</a:t>
          </a:r>
          <a:r>
            <a:rPr kumimoji="1" lang="ja-JP" altLang="en-US" sz="1100">
              <a:solidFill>
                <a:srgbClr val="000000"/>
              </a:solidFill>
              <a:latin typeface="ＭＳ Ｐゴシック"/>
              <a:ea typeface="ＭＳ Ｐゴシック"/>
            </a:rPr>
            <a:t>円</a:t>
          </a:r>
          <a:r>
            <a:rPr kumimoji="1" lang="en-US" altLang="ja-JP" sz="1100">
              <a:solidFill>
                <a:srgbClr val="000000"/>
              </a:solidFill>
              <a:latin typeface="ＭＳ Ｐゴシック"/>
              <a:ea typeface="ＭＳ Ｐゴシック"/>
            </a:rPr>
            <a:t>)</a:t>
          </a:r>
          <a:endParaRPr kumimoji="1" lang="ja-JP" altLang="en-US" sz="1100">
            <a:solidFill>
              <a:srgbClr val="000000"/>
            </a:solidFill>
            <a:latin typeface="ＭＳ Ｐゴシック"/>
            <a:ea typeface="ＭＳ Ｐゴシック"/>
          </a:endParaRPr>
        </a:p>
      </xdr:txBody>
    </xdr:sp>
    <xdr:clientData/>
  </xdr:twoCellAnchor>
  <xdr:twoCellAnchor>
    <xdr:from>
      <xdr:col>11</xdr:col>
      <xdr:colOff>63500</xdr:colOff>
      <xdr:row>22</xdr:row>
      <xdr:rowOff>117475</xdr:rowOff>
    </xdr:from>
    <xdr:to>
      <xdr:col>33</xdr:col>
      <xdr:colOff>114300</xdr:colOff>
      <xdr:row>22</xdr:row>
      <xdr:rowOff>117475</xdr:rowOff>
    </xdr:to>
    <xdr:cxnSp macro="">
      <xdr:nvCxnSpPr>
        <xdr:cNvPr id="9245"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21</xdr:row>
      <xdr:rowOff>146685</xdr:rowOff>
    </xdr:from>
    <xdr:to>
      <xdr:col>11</xdr:col>
      <xdr:colOff>50800</xdr:colOff>
      <xdr:row>23</xdr:row>
      <xdr:rowOff>62230</xdr:rowOff>
    </xdr:to>
    <xdr:sp macro="" textlink="">
      <xdr:nvSpPr>
        <xdr:cNvPr id="9246"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20</xdr:row>
      <xdr:rowOff>133985</xdr:rowOff>
    </xdr:from>
    <xdr:to>
      <xdr:col>33</xdr:col>
      <xdr:colOff>114300</xdr:colOff>
      <xdr:row>20</xdr:row>
      <xdr:rowOff>133985</xdr:rowOff>
    </xdr:to>
    <xdr:cxnSp macro="">
      <xdr:nvCxnSpPr>
        <xdr:cNvPr id="9247"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19</xdr:row>
      <xdr:rowOff>163195</xdr:rowOff>
    </xdr:from>
    <xdr:to>
      <xdr:col>11</xdr:col>
      <xdr:colOff>50800</xdr:colOff>
      <xdr:row>21</xdr:row>
      <xdr:rowOff>79375</xdr:rowOff>
    </xdr:to>
    <xdr:sp macro="" textlink="">
      <xdr:nvSpPr>
        <xdr:cNvPr id="9248"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18</xdr:row>
      <xdr:rowOff>149860</xdr:rowOff>
    </xdr:from>
    <xdr:to>
      <xdr:col>33</xdr:col>
      <xdr:colOff>114300</xdr:colOff>
      <xdr:row>18</xdr:row>
      <xdr:rowOff>149860</xdr:rowOff>
    </xdr:to>
    <xdr:cxnSp macro="">
      <xdr:nvCxnSpPr>
        <xdr:cNvPr id="9249"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18</xdr:row>
      <xdr:rowOff>7620</xdr:rowOff>
    </xdr:from>
    <xdr:to>
      <xdr:col>11</xdr:col>
      <xdr:colOff>50800</xdr:colOff>
      <xdr:row>19</xdr:row>
      <xdr:rowOff>94615</xdr:rowOff>
    </xdr:to>
    <xdr:sp macro="" textlink="">
      <xdr:nvSpPr>
        <xdr:cNvPr id="9250"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16</xdr:row>
      <xdr:rowOff>166370</xdr:rowOff>
    </xdr:from>
    <xdr:to>
      <xdr:col>33</xdr:col>
      <xdr:colOff>114300</xdr:colOff>
      <xdr:row>16</xdr:row>
      <xdr:rowOff>166370</xdr:rowOff>
    </xdr:to>
    <xdr:cxnSp macro="">
      <xdr:nvCxnSpPr>
        <xdr:cNvPr id="9251"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16</xdr:row>
      <xdr:rowOff>24130</xdr:rowOff>
    </xdr:from>
    <xdr:to>
      <xdr:col>11</xdr:col>
      <xdr:colOff>50800</xdr:colOff>
      <xdr:row>17</xdr:row>
      <xdr:rowOff>111760</xdr:rowOff>
    </xdr:to>
    <xdr:sp macro="" textlink="">
      <xdr:nvSpPr>
        <xdr:cNvPr id="9252"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15</xdr:row>
      <xdr:rowOff>11430</xdr:rowOff>
    </xdr:from>
    <xdr:to>
      <xdr:col>33</xdr:col>
      <xdr:colOff>114300</xdr:colOff>
      <xdr:row>15</xdr:row>
      <xdr:rowOff>11430</xdr:rowOff>
    </xdr:to>
    <xdr:cxnSp macro="">
      <xdr:nvCxnSpPr>
        <xdr:cNvPr id="9253"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14</xdr:row>
      <xdr:rowOff>40640</xdr:rowOff>
    </xdr:from>
    <xdr:to>
      <xdr:col>11</xdr:col>
      <xdr:colOff>50800</xdr:colOff>
      <xdr:row>15</xdr:row>
      <xdr:rowOff>127635</xdr:rowOff>
    </xdr:to>
    <xdr:sp macro="" textlink="">
      <xdr:nvSpPr>
        <xdr:cNvPr id="9254"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13</xdr:row>
      <xdr:rowOff>27940</xdr:rowOff>
    </xdr:from>
    <xdr:to>
      <xdr:col>33</xdr:col>
      <xdr:colOff>114300</xdr:colOff>
      <xdr:row>13</xdr:row>
      <xdr:rowOff>27940</xdr:rowOff>
    </xdr:to>
    <xdr:cxnSp macro="">
      <xdr:nvCxnSpPr>
        <xdr:cNvPr id="9255"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12</xdr:row>
      <xdr:rowOff>57150</xdr:rowOff>
    </xdr:from>
    <xdr:to>
      <xdr:col>11</xdr:col>
      <xdr:colOff>50800</xdr:colOff>
      <xdr:row>13</xdr:row>
      <xdr:rowOff>144780</xdr:rowOff>
    </xdr:to>
    <xdr:sp macro="" textlink="">
      <xdr:nvSpPr>
        <xdr:cNvPr id="9256"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11</xdr:row>
      <xdr:rowOff>43815</xdr:rowOff>
    </xdr:from>
    <xdr:to>
      <xdr:col>33</xdr:col>
      <xdr:colOff>114300</xdr:colOff>
      <xdr:row>11</xdr:row>
      <xdr:rowOff>43815</xdr:rowOff>
    </xdr:to>
    <xdr:cxnSp macro="">
      <xdr:nvCxnSpPr>
        <xdr:cNvPr id="9257"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10</xdr:row>
      <xdr:rowOff>73025</xdr:rowOff>
    </xdr:from>
    <xdr:to>
      <xdr:col>11</xdr:col>
      <xdr:colOff>50800</xdr:colOff>
      <xdr:row>11</xdr:row>
      <xdr:rowOff>160655</xdr:rowOff>
    </xdr:to>
    <xdr:sp macro="" textlink="">
      <xdr:nvSpPr>
        <xdr:cNvPr id="9258"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140,000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9</xdr:row>
      <xdr:rowOff>60325</xdr:rowOff>
    </xdr:from>
    <xdr:to>
      <xdr:col>33</xdr:col>
      <xdr:colOff>114300</xdr:colOff>
      <xdr:row>9</xdr:row>
      <xdr:rowOff>60325</xdr:rowOff>
    </xdr:to>
    <xdr:cxnSp macro="">
      <xdr:nvCxnSpPr>
        <xdr:cNvPr id="9259"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8</xdr:row>
      <xdr:rowOff>89535</xdr:rowOff>
    </xdr:from>
    <xdr:to>
      <xdr:col>11</xdr:col>
      <xdr:colOff>50800</xdr:colOff>
      <xdr:row>10</xdr:row>
      <xdr:rowOff>5080</xdr:rowOff>
    </xdr:to>
    <xdr:sp macro="" textlink="">
      <xdr:nvSpPr>
        <xdr:cNvPr id="9260"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160,000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926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92710</xdr:rowOff>
    </xdr:from>
    <xdr:to>
      <xdr:col>29</xdr:col>
      <xdr:colOff>127000</xdr:colOff>
      <xdr:row>20</xdr:row>
      <xdr:rowOff>33020</xdr:rowOff>
    </xdr:to>
    <xdr:cxnSp macro="">
      <xdr:nvCxnSpPr>
        <xdr:cNvPr id="9262" name="直線コネクタ 46"/>
        <xdr:cNvCxnSpPr/>
      </xdr:nvCxnSpPr>
      <xdr:spPr>
        <a:xfrm flipV="1">
          <a:off x="5651500" y="2026285"/>
          <a:ext cx="0" cy="14833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30</xdr:col>
      <xdr:colOff>25400</xdr:colOff>
      <xdr:row>20</xdr:row>
      <xdr:rowOff>5080</xdr:rowOff>
    </xdr:from>
    <xdr:to>
      <xdr:col>34</xdr:col>
      <xdr:colOff>24765</xdr:colOff>
      <xdr:row>21</xdr:row>
      <xdr:rowOff>92710</xdr:rowOff>
    </xdr:to>
    <xdr:sp macro="" textlink="">
      <xdr:nvSpPr>
        <xdr:cNvPr id="9263" name="人口1人当たり決算額の推移最小値テキスト130"/>
        <xdr:cNvSpPr txBox="1"/>
      </xdr:nvSpPr>
      <xdr:spPr>
        <a:xfrm>
          <a:off x="5740400" y="34817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46,167</a:t>
          </a:r>
          <a:endParaRPr kumimoji="1" lang="ja-JP" altLang="en-US" sz="1000" b="1">
            <a:solidFill>
              <a:srgbClr val="000000"/>
            </a:solidFill>
            <a:latin typeface="ＭＳ Ｐゴシック"/>
            <a:ea typeface="ＭＳ Ｐゴシック"/>
          </a:endParaRPr>
        </a:p>
      </xdr:txBody>
    </xdr:sp>
    <xdr:clientData/>
  </xdr:twoCellAnchor>
  <xdr:twoCellAnchor>
    <xdr:from>
      <xdr:col>29</xdr:col>
      <xdr:colOff>38100</xdr:colOff>
      <xdr:row>20</xdr:row>
      <xdr:rowOff>33020</xdr:rowOff>
    </xdr:from>
    <xdr:to>
      <xdr:col>30</xdr:col>
      <xdr:colOff>25400</xdr:colOff>
      <xdr:row>20</xdr:row>
      <xdr:rowOff>33020</xdr:rowOff>
    </xdr:to>
    <xdr:cxnSp macro="">
      <xdr:nvCxnSpPr>
        <xdr:cNvPr id="9264" name="直線コネクタ 48"/>
        <xdr:cNvCxnSpPr/>
      </xdr:nvCxnSpPr>
      <xdr:spPr>
        <a:xfrm>
          <a:off x="5562600" y="35096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30</xdr:col>
      <xdr:colOff>25400</xdr:colOff>
      <xdr:row>10</xdr:row>
      <xdr:rowOff>7620</xdr:rowOff>
    </xdr:from>
    <xdr:to>
      <xdr:col>34</xdr:col>
      <xdr:colOff>24765</xdr:colOff>
      <xdr:row>11</xdr:row>
      <xdr:rowOff>94615</xdr:rowOff>
    </xdr:to>
    <xdr:sp macro="" textlink="">
      <xdr:nvSpPr>
        <xdr:cNvPr id="9265" name="人口1人当たり決算額の推移最大値テキスト130"/>
        <xdr:cNvSpPr txBox="1"/>
      </xdr:nvSpPr>
      <xdr:spPr>
        <a:xfrm>
          <a:off x="5740400" y="1769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137,003</a:t>
          </a:r>
          <a:endParaRPr kumimoji="1" lang="ja-JP" altLang="en-US" sz="1000" b="1">
            <a:solidFill>
              <a:srgbClr val="000000"/>
            </a:solidFill>
            <a:latin typeface="ＭＳ Ｐゴシック"/>
            <a:ea typeface="ＭＳ Ｐゴシック"/>
          </a:endParaRPr>
        </a:p>
      </xdr:txBody>
    </xdr:sp>
    <xdr:clientData/>
  </xdr:twoCellAnchor>
  <xdr:twoCellAnchor>
    <xdr:from>
      <xdr:col>29</xdr:col>
      <xdr:colOff>38100</xdr:colOff>
      <xdr:row>11</xdr:row>
      <xdr:rowOff>92710</xdr:rowOff>
    </xdr:from>
    <xdr:to>
      <xdr:col>30</xdr:col>
      <xdr:colOff>25400</xdr:colOff>
      <xdr:row>11</xdr:row>
      <xdr:rowOff>92710</xdr:rowOff>
    </xdr:to>
    <xdr:cxnSp macro="">
      <xdr:nvCxnSpPr>
        <xdr:cNvPr id="9266" name="直線コネクタ 50"/>
        <xdr:cNvCxnSpPr/>
      </xdr:nvCxnSpPr>
      <xdr:spPr>
        <a:xfrm>
          <a:off x="5562600" y="2026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129540</xdr:rowOff>
    </xdr:from>
    <xdr:to>
      <xdr:col>29</xdr:col>
      <xdr:colOff>127000</xdr:colOff>
      <xdr:row>17</xdr:row>
      <xdr:rowOff>105410</xdr:rowOff>
    </xdr:to>
    <xdr:cxnSp macro="">
      <xdr:nvCxnSpPr>
        <xdr:cNvPr id="9267" name="直線コネクタ 51"/>
        <xdr:cNvCxnSpPr/>
      </xdr:nvCxnSpPr>
      <xdr:spPr>
        <a:xfrm flipV="1">
          <a:off x="5003800" y="2920365"/>
          <a:ext cx="647700" cy="147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30</xdr:col>
      <xdr:colOff>25400</xdr:colOff>
      <xdr:row>17</xdr:row>
      <xdr:rowOff>58420</xdr:rowOff>
    </xdr:from>
    <xdr:to>
      <xdr:col>34</xdr:col>
      <xdr:colOff>24765</xdr:colOff>
      <xdr:row>18</xdr:row>
      <xdr:rowOff>146050</xdr:rowOff>
    </xdr:to>
    <xdr:sp macro="" textlink="">
      <xdr:nvSpPr>
        <xdr:cNvPr id="9268" name="人口1人当たり決算額の推移平均値テキスト130"/>
        <xdr:cNvSpPr txBox="1"/>
      </xdr:nvSpPr>
      <xdr:spPr>
        <a:xfrm>
          <a:off x="5740400" y="30206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71,307</a:t>
          </a:r>
          <a:endParaRPr kumimoji="1" lang="ja-JP" altLang="en-US" sz="1000" b="1">
            <a:solidFill>
              <a:srgbClr val="000000"/>
            </a:solidFill>
            <a:latin typeface="ＭＳ Ｐゴシック"/>
            <a:ea typeface="ＭＳ Ｐゴシック"/>
          </a:endParaRPr>
        </a:p>
      </xdr:txBody>
    </xdr:sp>
    <xdr:clientData/>
  </xdr:twoCellAnchor>
  <xdr:twoCellAnchor>
    <xdr:from>
      <xdr:col>29</xdr:col>
      <xdr:colOff>76200</xdr:colOff>
      <xdr:row>17</xdr:row>
      <xdr:rowOff>86360</xdr:rowOff>
    </xdr:from>
    <xdr:to>
      <xdr:col>29</xdr:col>
      <xdr:colOff>177800</xdr:colOff>
      <xdr:row>18</xdr:row>
      <xdr:rowOff>16510</xdr:rowOff>
    </xdr:to>
    <xdr:sp macro="" textlink="">
      <xdr:nvSpPr>
        <xdr:cNvPr id="9269" name="フローチャート: 判断 53"/>
        <xdr:cNvSpPr/>
      </xdr:nvSpPr>
      <xdr:spPr>
        <a:xfrm>
          <a:off x="5600700" y="3048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97790</xdr:rowOff>
    </xdr:from>
    <xdr:to>
      <xdr:col>26</xdr:col>
      <xdr:colOff>50800</xdr:colOff>
      <xdr:row>17</xdr:row>
      <xdr:rowOff>105410</xdr:rowOff>
    </xdr:to>
    <xdr:cxnSp macro="">
      <xdr:nvCxnSpPr>
        <xdr:cNvPr id="9270" name="直線コネクタ 54"/>
        <xdr:cNvCxnSpPr/>
      </xdr:nvCxnSpPr>
      <xdr:spPr>
        <a:xfrm>
          <a:off x="4305300" y="306006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102235</xdr:rowOff>
    </xdr:from>
    <xdr:to>
      <xdr:col>26</xdr:col>
      <xdr:colOff>101600</xdr:colOff>
      <xdr:row>18</xdr:row>
      <xdr:rowOff>32385</xdr:rowOff>
    </xdr:to>
    <xdr:sp macro="" textlink="">
      <xdr:nvSpPr>
        <xdr:cNvPr id="9271" name="フローチャート: 判断 55"/>
        <xdr:cNvSpPr/>
      </xdr:nvSpPr>
      <xdr:spPr>
        <a:xfrm>
          <a:off x="49530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24</xdr:col>
      <xdr:colOff>50800</xdr:colOff>
      <xdr:row>18</xdr:row>
      <xdr:rowOff>17780</xdr:rowOff>
    </xdr:from>
    <xdr:to>
      <xdr:col>28</xdr:col>
      <xdr:colOff>25400</xdr:colOff>
      <xdr:row>19</xdr:row>
      <xdr:rowOff>104775</xdr:rowOff>
    </xdr:to>
    <xdr:sp macro="" textlink="">
      <xdr:nvSpPr>
        <xdr:cNvPr id="9272" name="テキスト ボックス 56"/>
        <xdr:cNvSpPr txBox="1"/>
      </xdr:nvSpPr>
      <xdr:spPr>
        <a:xfrm>
          <a:off x="4622800" y="3151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70,311</a:t>
          </a:r>
          <a:endParaRPr kumimoji="1" lang="ja-JP" altLang="en-US" sz="1000" b="1">
            <a:solidFill>
              <a:srgbClr val="000000"/>
            </a:solidFill>
            <a:latin typeface="ＭＳ Ｐゴシック"/>
            <a:ea typeface="ＭＳ Ｐゴシック"/>
          </a:endParaRPr>
        </a:p>
      </xdr:txBody>
    </xdr:sp>
    <xdr:clientData/>
  </xdr:twoCellAnchor>
  <xdr:twoCellAnchor>
    <xdr:from>
      <xdr:col>18</xdr:col>
      <xdr:colOff>177800</xdr:colOff>
      <xdr:row>17</xdr:row>
      <xdr:rowOff>97790</xdr:rowOff>
    </xdr:from>
    <xdr:to>
      <xdr:col>22</xdr:col>
      <xdr:colOff>114300</xdr:colOff>
      <xdr:row>17</xdr:row>
      <xdr:rowOff>104140</xdr:rowOff>
    </xdr:to>
    <xdr:cxnSp macro="">
      <xdr:nvCxnSpPr>
        <xdr:cNvPr id="9273" name="直線コネクタ 57"/>
        <xdr:cNvCxnSpPr/>
      </xdr:nvCxnSpPr>
      <xdr:spPr>
        <a:xfrm flipV="1">
          <a:off x="3606800" y="306006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107315</xdr:rowOff>
    </xdr:from>
    <xdr:to>
      <xdr:col>22</xdr:col>
      <xdr:colOff>165100</xdr:colOff>
      <xdr:row>18</xdr:row>
      <xdr:rowOff>37465</xdr:rowOff>
    </xdr:to>
    <xdr:sp macro="" textlink="">
      <xdr:nvSpPr>
        <xdr:cNvPr id="9274" name="フローチャート: 判断 58"/>
        <xdr:cNvSpPr/>
      </xdr:nvSpPr>
      <xdr:spPr>
        <a:xfrm>
          <a:off x="42545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20</xdr:col>
      <xdr:colOff>114300</xdr:colOff>
      <xdr:row>18</xdr:row>
      <xdr:rowOff>22225</xdr:rowOff>
    </xdr:from>
    <xdr:to>
      <xdr:col>24</xdr:col>
      <xdr:colOff>114300</xdr:colOff>
      <xdr:row>19</xdr:row>
      <xdr:rowOff>109220</xdr:rowOff>
    </xdr:to>
    <xdr:sp macro="" textlink="">
      <xdr:nvSpPr>
        <xdr:cNvPr id="9275" name="テキスト ボックス 59"/>
        <xdr:cNvSpPr txBox="1"/>
      </xdr:nvSpPr>
      <xdr:spPr>
        <a:xfrm>
          <a:off x="3924300" y="3155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69,997</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50800</xdr:colOff>
      <xdr:row>17</xdr:row>
      <xdr:rowOff>104140</xdr:rowOff>
    </xdr:from>
    <xdr:to>
      <xdr:col>18</xdr:col>
      <xdr:colOff>177800</xdr:colOff>
      <xdr:row>17</xdr:row>
      <xdr:rowOff>109220</xdr:rowOff>
    </xdr:to>
    <xdr:cxnSp macro="">
      <xdr:nvCxnSpPr>
        <xdr:cNvPr id="9276" name="直線コネクタ 60"/>
        <xdr:cNvCxnSpPr/>
      </xdr:nvCxnSpPr>
      <xdr:spPr>
        <a:xfrm flipV="1">
          <a:off x="2908300" y="306641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120650</xdr:rowOff>
    </xdr:from>
    <xdr:to>
      <xdr:col>19</xdr:col>
      <xdr:colOff>38100</xdr:colOff>
      <xdr:row>18</xdr:row>
      <xdr:rowOff>50165</xdr:rowOff>
    </xdr:to>
    <xdr:sp macro="" textlink="">
      <xdr:nvSpPr>
        <xdr:cNvPr id="9277" name="フローチャート: 判断 61"/>
        <xdr:cNvSpPr/>
      </xdr:nvSpPr>
      <xdr:spPr>
        <a:xfrm>
          <a:off x="35560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16</xdr:col>
      <xdr:colOff>177800</xdr:colOff>
      <xdr:row>18</xdr:row>
      <xdr:rowOff>34925</xdr:rowOff>
    </xdr:from>
    <xdr:to>
      <xdr:col>20</xdr:col>
      <xdr:colOff>177800</xdr:colOff>
      <xdr:row>19</xdr:row>
      <xdr:rowOff>122555</xdr:rowOff>
    </xdr:to>
    <xdr:sp macro="" textlink="">
      <xdr:nvSpPr>
        <xdr:cNvPr id="9278" name="テキスト ボックス 62"/>
        <xdr:cNvSpPr txBox="1"/>
      </xdr:nvSpPr>
      <xdr:spPr>
        <a:xfrm>
          <a:off x="3225800" y="316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69,242</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17</xdr:row>
      <xdr:rowOff>130810</xdr:rowOff>
    </xdr:from>
    <xdr:to>
      <xdr:col>15</xdr:col>
      <xdr:colOff>101600</xdr:colOff>
      <xdr:row>18</xdr:row>
      <xdr:rowOff>60960</xdr:rowOff>
    </xdr:to>
    <xdr:sp macro="" textlink="">
      <xdr:nvSpPr>
        <xdr:cNvPr id="9279" name="フローチャート: 判断 63"/>
        <xdr:cNvSpPr/>
      </xdr:nvSpPr>
      <xdr:spPr>
        <a:xfrm>
          <a:off x="285750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13</xdr:col>
      <xdr:colOff>50800</xdr:colOff>
      <xdr:row>18</xdr:row>
      <xdr:rowOff>45720</xdr:rowOff>
    </xdr:from>
    <xdr:to>
      <xdr:col>17</xdr:col>
      <xdr:colOff>50800</xdr:colOff>
      <xdr:row>19</xdr:row>
      <xdr:rowOff>133350</xdr:rowOff>
    </xdr:to>
    <xdr:sp macro="" textlink="">
      <xdr:nvSpPr>
        <xdr:cNvPr id="9280" name="テキスト ボックス 64"/>
        <xdr:cNvSpPr txBox="1"/>
      </xdr:nvSpPr>
      <xdr:spPr>
        <a:xfrm>
          <a:off x="2527300" y="317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68,586</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28</xdr:col>
      <xdr:colOff>139700</xdr:colOff>
      <xdr:row>22</xdr:row>
      <xdr:rowOff>140335</xdr:rowOff>
    </xdr:from>
    <xdr:to>
      <xdr:col>32</xdr:col>
      <xdr:colOff>139065</xdr:colOff>
      <xdr:row>24</xdr:row>
      <xdr:rowOff>56515</xdr:rowOff>
    </xdr:to>
    <xdr:sp macro="" textlink="">
      <xdr:nvSpPr>
        <xdr:cNvPr id="9281"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25</xdr:col>
      <xdr:colOff>63500</xdr:colOff>
      <xdr:row>22</xdr:row>
      <xdr:rowOff>140335</xdr:rowOff>
    </xdr:from>
    <xdr:to>
      <xdr:col>29</xdr:col>
      <xdr:colOff>63500</xdr:colOff>
      <xdr:row>24</xdr:row>
      <xdr:rowOff>56515</xdr:rowOff>
    </xdr:to>
    <xdr:sp macro="" textlink="">
      <xdr:nvSpPr>
        <xdr:cNvPr id="9282"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21</xdr:col>
      <xdr:colOff>127000</xdr:colOff>
      <xdr:row>22</xdr:row>
      <xdr:rowOff>140335</xdr:rowOff>
    </xdr:from>
    <xdr:to>
      <xdr:col>25</xdr:col>
      <xdr:colOff>127000</xdr:colOff>
      <xdr:row>24</xdr:row>
      <xdr:rowOff>56515</xdr:rowOff>
    </xdr:to>
    <xdr:sp macro="" textlink="">
      <xdr:nvSpPr>
        <xdr:cNvPr id="9283"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0</xdr:colOff>
      <xdr:row>22</xdr:row>
      <xdr:rowOff>140335</xdr:rowOff>
    </xdr:from>
    <xdr:to>
      <xdr:col>21</xdr:col>
      <xdr:colOff>190500</xdr:colOff>
      <xdr:row>24</xdr:row>
      <xdr:rowOff>56515</xdr:rowOff>
    </xdr:to>
    <xdr:sp macro="" textlink="">
      <xdr:nvSpPr>
        <xdr:cNvPr id="9284"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63500</xdr:colOff>
      <xdr:row>22</xdr:row>
      <xdr:rowOff>140335</xdr:rowOff>
    </xdr:from>
    <xdr:to>
      <xdr:col>18</xdr:col>
      <xdr:colOff>63500</xdr:colOff>
      <xdr:row>24</xdr:row>
      <xdr:rowOff>56515</xdr:rowOff>
    </xdr:to>
    <xdr:sp macro="" textlink="">
      <xdr:nvSpPr>
        <xdr:cNvPr id="9285"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29</xdr:col>
      <xdr:colOff>76200</xdr:colOff>
      <xdr:row>16</xdr:row>
      <xdr:rowOff>78740</xdr:rowOff>
    </xdr:from>
    <xdr:to>
      <xdr:col>29</xdr:col>
      <xdr:colOff>177800</xdr:colOff>
      <xdr:row>17</xdr:row>
      <xdr:rowOff>8890</xdr:rowOff>
    </xdr:to>
    <xdr:sp macro="" textlink="">
      <xdr:nvSpPr>
        <xdr:cNvPr id="9286" name="楕円 70"/>
        <xdr:cNvSpPr/>
      </xdr:nvSpPr>
      <xdr:spPr>
        <a:xfrm>
          <a:off x="5600700" y="286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30</xdr:col>
      <xdr:colOff>25400</xdr:colOff>
      <xdr:row>15</xdr:row>
      <xdr:rowOff>95250</xdr:rowOff>
    </xdr:from>
    <xdr:to>
      <xdr:col>34</xdr:col>
      <xdr:colOff>24765</xdr:colOff>
      <xdr:row>17</xdr:row>
      <xdr:rowOff>11430</xdr:rowOff>
    </xdr:to>
    <xdr:sp macro="" textlink="">
      <xdr:nvSpPr>
        <xdr:cNvPr id="9287" name="人口1人当たり決算額の推移該当値テキスト130"/>
        <xdr:cNvSpPr txBox="1"/>
      </xdr:nvSpPr>
      <xdr:spPr>
        <a:xfrm>
          <a:off x="5740400" y="2714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82,246</a:t>
          </a:r>
          <a:endParaRPr kumimoji="1" lang="ja-JP" altLang="en-US" sz="1000" b="1">
            <a:solidFill>
              <a:srgbClr val="000000"/>
            </a:solidFill>
            <a:latin typeface="ＭＳ Ｐゴシック"/>
            <a:ea typeface="ＭＳ Ｐゴシック"/>
          </a:endParaRPr>
        </a:p>
      </xdr:txBody>
    </xdr:sp>
    <xdr:clientData/>
  </xdr:twoCellAnchor>
  <xdr:twoCellAnchor>
    <xdr:from>
      <xdr:col>26</xdr:col>
      <xdr:colOff>0</xdr:colOff>
      <xdr:row>17</xdr:row>
      <xdr:rowOff>54610</xdr:rowOff>
    </xdr:from>
    <xdr:to>
      <xdr:col>26</xdr:col>
      <xdr:colOff>101600</xdr:colOff>
      <xdr:row>17</xdr:row>
      <xdr:rowOff>156210</xdr:rowOff>
    </xdr:to>
    <xdr:sp macro="" textlink="">
      <xdr:nvSpPr>
        <xdr:cNvPr id="9288" name="楕円 72"/>
        <xdr:cNvSpPr/>
      </xdr:nvSpPr>
      <xdr:spPr>
        <a:xfrm>
          <a:off x="4953000" y="301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24</xdr:col>
      <xdr:colOff>50800</xdr:colOff>
      <xdr:row>15</xdr:row>
      <xdr:rowOff>166370</xdr:rowOff>
    </xdr:from>
    <xdr:to>
      <xdr:col>28</xdr:col>
      <xdr:colOff>25400</xdr:colOff>
      <xdr:row>17</xdr:row>
      <xdr:rowOff>81915</xdr:rowOff>
    </xdr:to>
    <xdr:sp macro="" textlink="">
      <xdr:nvSpPr>
        <xdr:cNvPr id="9289" name="テキスト ボックス 73"/>
        <xdr:cNvSpPr txBox="1"/>
      </xdr:nvSpPr>
      <xdr:spPr>
        <a:xfrm>
          <a:off x="4622800" y="2785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73,256</a:t>
          </a:r>
          <a:endParaRPr kumimoji="1" lang="ja-JP" altLang="en-US" sz="1000" b="1">
            <a:solidFill>
              <a:srgbClr val="000000"/>
            </a:solidFill>
            <a:latin typeface="ＭＳ Ｐゴシック"/>
            <a:ea typeface="ＭＳ Ｐゴシック"/>
          </a:endParaRPr>
        </a:p>
      </xdr:txBody>
    </xdr:sp>
    <xdr:clientData/>
  </xdr:twoCellAnchor>
  <xdr:twoCellAnchor>
    <xdr:from>
      <xdr:col>22</xdr:col>
      <xdr:colOff>63500</xdr:colOff>
      <xdr:row>17</xdr:row>
      <xdr:rowOff>46990</xdr:rowOff>
    </xdr:from>
    <xdr:to>
      <xdr:col>22</xdr:col>
      <xdr:colOff>165100</xdr:colOff>
      <xdr:row>17</xdr:row>
      <xdr:rowOff>148590</xdr:rowOff>
    </xdr:to>
    <xdr:sp macro="" textlink="">
      <xdr:nvSpPr>
        <xdr:cNvPr id="9290" name="楕円 74"/>
        <xdr:cNvSpPr/>
      </xdr:nvSpPr>
      <xdr:spPr>
        <a:xfrm>
          <a:off x="4254500" y="300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20</xdr:col>
      <xdr:colOff>114300</xdr:colOff>
      <xdr:row>15</xdr:row>
      <xdr:rowOff>158750</xdr:rowOff>
    </xdr:from>
    <xdr:to>
      <xdr:col>24</xdr:col>
      <xdr:colOff>114300</xdr:colOff>
      <xdr:row>17</xdr:row>
      <xdr:rowOff>74930</xdr:rowOff>
    </xdr:to>
    <xdr:sp macro="" textlink="">
      <xdr:nvSpPr>
        <xdr:cNvPr id="9291" name="テキスト ボックス 75"/>
        <xdr:cNvSpPr txBox="1"/>
      </xdr:nvSpPr>
      <xdr:spPr>
        <a:xfrm>
          <a:off x="3924300" y="277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73,718</a:t>
          </a:r>
          <a:endParaRPr kumimoji="1" lang="ja-JP" altLang="en-US" sz="1000" b="1">
            <a:solidFill>
              <a:srgbClr val="000000"/>
            </a:solidFill>
            <a:latin typeface="ＭＳ Ｐゴシック"/>
            <a:ea typeface="ＭＳ Ｐゴシック"/>
          </a:endParaRPr>
        </a:p>
      </xdr:txBody>
    </xdr:sp>
    <xdr:clientData/>
  </xdr:twoCellAnchor>
  <xdr:twoCellAnchor>
    <xdr:from>
      <xdr:col>18</xdr:col>
      <xdr:colOff>127000</xdr:colOff>
      <xdr:row>17</xdr:row>
      <xdr:rowOff>53340</xdr:rowOff>
    </xdr:from>
    <xdr:to>
      <xdr:col>19</xdr:col>
      <xdr:colOff>38100</xdr:colOff>
      <xdr:row>17</xdr:row>
      <xdr:rowOff>154940</xdr:rowOff>
    </xdr:to>
    <xdr:sp macro="" textlink="">
      <xdr:nvSpPr>
        <xdr:cNvPr id="9292" name="楕円 76"/>
        <xdr:cNvSpPr/>
      </xdr:nvSpPr>
      <xdr:spPr>
        <a:xfrm>
          <a:off x="3556000" y="30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16</xdr:col>
      <xdr:colOff>177800</xdr:colOff>
      <xdr:row>15</xdr:row>
      <xdr:rowOff>165100</xdr:rowOff>
    </xdr:from>
    <xdr:to>
      <xdr:col>20</xdr:col>
      <xdr:colOff>177800</xdr:colOff>
      <xdr:row>17</xdr:row>
      <xdr:rowOff>81280</xdr:rowOff>
    </xdr:to>
    <xdr:sp macro="" textlink="">
      <xdr:nvSpPr>
        <xdr:cNvPr id="9293" name="テキスト ボックス 77"/>
        <xdr:cNvSpPr txBox="1"/>
      </xdr:nvSpPr>
      <xdr:spPr>
        <a:xfrm>
          <a:off x="3225800" y="2784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73,323</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17</xdr:row>
      <xdr:rowOff>57785</xdr:rowOff>
    </xdr:from>
    <xdr:to>
      <xdr:col>15</xdr:col>
      <xdr:colOff>101600</xdr:colOff>
      <xdr:row>17</xdr:row>
      <xdr:rowOff>159385</xdr:rowOff>
    </xdr:to>
    <xdr:sp macro="" textlink="">
      <xdr:nvSpPr>
        <xdr:cNvPr id="9294" name="楕円 78"/>
        <xdr:cNvSpPr/>
      </xdr:nvSpPr>
      <xdr:spPr>
        <a:xfrm>
          <a:off x="2857500" y="302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13</xdr:col>
      <xdr:colOff>50800</xdr:colOff>
      <xdr:row>15</xdr:row>
      <xdr:rowOff>170180</xdr:rowOff>
    </xdr:from>
    <xdr:to>
      <xdr:col>17</xdr:col>
      <xdr:colOff>50800</xdr:colOff>
      <xdr:row>17</xdr:row>
      <xdr:rowOff>86360</xdr:rowOff>
    </xdr:to>
    <xdr:sp macro="" textlink="">
      <xdr:nvSpPr>
        <xdr:cNvPr id="9295" name="テキスト ボックス 79"/>
        <xdr:cNvSpPr txBox="1"/>
      </xdr:nvSpPr>
      <xdr:spPr>
        <a:xfrm>
          <a:off x="2527300" y="278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73,026</a:t>
          </a:r>
          <a:endParaRPr kumimoji="1" lang="ja-JP" altLang="en-US" sz="1000" b="1">
            <a:solidFill>
              <a:srgbClr val="000000"/>
            </a:solidFill>
            <a:latin typeface="ＭＳ Ｐゴシック"/>
            <a:ea typeface="ＭＳ Ｐゴシック"/>
          </a:endParaRPr>
        </a:p>
      </xdr:txBody>
    </xdr:sp>
    <xdr:clientData/>
  </xdr:twoCellAnchor>
  <xdr:twoCellAnchor>
    <xdr:from>
      <xdr:col>11</xdr:col>
      <xdr:colOff>63500</xdr:colOff>
      <xdr:row>29</xdr:row>
      <xdr:rowOff>12700</xdr:rowOff>
    </xdr:from>
    <xdr:to>
      <xdr:col>33</xdr:col>
      <xdr:colOff>114300</xdr:colOff>
      <xdr:row>30</xdr:row>
      <xdr:rowOff>95250</xdr:rowOff>
    </xdr:to>
    <xdr:sp macro="" textlink="">
      <xdr:nvSpPr>
        <xdr:cNvPr id="9296"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9297"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9298"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9299"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9300"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9301"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9302"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303"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304"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305"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06"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307"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08"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8</xdr:col>
      <xdr:colOff>152400</xdr:colOff>
      <xdr:row>30</xdr:row>
      <xdr:rowOff>31750</xdr:rowOff>
    </xdr:from>
    <xdr:to>
      <xdr:col>10</xdr:col>
      <xdr:colOff>182245</xdr:colOff>
      <xdr:row>31</xdr:row>
      <xdr:rowOff>135890</xdr:rowOff>
    </xdr:to>
    <xdr:sp macro="" textlink="">
      <xdr:nvSpPr>
        <xdr:cNvPr id="9309"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solidFill>
                <a:srgbClr val="000000"/>
              </a:solidFill>
              <a:latin typeface="ＭＳ Ｐゴシック"/>
              <a:ea typeface="ＭＳ Ｐゴシック"/>
            </a:rPr>
            <a:t>(</a:t>
          </a:r>
          <a:r>
            <a:rPr kumimoji="1" lang="ja-JP" altLang="en-US" sz="1100">
              <a:solidFill>
                <a:srgbClr val="000000"/>
              </a:solidFill>
              <a:latin typeface="ＭＳ Ｐゴシック"/>
              <a:ea typeface="ＭＳ Ｐゴシック"/>
            </a:rPr>
            <a:t>円</a:t>
          </a:r>
          <a:r>
            <a:rPr kumimoji="1" lang="en-US" altLang="ja-JP" sz="1100">
              <a:solidFill>
                <a:srgbClr val="000000"/>
              </a:solidFill>
              <a:latin typeface="ＭＳ Ｐゴシック"/>
              <a:ea typeface="ＭＳ Ｐゴシック"/>
            </a:rPr>
            <a:t>)</a:t>
          </a:r>
          <a:endParaRPr kumimoji="1" lang="ja-JP" altLang="en-US" sz="1100">
            <a:solidFill>
              <a:srgbClr val="000000"/>
            </a:solidFill>
            <a:latin typeface="ＭＳ Ｐゴシック"/>
            <a:ea typeface="ＭＳ Ｐゴシック"/>
          </a:endParaRPr>
        </a:p>
      </xdr:txBody>
    </xdr:sp>
    <xdr:clientData/>
  </xdr:twoCellAnchor>
  <xdr:twoCellAnchor>
    <xdr:from>
      <xdr:col>11</xdr:col>
      <xdr:colOff>63500</xdr:colOff>
      <xdr:row>39</xdr:row>
      <xdr:rowOff>298450</xdr:rowOff>
    </xdr:from>
    <xdr:to>
      <xdr:col>33</xdr:col>
      <xdr:colOff>114300</xdr:colOff>
      <xdr:row>39</xdr:row>
      <xdr:rowOff>298450</xdr:rowOff>
    </xdr:to>
    <xdr:cxnSp macro="">
      <xdr:nvCxnSpPr>
        <xdr:cNvPr id="9310"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311"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312"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37</xdr:row>
      <xdr:rowOff>17780</xdr:rowOff>
    </xdr:from>
    <xdr:to>
      <xdr:col>11</xdr:col>
      <xdr:colOff>50800</xdr:colOff>
      <xdr:row>37</xdr:row>
      <xdr:rowOff>275590</xdr:rowOff>
    </xdr:to>
    <xdr:sp macro="" textlink="">
      <xdr:nvSpPr>
        <xdr:cNvPr id="9313" name="テキスト ボックス 97"/>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36</xdr:row>
      <xdr:rowOff>4445</xdr:rowOff>
    </xdr:from>
    <xdr:to>
      <xdr:col>33</xdr:col>
      <xdr:colOff>114300</xdr:colOff>
      <xdr:row>36</xdr:row>
      <xdr:rowOff>4445</xdr:rowOff>
    </xdr:to>
    <xdr:cxnSp macro="">
      <xdr:nvCxnSpPr>
        <xdr:cNvPr id="9314"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35</xdr:row>
      <xdr:rowOff>205740</xdr:rowOff>
    </xdr:from>
    <xdr:to>
      <xdr:col>11</xdr:col>
      <xdr:colOff>50800</xdr:colOff>
      <xdr:row>36</xdr:row>
      <xdr:rowOff>121920</xdr:rowOff>
    </xdr:to>
    <xdr:sp macro="" textlink="">
      <xdr:nvSpPr>
        <xdr:cNvPr id="9315"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35</xdr:row>
      <xdr:rowOff>21590</xdr:rowOff>
    </xdr:from>
    <xdr:to>
      <xdr:col>33</xdr:col>
      <xdr:colOff>114300</xdr:colOff>
      <xdr:row>35</xdr:row>
      <xdr:rowOff>21590</xdr:rowOff>
    </xdr:to>
    <xdr:cxnSp macro="">
      <xdr:nvCxnSpPr>
        <xdr:cNvPr id="9316"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34</xdr:row>
      <xdr:rowOff>221615</xdr:rowOff>
    </xdr:from>
    <xdr:to>
      <xdr:col>11</xdr:col>
      <xdr:colOff>50800</xdr:colOff>
      <xdr:row>35</xdr:row>
      <xdr:rowOff>137160</xdr:rowOff>
    </xdr:to>
    <xdr:sp macro="" textlink="">
      <xdr:nvSpPr>
        <xdr:cNvPr id="9317"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34</xdr:row>
      <xdr:rowOff>37465</xdr:rowOff>
    </xdr:from>
    <xdr:to>
      <xdr:col>33</xdr:col>
      <xdr:colOff>114300</xdr:colOff>
      <xdr:row>34</xdr:row>
      <xdr:rowOff>37465</xdr:rowOff>
    </xdr:to>
    <xdr:cxnSp macro="">
      <xdr:nvCxnSpPr>
        <xdr:cNvPr id="9318"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33</xdr:row>
      <xdr:rowOff>238125</xdr:rowOff>
    </xdr:from>
    <xdr:to>
      <xdr:col>11</xdr:col>
      <xdr:colOff>50800</xdr:colOff>
      <xdr:row>34</xdr:row>
      <xdr:rowOff>153035</xdr:rowOff>
    </xdr:to>
    <xdr:sp macro="" textlink="">
      <xdr:nvSpPr>
        <xdr:cNvPr id="9319" name="テキスト ボックス 103"/>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33</xdr:row>
      <xdr:rowOff>53975</xdr:rowOff>
    </xdr:from>
    <xdr:to>
      <xdr:col>33</xdr:col>
      <xdr:colOff>114300</xdr:colOff>
      <xdr:row>33</xdr:row>
      <xdr:rowOff>53975</xdr:rowOff>
    </xdr:to>
    <xdr:cxnSp macro="">
      <xdr:nvCxnSpPr>
        <xdr:cNvPr id="9320"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32</xdr:row>
      <xdr:rowOff>82550</xdr:rowOff>
    </xdr:from>
    <xdr:to>
      <xdr:col>11</xdr:col>
      <xdr:colOff>50800</xdr:colOff>
      <xdr:row>33</xdr:row>
      <xdr:rowOff>170815</xdr:rowOff>
    </xdr:to>
    <xdr:sp macro="" textlink="">
      <xdr:nvSpPr>
        <xdr:cNvPr id="9321"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31</xdr:row>
      <xdr:rowOff>240665</xdr:rowOff>
    </xdr:from>
    <xdr:to>
      <xdr:col>33</xdr:col>
      <xdr:colOff>114300</xdr:colOff>
      <xdr:row>31</xdr:row>
      <xdr:rowOff>240665</xdr:rowOff>
    </xdr:to>
    <xdr:cxnSp macro="">
      <xdr:nvCxnSpPr>
        <xdr:cNvPr id="9322"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7</xdr:col>
      <xdr:colOff>50800</xdr:colOff>
      <xdr:row>31</xdr:row>
      <xdr:rowOff>99695</xdr:rowOff>
    </xdr:from>
    <xdr:to>
      <xdr:col>11</xdr:col>
      <xdr:colOff>50800</xdr:colOff>
      <xdr:row>32</xdr:row>
      <xdr:rowOff>15240</xdr:rowOff>
    </xdr:to>
    <xdr:sp macro="" textlink="">
      <xdr:nvSpPr>
        <xdr:cNvPr id="9323" name="テキスト ボックス 107"/>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solidFill>
                <a:srgbClr val="000000"/>
              </a:solidFill>
              <a:latin typeface="ＭＳ Ｐゴシック"/>
              <a:ea typeface="ＭＳ Ｐゴシック"/>
            </a:rPr>
            <a:t>50,000</a:t>
          </a:r>
          <a:endParaRPr kumimoji="1" lang="ja-JP" altLang="en-US" sz="1000">
            <a:solidFill>
              <a:srgbClr val="000000"/>
            </a:solidFill>
            <a:latin typeface="ＭＳ Ｐゴシック"/>
            <a:ea typeface="ＭＳ Ｐゴシック"/>
          </a:endParaRPr>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2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38735</xdr:rowOff>
    </xdr:from>
    <xdr:to>
      <xdr:col>29</xdr:col>
      <xdr:colOff>127000</xdr:colOff>
      <xdr:row>38</xdr:row>
      <xdr:rowOff>29210</xdr:rowOff>
    </xdr:to>
    <xdr:cxnSp macro="">
      <xdr:nvCxnSpPr>
        <xdr:cNvPr id="9325" name="直線コネクタ 109"/>
        <xdr:cNvCxnSpPr/>
      </xdr:nvCxnSpPr>
      <xdr:spPr>
        <a:xfrm flipV="1">
          <a:off x="5651500" y="5963285"/>
          <a:ext cx="0" cy="15335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30</xdr:col>
      <xdr:colOff>25400</xdr:colOff>
      <xdr:row>38</xdr:row>
      <xdr:rowOff>1270</xdr:rowOff>
    </xdr:from>
    <xdr:to>
      <xdr:col>34</xdr:col>
      <xdr:colOff>24765</xdr:colOff>
      <xdr:row>39</xdr:row>
      <xdr:rowOff>88900</xdr:rowOff>
    </xdr:to>
    <xdr:sp macro="" textlink="">
      <xdr:nvSpPr>
        <xdr:cNvPr id="9326" name="人口1人当たり決算額の推移最小値テキスト445"/>
        <xdr:cNvSpPr txBox="1"/>
      </xdr:nvSpPr>
      <xdr:spPr>
        <a:xfrm>
          <a:off x="5740400" y="746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-6,498</a:t>
          </a:r>
          <a:endParaRPr kumimoji="1" lang="ja-JP" altLang="en-US" sz="1000" b="1">
            <a:solidFill>
              <a:srgbClr val="000000"/>
            </a:solidFill>
            <a:latin typeface="ＭＳ Ｐゴシック"/>
            <a:ea typeface="ＭＳ Ｐゴシック"/>
          </a:endParaRPr>
        </a:p>
      </xdr:txBody>
    </xdr:sp>
    <xdr:clientData/>
  </xdr:twoCellAnchor>
  <xdr:twoCellAnchor>
    <xdr:from>
      <xdr:col>29</xdr:col>
      <xdr:colOff>38100</xdr:colOff>
      <xdr:row>38</xdr:row>
      <xdr:rowOff>29210</xdr:rowOff>
    </xdr:from>
    <xdr:to>
      <xdr:col>30</xdr:col>
      <xdr:colOff>25400</xdr:colOff>
      <xdr:row>38</xdr:row>
      <xdr:rowOff>29210</xdr:rowOff>
    </xdr:to>
    <xdr:cxnSp macro="">
      <xdr:nvCxnSpPr>
        <xdr:cNvPr id="9327" name="直線コネクタ 111"/>
        <xdr:cNvCxnSpPr/>
      </xdr:nvCxnSpPr>
      <xdr:spPr>
        <a:xfrm>
          <a:off x="5562600" y="74968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30</xdr:col>
      <xdr:colOff>25400</xdr:colOff>
      <xdr:row>31</xdr:row>
      <xdr:rowOff>297180</xdr:rowOff>
    </xdr:from>
    <xdr:to>
      <xdr:col>34</xdr:col>
      <xdr:colOff>24765</xdr:colOff>
      <xdr:row>33</xdr:row>
      <xdr:rowOff>41910</xdr:rowOff>
    </xdr:to>
    <xdr:sp macro="" textlink="">
      <xdr:nvSpPr>
        <xdr:cNvPr id="9328" name="人口1人当たり決算額の推移最大値テキスト445"/>
        <xdr:cNvSpPr txBox="1"/>
      </xdr:nvSpPr>
      <xdr:spPr>
        <a:xfrm>
          <a:off x="5740400" y="5707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40,424</a:t>
          </a:r>
          <a:endParaRPr kumimoji="1" lang="ja-JP" altLang="en-US" sz="1000" b="1">
            <a:solidFill>
              <a:srgbClr val="000000"/>
            </a:solidFill>
            <a:latin typeface="ＭＳ Ｐゴシック"/>
            <a:ea typeface="ＭＳ Ｐゴシック"/>
          </a:endParaRPr>
        </a:p>
      </xdr:txBody>
    </xdr:sp>
    <xdr:clientData/>
  </xdr:twoCellAnchor>
  <xdr:twoCellAnchor>
    <xdr:from>
      <xdr:col>29</xdr:col>
      <xdr:colOff>38100</xdr:colOff>
      <xdr:row>33</xdr:row>
      <xdr:rowOff>38735</xdr:rowOff>
    </xdr:from>
    <xdr:to>
      <xdr:col>30</xdr:col>
      <xdr:colOff>25400</xdr:colOff>
      <xdr:row>33</xdr:row>
      <xdr:rowOff>38735</xdr:rowOff>
    </xdr:to>
    <xdr:cxnSp macro="">
      <xdr:nvCxnSpPr>
        <xdr:cNvPr id="9329" name="直線コネクタ 113"/>
        <xdr:cNvCxnSpPr/>
      </xdr:nvCxnSpPr>
      <xdr:spPr>
        <a:xfrm>
          <a:off x="5562600" y="5963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128270</xdr:rowOff>
    </xdr:from>
    <xdr:to>
      <xdr:col>29</xdr:col>
      <xdr:colOff>127000</xdr:colOff>
      <xdr:row>37</xdr:row>
      <xdr:rowOff>21590</xdr:rowOff>
    </xdr:to>
    <xdr:cxnSp macro="">
      <xdr:nvCxnSpPr>
        <xdr:cNvPr id="9330" name="直線コネクタ 114"/>
        <xdr:cNvCxnSpPr/>
      </xdr:nvCxnSpPr>
      <xdr:spPr>
        <a:xfrm>
          <a:off x="5003800" y="7081520"/>
          <a:ext cx="6477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30</xdr:col>
      <xdr:colOff>25400</xdr:colOff>
      <xdr:row>35</xdr:row>
      <xdr:rowOff>53975</xdr:rowOff>
    </xdr:from>
    <xdr:to>
      <xdr:col>34</xdr:col>
      <xdr:colOff>24765</xdr:colOff>
      <xdr:row>35</xdr:row>
      <xdr:rowOff>311785</xdr:rowOff>
    </xdr:to>
    <xdr:sp macro="" textlink="">
      <xdr:nvSpPr>
        <xdr:cNvPr id="9331" name="人口1人当たり決算額の推移平均値テキスト445"/>
        <xdr:cNvSpPr txBox="1"/>
      </xdr:nvSpPr>
      <xdr:spPr>
        <a:xfrm>
          <a:off x="5740400" y="666432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12,702</a:t>
          </a:r>
          <a:endParaRPr kumimoji="1" lang="ja-JP" altLang="en-US" sz="1000" b="1">
            <a:solidFill>
              <a:srgbClr val="000000"/>
            </a:solidFill>
            <a:latin typeface="ＭＳ Ｐゴシック"/>
            <a:ea typeface="ＭＳ Ｐゴシック"/>
          </a:endParaRPr>
        </a:p>
      </xdr:txBody>
    </xdr:sp>
    <xdr:clientData/>
  </xdr:twoCellAnchor>
  <xdr:twoCellAnchor>
    <xdr:from>
      <xdr:col>29</xdr:col>
      <xdr:colOff>76200</xdr:colOff>
      <xdr:row>35</xdr:row>
      <xdr:rowOff>208280</xdr:rowOff>
    </xdr:from>
    <xdr:to>
      <xdr:col>29</xdr:col>
      <xdr:colOff>177800</xdr:colOff>
      <xdr:row>35</xdr:row>
      <xdr:rowOff>309245</xdr:rowOff>
    </xdr:to>
    <xdr:sp macro="" textlink="">
      <xdr:nvSpPr>
        <xdr:cNvPr id="9332" name="フローチャート: 判断 116"/>
        <xdr:cNvSpPr/>
      </xdr:nvSpPr>
      <xdr:spPr>
        <a:xfrm>
          <a:off x="5600700" y="68186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69215</xdr:rowOff>
    </xdr:from>
    <xdr:to>
      <xdr:col>26</xdr:col>
      <xdr:colOff>50800</xdr:colOff>
      <xdr:row>36</xdr:row>
      <xdr:rowOff>128270</xdr:rowOff>
    </xdr:to>
    <xdr:cxnSp macro="">
      <xdr:nvCxnSpPr>
        <xdr:cNvPr id="9333" name="直線コネクタ 117"/>
        <xdr:cNvCxnSpPr/>
      </xdr:nvCxnSpPr>
      <xdr:spPr>
        <a:xfrm>
          <a:off x="4305300" y="7022465"/>
          <a:ext cx="6985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205740</xdr:rowOff>
    </xdr:from>
    <xdr:to>
      <xdr:col>26</xdr:col>
      <xdr:colOff>101600</xdr:colOff>
      <xdr:row>35</xdr:row>
      <xdr:rowOff>307975</xdr:rowOff>
    </xdr:to>
    <xdr:sp macro="" textlink="">
      <xdr:nvSpPr>
        <xdr:cNvPr id="9334" name="フローチャート: 判断 118"/>
        <xdr:cNvSpPr/>
      </xdr:nvSpPr>
      <xdr:spPr>
        <a:xfrm>
          <a:off x="49530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24</xdr:col>
      <xdr:colOff>50800</xdr:colOff>
      <xdr:row>34</xdr:row>
      <xdr:rowOff>317500</xdr:rowOff>
    </xdr:from>
    <xdr:to>
      <xdr:col>28</xdr:col>
      <xdr:colOff>25400</xdr:colOff>
      <xdr:row>35</xdr:row>
      <xdr:rowOff>232410</xdr:rowOff>
    </xdr:to>
    <xdr:sp macro="" textlink="">
      <xdr:nvSpPr>
        <xdr:cNvPr id="9335" name="テキスト ボックス 119"/>
        <xdr:cNvSpPr txBox="1"/>
      </xdr:nvSpPr>
      <xdr:spPr>
        <a:xfrm>
          <a:off x="4622800" y="65849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12,777</a:t>
          </a:r>
          <a:endParaRPr kumimoji="1" lang="ja-JP" altLang="en-US" sz="1000" b="1">
            <a:solidFill>
              <a:srgbClr val="000000"/>
            </a:solidFill>
            <a:latin typeface="ＭＳ Ｐゴシック"/>
            <a:ea typeface="ＭＳ Ｐゴシック"/>
          </a:endParaRPr>
        </a:p>
      </xdr:txBody>
    </xdr:sp>
    <xdr:clientData/>
  </xdr:twoCellAnchor>
  <xdr:twoCellAnchor>
    <xdr:from>
      <xdr:col>18</xdr:col>
      <xdr:colOff>177800</xdr:colOff>
      <xdr:row>36</xdr:row>
      <xdr:rowOff>3810</xdr:rowOff>
    </xdr:from>
    <xdr:to>
      <xdr:col>22</xdr:col>
      <xdr:colOff>114300</xdr:colOff>
      <xdr:row>36</xdr:row>
      <xdr:rowOff>69215</xdr:rowOff>
    </xdr:to>
    <xdr:cxnSp macro="">
      <xdr:nvCxnSpPr>
        <xdr:cNvPr id="9336" name="直線コネクタ 120"/>
        <xdr:cNvCxnSpPr/>
      </xdr:nvCxnSpPr>
      <xdr:spPr>
        <a:xfrm>
          <a:off x="3606800" y="6957060"/>
          <a:ext cx="6985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201930</xdr:rowOff>
    </xdr:from>
    <xdr:to>
      <xdr:col>22</xdr:col>
      <xdr:colOff>165100</xdr:colOff>
      <xdr:row>35</xdr:row>
      <xdr:rowOff>302260</xdr:rowOff>
    </xdr:to>
    <xdr:sp macro="" textlink="">
      <xdr:nvSpPr>
        <xdr:cNvPr id="9337" name="フローチャート: 判断 121"/>
        <xdr:cNvSpPr/>
      </xdr:nvSpPr>
      <xdr:spPr>
        <a:xfrm>
          <a:off x="4254500"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20</xdr:col>
      <xdr:colOff>114300</xdr:colOff>
      <xdr:row>34</xdr:row>
      <xdr:rowOff>313055</xdr:rowOff>
    </xdr:from>
    <xdr:to>
      <xdr:col>24</xdr:col>
      <xdr:colOff>114300</xdr:colOff>
      <xdr:row>35</xdr:row>
      <xdr:rowOff>228600</xdr:rowOff>
    </xdr:to>
    <xdr:sp macro="" textlink="">
      <xdr:nvSpPr>
        <xdr:cNvPr id="9338" name="テキスト ボックス 122"/>
        <xdr:cNvSpPr txBox="1"/>
      </xdr:nvSpPr>
      <xdr:spPr>
        <a:xfrm>
          <a:off x="3924300" y="6580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12,925</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50800</xdr:colOff>
      <xdr:row>35</xdr:row>
      <xdr:rowOff>316230</xdr:rowOff>
    </xdr:from>
    <xdr:to>
      <xdr:col>18</xdr:col>
      <xdr:colOff>177800</xdr:colOff>
      <xdr:row>36</xdr:row>
      <xdr:rowOff>3810</xdr:rowOff>
    </xdr:to>
    <xdr:cxnSp macro="">
      <xdr:nvCxnSpPr>
        <xdr:cNvPr id="9339" name="直線コネクタ 123"/>
        <xdr:cNvCxnSpPr/>
      </xdr:nvCxnSpPr>
      <xdr:spPr>
        <a:xfrm>
          <a:off x="2908300" y="692658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200660</xdr:rowOff>
    </xdr:from>
    <xdr:to>
      <xdr:col>19</xdr:col>
      <xdr:colOff>38100</xdr:colOff>
      <xdr:row>35</xdr:row>
      <xdr:rowOff>300990</xdr:rowOff>
    </xdr:to>
    <xdr:sp macro="" textlink="">
      <xdr:nvSpPr>
        <xdr:cNvPr id="9340" name="フローチャート: 判断 124"/>
        <xdr:cNvSpPr/>
      </xdr:nvSpPr>
      <xdr:spPr>
        <a:xfrm>
          <a:off x="355600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16</xdr:col>
      <xdr:colOff>177800</xdr:colOff>
      <xdr:row>34</xdr:row>
      <xdr:rowOff>311785</xdr:rowOff>
    </xdr:from>
    <xdr:to>
      <xdr:col>20</xdr:col>
      <xdr:colOff>177800</xdr:colOff>
      <xdr:row>35</xdr:row>
      <xdr:rowOff>228600</xdr:rowOff>
    </xdr:to>
    <xdr:sp macro="" textlink="">
      <xdr:nvSpPr>
        <xdr:cNvPr id="9341" name="テキスト ボックス 125"/>
        <xdr:cNvSpPr txBox="1"/>
      </xdr:nvSpPr>
      <xdr:spPr>
        <a:xfrm>
          <a:off x="3225800" y="65792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12,950</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35</xdr:row>
      <xdr:rowOff>201930</xdr:rowOff>
    </xdr:from>
    <xdr:to>
      <xdr:col>15</xdr:col>
      <xdr:colOff>101600</xdr:colOff>
      <xdr:row>35</xdr:row>
      <xdr:rowOff>304165</xdr:rowOff>
    </xdr:to>
    <xdr:sp macro="" textlink="">
      <xdr:nvSpPr>
        <xdr:cNvPr id="9342" name="フローチャート: 判断 126"/>
        <xdr:cNvSpPr/>
      </xdr:nvSpPr>
      <xdr:spPr>
        <a:xfrm>
          <a:off x="28575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13</xdr:col>
      <xdr:colOff>50800</xdr:colOff>
      <xdr:row>34</xdr:row>
      <xdr:rowOff>313055</xdr:rowOff>
    </xdr:from>
    <xdr:to>
      <xdr:col>17</xdr:col>
      <xdr:colOff>50800</xdr:colOff>
      <xdr:row>35</xdr:row>
      <xdr:rowOff>228600</xdr:rowOff>
    </xdr:to>
    <xdr:sp macro="" textlink="">
      <xdr:nvSpPr>
        <xdr:cNvPr id="9343" name="テキスト ボックス 127"/>
        <xdr:cNvSpPr txBox="1"/>
      </xdr:nvSpPr>
      <xdr:spPr>
        <a:xfrm>
          <a:off x="2527300" y="6580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12,895</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28</xdr:col>
      <xdr:colOff>139700</xdr:colOff>
      <xdr:row>39</xdr:row>
      <xdr:rowOff>321310</xdr:rowOff>
    </xdr:from>
    <xdr:to>
      <xdr:col>32</xdr:col>
      <xdr:colOff>139065</xdr:colOff>
      <xdr:row>41</xdr:row>
      <xdr:rowOff>66040</xdr:rowOff>
    </xdr:to>
    <xdr:sp macro="" textlink="">
      <xdr:nvSpPr>
        <xdr:cNvPr id="9344" name="テキスト ボックス 128"/>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25</xdr:col>
      <xdr:colOff>63500</xdr:colOff>
      <xdr:row>39</xdr:row>
      <xdr:rowOff>321310</xdr:rowOff>
    </xdr:from>
    <xdr:to>
      <xdr:col>29</xdr:col>
      <xdr:colOff>63500</xdr:colOff>
      <xdr:row>41</xdr:row>
      <xdr:rowOff>66040</xdr:rowOff>
    </xdr:to>
    <xdr:sp macro="" textlink="">
      <xdr:nvSpPr>
        <xdr:cNvPr id="9345"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21</xdr:col>
      <xdr:colOff>127000</xdr:colOff>
      <xdr:row>39</xdr:row>
      <xdr:rowOff>321310</xdr:rowOff>
    </xdr:from>
    <xdr:to>
      <xdr:col>25</xdr:col>
      <xdr:colOff>127000</xdr:colOff>
      <xdr:row>41</xdr:row>
      <xdr:rowOff>66040</xdr:rowOff>
    </xdr:to>
    <xdr:sp macro="" textlink="">
      <xdr:nvSpPr>
        <xdr:cNvPr id="9346"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0</xdr:colOff>
      <xdr:row>39</xdr:row>
      <xdr:rowOff>321310</xdr:rowOff>
    </xdr:from>
    <xdr:to>
      <xdr:col>21</xdr:col>
      <xdr:colOff>190500</xdr:colOff>
      <xdr:row>41</xdr:row>
      <xdr:rowOff>66040</xdr:rowOff>
    </xdr:to>
    <xdr:sp macro="" textlink="">
      <xdr:nvSpPr>
        <xdr:cNvPr id="9347"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63500</xdr:colOff>
      <xdr:row>39</xdr:row>
      <xdr:rowOff>321310</xdr:rowOff>
    </xdr:from>
    <xdr:to>
      <xdr:col>18</xdr:col>
      <xdr:colOff>63500</xdr:colOff>
      <xdr:row>41</xdr:row>
      <xdr:rowOff>66040</xdr:rowOff>
    </xdr:to>
    <xdr:sp macro="" textlink="">
      <xdr:nvSpPr>
        <xdr:cNvPr id="9348"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29</xdr:col>
      <xdr:colOff>76200</xdr:colOff>
      <xdr:row>36</xdr:row>
      <xdr:rowOff>141605</xdr:rowOff>
    </xdr:from>
    <xdr:to>
      <xdr:col>29</xdr:col>
      <xdr:colOff>177800</xdr:colOff>
      <xdr:row>37</xdr:row>
      <xdr:rowOff>71120</xdr:rowOff>
    </xdr:to>
    <xdr:sp macro="" textlink="">
      <xdr:nvSpPr>
        <xdr:cNvPr id="9349" name="楕円 133"/>
        <xdr:cNvSpPr/>
      </xdr:nvSpPr>
      <xdr:spPr>
        <a:xfrm>
          <a:off x="5600700" y="70948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30</xdr:col>
      <xdr:colOff>25400</xdr:colOff>
      <xdr:row>36</xdr:row>
      <xdr:rowOff>113665</xdr:rowOff>
    </xdr:from>
    <xdr:to>
      <xdr:col>34</xdr:col>
      <xdr:colOff>24765</xdr:colOff>
      <xdr:row>37</xdr:row>
      <xdr:rowOff>200660</xdr:rowOff>
    </xdr:to>
    <xdr:sp macro="" textlink="">
      <xdr:nvSpPr>
        <xdr:cNvPr id="9350" name="人口1人当たり決算額の推移該当値テキスト445"/>
        <xdr:cNvSpPr txBox="1"/>
      </xdr:nvSpPr>
      <xdr:spPr>
        <a:xfrm>
          <a:off x="5740400" y="7066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00"/>
              </a:solidFill>
              <a:latin typeface="ＭＳ Ｐゴシック"/>
              <a:ea typeface="ＭＳ Ｐゴシック"/>
            </a:rPr>
            <a:t>4,242</a:t>
          </a:r>
          <a:endParaRPr kumimoji="1" lang="ja-JP" altLang="en-US" sz="1000" b="1">
            <a:solidFill>
              <a:srgbClr val="000000"/>
            </a:solidFill>
            <a:latin typeface="ＭＳ Ｐゴシック"/>
            <a:ea typeface="ＭＳ Ｐゴシック"/>
          </a:endParaRPr>
        </a:p>
      </xdr:txBody>
    </xdr:sp>
    <xdr:clientData/>
  </xdr:twoCellAnchor>
  <xdr:twoCellAnchor>
    <xdr:from>
      <xdr:col>26</xdr:col>
      <xdr:colOff>0</xdr:colOff>
      <xdr:row>36</xdr:row>
      <xdr:rowOff>77470</xdr:rowOff>
    </xdr:from>
    <xdr:to>
      <xdr:col>26</xdr:col>
      <xdr:colOff>101600</xdr:colOff>
      <xdr:row>37</xdr:row>
      <xdr:rowOff>8255</xdr:rowOff>
    </xdr:to>
    <xdr:sp macro="" textlink="">
      <xdr:nvSpPr>
        <xdr:cNvPr id="9351" name="楕円 135"/>
        <xdr:cNvSpPr/>
      </xdr:nvSpPr>
      <xdr:spPr>
        <a:xfrm>
          <a:off x="4953000" y="70307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24</xdr:col>
      <xdr:colOff>50800</xdr:colOff>
      <xdr:row>36</xdr:row>
      <xdr:rowOff>163830</xdr:rowOff>
    </xdr:from>
    <xdr:to>
      <xdr:col>28</xdr:col>
      <xdr:colOff>25400</xdr:colOff>
      <xdr:row>37</xdr:row>
      <xdr:rowOff>251460</xdr:rowOff>
    </xdr:to>
    <xdr:sp macro="" textlink="">
      <xdr:nvSpPr>
        <xdr:cNvPr id="9352" name="テキスト ボックス 136"/>
        <xdr:cNvSpPr txBox="1"/>
      </xdr:nvSpPr>
      <xdr:spPr>
        <a:xfrm>
          <a:off x="4622800" y="7117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6,218</a:t>
          </a:r>
          <a:endParaRPr kumimoji="1" lang="ja-JP" altLang="en-US" sz="1000" b="1">
            <a:solidFill>
              <a:srgbClr val="000000"/>
            </a:solidFill>
            <a:latin typeface="ＭＳ Ｐゴシック"/>
            <a:ea typeface="ＭＳ Ｐゴシック"/>
          </a:endParaRPr>
        </a:p>
      </xdr:txBody>
    </xdr:sp>
    <xdr:clientData/>
  </xdr:twoCellAnchor>
  <xdr:twoCellAnchor>
    <xdr:from>
      <xdr:col>22</xdr:col>
      <xdr:colOff>63500</xdr:colOff>
      <xdr:row>36</xdr:row>
      <xdr:rowOff>18415</xdr:rowOff>
    </xdr:from>
    <xdr:to>
      <xdr:col>22</xdr:col>
      <xdr:colOff>165100</xdr:colOff>
      <xdr:row>36</xdr:row>
      <xdr:rowOff>120650</xdr:rowOff>
    </xdr:to>
    <xdr:sp macro="" textlink="">
      <xdr:nvSpPr>
        <xdr:cNvPr id="9353" name="楕円 137"/>
        <xdr:cNvSpPr/>
      </xdr:nvSpPr>
      <xdr:spPr>
        <a:xfrm>
          <a:off x="4254500" y="69716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20</xdr:col>
      <xdr:colOff>114300</xdr:colOff>
      <xdr:row>36</xdr:row>
      <xdr:rowOff>104775</xdr:rowOff>
    </xdr:from>
    <xdr:to>
      <xdr:col>24</xdr:col>
      <xdr:colOff>114300</xdr:colOff>
      <xdr:row>37</xdr:row>
      <xdr:rowOff>192405</xdr:rowOff>
    </xdr:to>
    <xdr:sp macro="" textlink="">
      <xdr:nvSpPr>
        <xdr:cNvPr id="9354" name="テキスト ボックス 138"/>
        <xdr:cNvSpPr txBox="1"/>
      </xdr:nvSpPr>
      <xdr:spPr>
        <a:xfrm>
          <a:off x="3924300" y="705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8,023</a:t>
          </a:r>
          <a:endParaRPr kumimoji="1" lang="ja-JP" altLang="en-US" sz="1000" b="1">
            <a:solidFill>
              <a:srgbClr val="000000"/>
            </a:solidFill>
            <a:latin typeface="ＭＳ Ｐゴシック"/>
            <a:ea typeface="ＭＳ Ｐゴシック"/>
          </a:endParaRPr>
        </a:p>
      </xdr:txBody>
    </xdr:sp>
    <xdr:clientData/>
  </xdr:twoCellAnchor>
  <xdr:twoCellAnchor>
    <xdr:from>
      <xdr:col>18</xdr:col>
      <xdr:colOff>127000</xdr:colOff>
      <xdr:row>35</xdr:row>
      <xdr:rowOff>295910</xdr:rowOff>
    </xdr:from>
    <xdr:to>
      <xdr:col>19</xdr:col>
      <xdr:colOff>38100</xdr:colOff>
      <xdr:row>36</xdr:row>
      <xdr:rowOff>54610</xdr:rowOff>
    </xdr:to>
    <xdr:sp macro="" textlink="">
      <xdr:nvSpPr>
        <xdr:cNvPr id="9355" name="楕円 139"/>
        <xdr:cNvSpPr/>
      </xdr:nvSpPr>
      <xdr:spPr>
        <a:xfrm>
          <a:off x="3556000" y="690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16</xdr:col>
      <xdr:colOff>177800</xdr:colOff>
      <xdr:row>36</xdr:row>
      <xdr:rowOff>39370</xdr:rowOff>
    </xdr:from>
    <xdr:to>
      <xdr:col>20</xdr:col>
      <xdr:colOff>177800</xdr:colOff>
      <xdr:row>37</xdr:row>
      <xdr:rowOff>126365</xdr:rowOff>
    </xdr:to>
    <xdr:sp macro="" textlink="">
      <xdr:nvSpPr>
        <xdr:cNvPr id="9356" name="テキスト ボックス 140"/>
        <xdr:cNvSpPr txBox="1"/>
      </xdr:nvSpPr>
      <xdr:spPr>
        <a:xfrm>
          <a:off x="3225800" y="6992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10,022</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35</xdr:row>
      <xdr:rowOff>264795</xdr:rowOff>
    </xdr:from>
    <xdr:to>
      <xdr:col>15</xdr:col>
      <xdr:colOff>101600</xdr:colOff>
      <xdr:row>36</xdr:row>
      <xdr:rowOff>24130</xdr:rowOff>
    </xdr:to>
    <xdr:sp macro="" textlink="">
      <xdr:nvSpPr>
        <xdr:cNvPr id="9357" name="楕円 141"/>
        <xdr:cNvSpPr/>
      </xdr:nvSpPr>
      <xdr:spPr>
        <a:xfrm>
          <a:off x="2857500" y="68751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13</xdr:col>
      <xdr:colOff>50800</xdr:colOff>
      <xdr:row>36</xdr:row>
      <xdr:rowOff>8890</xdr:rowOff>
    </xdr:from>
    <xdr:to>
      <xdr:col>17</xdr:col>
      <xdr:colOff>50800</xdr:colOff>
      <xdr:row>37</xdr:row>
      <xdr:rowOff>95250</xdr:rowOff>
    </xdr:to>
    <xdr:sp macro="" textlink="">
      <xdr:nvSpPr>
        <xdr:cNvPr id="9358" name="テキスト ボックス 142"/>
        <xdr:cNvSpPr txBox="1"/>
      </xdr:nvSpPr>
      <xdr:spPr>
        <a:xfrm>
          <a:off x="2527300" y="6962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00"/>
              </a:solidFill>
              <a:latin typeface="ＭＳ Ｐゴシック"/>
              <a:ea typeface="ＭＳ Ｐゴシック"/>
            </a:rPr>
            <a:t>10,947</a:t>
          </a:r>
          <a:endParaRPr kumimoji="1" lang="ja-JP" altLang="en-US" sz="1000" b="1">
            <a:solidFill>
              <a:srgbClr val="000000"/>
            </a:solidFill>
            <a:latin typeface="ＭＳ Ｐゴシック"/>
            <a:ea typeface="ＭＳ Ｐゴシック"/>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024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11265"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11266"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11267"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11268"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11269"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11270"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11271"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11272"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1273"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274"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43,407
43,096
17.24
20,410,086
19,668,549
50,796
8,750,385
9,175,049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1275"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1276"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1277"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1278"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1279"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1280"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1281"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1282"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11283"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11284"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11285"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11286"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11287"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11288"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11289"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11290"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11291"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127000</xdr:colOff>
      <xdr:row>16</xdr:row>
      <xdr:rowOff>114300</xdr:rowOff>
    </xdr:from>
    <xdr:to>
      <xdr:col>50</xdr:col>
      <xdr:colOff>69850</xdr:colOff>
      <xdr:row>18</xdr:row>
      <xdr:rowOff>30480</xdr:rowOff>
    </xdr:to>
    <xdr:sp macro="" textlink="">
      <xdr:nvSpPr>
        <xdr:cNvPr id="11292"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twoCellAnchor>
  <xdr:twoCellAnchor editAs="oneCell">
    <xdr:from>
      <xdr:col>3</xdr:col>
      <xdr:colOff>127000</xdr:colOff>
      <xdr:row>18</xdr:row>
      <xdr:rowOff>88900</xdr:rowOff>
    </xdr:from>
    <xdr:to>
      <xdr:col>35</xdr:col>
      <xdr:colOff>77470</xdr:colOff>
      <xdr:row>20</xdr:row>
      <xdr:rowOff>4445</xdr:rowOff>
    </xdr:to>
    <xdr:sp macro="" textlink="">
      <xdr:nvSpPr>
        <xdr:cNvPr id="11293"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twoCellAnchor>
  <xdr:twoCellAnchor editAs="oneCell">
    <xdr:from>
      <xdr:col>3</xdr:col>
      <xdr:colOff>127000</xdr:colOff>
      <xdr:row>20</xdr:row>
      <xdr:rowOff>63500</xdr:rowOff>
    </xdr:from>
    <xdr:to>
      <xdr:col>46</xdr:col>
      <xdr:colOff>167005</xdr:colOff>
      <xdr:row>21</xdr:row>
      <xdr:rowOff>150495</xdr:rowOff>
    </xdr:to>
    <xdr:sp macro="" textlink="">
      <xdr:nvSpPr>
        <xdr:cNvPr id="11294"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xdr:nvSpPr>
        <xdr:cNvPr id="11295"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11296"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11297"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11298"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11299"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11300"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11301"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11302"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27</xdr:row>
      <xdr:rowOff>6350</xdr:rowOff>
    </xdr:from>
    <xdr:to>
      <xdr:col>5</xdr:col>
      <xdr:colOff>120650</xdr:colOff>
      <xdr:row>28</xdr:row>
      <xdr:rowOff>59690</xdr:rowOff>
    </xdr:to>
    <xdr:sp macro="" textlink="">
      <xdr:nvSpPr>
        <xdr:cNvPr id="11303"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4</xdr:col>
      <xdr:colOff>0</xdr:colOff>
      <xdr:row>41</xdr:row>
      <xdr:rowOff>82550</xdr:rowOff>
    </xdr:from>
    <xdr:to>
      <xdr:col>28</xdr:col>
      <xdr:colOff>114300</xdr:colOff>
      <xdr:row>41</xdr:row>
      <xdr:rowOff>82550</xdr:rowOff>
    </xdr:to>
    <xdr:cxnSp macro="">
      <xdr:nvCxnSpPr>
        <xdr:cNvPr id="11304"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40</xdr:row>
      <xdr:rowOff>111760</xdr:rowOff>
    </xdr:from>
    <xdr:to>
      <xdr:col>3</xdr:col>
      <xdr:colOff>190500</xdr:colOff>
      <xdr:row>42</xdr:row>
      <xdr:rowOff>27305</xdr:rowOff>
    </xdr:to>
    <xdr:sp macro="" textlink="">
      <xdr:nvSpPr>
        <xdr:cNvPr id="11305"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39</xdr:row>
      <xdr:rowOff>44450</xdr:rowOff>
    </xdr:from>
    <xdr:to>
      <xdr:col>28</xdr:col>
      <xdr:colOff>114300</xdr:colOff>
      <xdr:row>39</xdr:row>
      <xdr:rowOff>44450</xdr:rowOff>
    </xdr:to>
    <xdr:cxnSp macro="">
      <xdr:nvCxnSpPr>
        <xdr:cNvPr id="11306"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38</xdr:row>
      <xdr:rowOff>73660</xdr:rowOff>
    </xdr:from>
    <xdr:to>
      <xdr:col>3</xdr:col>
      <xdr:colOff>190500</xdr:colOff>
      <xdr:row>39</xdr:row>
      <xdr:rowOff>161290</xdr:rowOff>
    </xdr:to>
    <xdr:sp macro="" textlink="">
      <xdr:nvSpPr>
        <xdr:cNvPr id="11307"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37</xdr:row>
      <xdr:rowOff>6350</xdr:rowOff>
    </xdr:from>
    <xdr:to>
      <xdr:col>28</xdr:col>
      <xdr:colOff>114300</xdr:colOff>
      <xdr:row>37</xdr:row>
      <xdr:rowOff>6350</xdr:rowOff>
    </xdr:to>
    <xdr:cxnSp macro="">
      <xdr:nvCxnSpPr>
        <xdr:cNvPr id="11308"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36</xdr:row>
      <xdr:rowOff>35560</xdr:rowOff>
    </xdr:from>
    <xdr:to>
      <xdr:col>3</xdr:col>
      <xdr:colOff>190500</xdr:colOff>
      <xdr:row>37</xdr:row>
      <xdr:rowOff>123190</xdr:rowOff>
    </xdr:to>
    <xdr:sp macro="" textlink="">
      <xdr:nvSpPr>
        <xdr:cNvPr id="11309"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34</xdr:row>
      <xdr:rowOff>139700</xdr:rowOff>
    </xdr:from>
    <xdr:to>
      <xdr:col>28</xdr:col>
      <xdr:colOff>114300</xdr:colOff>
      <xdr:row>34</xdr:row>
      <xdr:rowOff>139700</xdr:rowOff>
    </xdr:to>
    <xdr:cxnSp macro="">
      <xdr:nvCxnSpPr>
        <xdr:cNvPr id="11310"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33</xdr:row>
      <xdr:rowOff>168910</xdr:rowOff>
    </xdr:from>
    <xdr:to>
      <xdr:col>3</xdr:col>
      <xdr:colOff>190500</xdr:colOff>
      <xdr:row>35</xdr:row>
      <xdr:rowOff>84455</xdr:rowOff>
    </xdr:to>
    <xdr:sp macro="" textlink="">
      <xdr:nvSpPr>
        <xdr:cNvPr id="11311"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32</xdr:row>
      <xdr:rowOff>101600</xdr:rowOff>
    </xdr:from>
    <xdr:to>
      <xdr:col>28</xdr:col>
      <xdr:colOff>114300</xdr:colOff>
      <xdr:row>32</xdr:row>
      <xdr:rowOff>101600</xdr:rowOff>
    </xdr:to>
    <xdr:cxnSp macro="">
      <xdr:nvCxnSpPr>
        <xdr:cNvPr id="11312"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31</xdr:row>
      <xdr:rowOff>130810</xdr:rowOff>
    </xdr:from>
    <xdr:to>
      <xdr:col>3</xdr:col>
      <xdr:colOff>189865</xdr:colOff>
      <xdr:row>33</xdr:row>
      <xdr:rowOff>46990</xdr:rowOff>
    </xdr:to>
    <xdr:sp macro="" textlink="">
      <xdr:nvSpPr>
        <xdr:cNvPr id="11313"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30</xdr:row>
      <xdr:rowOff>63500</xdr:rowOff>
    </xdr:from>
    <xdr:to>
      <xdr:col>28</xdr:col>
      <xdr:colOff>114300</xdr:colOff>
      <xdr:row>30</xdr:row>
      <xdr:rowOff>63500</xdr:rowOff>
    </xdr:to>
    <xdr:cxnSp macro="">
      <xdr:nvCxnSpPr>
        <xdr:cNvPr id="11314"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29</xdr:row>
      <xdr:rowOff>92710</xdr:rowOff>
    </xdr:from>
    <xdr:to>
      <xdr:col>3</xdr:col>
      <xdr:colOff>189865</xdr:colOff>
      <xdr:row>31</xdr:row>
      <xdr:rowOff>8890</xdr:rowOff>
    </xdr:to>
    <xdr:sp macro="" textlink="">
      <xdr:nvSpPr>
        <xdr:cNvPr id="11315"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28</xdr:row>
      <xdr:rowOff>25400</xdr:rowOff>
    </xdr:to>
    <xdr:cxnSp macro="">
      <xdr:nvCxnSpPr>
        <xdr:cNvPr id="11316"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27</xdr:row>
      <xdr:rowOff>54610</xdr:rowOff>
    </xdr:from>
    <xdr:to>
      <xdr:col>3</xdr:col>
      <xdr:colOff>189865</xdr:colOff>
      <xdr:row>28</xdr:row>
      <xdr:rowOff>141605</xdr:rowOff>
    </xdr:to>
    <xdr:sp macro="" textlink="">
      <xdr:nvSpPr>
        <xdr:cNvPr id="11317"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140,000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11318"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36830</xdr:rowOff>
    </xdr:from>
    <xdr:to>
      <xdr:col>24</xdr:col>
      <xdr:colOff>62865</xdr:colOff>
      <xdr:row>39</xdr:row>
      <xdr:rowOff>34290</xdr:rowOff>
    </xdr:to>
    <xdr:cxnSp macro="">
      <xdr:nvCxnSpPr>
        <xdr:cNvPr id="11319" name="直線コネクタ 55"/>
        <xdr:cNvCxnSpPr/>
      </xdr:nvCxnSpPr>
      <xdr:spPr>
        <a:xfrm flipV="1">
          <a:off x="4633595" y="518033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39</xdr:row>
      <xdr:rowOff>38100</xdr:rowOff>
    </xdr:from>
    <xdr:to>
      <xdr:col>27</xdr:col>
      <xdr:colOff>77470</xdr:colOff>
      <xdr:row>40</xdr:row>
      <xdr:rowOff>125730</xdr:rowOff>
    </xdr:to>
    <xdr:sp macro="" textlink="">
      <xdr:nvSpPr>
        <xdr:cNvPr id="11320" name="人件費最小値テキスト"/>
        <xdr:cNvSpPr txBox="1"/>
      </xdr:nvSpPr>
      <xdr:spPr>
        <a:xfrm>
          <a:off x="4686300" y="672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40,544</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39</xdr:row>
      <xdr:rowOff>34290</xdr:rowOff>
    </xdr:from>
    <xdr:to>
      <xdr:col>24</xdr:col>
      <xdr:colOff>152400</xdr:colOff>
      <xdr:row>39</xdr:row>
      <xdr:rowOff>34290</xdr:rowOff>
    </xdr:to>
    <xdr:cxnSp macro="">
      <xdr:nvCxnSpPr>
        <xdr:cNvPr id="11321" name="直線コネクタ 57"/>
        <xdr:cNvCxnSpPr/>
      </xdr:nvCxnSpPr>
      <xdr:spPr>
        <a:xfrm>
          <a:off x="4546600" y="672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28</xdr:row>
      <xdr:rowOff>154940</xdr:rowOff>
    </xdr:from>
    <xdr:to>
      <xdr:col>27</xdr:col>
      <xdr:colOff>141605</xdr:colOff>
      <xdr:row>30</xdr:row>
      <xdr:rowOff>70485</xdr:rowOff>
    </xdr:to>
    <xdr:sp macro="" textlink="">
      <xdr:nvSpPr>
        <xdr:cNvPr id="11322" name="人件費最大値テキスト"/>
        <xdr:cNvSpPr txBox="1"/>
      </xdr:nvSpPr>
      <xdr:spPr>
        <a:xfrm>
          <a:off x="4686300" y="4955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121,415</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30</xdr:row>
      <xdr:rowOff>36830</xdr:rowOff>
    </xdr:from>
    <xdr:to>
      <xdr:col>24</xdr:col>
      <xdr:colOff>152400</xdr:colOff>
      <xdr:row>30</xdr:row>
      <xdr:rowOff>36830</xdr:rowOff>
    </xdr:to>
    <xdr:cxnSp macro="">
      <xdr:nvCxnSpPr>
        <xdr:cNvPr id="11323" name="直線コネクタ 59"/>
        <xdr:cNvCxnSpPr/>
      </xdr:nvCxnSpPr>
      <xdr:spPr>
        <a:xfrm>
          <a:off x="4546600" y="518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12065</xdr:rowOff>
    </xdr:from>
    <xdr:to>
      <xdr:col>24</xdr:col>
      <xdr:colOff>63500</xdr:colOff>
      <xdr:row>37</xdr:row>
      <xdr:rowOff>46355</xdr:rowOff>
    </xdr:to>
    <xdr:cxnSp macro="">
      <xdr:nvCxnSpPr>
        <xdr:cNvPr id="11324" name="直線コネクタ 60"/>
        <xdr:cNvCxnSpPr/>
      </xdr:nvCxnSpPr>
      <xdr:spPr>
        <a:xfrm flipV="1">
          <a:off x="3797300" y="6184265"/>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36</xdr:row>
      <xdr:rowOff>35560</xdr:rowOff>
    </xdr:from>
    <xdr:to>
      <xdr:col>27</xdr:col>
      <xdr:colOff>77470</xdr:colOff>
      <xdr:row>37</xdr:row>
      <xdr:rowOff>123190</xdr:rowOff>
    </xdr:to>
    <xdr:sp macro="" textlink="">
      <xdr:nvSpPr>
        <xdr:cNvPr id="11325" name="人件費平均値テキスト"/>
        <xdr:cNvSpPr txBox="1"/>
      </xdr:nvSpPr>
      <xdr:spPr>
        <a:xfrm>
          <a:off x="4686300" y="6207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63,681</a:t>
          </a:r>
          <a:endParaRPr kumimoji="1" lang="ja-JP" altLang="en-US" sz="1000" b="1">
            <a:solidFill>
              <a:srgbClr val="000000"/>
            </a:solidFill>
            <a:latin typeface="ＭＳ Ｐゴシック"/>
            <a:ea typeface="ＭＳ Ｐゴシック"/>
          </a:endParaRPr>
        </a:p>
      </xdr:txBody>
    </xdr:sp>
    <xdr:clientData/>
  </xdr:twoCellAnchor>
  <xdr:twoCellAnchor>
    <xdr:from>
      <xdr:col>24</xdr:col>
      <xdr:colOff>12700</xdr:colOff>
      <xdr:row>36</xdr:row>
      <xdr:rowOff>57150</xdr:rowOff>
    </xdr:from>
    <xdr:to>
      <xdr:col>24</xdr:col>
      <xdr:colOff>114300</xdr:colOff>
      <xdr:row>36</xdr:row>
      <xdr:rowOff>158750</xdr:rowOff>
    </xdr:to>
    <xdr:sp macro="" textlink="">
      <xdr:nvSpPr>
        <xdr:cNvPr id="11326" name="フローチャート: 判断 62"/>
        <xdr:cNvSpPr/>
      </xdr:nvSpPr>
      <xdr:spPr>
        <a:xfrm>
          <a:off x="45847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19685</xdr:rowOff>
    </xdr:from>
    <xdr:to>
      <xdr:col>19</xdr:col>
      <xdr:colOff>177800</xdr:colOff>
      <xdr:row>37</xdr:row>
      <xdr:rowOff>46355</xdr:rowOff>
    </xdr:to>
    <xdr:cxnSp macro="">
      <xdr:nvCxnSpPr>
        <xdr:cNvPr id="11327" name="直線コネクタ 63"/>
        <xdr:cNvCxnSpPr/>
      </xdr:nvCxnSpPr>
      <xdr:spPr>
        <a:xfrm>
          <a:off x="2908300" y="63633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15875</xdr:rowOff>
    </xdr:from>
    <xdr:to>
      <xdr:col>20</xdr:col>
      <xdr:colOff>38100</xdr:colOff>
      <xdr:row>37</xdr:row>
      <xdr:rowOff>117475</xdr:rowOff>
    </xdr:to>
    <xdr:sp macro="" textlink="">
      <xdr:nvSpPr>
        <xdr:cNvPr id="11328" name="フローチャート: 判断 64"/>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100965</xdr:colOff>
      <xdr:row>37</xdr:row>
      <xdr:rowOff>109220</xdr:rowOff>
    </xdr:from>
    <xdr:to>
      <xdr:col>21</xdr:col>
      <xdr:colOff>63500</xdr:colOff>
      <xdr:row>39</xdr:row>
      <xdr:rowOff>24765</xdr:rowOff>
    </xdr:to>
    <xdr:sp macro="" textlink="">
      <xdr:nvSpPr>
        <xdr:cNvPr id="11329" name="テキスト ボックス 65"/>
        <xdr:cNvSpPr txBox="1"/>
      </xdr:nvSpPr>
      <xdr:spPr>
        <a:xfrm>
          <a:off x="3529965" y="6452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56,845</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114300</xdr:colOff>
      <xdr:row>37</xdr:row>
      <xdr:rowOff>19685</xdr:rowOff>
    </xdr:from>
    <xdr:to>
      <xdr:col>15</xdr:col>
      <xdr:colOff>50800</xdr:colOff>
      <xdr:row>37</xdr:row>
      <xdr:rowOff>27940</xdr:rowOff>
    </xdr:to>
    <xdr:cxnSp macro="">
      <xdr:nvCxnSpPr>
        <xdr:cNvPr id="11330" name="直線コネクタ 66"/>
        <xdr:cNvCxnSpPr/>
      </xdr:nvCxnSpPr>
      <xdr:spPr>
        <a:xfrm flipV="1">
          <a:off x="2019300" y="63633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22225</xdr:rowOff>
    </xdr:from>
    <xdr:to>
      <xdr:col>15</xdr:col>
      <xdr:colOff>101600</xdr:colOff>
      <xdr:row>37</xdr:row>
      <xdr:rowOff>123825</xdr:rowOff>
    </xdr:to>
    <xdr:sp macro="" textlink="">
      <xdr:nvSpPr>
        <xdr:cNvPr id="11331" name="フローチャート: 判断 67"/>
        <xdr:cNvSpPr/>
      </xdr:nvSpPr>
      <xdr:spPr>
        <a:xfrm>
          <a:off x="2857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164465</xdr:colOff>
      <xdr:row>37</xdr:row>
      <xdr:rowOff>114935</xdr:rowOff>
    </xdr:from>
    <xdr:to>
      <xdr:col>16</xdr:col>
      <xdr:colOff>127000</xdr:colOff>
      <xdr:row>39</xdr:row>
      <xdr:rowOff>31115</xdr:rowOff>
    </xdr:to>
    <xdr:sp macro="" textlink="">
      <xdr:nvSpPr>
        <xdr:cNvPr id="11332" name="テキスト ボックス 68"/>
        <xdr:cNvSpPr txBox="1"/>
      </xdr:nvSpPr>
      <xdr:spPr>
        <a:xfrm>
          <a:off x="2640965" y="6458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56,489</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177800</xdr:colOff>
      <xdr:row>37</xdr:row>
      <xdr:rowOff>27940</xdr:rowOff>
    </xdr:from>
    <xdr:to>
      <xdr:col>10</xdr:col>
      <xdr:colOff>114300</xdr:colOff>
      <xdr:row>37</xdr:row>
      <xdr:rowOff>46990</xdr:rowOff>
    </xdr:to>
    <xdr:cxnSp macro="">
      <xdr:nvCxnSpPr>
        <xdr:cNvPr id="11333" name="直線コネクタ 69"/>
        <xdr:cNvCxnSpPr/>
      </xdr:nvCxnSpPr>
      <xdr:spPr>
        <a:xfrm flipV="1">
          <a:off x="1130300" y="6371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31750</xdr:rowOff>
    </xdr:from>
    <xdr:to>
      <xdr:col>10</xdr:col>
      <xdr:colOff>165100</xdr:colOff>
      <xdr:row>37</xdr:row>
      <xdr:rowOff>133350</xdr:rowOff>
    </xdr:to>
    <xdr:sp macro="" textlink="">
      <xdr:nvSpPr>
        <xdr:cNvPr id="11334" name="フローチャート: 判断 70"/>
        <xdr:cNvSpPr/>
      </xdr:nvSpPr>
      <xdr:spPr>
        <a:xfrm>
          <a:off x="1968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37465</xdr:colOff>
      <xdr:row>37</xdr:row>
      <xdr:rowOff>124460</xdr:rowOff>
    </xdr:from>
    <xdr:to>
      <xdr:col>11</xdr:col>
      <xdr:colOff>190500</xdr:colOff>
      <xdr:row>39</xdr:row>
      <xdr:rowOff>40640</xdr:rowOff>
    </xdr:to>
    <xdr:sp macro="" textlink="">
      <xdr:nvSpPr>
        <xdr:cNvPr id="11335" name="テキスト ボックス 71"/>
        <xdr:cNvSpPr txBox="1"/>
      </xdr:nvSpPr>
      <xdr:spPr>
        <a:xfrm>
          <a:off x="1751965" y="646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55,995</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11336" name="フローチャート: 判断 72"/>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100965</xdr:colOff>
      <xdr:row>37</xdr:row>
      <xdr:rowOff>127635</xdr:rowOff>
    </xdr:from>
    <xdr:to>
      <xdr:col>7</xdr:col>
      <xdr:colOff>63500</xdr:colOff>
      <xdr:row>39</xdr:row>
      <xdr:rowOff>43815</xdr:rowOff>
    </xdr:to>
    <xdr:sp macro="" textlink="">
      <xdr:nvSpPr>
        <xdr:cNvPr id="11337" name="テキスト ボックス 73"/>
        <xdr:cNvSpPr txBox="1"/>
      </xdr:nvSpPr>
      <xdr:spPr>
        <a:xfrm>
          <a:off x="862965" y="6471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55,845</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63500</xdr:colOff>
      <xdr:row>41</xdr:row>
      <xdr:rowOff>80010</xdr:rowOff>
    </xdr:from>
    <xdr:to>
      <xdr:col>27</xdr:col>
      <xdr:colOff>63500</xdr:colOff>
      <xdr:row>42</xdr:row>
      <xdr:rowOff>167640</xdr:rowOff>
    </xdr:to>
    <xdr:sp macro="" textlink="">
      <xdr:nvSpPr>
        <xdr:cNvPr id="11338"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177800</xdr:colOff>
      <xdr:row>41</xdr:row>
      <xdr:rowOff>80010</xdr:rowOff>
    </xdr:from>
    <xdr:to>
      <xdr:col>22</xdr:col>
      <xdr:colOff>177800</xdr:colOff>
      <xdr:row>42</xdr:row>
      <xdr:rowOff>167640</xdr:rowOff>
    </xdr:to>
    <xdr:sp macro="" textlink="">
      <xdr:nvSpPr>
        <xdr:cNvPr id="11339"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50800</xdr:colOff>
      <xdr:row>41</xdr:row>
      <xdr:rowOff>80010</xdr:rowOff>
    </xdr:from>
    <xdr:to>
      <xdr:col>18</xdr:col>
      <xdr:colOff>50800</xdr:colOff>
      <xdr:row>42</xdr:row>
      <xdr:rowOff>167640</xdr:rowOff>
    </xdr:to>
    <xdr:sp macro="" textlink="">
      <xdr:nvSpPr>
        <xdr:cNvPr id="11340"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114300</xdr:colOff>
      <xdr:row>41</xdr:row>
      <xdr:rowOff>80010</xdr:rowOff>
    </xdr:from>
    <xdr:to>
      <xdr:col>13</xdr:col>
      <xdr:colOff>114300</xdr:colOff>
      <xdr:row>42</xdr:row>
      <xdr:rowOff>167640</xdr:rowOff>
    </xdr:to>
    <xdr:sp macro="" textlink="">
      <xdr:nvSpPr>
        <xdr:cNvPr id="11341"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4</xdr:col>
      <xdr:colOff>177800</xdr:colOff>
      <xdr:row>41</xdr:row>
      <xdr:rowOff>80010</xdr:rowOff>
    </xdr:from>
    <xdr:to>
      <xdr:col>8</xdr:col>
      <xdr:colOff>177800</xdr:colOff>
      <xdr:row>42</xdr:row>
      <xdr:rowOff>167640</xdr:rowOff>
    </xdr:to>
    <xdr:sp macro="" textlink="">
      <xdr:nvSpPr>
        <xdr:cNvPr id="11342"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24</xdr:col>
      <xdr:colOff>12700</xdr:colOff>
      <xdr:row>35</xdr:row>
      <xdr:rowOff>132715</xdr:rowOff>
    </xdr:from>
    <xdr:to>
      <xdr:col>24</xdr:col>
      <xdr:colOff>114300</xdr:colOff>
      <xdr:row>36</xdr:row>
      <xdr:rowOff>63500</xdr:rowOff>
    </xdr:to>
    <xdr:sp macro="" textlink="">
      <xdr:nvSpPr>
        <xdr:cNvPr id="11343" name="楕円 79"/>
        <xdr:cNvSpPr/>
      </xdr:nvSpPr>
      <xdr:spPr>
        <a:xfrm>
          <a:off x="45847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34</xdr:row>
      <xdr:rowOff>155575</xdr:rowOff>
    </xdr:from>
    <xdr:to>
      <xdr:col>27</xdr:col>
      <xdr:colOff>77470</xdr:colOff>
      <xdr:row>36</xdr:row>
      <xdr:rowOff>71120</xdr:rowOff>
    </xdr:to>
    <xdr:sp macro="" textlink="">
      <xdr:nvSpPr>
        <xdr:cNvPr id="11344" name="人件費該当値テキスト"/>
        <xdr:cNvSpPr txBox="1"/>
      </xdr:nvSpPr>
      <xdr:spPr>
        <a:xfrm>
          <a:off x="4686300" y="5984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68,710</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127000</xdr:colOff>
      <xdr:row>36</xdr:row>
      <xdr:rowOff>167005</xdr:rowOff>
    </xdr:from>
    <xdr:to>
      <xdr:col>20</xdr:col>
      <xdr:colOff>38100</xdr:colOff>
      <xdr:row>37</xdr:row>
      <xdr:rowOff>97790</xdr:rowOff>
    </xdr:to>
    <xdr:sp macro="" textlink="">
      <xdr:nvSpPr>
        <xdr:cNvPr id="11345" name="楕円 81"/>
        <xdr:cNvSpPr/>
      </xdr:nvSpPr>
      <xdr:spPr>
        <a:xfrm>
          <a:off x="37465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100965</xdr:colOff>
      <xdr:row>35</xdr:row>
      <xdr:rowOff>113665</xdr:rowOff>
    </xdr:from>
    <xdr:to>
      <xdr:col>21</xdr:col>
      <xdr:colOff>63500</xdr:colOff>
      <xdr:row>37</xdr:row>
      <xdr:rowOff>29210</xdr:rowOff>
    </xdr:to>
    <xdr:sp macro="" textlink="">
      <xdr:nvSpPr>
        <xdr:cNvPr id="11346" name="テキスト ボックス 82"/>
        <xdr:cNvSpPr txBox="1"/>
      </xdr:nvSpPr>
      <xdr:spPr>
        <a:xfrm>
          <a:off x="3529965" y="6114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57,886</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36</xdr:row>
      <xdr:rowOff>140335</xdr:rowOff>
    </xdr:from>
    <xdr:to>
      <xdr:col>15</xdr:col>
      <xdr:colOff>101600</xdr:colOff>
      <xdr:row>37</xdr:row>
      <xdr:rowOff>70485</xdr:rowOff>
    </xdr:to>
    <xdr:sp macro="" textlink="">
      <xdr:nvSpPr>
        <xdr:cNvPr id="11347" name="楕円 83"/>
        <xdr:cNvSpPr/>
      </xdr:nvSpPr>
      <xdr:spPr>
        <a:xfrm>
          <a:off x="2857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164465</xdr:colOff>
      <xdr:row>35</xdr:row>
      <xdr:rowOff>86995</xdr:rowOff>
    </xdr:from>
    <xdr:to>
      <xdr:col>16</xdr:col>
      <xdr:colOff>127000</xdr:colOff>
      <xdr:row>37</xdr:row>
      <xdr:rowOff>2540</xdr:rowOff>
    </xdr:to>
    <xdr:sp macro="" textlink="">
      <xdr:nvSpPr>
        <xdr:cNvPr id="11348" name="テキスト ボックス 84"/>
        <xdr:cNvSpPr txBox="1"/>
      </xdr:nvSpPr>
      <xdr:spPr>
        <a:xfrm>
          <a:off x="2640965" y="6087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59,298</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63500</xdr:colOff>
      <xdr:row>36</xdr:row>
      <xdr:rowOff>148590</xdr:rowOff>
    </xdr:from>
    <xdr:to>
      <xdr:col>10</xdr:col>
      <xdr:colOff>165100</xdr:colOff>
      <xdr:row>37</xdr:row>
      <xdr:rowOff>78740</xdr:rowOff>
    </xdr:to>
    <xdr:sp macro="" textlink="">
      <xdr:nvSpPr>
        <xdr:cNvPr id="11349" name="楕円 85"/>
        <xdr:cNvSpPr/>
      </xdr:nvSpPr>
      <xdr:spPr>
        <a:xfrm>
          <a:off x="1968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37465</xdr:colOff>
      <xdr:row>35</xdr:row>
      <xdr:rowOff>95250</xdr:rowOff>
    </xdr:from>
    <xdr:to>
      <xdr:col>11</xdr:col>
      <xdr:colOff>190500</xdr:colOff>
      <xdr:row>37</xdr:row>
      <xdr:rowOff>11430</xdr:rowOff>
    </xdr:to>
    <xdr:sp macro="" textlink="">
      <xdr:nvSpPr>
        <xdr:cNvPr id="11350" name="テキスト ボックス 86"/>
        <xdr:cNvSpPr txBox="1"/>
      </xdr:nvSpPr>
      <xdr:spPr>
        <a:xfrm>
          <a:off x="1751965" y="609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58,868</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36</xdr:row>
      <xdr:rowOff>167640</xdr:rowOff>
    </xdr:from>
    <xdr:to>
      <xdr:col>6</xdr:col>
      <xdr:colOff>38100</xdr:colOff>
      <xdr:row>37</xdr:row>
      <xdr:rowOff>97790</xdr:rowOff>
    </xdr:to>
    <xdr:sp macro="" textlink="">
      <xdr:nvSpPr>
        <xdr:cNvPr id="11351" name="楕円 87"/>
        <xdr:cNvSpPr/>
      </xdr:nvSpPr>
      <xdr:spPr>
        <a:xfrm>
          <a:off x="1079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100965</xdr:colOff>
      <xdr:row>35</xdr:row>
      <xdr:rowOff>114300</xdr:rowOff>
    </xdr:from>
    <xdr:to>
      <xdr:col>7</xdr:col>
      <xdr:colOff>63500</xdr:colOff>
      <xdr:row>37</xdr:row>
      <xdr:rowOff>30480</xdr:rowOff>
    </xdr:to>
    <xdr:sp macro="" textlink="">
      <xdr:nvSpPr>
        <xdr:cNvPr id="11352" name="テキスト ボックス 88"/>
        <xdr:cNvSpPr txBox="1"/>
      </xdr:nvSpPr>
      <xdr:spPr>
        <a:xfrm>
          <a:off x="862965" y="6115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57,857</a:t>
          </a:r>
          <a:endParaRPr kumimoji="1" lang="ja-JP" altLang="en-US" sz="1000" b="1">
            <a:solidFill>
              <a:srgbClr val="000000"/>
            </a:solidFill>
            <a:latin typeface="ＭＳ Ｐゴシック"/>
            <a:ea typeface="ＭＳ Ｐゴシック"/>
          </a:endParaRPr>
        </a:p>
      </xdr:txBody>
    </xdr:sp>
    <xdr:clientData/>
  </xdr:twoCellAnchor>
  <xdr:twoCellAnchor>
    <xdr:from>
      <xdr:col>4</xdr:col>
      <xdr:colOff>0</xdr:colOff>
      <xdr:row>43</xdr:row>
      <xdr:rowOff>57150</xdr:rowOff>
    </xdr:from>
    <xdr:to>
      <xdr:col>28</xdr:col>
      <xdr:colOff>114300</xdr:colOff>
      <xdr:row>45</xdr:row>
      <xdr:rowOff>31750</xdr:rowOff>
    </xdr:to>
    <xdr:sp macro="" textlink="">
      <xdr:nvSpPr>
        <xdr:cNvPr id="11353"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11354"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11355"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11356"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11357"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11358"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1359"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1360"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47</xdr:row>
      <xdr:rowOff>6350</xdr:rowOff>
    </xdr:from>
    <xdr:to>
      <xdr:col>5</xdr:col>
      <xdr:colOff>120650</xdr:colOff>
      <xdr:row>48</xdr:row>
      <xdr:rowOff>59690</xdr:rowOff>
    </xdr:to>
    <xdr:sp macro="" textlink="">
      <xdr:nvSpPr>
        <xdr:cNvPr id="11361"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4</xdr:col>
      <xdr:colOff>0</xdr:colOff>
      <xdr:row>61</xdr:row>
      <xdr:rowOff>82550</xdr:rowOff>
    </xdr:from>
    <xdr:to>
      <xdr:col>28</xdr:col>
      <xdr:colOff>114300</xdr:colOff>
      <xdr:row>61</xdr:row>
      <xdr:rowOff>82550</xdr:rowOff>
    </xdr:to>
    <xdr:cxnSp macro="">
      <xdr:nvCxnSpPr>
        <xdr:cNvPr id="11362"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60</xdr:row>
      <xdr:rowOff>111760</xdr:rowOff>
    </xdr:from>
    <xdr:to>
      <xdr:col>3</xdr:col>
      <xdr:colOff>190500</xdr:colOff>
      <xdr:row>62</xdr:row>
      <xdr:rowOff>27305</xdr:rowOff>
    </xdr:to>
    <xdr:sp macro="" textlink="">
      <xdr:nvSpPr>
        <xdr:cNvPr id="11363" name="テキスト ボックス 99"/>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59</xdr:row>
      <xdr:rowOff>99060</xdr:rowOff>
    </xdr:from>
    <xdr:to>
      <xdr:col>28</xdr:col>
      <xdr:colOff>114300</xdr:colOff>
      <xdr:row>59</xdr:row>
      <xdr:rowOff>99060</xdr:rowOff>
    </xdr:to>
    <xdr:cxnSp macro="">
      <xdr:nvCxnSpPr>
        <xdr:cNvPr id="11364"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58</xdr:row>
      <xdr:rowOff>128270</xdr:rowOff>
    </xdr:from>
    <xdr:to>
      <xdr:col>3</xdr:col>
      <xdr:colOff>190500</xdr:colOff>
      <xdr:row>60</xdr:row>
      <xdr:rowOff>44450</xdr:rowOff>
    </xdr:to>
    <xdr:sp macro="" textlink="">
      <xdr:nvSpPr>
        <xdr:cNvPr id="11365"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57</xdr:row>
      <xdr:rowOff>114935</xdr:rowOff>
    </xdr:from>
    <xdr:to>
      <xdr:col>28</xdr:col>
      <xdr:colOff>114300</xdr:colOff>
      <xdr:row>57</xdr:row>
      <xdr:rowOff>114935</xdr:rowOff>
    </xdr:to>
    <xdr:cxnSp macro="">
      <xdr:nvCxnSpPr>
        <xdr:cNvPr id="11366"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56</xdr:row>
      <xdr:rowOff>144145</xdr:rowOff>
    </xdr:from>
    <xdr:to>
      <xdr:col>3</xdr:col>
      <xdr:colOff>190500</xdr:colOff>
      <xdr:row>58</xdr:row>
      <xdr:rowOff>59690</xdr:rowOff>
    </xdr:to>
    <xdr:sp macro="" textlink="">
      <xdr:nvSpPr>
        <xdr:cNvPr id="11367" name="テキスト ボックス 103"/>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55</xdr:row>
      <xdr:rowOff>132080</xdr:rowOff>
    </xdr:from>
    <xdr:to>
      <xdr:col>28</xdr:col>
      <xdr:colOff>114300</xdr:colOff>
      <xdr:row>55</xdr:row>
      <xdr:rowOff>132080</xdr:rowOff>
    </xdr:to>
    <xdr:cxnSp macro="">
      <xdr:nvCxnSpPr>
        <xdr:cNvPr id="11368"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54</xdr:row>
      <xdr:rowOff>160655</xdr:rowOff>
    </xdr:from>
    <xdr:to>
      <xdr:col>3</xdr:col>
      <xdr:colOff>190500</xdr:colOff>
      <xdr:row>56</xdr:row>
      <xdr:rowOff>76835</xdr:rowOff>
    </xdr:to>
    <xdr:sp macro="" textlink="">
      <xdr:nvSpPr>
        <xdr:cNvPr id="11369"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53</xdr:row>
      <xdr:rowOff>147955</xdr:rowOff>
    </xdr:from>
    <xdr:to>
      <xdr:col>28</xdr:col>
      <xdr:colOff>114300</xdr:colOff>
      <xdr:row>53</xdr:row>
      <xdr:rowOff>147955</xdr:rowOff>
    </xdr:to>
    <xdr:cxnSp macro="">
      <xdr:nvCxnSpPr>
        <xdr:cNvPr id="11370"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53</xdr:row>
      <xdr:rowOff>6350</xdr:rowOff>
    </xdr:from>
    <xdr:to>
      <xdr:col>3</xdr:col>
      <xdr:colOff>189865</xdr:colOff>
      <xdr:row>54</xdr:row>
      <xdr:rowOff>93345</xdr:rowOff>
    </xdr:to>
    <xdr:sp macro="" textlink="">
      <xdr:nvSpPr>
        <xdr:cNvPr id="11371" name="テキスト ボックス 107"/>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51</xdr:row>
      <xdr:rowOff>164465</xdr:rowOff>
    </xdr:from>
    <xdr:to>
      <xdr:col>28</xdr:col>
      <xdr:colOff>114300</xdr:colOff>
      <xdr:row>51</xdr:row>
      <xdr:rowOff>164465</xdr:rowOff>
    </xdr:to>
    <xdr:cxnSp macro="">
      <xdr:nvCxnSpPr>
        <xdr:cNvPr id="11372"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22225</xdr:rowOff>
    </xdr:from>
    <xdr:to>
      <xdr:col>3</xdr:col>
      <xdr:colOff>189865</xdr:colOff>
      <xdr:row>52</xdr:row>
      <xdr:rowOff>109220</xdr:rowOff>
    </xdr:to>
    <xdr:sp macro="" textlink="">
      <xdr:nvSpPr>
        <xdr:cNvPr id="11373" name="テキスト ボックス 109"/>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50</xdr:row>
      <xdr:rowOff>8890</xdr:rowOff>
    </xdr:from>
    <xdr:to>
      <xdr:col>28</xdr:col>
      <xdr:colOff>114300</xdr:colOff>
      <xdr:row>50</xdr:row>
      <xdr:rowOff>8890</xdr:rowOff>
    </xdr:to>
    <xdr:cxnSp macro="">
      <xdr:nvCxnSpPr>
        <xdr:cNvPr id="11374"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38100</xdr:rowOff>
    </xdr:from>
    <xdr:to>
      <xdr:col>3</xdr:col>
      <xdr:colOff>189865</xdr:colOff>
      <xdr:row>50</xdr:row>
      <xdr:rowOff>125730</xdr:rowOff>
    </xdr:to>
    <xdr:sp macro="" textlink="">
      <xdr:nvSpPr>
        <xdr:cNvPr id="11375" name="テキスト ボックス 111"/>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140,000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48</xdr:row>
      <xdr:rowOff>25400</xdr:rowOff>
    </xdr:to>
    <xdr:cxnSp macro="">
      <xdr:nvCxnSpPr>
        <xdr:cNvPr id="11376"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3</xdr:col>
      <xdr:colOff>189865</xdr:colOff>
      <xdr:row>48</xdr:row>
      <xdr:rowOff>141605</xdr:rowOff>
    </xdr:to>
    <xdr:sp macro="" textlink="">
      <xdr:nvSpPr>
        <xdr:cNvPr id="11377" name="テキスト ボックス 113"/>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160,000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1378"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133985</xdr:rowOff>
    </xdr:from>
    <xdr:to>
      <xdr:col>24</xdr:col>
      <xdr:colOff>62865</xdr:colOff>
      <xdr:row>59</xdr:row>
      <xdr:rowOff>113665</xdr:rowOff>
    </xdr:to>
    <xdr:cxnSp macro="">
      <xdr:nvCxnSpPr>
        <xdr:cNvPr id="11379" name="直線コネクタ 115"/>
        <xdr:cNvCxnSpPr/>
      </xdr:nvCxnSpPr>
      <xdr:spPr>
        <a:xfrm flipV="1">
          <a:off x="4633595" y="8706485"/>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59</xdr:row>
      <xdr:rowOff>117475</xdr:rowOff>
    </xdr:from>
    <xdr:to>
      <xdr:col>27</xdr:col>
      <xdr:colOff>77470</xdr:colOff>
      <xdr:row>61</xdr:row>
      <xdr:rowOff>33655</xdr:rowOff>
    </xdr:to>
    <xdr:sp macro="" textlink="">
      <xdr:nvSpPr>
        <xdr:cNvPr id="11380" name="物件費最小値テキスト"/>
        <xdr:cNvSpPr txBox="1"/>
      </xdr:nvSpPr>
      <xdr:spPr>
        <a:xfrm>
          <a:off x="4686300" y="10233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39,089</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59</xdr:row>
      <xdr:rowOff>113665</xdr:rowOff>
    </xdr:from>
    <xdr:to>
      <xdr:col>24</xdr:col>
      <xdr:colOff>152400</xdr:colOff>
      <xdr:row>59</xdr:row>
      <xdr:rowOff>113665</xdr:rowOff>
    </xdr:to>
    <xdr:cxnSp macro="">
      <xdr:nvCxnSpPr>
        <xdr:cNvPr id="11381" name="直線コネクタ 117"/>
        <xdr:cNvCxnSpPr/>
      </xdr:nvCxnSpPr>
      <xdr:spPr>
        <a:xfrm>
          <a:off x="4546600" y="10229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49</xdr:row>
      <xdr:rowOff>80645</xdr:rowOff>
    </xdr:from>
    <xdr:to>
      <xdr:col>27</xdr:col>
      <xdr:colOff>141605</xdr:colOff>
      <xdr:row>50</xdr:row>
      <xdr:rowOff>168275</xdr:rowOff>
    </xdr:to>
    <xdr:sp macro="" textlink="">
      <xdr:nvSpPr>
        <xdr:cNvPr id="11382" name="物件費最大値テキスト"/>
        <xdr:cNvSpPr txBox="1"/>
      </xdr:nvSpPr>
      <xdr:spPr>
        <a:xfrm>
          <a:off x="4686300" y="8481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132,362</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50</xdr:row>
      <xdr:rowOff>133985</xdr:rowOff>
    </xdr:from>
    <xdr:to>
      <xdr:col>24</xdr:col>
      <xdr:colOff>152400</xdr:colOff>
      <xdr:row>50</xdr:row>
      <xdr:rowOff>133985</xdr:rowOff>
    </xdr:to>
    <xdr:cxnSp macro="">
      <xdr:nvCxnSpPr>
        <xdr:cNvPr id="11383" name="直線コネクタ 119"/>
        <xdr:cNvCxnSpPr/>
      </xdr:nvCxnSpPr>
      <xdr:spPr>
        <a:xfrm>
          <a:off x="4546600" y="8706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16510</xdr:rowOff>
    </xdr:from>
    <xdr:to>
      <xdr:col>24</xdr:col>
      <xdr:colOff>63500</xdr:colOff>
      <xdr:row>58</xdr:row>
      <xdr:rowOff>93345</xdr:rowOff>
    </xdr:to>
    <xdr:cxnSp macro="">
      <xdr:nvCxnSpPr>
        <xdr:cNvPr id="11384" name="直線コネクタ 120"/>
        <xdr:cNvCxnSpPr/>
      </xdr:nvCxnSpPr>
      <xdr:spPr>
        <a:xfrm flipV="1">
          <a:off x="3797300" y="996061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56</xdr:row>
      <xdr:rowOff>30480</xdr:rowOff>
    </xdr:from>
    <xdr:to>
      <xdr:col>27</xdr:col>
      <xdr:colOff>77470</xdr:colOff>
      <xdr:row>57</xdr:row>
      <xdr:rowOff>117475</xdr:rowOff>
    </xdr:to>
    <xdr:sp macro="" textlink="">
      <xdr:nvSpPr>
        <xdr:cNvPr id="11385" name="物件費平均値テキスト"/>
        <xdr:cNvSpPr txBox="1"/>
      </xdr:nvSpPr>
      <xdr:spPr>
        <a:xfrm>
          <a:off x="4686300" y="9631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63,462</a:t>
          </a:r>
          <a:endParaRPr kumimoji="1" lang="ja-JP" altLang="en-US" sz="1000" b="1">
            <a:solidFill>
              <a:srgbClr val="000000"/>
            </a:solidFill>
            <a:latin typeface="ＭＳ Ｐゴシック"/>
            <a:ea typeface="ＭＳ Ｐゴシック"/>
          </a:endParaRPr>
        </a:p>
      </xdr:txBody>
    </xdr:sp>
    <xdr:clientData/>
  </xdr:twoCellAnchor>
  <xdr:twoCellAnchor>
    <xdr:from>
      <xdr:col>24</xdr:col>
      <xdr:colOff>12700</xdr:colOff>
      <xdr:row>57</xdr:row>
      <xdr:rowOff>7620</xdr:rowOff>
    </xdr:from>
    <xdr:to>
      <xdr:col>24</xdr:col>
      <xdr:colOff>114300</xdr:colOff>
      <xdr:row>57</xdr:row>
      <xdr:rowOff>109220</xdr:rowOff>
    </xdr:to>
    <xdr:sp macro="" textlink="">
      <xdr:nvSpPr>
        <xdr:cNvPr id="11386" name="フローチャート: 判断 122"/>
        <xdr:cNvSpPr/>
      </xdr:nvSpPr>
      <xdr:spPr>
        <a:xfrm>
          <a:off x="45847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120650</xdr:rowOff>
    </xdr:from>
    <xdr:to>
      <xdr:col>19</xdr:col>
      <xdr:colOff>177800</xdr:colOff>
      <xdr:row>58</xdr:row>
      <xdr:rowOff>93345</xdr:rowOff>
    </xdr:to>
    <xdr:cxnSp macro="">
      <xdr:nvCxnSpPr>
        <xdr:cNvPr id="11387" name="直線コネクタ 123"/>
        <xdr:cNvCxnSpPr/>
      </xdr:nvCxnSpPr>
      <xdr:spPr>
        <a:xfrm>
          <a:off x="2908300" y="989330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48260</xdr:rowOff>
    </xdr:from>
    <xdr:to>
      <xdr:col>20</xdr:col>
      <xdr:colOff>38100</xdr:colOff>
      <xdr:row>57</xdr:row>
      <xdr:rowOff>149860</xdr:rowOff>
    </xdr:to>
    <xdr:sp macro="" textlink="">
      <xdr:nvSpPr>
        <xdr:cNvPr id="11388" name="フローチャート: 判断 124"/>
        <xdr:cNvSpPr/>
      </xdr:nvSpPr>
      <xdr:spPr>
        <a:xfrm>
          <a:off x="3746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100965</xdr:colOff>
      <xdr:row>55</xdr:row>
      <xdr:rowOff>166370</xdr:rowOff>
    </xdr:from>
    <xdr:to>
      <xdr:col>21</xdr:col>
      <xdr:colOff>63500</xdr:colOff>
      <xdr:row>57</xdr:row>
      <xdr:rowOff>81915</xdr:rowOff>
    </xdr:to>
    <xdr:sp macro="" textlink="">
      <xdr:nvSpPr>
        <xdr:cNvPr id="11389" name="テキスト ボックス 125"/>
        <xdr:cNvSpPr txBox="1"/>
      </xdr:nvSpPr>
      <xdr:spPr>
        <a:xfrm>
          <a:off x="3529965" y="9596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60,998</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114300</xdr:colOff>
      <xdr:row>57</xdr:row>
      <xdr:rowOff>120650</xdr:rowOff>
    </xdr:from>
    <xdr:to>
      <xdr:col>15</xdr:col>
      <xdr:colOff>50800</xdr:colOff>
      <xdr:row>58</xdr:row>
      <xdr:rowOff>135255</xdr:rowOff>
    </xdr:to>
    <xdr:cxnSp macro="">
      <xdr:nvCxnSpPr>
        <xdr:cNvPr id="11390" name="直線コネクタ 126"/>
        <xdr:cNvCxnSpPr/>
      </xdr:nvCxnSpPr>
      <xdr:spPr>
        <a:xfrm flipV="1">
          <a:off x="2019300" y="989330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1391" name="フローチャート: 判断 127"/>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164465</xdr:colOff>
      <xdr:row>55</xdr:row>
      <xdr:rowOff>160020</xdr:rowOff>
    </xdr:from>
    <xdr:to>
      <xdr:col>16</xdr:col>
      <xdr:colOff>127000</xdr:colOff>
      <xdr:row>57</xdr:row>
      <xdr:rowOff>76200</xdr:rowOff>
    </xdr:to>
    <xdr:sp macro="" textlink="">
      <xdr:nvSpPr>
        <xdr:cNvPr id="11392" name="テキスト ボックス 128"/>
        <xdr:cNvSpPr txBox="1"/>
      </xdr:nvSpPr>
      <xdr:spPr>
        <a:xfrm>
          <a:off x="2640965" y="9589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61,370</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177800</xdr:colOff>
      <xdr:row>58</xdr:row>
      <xdr:rowOff>135255</xdr:rowOff>
    </xdr:from>
    <xdr:to>
      <xdr:col>10</xdr:col>
      <xdr:colOff>114300</xdr:colOff>
      <xdr:row>58</xdr:row>
      <xdr:rowOff>163195</xdr:rowOff>
    </xdr:to>
    <xdr:cxnSp macro="">
      <xdr:nvCxnSpPr>
        <xdr:cNvPr id="11393" name="直線コネクタ 129"/>
        <xdr:cNvCxnSpPr/>
      </xdr:nvCxnSpPr>
      <xdr:spPr>
        <a:xfrm flipV="1">
          <a:off x="1130300" y="100793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96520</xdr:rowOff>
    </xdr:from>
    <xdr:to>
      <xdr:col>10</xdr:col>
      <xdr:colOff>165100</xdr:colOff>
      <xdr:row>58</xdr:row>
      <xdr:rowOff>26670</xdr:rowOff>
    </xdr:to>
    <xdr:sp macro="" textlink="">
      <xdr:nvSpPr>
        <xdr:cNvPr id="11394" name="フローチャート: 判断 130"/>
        <xdr:cNvSpPr/>
      </xdr:nvSpPr>
      <xdr:spPr>
        <a:xfrm>
          <a:off x="1968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37465</xdr:colOff>
      <xdr:row>56</xdr:row>
      <xdr:rowOff>43180</xdr:rowOff>
    </xdr:from>
    <xdr:to>
      <xdr:col>11</xdr:col>
      <xdr:colOff>190500</xdr:colOff>
      <xdr:row>57</xdr:row>
      <xdr:rowOff>130175</xdr:rowOff>
    </xdr:to>
    <xdr:sp macro="" textlink="">
      <xdr:nvSpPr>
        <xdr:cNvPr id="11395" name="テキスト ボックス 131"/>
        <xdr:cNvSpPr txBox="1"/>
      </xdr:nvSpPr>
      <xdr:spPr>
        <a:xfrm>
          <a:off x="1751965" y="9644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58,043</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57</xdr:row>
      <xdr:rowOff>91440</xdr:rowOff>
    </xdr:from>
    <xdr:to>
      <xdr:col>6</xdr:col>
      <xdr:colOff>38100</xdr:colOff>
      <xdr:row>58</xdr:row>
      <xdr:rowOff>21590</xdr:rowOff>
    </xdr:to>
    <xdr:sp macro="" textlink="">
      <xdr:nvSpPr>
        <xdr:cNvPr id="11396" name="フローチャート: 判断 132"/>
        <xdr:cNvSpPr/>
      </xdr:nvSpPr>
      <xdr:spPr>
        <a:xfrm>
          <a:off x="1079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100965</xdr:colOff>
      <xdr:row>56</xdr:row>
      <xdr:rowOff>38100</xdr:rowOff>
    </xdr:from>
    <xdr:to>
      <xdr:col>7</xdr:col>
      <xdr:colOff>63500</xdr:colOff>
      <xdr:row>57</xdr:row>
      <xdr:rowOff>125730</xdr:rowOff>
    </xdr:to>
    <xdr:sp macro="" textlink="">
      <xdr:nvSpPr>
        <xdr:cNvPr id="11397" name="テキスト ボックス 133"/>
        <xdr:cNvSpPr txBox="1"/>
      </xdr:nvSpPr>
      <xdr:spPr>
        <a:xfrm>
          <a:off x="862965" y="9639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58,329</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63500</xdr:colOff>
      <xdr:row>61</xdr:row>
      <xdr:rowOff>80010</xdr:rowOff>
    </xdr:from>
    <xdr:to>
      <xdr:col>27</xdr:col>
      <xdr:colOff>63500</xdr:colOff>
      <xdr:row>62</xdr:row>
      <xdr:rowOff>167640</xdr:rowOff>
    </xdr:to>
    <xdr:sp macro="" textlink="">
      <xdr:nvSpPr>
        <xdr:cNvPr id="11398"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177800</xdr:colOff>
      <xdr:row>61</xdr:row>
      <xdr:rowOff>80010</xdr:rowOff>
    </xdr:from>
    <xdr:to>
      <xdr:col>22</xdr:col>
      <xdr:colOff>177800</xdr:colOff>
      <xdr:row>62</xdr:row>
      <xdr:rowOff>167640</xdr:rowOff>
    </xdr:to>
    <xdr:sp macro="" textlink="">
      <xdr:nvSpPr>
        <xdr:cNvPr id="11399"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50800</xdr:colOff>
      <xdr:row>61</xdr:row>
      <xdr:rowOff>80010</xdr:rowOff>
    </xdr:from>
    <xdr:to>
      <xdr:col>18</xdr:col>
      <xdr:colOff>50800</xdr:colOff>
      <xdr:row>62</xdr:row>
      <xdr:rowOff>167640</xdr:rowOff>
    </xdr:to>
    <xdr:sp macro="" textlink="">
      <xdr:nvSpPr>
        <xdr:cNvPr id="11400"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114300</xdr:colOff>
      <xdr:row>61</xdr:row>
      <xdr:rowOff>80010</xdr:rowOff>
    </xdr:from>
    <xdr:to>
      <xdr:col>13</xdr:col>
      <xdr:colOff>114300</xdr:colOff>
      <xdr:row>62</xdr:row>
      <xdr:rowOff>167640</xdr:rowOff>
    </xdr:to>
    <xdr:sp macro="" textlink="">
      <xdr:nvSpPr>
        <xdr:cNvPr id="11401"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4</xdr:col>
      <xdr:colOff>177800</xdr:colOff>
      <xdr:row>61</xdr:row>
      <xdr:rowOff>80010</xdr:rowOff>
    </xdr:from>
    <xdr:to>
      <xdr:col>8</xdr:col>
      <xdr:colOff>177800</xdr:colOff>
      <xdr:row>62</xdr:row>
      <xdr:rowOff>167640</xdr:rowOff>
    </xdr:to>
    <xdr:sp macro="" textlink="">
      <xdr:nvSpPr>
        <xdr:cNvPr id="11402"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24</xdr:col>
      <xdr:colOff>12700</xdr:colOff>
      <xdr:row>57</xdr:row>
      <xdr:rowOff>137160</xdr:rowOff>
    </xdr:from>
    <xdr:to>
      <xdr:col>24</xdr:col>
      <xdr:colOff>114300</xdr:colOff>
      <xdr:row>58</xdr:row>
      <xdr:rowOff>67310</xdr:rowOff>
    </xdr:to>
    <xdr:sp macro="" textlink="">
      <xdr:nvSpPr>
        <xdr:cNvPr id="11403" name="楕円 139"/>
        <xdr:cNvSpPr/>
      </xdr:nvSpPr>
      <xdr:spPr>
        <a:xfrm>
          <a:off x="45847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57</xdr:row>
      <xdr:rowOff>115570</xdr:rowOff>
    </xdr:from>
    <xdr:to>
      <xdr:col>27</xdr:col>
      <xdr:colOff>77470</xdr:colOff>
      <xdr:row>59</xdr:row>
      <xdr:rowOff>31750</xdr:rowOff>
    </xdr:to>
    <xdr:sp macro="" textlink="">
      <xdr:nvSpPr>
        <xdr:cNvPr id="11404" name="物件費該当値テキスト"/>
        <xdr:cNvSpPr txBox="1"/>
      </xdr:nvSpPr>
      <xdr:spPr>
        <a:xfrm>
          <a:off x="4686300" y="9888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55,530</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127000</xdr:colOff>
      <xdr:row>58</xdr:row>
      <xdr:rowOff>42545</xdr:rowOff>
    </xdr:from>
    <xdr:to>
      <xdr:col>20</xdr:col>
      <xdr:colOff>38100</xdr:colOff>
      <xdr:row>58</xdr:row>
      <xdr:rowOff>144145</xdr:rowOff>
    </xdr:to>
    <xdr:sp macro="" textlink="">
      <xdr:nvSpPr>
        <xdr:cNvPr id="11405" name="楕円 141"/>
        <xdr:cNvSpPr/>
      </xdr:nvSpPr>
      <xdr:spPr>
        <a:xfrm>
          <a:off x="3746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100965</xdr:colOff>
      <xdr:row>58</xdr:row>
      <xdr:rowOff>135255</xdr:rowOff>
    </xdr:from>
    <xdr:to>
      <xdr:col>21</xdr:col>
      <xdr:colOff>63500</xdr:colOff>
      <xdr:row>60</xdr:row>
      <xdr:rowOff>50800</xdr:rowOff>
    </xdr:to>
    <xdr:sp macro="" textlink="">
      <xdr:nvSpPr>
        <xdr:cNvPr id="11406" name="テキスト ボックス 142"/>
        <xdr:cNvSpPr txBox="1"/>
      </xdr:nvSpPr>
      <xdr:spPr>
        <a:xfrm>
          <a:off x="3529965" y="10079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50,835</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57</xdr:row>
      <xdr:rowOff>69215</xdr:rowOff>
    </xdr:from>
    <xdr:to>
      <xdr:col>15</xdr:col>
      <xdr:colOff>101600</xdr:colOff>
      <xdr:row>57</xdr:row>
      <xdr:rowOff>170815</xdr:rowOff>
    </xdr:to>
    <xdr:sp macro="" textlink="">
      <xdr:nvSpPr>
        <xdr:cNvPr id="11407" name="楕円 143"/>
        <xdr:cNvSpPr/>
      </xdr:nvSpPr>
      <xdr:spPr>
        <a:xfrm>
          <a:off x="2857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164465</xdr:colOff>
      <xdr:row>57</xdr:row>
      <xdr:rowOff>161925</xdr:rowOff>
    </xdr:from>
    <xdr:to>
      <xdr:col>16</xdr:col>
      <xdr:colOff>127000</xdr:colOff>
      <xdr:row>59</xdr:row>
      <xdr:rowOff>78105</xdr:rowOff>
    </xdr:to>
    <xdr:sp macro="" textlink="">
      <xdr:nvSpPr>
        <xdr:cNvPr id="11408" name="テキスト ボックス 144"/>
        <xdr:cNvSpPr txBox="1"/>
      </xdr:nvSpPr>
      <xdr:spPr>
        <a:xfrm>
          <a:off x="2640965" y="9934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59,702</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63500</xdr:colOff>
      <xdr:row>58</xdr:row>
      <xdr:rowOff>84455</xdr:rowOff>
    </xdr:from>
    <xdr:to>
      <xdr:col>10</xdr:col>
      <xdr:colOff>165100</xdr:colOff>
      <xdr:row>59</xdr:row>
      <xdr:rowOff>14605</xdr:rowOff>
    </xdr:to>
    <xdr:sp macro="" textlink="">
      <xdr:nvSpPr>
        <xdr:cNvPr id="11409" name="楕円 145"/>
        <xdr:cNvSpPr/>
      </xdr:nvSpPr>
      <xdr:spPr>
        <a:xfrm>
          <a:off x="1968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37465</xdr:colOff>
      <xdr:row>59</xdr:row>
      <xdr:rowOff>6350</xdr:rowOff>
    </xdr:from>
    <xdr:to>
      <xdr:col>11</xdr:col>
      <xdr:colOff>190500</xdr:colOff>
      <xdr:row>60</xdr:row>
      <xdr:rowOff>93345</xdr:rowOff>
    </xdr:to>
    <xdr:sp macro="" textlink="">
      <xdr:nvSpPr>
        <xdr:cNvPr id="11410" name="テキスト ボックス 146"/>
        <xdr:cNvSpPr txBox="1"/>
      </xdr:nvSpPr>
      <xdr:spPr>
        <a:xfrm>
          <a:off x="1751965" y="10121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48,288</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58</xdr:row>
      <xdr:rowOff>112395</xdr:rowOff>
    </xdr:from>
    <xdr:to>
      <xdr:col>6</xdr:col>
      <xdr:colOff>38100</xdr:colOff>
      <xdr:row>59</xdr:row>
      <xdr:rowOff>42545</xdr:rowOff>
    </xdr:to>
    <xdr:sp macro="" textlink="">
      <xdr:nvSpPr>
        <xdr:cNvPr id="11411" name="楕円 147"/>
        <xdr:cNvSpPr/>
      </xdr:nvSpPr>
      <xdr:spPr>
        <a:xfrm>
          <a:off x="1079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100965</xdr:colOff>
      <xdr:row>59</xdr:row>
      <xdr:rowOff>33655</xdr:rowOff>
    </xdr:from>
    <xdr:to>
      <xdr:col>7</xdr:col>
      <xdr:colOff>63500</xdr:colOff>
      <xdr:row>60</xdr:row>
      <xdr:rowOff>120650</xdr:rowOff>
    </xdr:to>
    <xdr:sp macro="" textlink="">
      <xdr:nvSpPr>
        <xdr:cNvPr id="11412" name="テキスト ボックス 148"/>
        <xdr:cNvSpPr txBox="1"/>
      </xdr:nvSpPr>
      <xdr:spPr>
        <a:xfrm>
          <a:off x="862965" y="10149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46,580</a:t>
          </a:r>
          <a:endParaRPr kumimoji="1" lang="ja-JP" altLang="en-US" sz="1000" b="1">
            <a:solidFill>
              <a:srgbClr val="000000"/>
            </a:solidFill>
            <a:latin typeface="ＭＳ Ｐゴシック"/>
            <a:ea typeface="ＭＳ Ｐゴシック"/>
          </a:endParaRPr>
        </a:p>
      </xdr:txBody>
    </xdr:sp>
    <xdr:clientData/>
  </xdr:twoCellAnchor>
  <xdr:twoCellAnchor>
    <xdr:from>
      <xdr:col>4</xdr:col>
      <xdr:colOff>0</xdr:colOff>
      <xdr:row>63</xdr:row>
      <xdr:rowOff>57150</xdr:rowOff>
    </xdr:from>
    <xdr:to>
      <xdr:col>28</xdr:col>
      <xdr:colOff>114300</xdr:colOff>
      <xdr:row>65</xdr:row>
      <xdr:rowOff>31750</xdr:rowOff>
    </xdr:to>
    <xdr:sp macro="" textlink="">
      <xdr:nvSpPr>
        <xdr:cNvPr id="11413"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1414"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1415"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1416"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1417"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1418"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1419"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420"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67</xdr:row>
      <xdr:rowOff>6350</xdr:rowOff>
    </xdr:from>
    <xdr:to>
      <xdr:col>5</xdr:col>
      <xdr:colOff>120650</xdr:colOff>
      <xdr:row>68</xdr:row>
      <xdr:rowOff>59690</xdr:rowOff>
    </xdr:to>
    <xdr:sp macro="" textlink="">
      <xdr:nvSpPr>
        <xdr:cNvPr id="11421"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4</xdr:col>
      <xdr:colOff>0</xdr:colOff>
      <xdr:row>81</xdr:row>
      <xdr:rowOff>82550</xdr:rowOff>
    </xdr:from>
    <xdr:to>
      <xdr:col>28</xdr:col>
      <xdr:colOff>114300</xdr:colOff>
      <xdr:row>81</xdr:row>
      <xdr:rowOff>82550</xdr:rowOff>
    </xdr:to>
    <xdr:cxnSp macro="">
      <xdr:nvCxnSpPr>
        <xdr:cNvPr id="11422"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1423" name="直線コネクタ 159"/>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132080</xdr:colOff>
      <xdr:row>77</xdr:row>
      <xdr:rowOff>54610</xdr:rowOff>
    </xdr:from>
    <xdr:to>
      <xdr:col>3</xdr:col>
      <xdr:colOff>189865</xdr:colOff>
      <xdr:row>78</xdr:row>
      <xdr:rowOff>141605</xdr:rowOff>
    </xdr:to>
    <xdr:sp macro="" textlink="">
      <xdr:nvSpPr>
        <xdr:cNvPr id="11424" name="テキスト ボックス 160"/>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74</xdr:row>
      <xdr:rowOff>139700</xdr:rowOff>
    </xdr:from>
    <xdr:to>
      <xdr:col>28</xdr:col>
      <xdr:colOff>114300</xdr:colOff>
      <xdr:row>74</xdr:row>
      <xdr:rowOff>139700</xdr:rowOff>
    </xdr:to>
    <xdr:cxnSp macro="">
      <xdr:nvCxnSpPr>
        <xdr:cNvPr id="11425"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73</xdr:row>
      <xdr:rowOff>168910</xdr:rowOff>
    </xdr:from>
    <xdr:to>
      <xdr:col>3</xdr:col>
      <xdr:colOff>190500</xdr:colOff>
      <xdr:row>75</xdr:row>
      <xdr:rowOff>84455</xdr:rowOff>
    </xdr:to>
    <xdr:sp macro="" textlink="">
      <xdr:nvSpPr>
        <xdr:cNvPr id="11426"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71</xdr:row>
      <xdr:rowOff>82550</xdr:rowOff>
    </xdr:from>
    <xdr:to>
      <xdr:col>28</xdr:col>
      <xdr:colOff>114300</xdr:colOff>
      <xdr:row>71</xdr:row>
      <xdr:rowOff>82550</xdr:rowOff>
    </xdr:to>
    <xdr:cxnSp macro="">
      <xdr:nvCxnSpPr>
        <xdr:cNvPr id="11427" name="直線コネクタ 163"/>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70</xdr:row>
      <xdr:rowOff>111760</xdr:rowOff>
    </xdr:from>
    <xdr:to>
      <xdr:col>3</xdr:col>
      <xdr:colOff>190500</xdr:colOff>
      <xdr:row>72</xdr:row>
      <xdr:rowOff>27305</xdr:rowOff>
    </xdr:to>
    <xdr:sp macro="" textlink="">
      <xdr:nvSpPr>
        <xdr:cNvPr id="11428" name="テキスト ボックス 164"/>
        <xdr:cNvSpPr txBox="1"/>
      </xdr:nvSpPr>
      <xdr:spPr>
        <a:xfrm>
          <a:off x="230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68</xdr:row>
      <xdr:rowOff>25400</xdr:rowOff>
    </xdr:to>
    <xdr:cxnSp macro="">
      <xdr:nvCxnSpPr>
        <xdr:cNvPr id="11429"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67</xdr:row>
      <xdr:rowOff>54610</xdr:rowOff>
    </xdr:from>
    <xdr:to>
      <xdr:col>3</xdr:col>
      <xdr:colOff>190500</xdr:colOff>
      <xdr:row>68</xdr:row>
      <xdr:rowOff>141605</xdr:rowOff>
    </xdr:to>
    <xdr:sp macro="" textlink="">
      <xdr:nvSpPr>
        <xdr:cNvPr id="11430" name="テキスト ボックス 166"/>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43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143510</xdr:rowOff>
    </xdr:from>
    <xdr:to>
      <xdr:col>24</xdr:col>
      <xdr:colOff>62865</xdr:colOff>
      <xdr:row>78</xdr:row>
      <xdr:rowOff>9525</xdr:rowOff>
    </xdr:to>
    <xdr:cxnSp macro="">
      <xdr:nvCxnSpPr>
        <xdr:cNvPr id="11432" name="直線コネクタ 168"/>
        <xdr:cNvCxnSpPr/>
      </xdr:nvCxnSpPr>
      <xdr:spPr>
        <a:xfrm flipV="1">
          <a:off x="4633595" y="12145010"/>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78</xdr:row>
      <xdr:rowOff>13335</xdr:rowOff>
    </xdr:from>
    <xdr:to>
      <xdr:col>26</xdr:col>
      <xdr:colOff>111760</xdr:colOff>
      <xdr:row>79</xdr:row>
      <xdr:rowOff>100965</xdr:rowOff>
    </xdr:to>
    <xdr:sp macro="" textlink="">
      <xdr:nvSpPr>
        <xdr:cNvPr id="11433" name="維持補修費最小値テキスト"/>
        <xdr:cNvSpPr txBox="1"/>
      </xdr:nvSpPr>
      <xdr:spPr>
        <a:xfrm>
          <a:off x="468630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274</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78</xdr:row>
      <xdr:rowOff>9525</xdr:rowOff>
    </xdr:from>
    <xdr:to>
      <xdr:col>24</xdr:col>
      <xdr:colOff>152400</xdr:colOff>
      <xdr:row>78</xdr:row>
      <xdr:rowOff>9525</xdr:rowOff>
    </xdr:to>
    <xdr:cxnSp macro="">
      <xdr:nvCxnSpPr>
        <xdr:cNvPr id="11434" name="直線コネクタ 170"/>
        <xdr:cNvCxnSpPr/>
      </xdr:nvCxnSpPr>
      <xdr:spPr>
        <a:xfrm>
          <a:off x="4546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69</xdr:row>
      <xdr:rowOff>89535</xdr:rowOff>
    </xdr:from>
    <xdr:to>
      <xdr:col>27</xdr:col>
      <xdr:colOff>77470</xdr:colOff>
      <xdr:row>71</xdr:row>
      <xdr:rowOff>5080</xdr:rowOff>
    </xdr:to>
    <xdr:sp macro="" textlink="">
      <xdr:nvSpPr>
        <xdr:cNvPr id="11435" name="維持補修費最大値テキスト"/>
        <xdr:cNvSpPr txBox="1"/>
      </xdr:nvSpPr>
      <xdr:spPr>
        <a:xfrm>
          <a:off x="4686300" y="11919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21,947</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70</xdr:row>
      <xdr:rowOff>143510</xdr:rowOff>
    </xdr:from>
    <xdr:to>
      <xdr:col>24</xdr:col>
      <xdr:colOff>152400</xdr:colOff>
      <xdr:row>70</xdr:row>
      <xdr:rowOff>143510</xdr:rowOff>
    </xdr:to>
    <xdr:cxnSp macro="">
      <xdr:nvCxnSpPr>
        <xdr:cNvPr id="11436" name="直線コネクタ 172"/>
        <xdr:cNvCxnSpPr/>
      </xdr:nvCxnSpPr>
      <xdr:spPr>
        <a:xfrm>
          <a:off x="4546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117475</xdr:rowOff>
    </xdr:from>
    <xdr:to>
      <xdr:col>24</xdr:col>
      <xdr:colOff>63500</xdr:colOff>
      <xdr:row>76</xdr:row>
      <xdr:rowOff>161925</xdr:rowOff>
    </xdr:to>
    <xdr:cxnSp macro="">
      <xdr:nvCxnSpPr>
        <xdr:cNvPr id="11437" name="直線コネクタ 173"/>
        <xdr:cNvCxnSpPr/>
      </xdr:nvCxnSpPr>
      <xdr:spPr>
        <a:xfrm>
          <a:off x="3797300" y="1314767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75</xdr:row>
      <xdr:rowOff>109220</xdr:rowOff>
    </xdr:from>
    <xdr:to>
      <xdr:col>27</xdr:col>
      <xdr:colOff>12700</xdr:colOff>
      <xdr:row>77</xdr:row>
      <xdr:rowOff>24765</xdr:rowOff>
    </xdr:to>
    <xdr:sp macro="" textlink="">
      <xdr:nvSpPr>
        <xdr:cNvPr id="11438" name="維持補修費平均値テキスト"/>
        <xdr:cNvSpPr txBox="1"/>
      </xdr:nvSpPr>
      <xdr:spPr>
        <a:xfrm>
          <a:off x="4686300" y="129679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4,058</a:t>
          </a:r>
          <a:endParaRPr kumimoji="1" lang="ja-JP" altLang="en-US" sz="1000" b="1">
            <a:solidFill>
              <a:srgbClr val="000000"/>
            </a:solidFill>
            <a:latin typeface="ＭＳ Ｐゴシック"/>
            <a:ea typeface="ＭＳ Ｐゴシック"/>
          </a:endParaRPr>
        </a:p>
      </xdr:txBody>
    </xdr:sp>
    <xdr:clientData/>
  </xdr:twoCellAnchor>
  <xdr:twoCellAnchor>
    <xdr:from>
      <xdr:col>24</xdr:col>
      <xdr:colOff>12700</xdr:colOff>
      <xdr:row>76</xdr:row>
      <xdr:rowOff>86360</xdr:rowOff>
    </xdr:from>
    <xdr:to>
      <xdr:col>24</xdr:col>
      <xdr:colOff>114300</xdr:colOff>
      <xdr:row>77</xdr:row>
      <xdr:rowOff>15875</xdr:rowOff>
    </xdr:to>
    <xdr:sp macro="" textlink="">
      <xdr:nvSpPr>
        <xdr:cNvPr id="11439" name="フローチャート: 判断 175"/>
        <xdr:cNvSpPr/>
      </xdr:nvSpPr>
      <xdr:spPr>
        <a:xfrm>
          <a:off x="45847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117475</xdr:rowOff>
    </xdr:from>
    <xdr:to>
      <xdr:col>19</xdr:col>
      <xdr:colOff>177800</xdr:colOff>
      <xdr:row>76</xdr:row>
      <xdr:rowOff>120650</xdr:rowOff>
    </xdr:to>
    <xdr:cxnSp macro="">
      <xdr:nvCxnSpPr>
        <xdr:cNvPr id="11440" name="直線コネクタ 176"/>
        <xdr:cNvCxnSpPr/>
      </xdr:nvCxnSpPr>
      <xdr:spPr>
        <a:xfrm flipV="1">
          <a:off x="2908300" y="131476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111125</xdr:rowOff>
    </xdr:from>
    <xdr:to>
      <xdr:col>20</xdr:col>
      <xdr:colOff>38100</xdr:colOff>
      <xdr:row>77</xdr:row>
      <xdr:rowOff>41275</xdr:rowOff>
    </xdr:to>
    <xdr:sp macro="" textlink="">
      <xdr:nvSpPr>
        <xdr:cNvPr id="11441" name="フローチャート: 判断 177"/>
        <xdr:cNvSpPr/>
      </xdr:nvSpPr>
      <xdr:spPr>
        <a:xfrm>
          <a:off x="37465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133350</xdr:colOff>
      <xdr:row>77</xdr:row>
      <xdr:rowOff>32385</xdr:rowOff>
    </xdr:from>
    <xdr:to>
      <xdr:col>21</xdr:col>
      <xdr:colOff>31115</xdr:colOff>
      <xdr:row>78</xdr:row>
      <xdr:rowOff>119380</xdr:rowOff>
    </xdr:to>
    <xdr:sp macro="" textlink="">
      <xdr:nvSpPr>
        <xdr:cNvPr id="11442" name="テキスト ボックス 178"/>
        <xdr:cNvSpPr txBox="1"/>
      </xdr:nvSpPr>
      <xdr:spPr>
        <a:xfrm>
          <a:off x="3562350" y="13234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3,607</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114300</xdr:colOff>
      <xdr:row>76</xdr:row>
      <xdr:rowOff>120650</xdr:rowOff>
    </xdr:from>
    <xdr:to>
      <xdr:col>15</xdr:col>
      <xdr:colOff>50800</xdr:colOff>
      <xdr:row>76</xdr:row>
      <xdr:rowOff>145415</xdr:rowOff>
    </xdr:to>
    <xdr:cxnSp macro="">
      <xdr:nvCxnSpPr>
        <xdr:cNvPr id="11443" name="直線コネクタ 179"/>
        <xdr:cNvCxnSpPr/>
      </xdr:nvCxnSpPr>
      <xdr:spPr>
        <a:xfrm flipV="1">
          <a:off x="2019300" y="131508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104775</xdr:rowOff>
    </xdr:from>
    <xdr:to>
      <xdr:col>15</xdr:col>
      <xdr:colOff>101600</xdr:colOff>
      <xdr:row>77</xdr:row>
      <xdr:rowOff>34925</xdr:rowOff>
    </xdr:to>
    <xdr:sp macro="" textlink="">
      <xdr:nvSpPr>
        <xdr:cNvPr id="11444" name="フローチャート: 判断 180"/>
        <xdr:cNvSpPr/>
      </xdr:nvSpPr>
      <xdr:spPr>
        <a:xfrm>
          <a:off x="2857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14</xdr:col>
      <xdr:colOff>6350</xdr:colOff>
      <xdr:row>77</xdr:row>
      <xdr:rowOff>26035</xdr:rowOff>
    </xdr:from>
    <xdr:to>
      <xdr:col>16</xdr:col>
      <xdr:colOff>94615</xdr:colOff>
      <xdr:row>78</xdr:row>
      <xdr:rowOff>113665</xdr:rowOff>
    </xdr:to>
    <xdr:sp macro="" textlink="">
      <xdr:nvSpPr>
        <xdr:cNvPr id="11445" name="テキスト ボックス 181"/>
        <xdr:cNvSpPr txBox="1"/>
      </xdr:nvSpPr>
      <xdr:spPr>
        <a:xfrm>
          <a:off x="2673350" y="13227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3,721</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177800</xdr:colOff>
      <xdr:row>76</xdr:row>
      <xdr:rowOff>145415</xdr:rowOff>
    </xdr:from>
    <xdr:to>
      <xdr:col>10</xdr:col>
      <xdr:colOff>114300</xdr:colOff>
      <xdr:row>77</xdr:row>
      <xdr:rowOff>29210</xdr:rowOff>
    </xdr:to>
    <xdr:cxnSp macro="">
      <xdr:nvCxnSpPr>
        <xdr:cNvPr id="11446" name="直線コネクタ 182"/>
        <xdr:cNvCxnSpPr/>
      </xdr:nvCxnSpPr>
      <xdr:spPr>
        <a:xfrm flipV="1">
          <a:off x="1130300" y="131756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99695</xdr:rowOff>
    </xdr:from>
    <xdr:to>
      <xdr:col>10</xdr:col>
      <xdr:colOff>165100</xdr:colOff>
      <xdr:row>77</xdr:row>
      <xdr:rowOff>29845</xdr:rowOff>
    </xdr:to>
    <xdr:sp macro="" textlink="">
      <xdr:nvSpPr>
        <xdr:cNvPr id="11447" name="フローチャート: 判断 183"/>
        <xdr:cNvSpPr/>
      </xdr:nvSpPr>
      <xdr:spPr>
        <a:xfrm>
          <a:off x="1968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69850</xdr:colOff>
      <xdr:row>77</xdr:row>
      <xdr:rowOff>20955</xdr:rowOff>
    </xdr:from>
    <xdr:to>
      <xdr:col>11</xdr:col>
      <xdr:colOff>158115</xdr:colOff>
      <xdr:row>78</xdr:row>
      <xdr:rowOff>107950</xdr:rowOff>
    </xdr:to>
    <xdr:sp macro="" textlink="">
      <xdr:nvSpPr>
        <xdr:cNvPr id="11448" name="テキスト ボックス 184"/>
        <xdr:cNvSpPr txBox="1"/>
      </xdr:nvSpPr>
      <xdr:spPr>
        <a:xfrm>
          <a:off x="1784350" y="13222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3,810</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76</xdr:row>
      <xdr:rowOff>118110</xdr:rowOff>
    </xdr:from>
    <xdr:to>
      <xdr:col>6</xdr:col>
      <xdr:colOff>38100</xdr:colOff>
      <xdr:row>77</xdr:row>
      <xdr:rowOff>48260</xdr:rowOff>
    </xdr:to>
    <xdr:sp macro="" textlink="">
      <xdr:nvSpPr>
        <xdr:cNvPr id="11449" name="フローチャート: 判断 185"/>
        <xdr:cNvSpPr/>
      </xdr:nvSpPr>
      <xdr:spPr>
        <a:xfrm>
          <a:off x="1079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133350</xdr:colOff>
      <xdr:row>75</xdr:row>
      <xdr:rowOff>64770</xdr:rowOff>
    </xdr:from>
    <xdr:to>
      <xdr:col>7</xdr:col>
      <xdr:colOff>31115</xdr:colOff>
      <xdr:row>76</xdr:row>
      <xdr:rowOff>151765</xdr:rowOff>
    </xdr:to>
    <xdr:sp macro="" textlink="">
      <xdr:nvSpPr>
        <xdr:cNvPr id="11450" name="テキスト ボックス 186"/>
        <xdr:cNvSpPr txBox="1"/>
      </xdr:nvSpPr>
      <xdr:spPr>
        <a:xfrm>
          <a:off x="895350" y="12923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3,494</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63500</xdr:colOff>
      <xdr:row>81</xdr:row>
      <xdr:rowOff>80010</xdr:rowOff>
    </xdr:from>
    <xdr:to>
      <xdr:col>27</xdr:col>
      <xdr:colOff>63500</xdr:colOff>
      <xdr:row>82</xdr:row>
      <xdr:rowOff>167640</xdr:rowOff>
    </xdr:to>
    <xdr:sp macro="" textlink="">
      <xdr:nvSpPr>
        <xdr:cNvPr id="11451"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177800</xdr:colOff>
      <xdr:row>81</xdr:row>
      <xdr:rowOff>80010</xdr:rowOff>
    </xdr:from>
    <xdr:to>
      <xdr:col>22</xdr:col>
      <xdr:colOff>177800</xdr:colOff>
      <xdr:row>82</xdr:row>
      <xdr:rowOff>167640</xdr:rowOff>
    </xdr:to>
    <xdr:sp macro="" textlink="">
      <xdr:nvSpPr>
        <xdr:cNvPr id="11452"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50800</xdr:colOff>
      <xdr:row>81</xdr:row>
      <xdr:rowOff>80010</xdr:rowOff>
    </xdr:from>
    <xdr:to>
      <xdr:col>18</xdr:col>
      <xdr:colOff>50800</xdr:colOff>
      <xdr:row>82</xdr:row>
      <xdr:rowOff>167640</xdr:rowOff>
    </xdr:to>
    <xdr:sp macro="" textlink="">
      <xdr:nvSpPr>
        <xdr:cNvPr id="11453"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114300</xdr:colOff>
      <xdr:row>81</xdr:row>
      <xdr:rowOff>80010</xdr:rowOff>
    </xdr:from>
    <xdr:to>
      <xdr:col>13</xdr:col>
      <xdr:colOff>114300</xdr:colOff>
      <xdr:row>82</xdr:row>
      <xdr:rowOff>167640</xdr:rowOff>
    </xdr:to>
    <xdr:sp macro="" textlink="">
      <xdr:nvSpPr>
        <xdr:cNvPr id="11454"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4</xdr:col>
      <xdr:colOff>177800</xdr:colOff>
      <xdr:row>81</xdr:row>
      <xdr:rowOff>80010</xdr:rowOff>
    </xdr:from>
    <xdr:to>
      <xdr:col>8</xdr:col>
      <xdr:colOff>177800</xdr:colOff>
      <xdr:row>82</xdr:row>
      <xdr:rowOff>167640</xdr:rowOff>
    </xdr:to>
    <xdr:sp macro="" textlink="">
      <xdr:nvSpPr>
        <xdr:cNvPr id="11455"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24</xdr:col>
      <xdr:colOff>12700</xdr:colOff>
      <xdr:row>76</xdr:row>
      <xdr:rowOff>111125</xdr:rowOff>
    </xdr:from>
    <xdr:to>
      <xdr:col>24</xdr:col>
      <xdr:colOff>114300</xdr:colOff>
      <xdr:row>77</xdr:row>
      <xdr:rowOff>41275</xdr:rowOff>
    </xdr:to>
    <xdr:sp macro="" textlink="">
      <xdr:nvSpPr>
        <xdr:cNvPr id="11456" name="楕円 192"/>
        <xdr:cNvSpPr/>
      </xdr:nvSpPr>
      <xdr:spPr>
        <a:xfrm>
          <a:off x="4584700" y="131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76</xdr:row>
      <xdr:rowOff>89535</xdr:rowOff>
    </xdr:from>
    <xdr:to>
      <xdr:col>27</xdr:col>
      <xdr:colOff>12700</xdr:colOff>
      <xdr:row>78</xdr:row>
      <xdr:rowOff>5080</xdr:rowOff>
    </xdr:to>
    <xdr:sp macro="" textlink="">
      <xdr:nvSpPr>
        <xdr:cNvPr id="11457" name="維持補修費該当値テキスト"/>
        <xdr:cNvSpPr txBox="1"/>
      </xdr:nvSpPr>
      <xdr:spPr>
        <a:xfrm>
          <a:off x="4686300" y="13119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3,615</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127000</xdr:colOff>
      <xdr:row>76</xdr:row>
      <xdr:rowOff>66675</xdr:rowOff>
    </xdr:from>
    <xdr:to>
      <xdr:col>20</xdr:col>
      <xdr:colOff>38100</xdr:colOff>
      <xdr:row>76</xdr:row>
      <xdr:rowOff>168275</xdr:rowOff>
    </xdr:to>
    <xdr:sp macro="" textlink="">
      <xdr:nvSpPr>
        <xdr:cNvPr id="11458" name="楕円 194"/>
        <xdr:cNvSpPr/>
      </xdr:nvSpPr>
      <xdr:spPr>
        <a:xfrm>
          <a:off x="37465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133350</xdr:colOff>
      <xdr:row>75</xdr:row>
      <xdr:rowOff>13335</xdr:rowOff>
    </xdr:from>
    <xdr:to>
      <xdr:col>21</xdr:col>
      <xdr:colOff>31115</xdr:colOff>
      <xdr:row>76</xdr:row>
      <xdr:rowOff>100965</xdr:rowOff>
    </xdr:to>
    <xdr:sp macro="" textlink="">
      <xdr:nvSpPr>
        <xdr:cNvPr id="11459" name="テキスト ボックス 195"/>
        <xdr:cNvSpPr txBox="1"/>
      </xdr:nvSpPr>
      <xdr:spPr>
        <a:xfrm>
          <a:off x="3562350" y="12872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4,384</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76</xdr:row>
      <xdr:rowOff>69215</xdr:rowOff>
    </xdr:from>
    <xdr:to>
      <xdr:col>15</xdr:col>
      <xdr:colOff>101600</xdr:colOff>
      <xdr:row>76</xdr:row>
      <xdr:rowOff>170815</xdr:rowOff>
    </xdr:to>
    <xdr:sp macro="" textlink="">
      <xdr:nvSpPr>
        <xdr:cNvPr id="11460" name="楕円 196"/>
        <xdr:cNvSpPr/>
      </xdr:nvSpPr>
      <xdr:spPr>
        <a:xfrm>
          <a:off x="2857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14</xdr:col>
      <xdr:colOff>6350</xdr:colOff>
      <xdr:row>75</xdr:row>
      <xdr:rowOff>15875</xdr:rowOff>
    </xdr:from>
    <xdr:to>
      <xdr:col>16</xdr:col>
      <xdr:colOff>94615</xdr:colOff>
      <xdr:row>76</xdr:row>
      <xdr:rowOff>103505</xdr:rowOff>
    </xdr:to>
    <xdr:sp macro="" textlink="">
      <xdr:nvSpPr>
        <xdr:cNvPr id="11461" name="テキスト ボックス 197"/>
        <xdr:cNvSpPr txBox="1"/>
      </xdr:nvSpPr>
      <xdr:spPr>
        <a:xfrm>
          <a:off x="2673350" y="12874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4,343</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63500</xdr:colOff>
      <xdr:row>76</xdr:row>
      <xdr:rowOff>94615</xdr:rowOff>
    </xdr:from>
    <xdr:to>
      <xdr:col>10</xdr:col>
      <xdr:colOff>165100</xdr:colOff>
      <xdr:row>77</xdr:row>
      <xdr:rowOff>24765</xdr:rowOff>
    </xdr:to>
    <xdr:sp macro="" textlink="">
      <xdr:nvSpPr>
        <xdr:cNvPr id="11462" name="楕円 198"/>
        <xdr:cNvSpPr/>
      </xdr:nvSpPr>
      <xdr:spPr>
        <a:xfrm>
          <a:off x="19685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69850</xdr:colOff>
      <xdr:row>75</xdr:row>
      <xdr:rowOff>41275</xdr:rowOff>
    </xdr:from>
    <xdr:to>
      <xdr:col>11</xdr:col>
      <xdr:colOff>158115</xdr:colOff>
      <xdr:row>76</xdr:row>
      <xdr:rowOff>128270</xdr:rowOff>
    </xdr:to>
    <xdr:sp macro="" textlink="">
      <xdr:nvSpPr>
        <xdr:cNvPr id="11463" name="テキスト ボックス 199"/>
        <xdr:cNvSpPr txBox="1"/>
      </xdr:nvSpPr>
      <xdr:spPr>
        <a:xfrm>
          <a:off x="1784350" y="12900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3,902</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76</xdr:row>
      <xdr:rowOff>149225</xdr:rowOff>
    </xdr:from>
    <xdr:to>
      <xdr:col>6</xdr:col>
      <xdr:colOff>38100</xdr:colOff>
      <xdr:row>77</xdr:row>
      <xdr:rowOff>79375</xdr:rowOff>
    </xdr:to>
    <xdr:sp macro="" textlink="">
      <xdr:nvSpPr>
        <xdr:cNvPr id="11464" name="楕円 200"/>
        <xdr:cNvSpPr/>
      </xdr:nvSpPr>
      <xdr:spPr>
        <a:xfrm>
          <a:off x="10795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133350</xdr:colOff>
      <xdr:row>77</xdr:row>
      <xdr:rowOff>70485</xdr:rowOff>
    </xdr:from>
    <xdr:to>
      <xdr:col>7</xdr:col>
      <xdr:colOff>31115</xdr:colOff>
      <xdr:row>78</xdr:row>
      <xdr:rowOff>158115</xdr:rowOff>
    </xdr:to>
    <xdr:sp macro="" textlink="">
      <xdr:nvSpPr>
        <xdr:cNvPr id="11465" name="テキスト ボックス 201"/>
        <xdr:cNvSpPr txBox="1"/>
      </xdr:nvSpPr>
      <xdr:spPr>
        <a:xfrm>
          <a:off x="895350" y="13272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2,946</a:t>
          </a:r>
          <a:endParaRPr kumimoji="1" lang="ja-JP" altLang="en-US" sz="1000" b="1">
            <a:solidFill>
              <a:srgbClr val="000000"/>
            </a:solidFill>
            <a:latin typeface="ＭＳ Ｐゴシック"/>
            <a:ea typeface="ＭＳ Ｐゴシック"/>
          </a:endParaRPr>
        </a:p>
      </xdr:txBody>
    </xdr:sp>
    <xdr:clientData/>
  </xdr:twoCellAnchor>
  <xdr:twoCellAnchor>
    <xdr:from>
      <xdr:col>4</xdr:col>
      <xdr:colOff>0</xdr:colOff>
      <xdr:row>83</xdr:row>
      <xdr:rowOff>57150</xdr:rowOff>
    </xdr:from>
    <xdr:to>
      <xdr:col>28</xdr:col>
      <xdr:colOff>114300</xdr:colOff>
      <xdr:row>85</xdr:row>
      <xdr:rowOff>31750</xdr:rowOff>
    </xdr:to>
    <xdr:sp macro="" textlink="">
      <xdr:nvSpPr>
        <xdr:cNvPr id="11466"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1467"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1468"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1469"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1470"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1471"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1472"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1473"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87</xdr:row>
      <xdr:rowOff>6350</xdr:rowOff>
    </xdr:from>
    <xdr:to>
      <xdr:col>5</xdr:col>
      <xdr:colOff>120650</xdr:colOff>
      <xdr:row>88</xdr:row>
      <xdr:rowOff>59690</xdr:rowOff>
    </xdr:to>
    <xdr:sp macro="" textlink="">
      <xdr:nvSpPr>
        <xdr:cNvPr id="11474"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4</xdr:col>
      <xdr:colOff>0</xdr:colOff>
      <xdr:row>101</xdr:row>
      <xdr:rowOff>82550</xdr:rowOff>
    </xdr:from>
    <xdr:to>
      <xdr:col>28</xdr:col>
      <xdr:colOff>114300</xdr:colOff>
      <xdr:row>101</xdr:row>
      <xdr:rowOff>82550</xdr:rowOff>
    </xdr:to>
    <xdr:cxnSp macro="">
      <xdr:nvCxnSpPr>
        <xdr:cNvPr id="11475"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100</xdr:row>
      <xdr:rowOff>111760</xdr:rowOff>
    </xdr:from>
    <xdr:to>
      <xdr:col>3</xdr:col>
      <xdr:colOff>190500</xdr:colOff>
      <xdr:row>102</xdr:row>
      <xdr:rowOff>27305</xdr:rowOff>
    </xdr:to>
    <xdr:sp macro="" textlink="">
      <xdr:nvSpPr>
        <xdr:cNvPr id="11476" name="テキスト ボックス 212"/>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99</xdr:row>
      <xdr:rowOff>99060</xdr:rowOff>
    </xdr:from>
    <xdr:to>
      <xdr:col>28</xdr:col>
      <xdr:colOff>114300</xdr:colOff>
      <xdr:row>99</xdr:row>
      <xdr:rowOff>99060</xdr:rowOff>
    </xdr:to>
    <xdr:cxnSp macro="">
      <xdr:nvCxnSpPr>
        <xdr:cNvPr id="11477"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98</xdr:row>
      <xdr:rowOff>128270</xdr:rowOff>
    </xdr:from>
    <xdr:to>
      <xdr:col>3</xdr:col>
      <xdr:colOff>190500</xdr:colOff>
      <xdr:row>100</xdr:row>
      <xdr:rowOff>44450</xdr:rowOff>
    </xdr:to>
    <xdr:sp macro="" textlink="">
      <xdr:nvSpPr>
        <xdr:cNvPr id="11478"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97</xdr:row>
      <xdr:rowOff>114935</xdr:rowOff>
    </xdr:from>
    <xdr:to>
      <xdr:col>28</xdr:col>
      <xdr:colOff>114300</xdr:colOff>
      <xdr:row>97</xdr:row>
      <xdr:rowOff>114935</xdr:rowOff>
    </xdr:to>
    <xdr:cxnSp macro="">
      <xdr:nvCxnSpPr>
        <xdr:cNvPr id="11479"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96</xdr:row>
      <xdr:rowOff>144145</xdr:rowOff>
    </xdr:from>
    <xdr:to>
      <xdr:col>3</xdr:col>
      <xdr:colOff>190500</xdr:colOff>
      <xdr:row>98</xdr:row>
      <xdr:rowOff>59690</xdr:rowOff>
    </xdr:to>
    <xdr:sp macro="" textlink="">
      <xdr:nvSpPr>
        <xdr:cNvPr id="11480" name="テキスト ボックス 216"/>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95</xdr:row>
      <xdr:rowOff>132080</xdr:rowOff>
    </xdr:from>
    <xdr:to>
      <xdr:col>28</xdr:col>
      <xdr:colOff>114300</xdr:colOff>
      <xdr:row>95</xdr:row>
      <xdr:rowOff>132080</xdr:rowOff>
    </xdr:to>
    <xdr:cxnSp macro="">
      <xdr:nvCxnSpPr>
        <xdr:cNvPr id="11481"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94</xdr:row>
      <xdr:rowOff>160655</xdr:rowOff>
    </xdr:from>
    <xdr:to>
      <xdr:col>3</xdr:col>
      <xdr:colOff>190500</xdr:colOff>
      <xdr:row>96</xdr:row>
      <xdr:rowOff>76835</xdr:rowOff>
    </xdr:to>
    <xdr:sp macro="" textlink="">
      <xdr:nvSpPr>
        <xdr:cNvPr id="11482"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93</xdr:row>
      <xdr:rowOff>147955</xdr:rowOff>
    </xdr:from>
    <xdr:to>
      <xdr:col>28</xdr:col>
      <xdr:colOff>114300</xdr:colOff>
      <xdr:row>93</xdr:row>
      <xdr:rowOff>147955</xdr:rowOff>
    </xdr:to>
    <xdr:cxnSp macro="">
      <xdr:nvCxnSpPr>
        <xdr:cNvPr id="11483"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93</xdr:row>
      <xdr:rowOff>6350</xdr:rowOff>
    </xdr:from>
    <xdr:to>
      <xdr:col>3</xdr:col>
      <xdr:colOff>189865</xdr:colOff>
      <xdr:row>94</xdr:row>
      <xdr:rowOff>93345</xdr:rowOff>
    </xdr:to>
    <xdr:sp macro="" textlink="">
      <xdr:nvSpPr>
        <xdr:cNvPr id="11484" name="テキスト ボックス 220"/>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91</xdr:row>
      <xdr:rowOff>164465</xdr:rowOff>
    </xdr:from>
    <xdr:to>
      <xdr:col>28</xdr:col>
      <xdr:colOff>114300</xdr:colOff>
      <xdr:row>91</xdr:row>
      <xdr:rowOff>164465</xdr:rowOff>
    </xdr:to>
    <xdr:cxnSp macro="">
      <xdr:nvCxnSpPr>
        <xdr:cNvPr id="11485"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91</xdr:row>
      <xdr:rowOff>22225</xdr:rowOff>
    </xdr:from>
    <xdr:to>
      <xdr:col>3</xdr:col>
      <xdr:colOff>189865</xdr:colOff>
      <xdr:row>92</xdr:row>
      <xdr:rowOff>109220</xdr:rowOff>
    </xdr:to>
    <xdr:sp macro="" textlink="">
      <xdr:nvSpPr>
        <xdr:cNvPr id="11486" name="テキスト ボックス 222"/>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90</xdr:row>
      <xdr:rowOff>8890</xdr:rowOff>
    </xdr:from>
    <xdr:to>
      <xdr:col>28</xdr:col>
      <xdr:colOff>114300</xdr:colOff>
      <xdr:row>90</xdr:row>
      <xdr:rowOff>8890</xdr:rowOff>
    </xdr:to>
    <xdr:cxnSp macro="">
      <xdr:nvCxnSpPr>
        <xdr:cNvPr id="11487"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38100</xdr:rowOff>
    </xdr:from>
    <xdr:to>
      <xdr:col>3</xdr:col>
      <xdr:colOff>189865</xdr:colOff>
      <xdr:row>90</xdr:row>
      <xdr:rowOff>125730</xdr:rowOff>
    </xdr:to>
    <xdr:sp macro="" textlink="">
      <xdr:nvSpPr>
        <xdr:cNvPr id="11488" name="テキスト ボックス 224"/>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140,000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88</xdr:row>
      <xdr:rowOff>25400</xdr:rowOff>
    </xdr:to>
    <xdr:cxnSp macro="">
      <xdr:nvCxnSpPr>
        <xdr:cNvPr id="11489"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3</xdr:col>
      <xdr:colOff>189865</xdr:colOff>
      <xdr:row>88</xdr:row>
      <xdr:rowOff>141605</xdr:rowOff>
    </xdr:to>
    <xdr:sp macro="" textlink="">
      <xdr:nvSpPr>
        <xdr:cNvPr id="11490"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160,000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149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53340</xdr:rowOff>
    </xdr:from>
    <xdr:to>
      <xdr:col>24</xdr:col>
      <xdr:colOff>62865</xdr:colOff>
      <xdr:row>99</xdr:row>
      <xdr:rowOff>95250</xdr:rowOff>
    </xdr:to>
    <xdr:cxnSp macro="">
      <xdr:nvCxnSpPr>
        <xdr:cNvPr id="11492" name="直線コネクタ 228"/>
        <xdr:cNvCxnSpPr/>
      </xdr:nvCxnSpPr>
      <xdr:spPr>
        <a:xfrm flipV="1">
          <a:off x="4633595" y="154838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99</xdr:row>
      <xdr:rowOff>99060</xdr:rowOff>
    </xdr:from>
    <xdr:to>
      <xdr:col>27</xdr:col>
      <xdr:colOff>77470</xdr:colOff>
      <xdr:row>101</xdr:row>
      <xdr:rowOff>14605</xdr:rowOff>
    </xdr:to>
    <xdr:sp macro="" textlink="">
      <xdr:nvSpPr>
        <xdr:cNvPr id="11493" name="扶助費最小値テキスト"/>
        <xdr:cNvSpPr txBox="1"/>
      </xdr:nvSpPr>
      <xdr:spPr>
        <a:xfrm>
          <a:off x="4686300" y="17072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40,214</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99</xdr:row>
      <xdr:rowOff>95250</xdr:rowOff>
    </xdr:from>
    <xdr:to>
      <xdr:col>24</xdr:col>
      <xdr:colOff>152400</xdr:colOff>
      <xdr:row>99</xdr:row>
      <xdr:rowOff>95250</xdr:rowOff>
    </xdr:to>
    <xdr:cxnSp macro="">
      <xdr:nvCxnSpPr>
        <xdr:cNvPr id="11494" name="直線コネクタ 230"/>
        <xdr:cNvCxnSpPr/>
      </xdr:nvCxnSpPr>
      <xdr:spPr>
        <a:xfrm>
          <a:off x="4546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88</xdr:row>
      <xdr:rowOff>171450</xdr:rowOff>
    </xdr:from>
    <xdr:to>
      <xdr:col>27</xdr:col>
      <xdr:colOff>141605</xdr:colOff>
      <xdr:row>90</xdr:row>
      <xdr:rowOff>87630</xdr:rowOff>
    </xdr:to>
    <xdr:sp macro="" textlink="">
      <xdr:nvSpPr>
        <xdr:cNvPr id="11495" name="扶助費最大値テキスト"/>
        <xdr:cNvSpPr txBox="1"/>
      </xdr:nvSpPr>
      <xdr:spPr>
        <a:xfrm>
          <a:off x="4686300" y="1525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137,300</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90</xdr:row>
      <xdr:rowOff>53340</xdr:rowOff>
    </xdr:from>
    <xdr:to>
      <xdr:col>24</xdr:col>
      <xdr:colOff>152400</xdr:colOff>
      <xdr:row>90</xdr:row>
      <xdr:rowOff>53340</xdr:rowOff>
    </xdr:to>
    <xdr:cxnSp macro="">
      <xdr:nvCxnSpPr>
        <xdr:cNvPr id="11496" name="直線コネクタ 232"/>
        <xdr:cNvCxnSpPr/>
      </xdr:nvCxnSpPr>
      <xdr:spPr>
        <a:xfrm>
          <a:off x="4546600" y="1548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95885</xdr:rowOff>
    </xdr:from>
    <xdr:to>
      <xdr:col>24</xdr:col>
      <xdr:colOff>63500</xdr:colOff>
      <xdr:row>96</xdr:row>
      <xdr:rowOff>135255</xdr:rowOff>
    </xdr:to>
    <xdr:cxnSp macro="">
      <xdr:nvCxnSpPr>
        <xdr:cNvPr id="11497" name="直線コネクタ 233"/>
        <xdr:cNvCxnSpPr/>
      </xdr:nvCxnSpPr>
      <xdr:spPr>
        <a:xfrm flipV="1">
          <a:off x="3797300" y="1655508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94</xdr:row>
      <xdr:rowOff>170815</xdr:rowOff>
    </xdr:from>
    <xdr:to>
      <xdr:col>27</xdr:col>
      <xdr:colOff>77470</xdr:colOff>
      <xdr:row>96</xdr:row>
      <xdr:rowOff>86360</xdr:rowOff>
    </xdr:to>
    <xdr:sp macro="" textlink="">
      <xdr:nvSpPr>
        <xdr:cNvPr id="11498" name="扶助費平均値テキスト"/>
        <xdr:cNvSpPr txBox="1"/>
      </xdr:nvSpPr>
      <xdr:spPr>
        <a:xfrm>
          <a:off x="4686300" y="162871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75,891</a:t>
          </a:r>
          <a:endParaRPr kumimoji="1" lang="ja-JP" altLang="en-US" sz="1000" b="1">
            <a:solidFill>
              <a:srgbClr val="000000"/>
            </a:solidFill>
            <a:latin typeface="ＭＳ Ｐゴシック"/>
            <a:ea typeface="ＭＳ Ｐゴシック"/>
          </a:endParaRPr>
        </a:p>
      </xdr:txBody>
    </xdr:sp>
    <xdr:clientData/>
  </xdr:twoCellAnchor>
  <xdr:twoCellAnchor>
    <xdr:from>
      <xdr:col>24</xdr:col>
      <xdr:colOff>12700</xdr:colOff>
      <xdr:row>95</xdr:row>
      <xdr:rowOff>147955</xdr:rowOff>
    </xdr:from>
    <xdr:to>
      <xdr:col>24</xdr:col>
      <xdr:colOff>114300</xdr:colOff>
      <xdr:row>96</xdr:row>
      <xdr:rowOff>78105</xdr:rowOff>
    </xdr:to>
    <xdr:sp macro="" textlink="">
      <xdr:nvSpPr>
        <xdr:cNvPr id="11499" name="フローチャート: 判断 235"/>
        <xdr:cNvSpPr/>
      </xdr:nvSpPr>
      <xdr:spPr>
        <a:xfrm>
          <a:off x="4584700" y="164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135255</xdr:rowOff>
    </xdr:from>
    <xdr:to>
      <xdr:col>19</xdr:col>
      <xdr:colOff>177800</xdr:colOff>
      <xdr:row>97</xdr:row>
      <xdr:rowOff>97790</xdr:rowOff>
    </xdr:to>
    <xdr:cxnSp macro="">
      <xdr:nvCxnSpPr>
        <xdr:cNvPr id="11500" name="直線コネクタ 236"/>
        <xdr:cNvCxnSpPr/>
      </xdr:nvCxnSpPr>
      <xdr:spPr>
        <a:xfrm flipV="1">
          <a:off x="2908300" y="1659445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47625</xdr:rowOff>
    </xdr:from>
    <xdr:to>
      <xdr:col>20</xdr:col>
      <xdr:colOff>38100</xdr:colOff>
      <xdr:row>96</xdr:row>
      <xdr:rowOff>149225</xdr:rowOff>
    </xdr:to>
    <xdr:sp macro="" textlink="">
      <xdr:nvSpPr>
        <xdr:cNvPr id="11501" name="フローチャート: 判断 237"/>
        <xdr:cNvSpPr/>
      </xdr:nvSpPr>
      <xdr:spPr>
        <a:xfrm>
          <a:off x="3746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100965</xdr:colOff>
      <xdr:row>94</xdr:row>
      <xdr:rowOff>166370</xdr:rowOff>
    </xdr:from>
    <xdr:to>
      <xdr:col>21</xdr:col>
      <xdr:colOff>63500</xdr:colOff>
      <xdr:row>96</xdr:row>
      <xdr:rowOff>81915</xdr:rowOff>
    </xdr:to>
    <xdr:sp macro="" textlink="">
      <xdr:nvSpPr>
        <xdr:cNvPr id="11502" name="テキスト ボックス 238"/>
        <xdr:cNvSpPr txBox="1"/>
      </xdr:nvSpPr>
      <xdr:spPr>
        <a:xfrm>
          <a:off x="3529965" y="1628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71,536</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114300</xdr:colOff>
      <xdr:row>97</xdr:row>
      <xdr:rowOff>85090</xdr:rowOff>
    </xdr:from>
    <xdr:to>
      <xdr:col>15</xdr:col>
      <xdr:colOff>50800</xdr:colOff>
      <xdr:row>97</xdr:row>
      <xdr:rowOff>97790</xdr:rowOff>
    </xdr:to>
    <xdr:cxnSp macro="">
      <xdr:nvCxnSpPr>
        <xdr:cNvPr id="11503" name="直線コネクタ 239"/>
        <xdr:cNvCxnSpPr/>
      </xdr:nvCxnSpPr>
      <xdr:spPr>
        <a:xfrm>
          <a:off x="2019300" y="167157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106045</xdr:rowOff>
    </xdr:from>
    <xdr:to>
      <xdr:col>15</xdr:col>
      <xdr:colOff>101600</xdr:colOff>
      <xdr:row>97</xdr:row>
      <xdr:rowOff>36195</xdr:rowOff>
    </xdr:to>
    <xdr:sp macro="" textlink="">
      <xdr:nvSpPr>
        <xdr:cNvPr id="11504" name="フローチャート: 判断 240"/>
        <xdr:cNvSpPr/>
      </xdr:nvSpPr>
      <xdr:spPr>
        <a:xfrm>
          <a:off x="2857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164465</xdr:colOff>
      <xdr:row>95</xdr:row>
      <xdr:rowOff>52705</xdr:rowOff>
    </xdr:from>
    <xdr:to>
      <xdr:col>16</xdr:col>
      <xdr:colOff>127000</xdr:colOff>
      <xdr:row>96</xdr:row>
      <xdr:rowOff>139700</xdr:rowOff>
    </xdr:to>
    <xdr:sp macro="" textlink="">
      <xdr:nvSpPr>
        <xdr:cNvPr id="11505" name="テキスト ボックス 241"/>
        <xdr:cNvSpPr txBox="1"/>
      </xdr:nvSpPr>
      <xdr:spPr>
        <a:xfrm>
          <a:off x="2640965" y="1634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67,936</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177800</xdr:colOff>
      <xdr:row>97</xdr:row>
      <xdr:rowOff>85090</xdr:rowOff>
    </xdr:from>
    <xdr:to>
      <xdr:col>10</xdr:col>
      <xdr:colOff>114300</xdr:colOff>
      <xdr:row>97</xdr:row>
      <xdr:rowOff>135890</xdr:rowOff>
    </xdr:to>
    <xdr:cxnSp macro="">
      <xdr:nvCxnSpPr>
        <xdr:cNvPr id="11506" name="直線コネクタ 242"/>
        <xdr:cNvCxnSpPr/>
      </xdr:nvCxnSpPr>
      <xdr:spPr>
        <a:xfrm flipV="1">
          <a:off x="1130300" y="167157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109220</xdr:rowOff>
    </xdr:from>
    <xdr:to>
      <xdr:col>10</xdr:col>
      <xdr:colOff>165100</xdr:colOff>
      <xdr:row>97</xdr:row>
      <xdr:rowOff>39370</xdr:rowOff>
    </xdr:to>
    <xdr:sp macro="" textlink="">
      <xdr:nvSpPr>
        <xdr:cNvPr id="11507" name="フローチャート: 判断 243"/>
        <xdr:cNvSpPr/>
      </xdr:nvSpPr>
      <xdr:spPr>
        <a:xfrm>
          <a:off x="1968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37465</xdr:colOff>
      <xdr:row>95</xdr:row>
      <xdr:rowOff>55880</xdr:rowOff>
    </xdr:from>
    <xdr:to>
      <xdr:col>11</xdr:col>
      <xdr:colOff>190500</xdr:colOff>
      <xdr:row>96</xdr:row>
      <xdr:rowOff>143510</xdr:rowOff>
    </xdr:to>
    <xdr:sp macro="" textlink="">
      <xdr:nvSpPr>
        <xdr:cNvPr id="11508" name="テキスト ボックス 244"/>
        <xdr:cNvSpPr txBox="1"/>
      </xdr:nvSpPr>
      <xdr:spPr>
        <a:xfrm>
          <a:off x="1751965" y="16343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67,749</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96</xdr:row>
      <xdr:rowOff>147955</xdr:rowOff>
    </xdr:from>
    <xdr:to>
      <xdr:col>6</xdr:col>
      <xdr:colOff>38100</xdr:colOff>
      <xdr:row>97</xdr:row>
      <xdr:rowOff>78105</xdr:rowOff>
    </xdr:to>
    <xdr:sp macro="" textlink="">
      <xdr:nvSpPr>
        <xdr:cNvPr id="11509" name="フローチャート: 判断 245"/>
        <xdr:cNvSpPr/>
      </xdr:nvSpPr>
      <xdr:spPr>
        <a:xfrm>
          <a:off x="1079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100965</xdr:colOff>
      <xdr:row>95</xdr:row>
      <xdr:rowOff>95250</xdr:rowOff>
    </xdr:from>
    <xdr:to>
      <xdr:col>7</xdr:col>
      <xdr:colOff>63500</xdr:colOff>
      <xdr:row>97</xdr:row>
      <xdr:rowOff>11430</xdr:rowOff>
    </xdr:to>
    <xdr:sp macro="" textlink="">
      <xdr:nvSpPr>
        <xdr:cNvPr id="11510" name="テキスト ボックス 246"/>
        <xdr:cNvSpPr txBox="1"/>
      </xdr:nvSpPr>
      <xdr:spPr>
        <a:xfrm>
          <a:off x="862965" y="16383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65,364</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63500</xdr:colOff>
      <xdr:row>101</xdr:row>
      <xdr:rowOff>80010</xdr:rowOff>
    </xdr:from>
    <xdr:to>
      <xdr:col>27</xdr:col>
      <xdr:colOff>63500</xdr:colOff>
      <xdr:row>102</xdr:row>
      <xdr:rowOff>167640</xdr:rowOff>
    </xdr:to>
    <xdr:sp macro="" textlink="">
      <xdr:nvSpPr>
        <xdr:cNvPr id="11511"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177800</xdr:colOff>
      <xdr:row>101</xdr:row>
      <xdr:rowOff>80010</xdr:rowOff>
    </xdr:from>
    <xdr:to>
      <xdr:col>22</xdr:col>
      <xdr:colOff>177800</xdr:colOff>
      <xdr:row>102</xdr:row>
      <xdr:rowOff>167640</xdr:rowOff>
    </xdr:to>
    <xdr:sp macro="" textlink="">
      <xdr:nvSpPr>
        <xdr:cNvPr id="11512"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50800</xdr:colOff>
      <xdr:row>101</xdr:row>
      <xdr:rowOff>80010</xdr:rowOff>
    </xdr:from>
    <xdr:to>
      <xdr:col>18</xdr:col>
      <xdr:colOff>50800</xdr:colOff>
      <xdr:row>102</xdr:row>
      <xdr:rowOff>167640</xdr:rowOff>
    </xdr:to>
    <xdr:sp macro="" textlink="">
      <xdr:nvSpPr>
        <xdr:cNvPr id="11513"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114300</xdr:colOff>
      <xdr:row>101</xdr:row>
      <xdr:rowOff>80010</xdr:rowOff>
    </xdr:from>
    <xdr:to>
      <xdr:col>13</xdr:col>
      <xdr:colOff>114300</xdr:colOff>
      <xdr:row>102</xdr:row>
      <xdr:rowOff>167640</xdr:rowOff>
    </xdr:to>
    <xdr:sp macro="" textlink="">
      <xdr:nvSpPr>
        <xdr:cNvPr id="11514"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4</xdr:col>
      <xdr:colOff>177800</xdr:colOff>
      <xdr:row>101</xdr:row>
      <xdr:rowOff>80010</xdr:rowOff>
    </xdr:from>
    <xdr:to>
      <xdr:col>8</xdr:col>
      <xdr:colOff>177800</xdr:colOff>
      <xdr:row>102</xdr:row>
      <xdr:rowOff>167640</xdr:rowOff>
    </xdr:to>
    <xdr:sp macro="" textlink="">
      <xdr:nvSpPr>
        <xdr:cNvPr id="11515"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24</xdr:col>
      <xdr:colOff>12700</xdr:colOff>
      <xdr:row>96</xdr:row>
      <xdr:rowOff>45085</xdr:rowOff>
    </xdr:from>
    <xdr:to>
      <xdr:col>24</xdr:col>
      <xdr:colOff>114300</xdr:colOff>
      <xdr:row>96</xdr:row>
      <xdr:rowOff>146685</xdr:rowOff>
    </xdr:to>
    <xdr:sp macro="" textlink="">
      <xdr:nvSpPr>
        <xdr:cNvPr id="11516" name="楕円 252"/>
        <xdr:cNvSpPr/>
      </xdr:nvSpPr>
      <xdr:spPr>
        <a:xfrm>
          <a:off x="45847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96</xdr:row>
      <xdr:rowOff>23495</xdr:rowOff>
    </xdr:from>
    <xdr:to>
      <xdr:col>27</xdr:col>
      <xdr:colOff>77470</xdr:colOff>
      <xdr:row>97</xdr:row>
      <xdr:rowOff>111125</xdr:rowOff>
    </xdr:to>
    <xdr:sp macro="" textlink="">
      <xdr:nvSpPr>
        <xdr:cNvPr id="11517" name="扶助費該当値テキスト"/>
        <xdr:cNvSpPr txBox="1"/>
      </xdr:nvSpPr>
      <xdr:spPr>
        <a:xfrm>
          <a:off x="4686300" y="1648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71,689</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127000</xdr:colOff>
      <xdr:row>96</xdr:row>
      <xdr:rowOff>84455</xdr:rowOff>
    </xdr:from>
    <xdr:to>
      <xdr:col>20</xdr:col>
      <xdr:colOff>38100</xdr:colOff>
      <xdr:row>97</xdr:row>
      <xdr:rowOff>14605</xdr:rowOff>
    </xdr:to>
    <xdr:sp macro="" textlink="">
      <xdr:nvSpPr>
        <xdr:cNvPr id="11518" name="楕円 254"/>
        <xdr:cNvSpPr/>
      </xdr:nvSpPr>
      <xdr:spPr>
        <a:xfrm>
          <a:off x="3746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100965</xdr:colOff>
      <xdr:row>97</xdr:row>
      <xdr:rowOff>6350</xdr:rowOff>
    </xdr:from>
    <xdr:to>
      <xdr:col>21</xdr:col>
      <xdr:colOff>63500</xdr:colOff>
      <xdr:row>98</xdr:row>
      <xdr:rowOff>93345</xdr:rowOff>
    </xdr:to>
    <xdr:sp macro="" textlink="">
      <xdr:nvSpPr>
        <xdr:cNvPr id="11519" name="テキスト ボックス 255"/>
        <xdr:cNvSpPr txBox="1"/>
      </xdr:nvSpPr>
      <xdr:spPr>
        <a:xfrm>
          <a:off x="3529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69,275</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97</xdr:row>
      <xdr:rowOff>46355</xdr:rowOff>
    </xdr:from>
    <xdr:to>
      <xdr:col>15</xdr:col>
      <xdr:colOff>101600</xdr:colOff>
      <xdr:row>97</xdr:row>
      <xdr:rowOff>147955</xdr:rowOff>
    </xdr:to>
    <xdr:sp macro="" textlink="">
      <xdr:nvSpPr>
        <xdr:cNvPr id="11520" name="楕円 256"/>
        <xdr:cNvSpPr/>
      </xdr:nvSpPr>
      <xdr:spPr>
        <a:xfrm>
          <a:off x="2857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164465</xdr:colOff>
      <xdr:row>97</xdr:row>
      <xdr:rowOff>139065</xdr:rowOff>
    </xdr:from>
    <xdr:to>
      <xdr:col>16</xdr:col>
      <xdr:colOff>127000</xdr:colOff>
      <xdr:row>99</xdr:row>
      <xdr:rowOff>55245</xdr:rowOff>
    </xdr:to>
    <xdr:sp macro="" textlink="">
      <xdr:nvSpPr>
        <xdr:cNvPr id="11521" name="テキスト ボックス 257"/>
        <xdr:cNvSpPr txBox="1"/>
      </xdr:nvSpPr>
      <xdr:spPr>
        <a:xfrm>
          <a:off x="2640965" y="16769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61,106</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63500</xdr:colOff>
      <xdr:row>97</xdr:row>
      <xdr:rowOff>34290</xdr:rowOff>
    </xdr:from>
    <xdr:to>
      <xdr:col>10</xdr:col>
      <xdr:colOff>165100</xdr:colOff>
      <xdr:row>97</xdr:row>
      <xdr:rowOff>135890</xdr:rowOff>
    </xdr:to>
    <xdr:sp macro="" textlink="">
      <xdr:nvSpPr>
        <xdr:cNvPr id="11522" name="楕円 258"/>
        <xdr:cNvSpPr/>
      </xdr:nvSpPr>
      <xdr:spPr>
        <a:xfrm>
          <a:off x="19685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37465</xdr:colOff>
      <xdr:row>97</xdr:row>
      <xdr:rowOff>127000</xdr:rowOff>
    </xdr:from>
    <xdr:to>
      <xdr:col>11</xdr:col>
      <xdr:colOff>190500</xdr:colOff>
      <xdr:row>99</xdr:row>
      <xdr:rowOff>43180</xdr:rowOff>
    </xdr:to>
    <xdr:sp macro="" textlink="">
      <xdr:nvSpPr>
        <xdr:cNvPr id="11523" name="テキスト ボックス 259"/>
        <xdr:cNvSpPr txBox="1"/>
      </xdr:nvSpPr>
      <xdr:spPr>
        <a:xfrm>
          <a:off x="1751965" y="16757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61,841</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97</xdr:row>
      <xdr:rowOff>85090</xdr:rowOff>
    </xdr:from>
    <xdr:to>
      <xdr:col>6</xdr:col>
      <xdr:colOff>38100</xdr:colOff>
      <xdr:row>98</xdr:row>
      <xdr:rowOff>15240</xdr:rowOff>
    </xdr:to>
    <xdr:sp macro="" textlink="">
      <xdr:nvSpPr>
        <xdr:cNvPr id="11524" name="楕円 260"/>
        <xdr:cNvSpPr/>
      </xdr:nvSpPr>
      <xdr:spPr>
        <a:xfrm>
          <a:off x="1079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100965</xdr:colOff>
      <xdr:row>98</xdr:row>
      <xdr:rowOff>6985</xdr:rowOff>
    </xdr:from>
    <xdr:to>
      <xdr:col>7</xdr:col>
      <xdr:colOff>63500</xdr:colOff>
      <xdr:row>99</xdr:row>
      <xdr:rowOff>93980</xdr:rowOff>
    </xdr:to>
    <xdr:sp macro="" textlink="">
      <xdr:nvSpPr>
        <xdr:cNvPr id="11525" name="テキスト ボックス 261"/>
        <xdr:cNvSpPr txBox="1"/>
      </xdr:nvSpPr>
      <xdr:spPr>
        <a:xfrm>
          <a:off x="862965" y="16809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58,714</a:t>
          </a:r>
          <a:endParaRPr kumimoji="1" lang="ja-JP" altLang="en-US" sz="1000" b="1">
            <a:solidFill>
              <a:srgbClr val="000000"/>
            </a:solidFill>
            <a:latin typeface="ＭＳ Ｐゴシック"/>
            <a:ea typeface="ＭＳ Ｐゴシック"/>
          </a:endParaRPr>
        </a:p>
      </xdr:txBody>
    </xdr:sp>
    <xdr:clientData/>
  </xdr:twoCellAnchor>
  <xdr:twoCellAnchor>
    <xdr:from>
      <xdr:col>34</xdr:col>
      <xdr:colOff>127000</xdr:colOff>
      <xdr:row>23</xdr:row>
      <xdr:rowOff>57150</xdr:rowOff>
    </xdr:from>
    <xdr:to>
      <xdr:col>59</xdr:col>
      <xdr:colOff>50800</xdr:colOff>
      <xdr:row>25</xdr:row>
      <xdr:rowOff>31750</xdr:rowOff>
    </xdr:to>
    <xdr:sp macro="" textlink="">
      <xdr:nvSpPr>
        <xdr:cNvPr id="11526"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11527"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11528"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11529"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11530"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11531"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11532"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1533"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27</xdr:row>
      <xdr:rowOff>6350</xdr:rowOff>
    </xdr:from>
    <xdr:to>
      <xdr:col>36</xdr:col>
      <xdr:colOff>57150</xdr:colOff>
      <xdr:row>28</xdr:row>
      <xdr:rowOff>59690</xdr:rowOff>
    </xdr:to>
    <xdr:sp macro="" textlink="">
      <xdr:nvSpPr>
        <xdr:cNvPr id="11534"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34</xdr:col>
      <xdr:colOff>127000</xdr:colOff>
      <xdr:row>41</xdr:row>
      <xdr:rowOff>82550</xdr:rowOff>
    </xdr:from>
    <xdr:to>
      <xdr:col>59</xdr:col>
      <xdr:colOff>50800</xdr:colOff>
      <xdr:row>41</xdr:row>
      <xdr:rowOff>82550</xdr:rowOff>
    </xdr:to>
    <xdr:cxnSp macro="">
      <xdr:nvCxnSpPr>
        <xdr:cNvPr id="11535"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11536"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37</xdr:row>
      <xdr:rowOff>168910</xdr:rowOff>
    </xdr:from>
    <xdr:to>
      <xdr:col>34</xdr:col>
      <xdr:colOff>126365</xdr:colOff>
      <xdr:row>39</xdr:row>
      <xdr:rowOff>84455</xdr:rowOff>
    </xdr:to>
    <xdr:sp macro="" textlink="">
      <xdr:nvSpPr>
        <xdr:cNvPr id="11537" name="テキスト ボックス 273"/>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36</xdr:row>
      <xdr:rowOff>25400</xdr:rowOff>
    </xdr:from>
    <xdr:to>
      <xdr:col>59</xdr:col>
      <xdr:colOff>50800</xdr:colOff>
      <xdr:row>36</xdr:row>
      <xdr:rowOff>25400</xdr:rowOff>
    </xdr:to>
    <xdr:cxnSp macro="">
      <xdr:nvCxnSpPr>
        <xdr:cNvPr id="11538"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35</xdr:row>
      <xdr:rowOff>54610</xdr:rowOff>
    </xdr:from>
    <xdr:to>
      <xdr:col>34</xdr:col>
      <xdr:colOff>126365</xdr:colOff>
      <xdr:row>36</xdr:row>
      <xdr:rowOff>141605</xdr:rowOff>
    </xdr:to>
    <xdr:sp macro="" textlink="">
      <xdr:nvSpPr>
        <xdr:cNvPr id="11539" name="テキスト ボックス 275"/>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33</xdr:row>
      <xdr:rowOff>82550</xdr:rowOff>
    </xdr:from>
    <xdr:to>
      <xdr:col>59</xdr:col>
      <xdr:colOff>50800</xdr:colOff>
      <xdr:row>33</xdr:row>
      <xdr:rowOff>82550</xdr:rowOff>
    </xdr:to>
    <xdr:cxnSp macro="">
      <xdr:nvCxnSpPr>
        <xdr:cNvPr id="11540"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32</xdr:row>
      <xdr:rowOff>111760</xdr:rowOff>
    </xdr:from>
    <xdr:to>
      <xdr:col>34</xdr:col>
      <xdr:colOff>126365</xdr:colOff>
      <xdr:row>34</xdr:row>
      <xdr:rowOff>27305</xdr:rowOff>
    </xdr:to>
    <xdr:sp macro="" textlink="">
      <xdr:nvSpPr>
        <xdr:cNvPr id="11541" name="テキスト ボックス 277"/>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30</xdr:row>
      <xdr:rowOff>139700</xdr:rowOff>
    </xdr:from>
    <xdr:to>
      <xdr:col>59</xdr:col>
      <xdr:colOff>50800</xdr:colOff>
      <xdr:row>30</xdr:row>
      <xdr:rowOff>139700</xdr:rowOff>
    </xdr:to>
    <xdr:cxnSp macro="">
      <xdr:nvCxnSpPr>
        <xdr:cNvPr id="11542"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29</xdr:row>
      <xdr:rowOff>168910</xdr:rowOff>
    </xdr:from>
    <xdr:to>
      <xdr:col>34</xdr:col>
      <xdr:colOff>126365</xdr:colOff>
      <xdr:row>31</xdr:row>
      <xdr:rowOff>84455</xdr:rowOff>
    </xdr:to>
    <xdr:sp macro="" textlink="">
      <xdr:nvSpPr>
        <xdr:cNvPr id="11543" name="テキスト ボックス 279"/>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28</xdr:row>
      <xdr:rowOff>25400</xdr:rowOff>
    </xdr:to>
    <xdr:cxnSp macro="">
      <xdr:nvCxnSpPr>
        <xdr:cNvPr id="11544"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27</xdr:row>
      <xdr:rowOff>54610</xdr:rowOff>
    </xdr:from>
    <xdr:to>
      <xdr:col>34</xdr:col>
      <xdr:colOff>126365</xdr:colOff>
      <xdr:row>28</xdr:row>
      <xdr:rowOff>141605</xdr:rowOff>
    </xdr:to>
    <xdr:sp macro="" textlink="">
      <xdr:nvSpPr>
        <xdr:cNvPr id="11545" name="テキスト ボックス 28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154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42545</xdr:rowOff>
    </xdr:from>
    <xdr:to>
      <xdr:col>54</xdr:col>
      <xdr:colOff>189865</xdr:colOff>
      <xdr:row>35</xdr:row>
      <xdr:rowOff>109855</xdr:rowOff>
    </xdr:to>
    <xdr:cxnSp macro="">
      <xdr:nvCxnSpPr>
        <xdr:cNvPr id="11547" name="直線コネクタ 283"/>
        <xdr:cNvCxnSpPr/>
      </xdr:nvCxnSpPr>
      <xdr:spPr>
        <a:xfrm flipV="1">
          <a:off x="10475595" y="5528945"/>
          <a:ext cx="1270" cy="581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35</xdr:row>
      <xdr:rowOff>113665</xdr:rowOff>
    </xdr:from>
    <xdr:to>
      <xdr:col>58</xdr:col>
      <xdr:colOff>78105</xdr:colOff>
      <xdr:row>37</xdr:row>
      <xdr:rowOff>29210</xdr:rowOff>
    </xdr:to>
    <xdr:sp macro="" textlink="">
      <xdr:nvSpPr>
        <xdr:cNvPr id="11548" name="補助費等最小値テキスト"/>
        <xdr:cNvSpPr txBox="1"/>
      </xdr:nvSpPr>
      <xdr:spPr>
        <a:xfrm>
          <a:off x="10528300" y="6114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119,064</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35</xdr:row>
      <xdr:rowOff>109855</xdr:rowOff>
    </xdr:from>
    <xdr:to>
      <xdr:col>55</xdr:col>
      <xdr:colOff>88900</xdr:colOff>
      <xdr:row>35</xdr:row>
      <xdr:rowOff>109855</xdr:rowOff>
    </xdr:to>
    <xdr:cxnSp macro="">
      <xdr:nvCxnSpPr>
        <xdr:cNvPr id="11549" name="直線コネクタ 285"/>
        <xdr:cNvCxnSpPr/>
      </xdr:nvCxnSpPr>
      <xdr:spPr>
        <a:xfrm>
          <a:off x="10388600" y="611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30</xdr:row>
      <xdr:rowOff>160655</xdr:rowOff>
    </xdr:from>
    <xdr:to>
      <xdr:col>58</xdr:col>
      <xdr:colOff>78105</xdr:colOff>
      <xdr:row>32</xdr:row>
      <xdr:rowOff>76835</xdr:rowOff>
    </xdr:to>
    <xdr:sp macro="" textlink="">
      <xdr:nvSpPr>
        <xdr:cNvPr id="11550" name="補助費等最大値テキスト"/>
        <xdr:cNvSpPr txBox="1"/>
      </xdr:nvSpPr>
      <xdr:spPr>
        <a:xfrm>
          <a:off x="10528300" y="5304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246,249</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32</xdr:row>
      <xdr:rowOff>42545</xdr:rowOff>
    </xdr:from>
    <xdr:to>
      <xdr:col>55</xdr:col>
      <xdr:colOff>88900</xdr:colOff>
      <xdr:row>32</xdr:row>
      <xdr:rowOff>42545</xdr:rowOff>
    </xdr:to>
    <xdr:cxnSp macro="">
      <xdr:nvCxnSpPr>
        <xdr:cNvPr id="11551" name="直線コネクタ 287"/>
        <xdr:cNvCxnSpPr/>
      </xdr:nvCxnSpPr>
      <xdr:spPr>
        <a:xfrm>
          <a:off x="10388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168910</xdr:rowOff>
    </xdr:from>
    <xdr:to>
      <xdr:col>55</xdr:col>
      <xdr:colOff>0</xdr:colOff>
      <xdr:row>37</xdr:row>
      <xdr:rowOff>157480</xdr:rowOff>
    </xdr:to>
    <xdr:cxnSp macro="">
      <xdr:nvCxnSpPr>
        <xdr:cNvPr id="11552" name="直線コネクタ 288"/>
        <xdr:cNvCxnSpPr/>
      </xdr:nvCxnSpPr>
      <xdr:spPr>
        <a:xfrm flipV="1">
          <a:off x="9639300" y="5998210"/>
          <a:ext cx="83820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33</xdr:row>
      <xdr:rowOff>92075</xdr:rowOff>
    </xdr:from>
    <xdr:to>
      <xdr:col>58</xdr:col>
      <xdr:colOff>78105</xdr:colOff>
      <xdr:row>35</xdr:row>
      <xdr:rowOff>8255</xdr:rowOff>
    </xdr:to>
    <xdr:sp macro="" textlink="">
      <xdr:nvSpPr>
        <xdr:cNvPr id="11553" name="補助費等平均値テキスト"/>
        <xdr:cNvSpPr txBox="1"/>
      </xdr:nvSpPr>
      <xdr:spPr>
        <a:xfrm>
          <a:off x="10528300" y="57499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154,313</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139700</xdr:colOff>
      <xdr:row>34</xdr:row>
      <xdr:rowOff>69215</xdr:rowOff>
    </xdr:from>
    <xdr:to>
      <xdr:col>55</xdr:col>
      <xdr:colOff>50800</xdr:colOff>
      <xdr:row>34</xdr:row>
      <xdr:rowOff>170815</xdr:rowOff>
    </xdr:to>
    <xdr:sp macro="" textlink="">
      <xdr:nvSpPr>
        <xdr:cNvPr id="11554" name="フローチャート: 判断 290"/>
        <xdr:cNvSpPr/>
      </xdr:nvSpPr>
      <xdr:spPr>
        <a:xfrm>
          <a:off x="1042670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115570</xdr:rowOff>
    </xdr:from>
    <xdr:to>
      <xdr:col>50</xdr:col>
      <xdr:colOff>114300</xdr:colOff>
      <xdr:row>37</xdr:row>
      <xdr:rowOff>157480</xdr:rowOff>
    </xdr:to>
    <xdr:cxnSp macro="">
      <xdr:nvCxnSpPr>
        <xdr:cNvPr id="11555" name="直線コネクタ 291"/>
        <xdr:cNvCxnSpPr/>
      </xdr:nvCxnSpPr>
      <xdr:spPr>
        <a:xfrm>
          <a:off x="8750300" y="6116320"/>
          <a:ext cx="889000"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153670</xdr:rowOff>
    </xdr:to>
    <xdr:sp macro="" textlink="">
      <xdr:nvSpPr>
        <xdr:cNvPr id="11556" name="フローチャート: 判断 292"/>
        <xdr:cNvSpPr/>
      </xdr:nvSpPr>
      <xdr:spPr>
        <a:xfrm>
          <a:off x="9588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37465</xdr:colOff>
      <xdr:row>35</xdr:row>
      <xdr:rowOff>170180</xdr:rowOff>
    </xdr:from>
    <xdr:to>
      <xdr:col>51</xdr:col>
      <xdr:colOff>190500</xdr:colOff>
      <xdr:row>37</xdr:row>
      <xdr:rowOff>86360</xdr:rowOff>
    </xdr:to>
    <xdr:sp macro="" textlink="">
      <xdr:nvSpPr>
        <xdr:cNvPr id="11557" name="テキスト ボックス 293"/>
        <xdr:cNvSpPr txBox="1"/>
      </xdr:nvSpPr>
      <xdr:spPr>
        <a:xfrm>
          <a:off x="9371965" y="6170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45,525</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50800</xdr:colOff>
      <xdr:row>35</xdr:row>
      <xdr:rowOff>115570</xdr:rowOff>
    </xdr:from>
    <xdr:to>
      <xdr:col>45</xdr:col>
      <xdr:colOff>177800</xdr:colOff>
      <xdr:row>38</xdr:row>
      <xdr:rowOff>27305</xdr:rowOff>
    </xdr:to>
    <xdr:cxnSp macro="">
      <xdr:nvCxnSpPr>
        <xdr:cNvPr id="11558" name="直線コネクタ 294"/>
        <xdr:cNvCxnSpPr/>
      </xdr:nvCxnSpPr>
      <xdr:spPr>
        <a:xfrm flipV="1">
          <a:off x="7861300" y="6116320"/>
          <a:ext cx="8890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54610</xdr:rowOff>
    </xdr:from>
    <xdr:to>
      <xdr:col>46</xdr:col>
      <xdr:colOff>38100</xdr:colOff>
      <xdr:row>37</xdr:row>
      <xdr:rowOff>156210</xdr:rowOff>
    </xdr:to>
    <xdr:sp macro="" textlink="">
      <xdr:nvSpPr>
        <xdr:cNvPr id="11559" name="フローチャート: 判断 295"/>
        <xdr:cNvSpPr/>
      </xdr:nvSpPr>
      <xdr:spPr>
        <a:xfrm>
          <a:off x="8699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100965</xdr:colOff>
      <xdr:row>37</xdr:row>
      <xdr:rowOff>147320</xdr:rowOff>
    </xdr:from>
    <xdr:to>
      <xdr:col>47</xdr:col>
      <xdr:colOff>63500</xdr:colOff>
      <xdr:row>39</xdr:row>
      <xdr:rowOff>63500</xdr:rowOff>
    </xdr:to>
    <xdr:sp macro="" textlink="">
      <xdr:nvSpPr>
        <xdr:cNvPr id="11560" name="テキスト ボックス 296"/>
        <xdr:cNvSpPr txBox="1"/>
      </xdr:nvSpPr>
      <xdr:spPr>
        <a:xfrm>
          <a:off x="8482965" y="6490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44,987</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114300</xdr:colOff>
      <xdr:row>38</xdr:row>
      <xdr:rowOff>19050</xdr:rowOff>
    </xdr:from>
    <xdr:to>
      <xdr:col>41</xdr:col>
      <xdr:colOff>50800</xdr:colOff>
      <xdr:row>38</xdr:row>
      <xdr:rowOff>27305</xdr:rowOff>
    </xdr:to>
    <xdr:cxnSp macro="">
      <xdr:nvCxnSpPr>
        <xdr:cNvPr id="11561" name="直線コネクタ 297"/>
        <xdr:cNvCxnSpPr/>
      </xdr:nvCxnSpPr>
      <xdr:spPr>
        <a:xfrm>
          <a:off x="6972300" y="65341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63500</xdr:rowOff>
    </xdr:from>
    <xdr:to>
      <xdr:col>41</xdr:col>
      <xdr:colOff>101600</xdr:colOff>
      <xdr:row>37</xdr:row>
      <xdr:rowOff>164465</xdr:rowOff>
    </xdr:to>
    <xdr:sp macro="" textlink="">
      <xdr:nvSpPr>
        <xdr:cNvPr id="11562" name="フローチャート: 判断 298"/>
        <xdr:cNvSpPr/>
      </xdr:nvSpPr>
      <xdr:spPr>
        <a:xfrm>
          <a:off x="7810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39</xdr:col>
      <xdr:colOff>164465</xdr:colOff>
      <xdr:row>36</xdr:row>
      <xdr:rowOff>9525</xdr:rowOff>
    </xdr:from>
    <xdr:to>
      <xdr:col>42</xdr:col>
      <xdr:colOff>127000</xdr:colOff>
      <xdr:row>37</xdr:row>
      <xdr:rowOff>96520</xdr:rowOff>
    </xdr:to>
    <xdr:sp macro="" textlink="">
      <xdr:nvSpPr>
        <xdr:cNvPr id="11563" name="テキスト ボックス 299"/>
        <xdr:cNvSpPr txBox="1"/>
      </xdr:nvSpPr>
      <xdr:spPr>
        <a:xfrm>
          <a:off x="7593965" y="6181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43,168</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37</xdr:row>
      <xdr:rowOff>52070</xdr:rowOff>
    </xdr:from>
    <xdr:to>
      <xdr:col>36</xdr:col>
      <xdr:colOff>165100</xdr:colOff>
      <xdr:row>37</xdr:row>
      <xdr:rowOff>153670</xdr:rowOff>
    </xdr:to>
    <xdr:sp macro="" textlink="">
      <xdr:nvSpPr>
        <xdr:cNvPr id="11564" name="フローチャート: 判断 300"/>
        <xdr:cNvSpPr/>
      </xdr:nvSpPr>
      <xdr:spPr>
        <a:xfrm>
          <a:off x="692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37465</xdr:colOff>
      <xdr:row>35</xdr:row>
      <xdr:rowOff>170180</xdr:rowOff>
    </xdr:from>
    <xdr:to>
      <xdr:col>37</xdr:col>
      <xdr:colOff>190500</xdr:colOff>
      <xdr:row>37</xdr:row>
      <xdr:rowOff>86360</xdr:rowOff>
    </xdr:to>
    <xdr:sp macro="" textlink="">
      <xdr:nvSpPr>
        <xdr:cNvPr id="11565" name="テキスト ボックス 301"/>
        <xdr:cNvSpPr txBox="1"/>
      </xdr:nvSpPr>
      <xdr:spPr>
        <a:xfrm>
          <a:off x="6704965" y="6170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45,581</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54</xdr:col>
      <xdr:colOff>0</xdr:colOff>
      <xdr:row>41</xdr:row>
      <xdr:rowOff>80010</xdr:rowOff>
    </xdr:from>
    <xdr:to>
      <xdr:col>57</xdr:col>
      <xdr:colOff>190500</xdr:colOff>
      <xdr:row>42</xdr:row>
      <xdr:rowOff>167640</xdr:rowOff>
    </xdr:to>
    <xdr:sp macro="" textlink="">
      <xdr:nvSpPr>
        <xdr:cNvPr id="11566"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49</xdr:col>
      <xdr:colOff>114300</xdr:colOff>
      <xdr:row>41</xdr:row>
      <xdr:rowOff>80010</xdr:rowOff>
    </xdr:from>
    <xdr:to>
      <xdr:col>53</xdr:col>
      <xdr:colOff>114300</xdr:colOff>
      <xdr:row>42</xdr:row>
      <xdr:rowOff>167640</xdr:rowOff>
    </xdr:to>
    <xdr:sp macro="" textlink="">
      <xdr:nvSpPr>
        <xdr:cNvPr id="11567"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44</xdr:col>
      <xdr:colOff>177800</xdr:colOff>
      <xdr:row>41</xdr:row>
      <xdr:rowOff>80010</xdr:rowOff>
    </xdr:from>
    <xdr:to>
      <xdr:col>48</xdr:col>
      <xdr:colOff>177800</xdr:colOff>
      <xdr:row>42</xdr:row>
      <xdr:rowOff>167640</xdr:rowOff>
    </xdr:to>
    <xdr:sp macro="" textlink="">
      <xdr:nvSpPr>
        <xdr:cNvPr id="11568"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40</xdr:col>
      <xdr:colOff>50800</xdr:colOff>
      <xdr:row>41</xdr:row>
      <xdr:rowOff>80010</xdr:rowOff>
    </xdr:from>
    <xdr:to>
      <xdr:col>44</xdr:col>
      <xdr:colOff>50800</xdr:colOff>
      <xdr:row>42</xdr:row>
      <xdr:rowOff>167640</xdr:rowOff>
    </xdr:to>
    <xdr:sp macro="" textlink="">
      <xdr:nvSpPr>
        <xdr:cNvPr id="11569"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35</xdr:col>
      <xdr:colOff>114300</xdr:colOff>
      <xdr:row>41</xdr:row>
      <xdr:rowOff>80010</xdr:rowOff>
    </xdr:from>
    <xdr:to>
      <xdr:col>39</xdr:col>
      <xdr:colOff>114300</xdr:colOff>
      <xdr:row>42</xdr:row>
      <xdr:rowOff>167640</xdr:rowOff>
    </xdr:to>
    <xdr:sp macro="" textlink="">
      <xdr:nvSpPr>
        <xdr:cNvPr id="11570"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54</xdr:col>
      <xdr:colOff>139700</xdr:colOff>
      <xdr:row>34</xdr:row>
      <xdr:rowOff>118110</xdr:rowOff>
    </xdr:from>
    <xdr:to>
      <xdr:col>55</xdr:col>
      <xdr:colOff>50800</xdr:colOff>
      <xdr:row>35</xdr:row>
      <xdr:rowOff>48260</xdr:rowOff>
    </xdr:to>
    <xdr:sp macro="" textlink="">
      <xdr:nvSpPr>
        <xdr:cNvPr id="11571" name="楕円 307"/>
        <xdr:cNvSpPr/>
      </xdr:nvSpPr>
      <xdr:spPr>
        <a:xfrm>
          <a:off x="104267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50800</xdr:colOff>
      <xdr:row>34</xdr:row>
      <xdr:rowOff>47625</xdr:rowOff>
    </xdr:from>
    <xdr:to>
      <xdr:col>58</xdr:col>
      <xdr:colOff>78105</xdr:colOff>
      <xdr:row>35</xdr:row>
      <xdr:rowOff>135255</xdr:rowOff>
    </xdr:to>
    <xdr:sp macro="" textlink="">
      <xdr:nvSpPr>
        <xdr:cNvPr id="11572" name="補助費等該当値テキスト"/>
        <xdr:cNvSpPr txBox="1"/>
      </xdr:nvSpPr>
      <xdr:spPr>
        <a:xfrm>
          <a:off x="10528300" y="5876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143,563</a:t>
          </a:r>
          <a:endParaRPr kumimoji="1" lang="ja-JP" altLang="en-US" sz="1000" b="1">
            <a:solidFill>
              <a:srgbClr val="000000"/>
            </a:solidFill>
            <a:latin typeface="ＭＳ Ｐゴシック"/>
            <a:ea typeface="ＭＳ Ｐゴシック"/>
          </a:endParaRPr>
        </a:p>
      </xdr:txBody>
    </xdr:sp>
    <xdr:clientData/>
  </xdr:twoCellAnchor>
  <xdr:twoCellAnchor>
    <xdr:from>
      <xdr:col>50</xdr:col>
      <xdr:colOff>63500</xdr:colOff>
      <xdr:row>37</xdr:row>
      <xdr:rowOff>106680</xdr:rowOff>
    </xdr:from>
    <xdr:to>
      <xdr:col>50</xdr:col>
      <xdr:colOff>165100</xdr:colOff>
      <xdr:row>38</xdr:row>
      <xdr:rowOff>36830</xdr:rowOff>
    </xdr:to>
    <xdr:sp macro="" textlink="">
      <xdr:nvSpPr>
        <xdr:cNvPr id="11573" name="楕円 309"/>
        <xdr:cNvSpPr/>
      </xdr:nvSpPr>
      <xdr:spPr>
        <a:xfrm>
          <a:off x="95885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37465</xdr:colOff>
      <xdr:row>38</xdr:row>
      <xdr:rowOff>27940</xdr:rowOff>
    </xdr:from>
    <xdr:to>
      <xdr:col>51</xdr:col>
      <xdr:colOff>190500</xdr:colOff>
      <xdr:row>39</xdr:row>
      <xdr:rowOff>115570</xdr:rowOff>
    </xdr:to>
    <xdr:sp macro="" textlink="">
      <xdr:nvSpPr>
        <xdr:cNvPr id="11574" name="テキスト ボックス 310"/>
        <xdr:cNvSpPr txBox="1"/>
      </xdr:nvSpPr>
      <xdr:spPr>
        <a:xfrm>
          <a:off x="9371965" y="6543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33,596</a:t>
          </a:r>
          <a:endParaRPr kumimoji="1" lang="ja-JP" altLang="en-US" sz="1000" b="1">
            <a:solidFill>
              <a:srgbClr val="000000"/>
            </a:solidFill>
            <a:latin typeface="ＭＳ Ｐゴシック"/>
            <a:ea typeface="ＭＳ Ｐゴシック"/>
          </a:endParaRPr>
        </a:p>
      </xdr:txBody>
    </xdr:sp>
    <xdr:clientData/>
  </xdr:twoCellAnchor>
  <xdr:twoCellAnchor>
    <xdr:from>
      <xdr:col>45</xdr:col>
      <xdr:colOff>127000</xdr:colOff>
      <xdr:row>35</xdr:row>
      <xdr:rowOff>64770</xdr:rowOff>
    </xdr:from>
    <xdr:to>
      <xdr:col>46</xdr:col>
      <xdr:colOff>38100</xdr:colOff>
      <xdr:row>35</xdr:row>
      <xdr:rowOff>166370</xdr:rowOff>
    </xdr:to>
    <xdr:sp macro="" textlink="">
      <xdr:nvSpPr>
        <xdr:cNvPr id="11575" name="楕円 311"/>
        <xdr:cNvSpPr/>
      </xdr:nvSpPr>
      <xdr:spPr>
        <a:xfrm>
          <a:off x="86995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68580</xdr:colOff>
      <xdr:row>34</xdr:row>
      <xdr:rowOff>11430</xdr:rowOff>
    </xdr:from>
    <xdr:to>
      <xdr:col>47</xdr:col>
      <xdr:colOff>95250</xdr:colOff>
      <xdr:row>35</xdr:row>
      <xdr:rowOff>99060</xdr:rowOff>
    </xdr:to>
    <xdr:sp macro="" textlink="">
      <xdr:nvSpPr>
        <xdr:cNvPr id="11576" name="テキスト ボックス 312"/>
        <xdr:cNvSpPr txBox="1"/>
      </xdr:nvSpPr>
      <xdr:spPr>
        <a:xfrm>
          <a:off x="8450580" y="5840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117,746</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0</xdr:colOff>
      <xdr:row>37</xdr:row>
      <xdr:rowOff>147955</xdr:rowOff>
    </xdr:from>
    <xdr:to>
      <xdr:col>41</xdr:col>
      <xdr:colOff>101600</xdr:colOff>
      <xdr:row>38</xdr:row>
      <xdr:rowOff>78105</xdr:rowOff>
    </xdr:to>
    <xdr:sp macro="" textlink="">
      <xdr:nvSpPr>
        <xdr:cNvPr id="11577" name="楕円 313"/>
        <xdr:cNvSpPr/>
      </xdr:nvSpPr>
      <xdr:spPr>
        <a:xfrm>
          <a:off x="7810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39</xdr:col>
      <xdr:colOff>164465</xdr:colOff>
      <xdr:row>38</xdr:row>
      <xdr:rowOff>69215</xdr:rowOff>
    </xdr:from>
    <xdr:to>
      <xdr:col>42</xdr:col>
      <xdr:colOff>127000</xdr:colOff>
      <xdr:row>39</xdr:row>
      <xdr:rowOff>156845</xdr:rowOff>
    </xdr:to>
    <xdr:sp macro="" textlink="">
      <xdr:nvSpPr>
        <xdr:cNvPr id="11578" name="テキスト ボックス 314"/>
        <xdr:cNvSpPr txBox="1"/>
      </xdr:nvSpPr>
      <xdr:spPr>
        <a:xfrm>
          <a:off x="7593965" y="6584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24,549</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37</xdr:row>
      <xdr:rowOff>139700</xdr:rowOff>
    </xdr:from>
    <xdr:to>
      <xdr:col>36</xdr:col>
      <xdr:colOff>165100</xdr:colOff>
      <xdr:row>38</xdr:row>
      <xdr:rowOff>69850</xdr:rowOff>
    </xdr:to>
    <xdr:sp macro="" textlink="">
      <xdr:nvSpPr>
        <xdr:cNvPr id="11579" name="楕円 315"/>
        <xdr:cNvSpPr/>
      </xdr:nvSpPr>
      <xdr:spPr>
        <a:xfrm>
          <a:off x="692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37465</xdr:colOff>
      <xdr:row>38</xdr:row>
      <xdr:rowOff>60960</xdr:rowOff>
    </xdr:from>
    <xdr:to>
      <xdr:col>37</xdr:col>
      <xdr:colOff>190500</xdr:colOff>
      <xdr:row>39</xdr:row>
      <xdr:rowOff>148590</xdr:rowOff>
    </xdr:to>
    <xdr:sp macro="" textlink="">
      <xdr:nvSpPr>
        <xdr:cNvPr id="11580" name="テキスト ボックス 316"/>
        <xdr:cNvSpPr txBox="1"/>
      </xdr:nvSpPr>
      <xdr:spPr>
        <a:xfrm>
          <a:off x="6704965" y="6576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26,417</a:t>
          </a:r>
          <a:endParaRPr kumimoji="1" lang="ja-JP" altLang="en-US" sz="1000" b="1">
            <a:solidFill>
              <a:srgbClr val="000000"/>
            </a:solidFill>
            <a:latin typeface="ＭＳ Ｐゴシック"/>
            <a:ea typeface="ＭＳ Ｐゴシック"/>
          </a:endParaRPr>
        </a:p>
      </xdr:txBody>
    </xdr:sp>
    <xdr:clientData/>
  </xdr:twoCellAnchor>
  <xdr:twoCellAnchor>
    <xdr:from>
      <xdr:col>34</xdr:col>
      <xdr:colOff>127000</xdr:colOff>
      <xdr:row>43</xdr:row>
      <xdr:rowOff>57150</xdr:rowOff>
    </xdr:from>
    <xdr:to>
      <xdr:col>59</xdr:col>
      <xdr:colOff>50800</xdr:colOff>
      <xdr:row>45</xdr:row>
      <xdr:rowOff>31750</xdr:rowOff>
    </xdr:to>
    <xdr:sp macro="" textlink="">
      <xdr:nvSpPr>
        <xdr:cNvPr id="11581"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11582"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11583"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11584"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11585"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11586"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11587"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11588"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47</xdr:row>
      <xdr:rowOff>6350</xdr:rowOff>
    </xdr:from>
    <xdr:to>
      <xdr:col>36</xdr:col>
      <xdr:colOff>57150</xdr:colOff>
      <xdr:row>48</xdr:row>
      <xdr:rowOff>59690</xdr:rowOff>
    </xdr:to>
    <xdr:sp macro="" textlink="">
      <xdr:nvSpPr>
        <xdr:cNvPr id="11589"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34</xdr:col>
      <xdr:colOff>127000</xdr:colOff>
      <xdr:row>61</xdr:row>
      <xdr:rowOff>82550</xdr:rowOff>
    </xdr:from>
    <xdr:to>
      <xdr:col>59</xdr:col>
      <xdr:colOff>50800</xdr:colOff>
      <xdr:row>61</xdr:row>
      <xdr:rowOff>82550</xdr:rowOff>
    </xdr:to>
    <xdr:cxnSp macro="">
      <xdr:nvCxnSpPr>
        <xdr:cNvPr id="11590"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11591"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57</xdr:row>
      <xdr:rowOff>168910</xdr:rowOff>
    </xdr:from>
    <xdr:to>
      <xdr:col>34</xdr:col>
      <xdr:colOff>126365</xdr:colOff>
      <xdr:row>59</xdr:row>
      <xdr:rowOff>84455</xdr:rowOff>
    </xdr:to>
    <xdr:sp macro="" textlink="">
      <xdr:nvSpPr>
        <xdr:cNvPr id="11592" name="テキスト ボックス 328"/>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56</xdr:row>
      <xdr:rowOff>25400</xdr:rowOff>
    </xdr:from>
    <xdr:to>
      <xdr:col>59</xdr:col>
      <xdr:colOff>50800</xdr:colOff>
      <xdr:row>56</xdr:row>
      <xdr:rowOff>25400</xdr:rowOff>
    </xdr:to>
    <xdr:cxnSp macro="">
      <xdr:nvCxnSpPr>
        <xdr:cNvPr id="11593"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55</xdr:row>
      <xdr:rowOff>54610</xdr:rowOff>
    </xdr:from>
    <xdr:to>
      <xdr:col>34</xdr:col>
      <xdr:colOff>127000</xdr:colOff>
      <xdr:row>56</xdr:row>
      <xdr:rowOff>141605</xdr:rowOff>
    </xdr:to>
    <xdr:sp macro="" textlink="">
      <xdr:nvSpPr>
        <xdr:cNvPr id="11594" name="テキスト ボックス 330"/>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53</xdr:row>
      <xdr:rowOff>82550</xdr:rowOff>
    </xdr:from>
    <xdr:to>
      <xdr:col>59</xdr:col>
      <xdr:colOff>50800</xdr:colOff>
      <xdr:row>53</xdr:row>
      <xdr:rowOff>82550</xdr:rowOff>
    </xdr:to>
    <xdr:cxnSp macro="">
      <xdr:nvCxnSpPr>
        <xdr:cNvPr id="11595"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52</xdr:row>
      <xdr:rowOff>111760</xdr:rowOff>
    </xdr:from>
    <xdr:to>
      <xdr:col>34</xdr:col>
      <xdr:colOff>126365</xdr:colOff>
      <xdr:row>54</xdr:row>
      <xdr:rowOff>27305</xdr:rowOff>
    </xdr:to>
    <xdr:sp macro="" textlink="">
      <xdr:nvSpPr>
        <xdr:cNvPr id="11596" name="テキスト ボックス 332"/>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50</xdr:row>
      <xdr:rowOff>139700</xdr:rowOff>
    </xdr:from>
    <xdr:to>
      <xdr:col>59</xdr:col>
      <xdr:colOff>50800</xdr:colOff>
      <xdr:row>50</xdr:row>
      <xdr:rowOff>139700</xdr:rowOff>
    </xdr:to>
    <xdr:cxnSp macro="">
      <xdr:nvCxnSpPr>
        <xdr:cNvPr id="11597"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49</xdr:row>
      <xdr:rowOff>168910</xdr:rowOff>
    </xdr:from>
    <xdr:to>
      <xdr:col>34</xdr:col>
      <xdr:colOff>126365</xdr:colOff>
      <xdr:row>51</xdr:row>
      <xdr:rowOff>84455</xdr:rowOff>
    </xdr:to>
    <xdr:sp macro="" textlink="">
      <xdr:nvSpPr>
        <xdr:cNvPr id="11598" name="テキスト ボックス 334"/>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48</xdr:row>
      <xdr:rowOff>25400</xdr:rowOff>
    </xdr:to>
    <xdr:cxnSp macro="">
      <xdr:nvCxnSpPr>
        <xdr:cNvPr id="11599"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47</xdr:row>
      <xdr:rowOff>54610</xdr:rowOff>
    </xdr:from>
    <xdr:to>
      <xdr:col>34</xdr:col>
      <xdr:colOff>126365</xdr:colOff>
      <xdr:row>48</xdr:row>
      <xdr:rowOff>141605</xdr:rowOff>
    </xdr:to>
    <xdr:sp macro="" textlink="">
      <xdr:nvSpPr>
        <xdr:cNvPr id="11600" name="テキスト ボックス 336"/>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1160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40640</xdr:rowOff>
    </xdr:from>
    <xdr:to>
      <xdr:col>54</xdr:col>
      <xdr:colOff>189865</xdr:colOff>
      <xdr:row>58</xdr:row>
      <xdr:rowOff>48260</xdr:rowOff>
    </xdr:to>
    <xdr:cxnSp macro="">
      <xdr:nvCxnSpPr>
        <xdr:cNvPr id="11602" name="直線コネクタ 338"/>
        <xdr:cNvCxnSpPr/>
      </xdr:nvCxnSpPr>
      <xdr:spPr>
        <a:xfrm flipV="1">
          <a:off x="10475595" y="861314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58</xdr:row>
      <xdr:rowOff>52705</xdr:rowOff>
    </xdr:from>
    <xdr:to>
      <xdr:col>57</xdr:col>
      <xdr:colOff>139700</xdr:colOff>
      <xdr:row>59</xdr:row>
      <xdr:rowOff>139700</xdr:rowOff>
    </xdr:to>
    <xdr:sp macro="" textlink="">
      <xdr:nvSpPr>
        <xdr:cNvPr id="11603" name="普通建設事業費最小値テキスト"/>
        <xdr:cNvSpPr txBox="1"/>
      </xdr:nvSpPr>
      <xdr:spPr>
        <a:xfrm>
          <a:off x="10528300" y="9996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9,967</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58</xdr:row>
      <xdr:rowOff>48260</xdr:rowOff>
    </xdr:from>
    <xdr:to>
      <xdr:col>55</xdr:col>
      <xdr:colOff>88900</xdr:colOff>
      <xdr:row>58</xdr:row>
      <xdr:rowOff>48260</xdr:rowOff>
    </xdr:to>
    <xdr:cxnSp macro="">
      <xdr:nvCxnSpPr>
        <xdr:cNvPr id="11604" name="直線コネクタ 340"/>
        <xdr:cNvCxnSpPr/>
      </xdr:nvCxnSpPr>
      <xdr:spPr>
        <a:xfrm>
          <a:off x="10388600" y="999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48</xdr:row>
      <xdr:rowOff>158750</xdr:rowOff>
    </xdr:from>
    <xdr:to>
      <xdr:col>58</xdr:col>
      <xdr:colOff>78105</xdr:colOff>
      <xdr:row>50</xdr:row>
      <xdr:rowOff>74930</xdr:rowOff>
    </xdr:to>
    <xdr:sp macro="" textlink="">
      <xdr:nvSpPr>
        <xdr:cNvPr id="11605" name="普通建設事業費最大値テキスト"/>
        <xdr:cNvSpPr txBox="1"/>
      </xdr:nvSpPr>
      <xdr:spPr>
        <a:xfrm>
          <a:off x="10528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160,827</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50</xdr:row>
      <xdr:rowOff>40640</xdr:rowOff>
    </xdr:from>
    <xdr:to>
      <xdr:col>55</xdr:col>
      <xdr:colOff>88900</xdr:colOff>
      <xdr:row>50</xdr:row>
      <xdr:rowOff>40640</xdr:rowOff>
    </xdr:to>
    <xdr:cxnSp macro="">
      <xdr:nvCxnSpPr>
        <xdr:cNvPr id="11606" name="直線コネクタ 342"/>
        <xdr:cNvCxnSpPr/>
      </xdr:nvCxnSpPr>
      <xdr:spPr>
        <a:xfrm>
          <a:off x="10388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99060</xdr:rowOff>
    </xdr:from>
    <xdr:to>
      <xdr:col>55</xdr:col>
      <xdr:colOff>0</xdr:colOff>
      <xdr:row>57</xdr:row>
      <xdr:rowOff>67945</xdr:rowOff>
    </xdr:to>
    <xdr:cxnSp macro="">
      <xdr:nvCxnSpPr>
        <xdr:cNvPr id="11607" name="直線コネクタ 343"/>
        <xdr:cNvCxnSpPr/>
      </xdr:nvCxnSpPr>
      <xdr:spPr>
        <a:xfrm flipV="1">
          <a:off x="9639300" y="9700260"/>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54</xdr:row>
      <xdr:rowOff>149860</xdr:rowOff>
    </xdr:from>
    <xdr:to>
      <xdr:col>58</xdr:col>
      <xdr:colOff>13970</xdr:colOff>
      <xdr:row>56</xdr:row>
      <xdr:rowOff>66040</xdr:rowOff>
    </xdr:to>
    <xdr:sp macro="" textlink="">
      <xdr:nvSpPr>
        <xdr:cNvPr id="11608" name="普通建設事業費平均値テキスト"/>
        <xdr:cNvSpPr txBox="1"/>
      </xdr:nvSpPr>
      <xdr:spPr>
        <a:xfrm>
          <a:off x="10528300" y="9408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52,068</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139700</xdr:colOff>
      <xdr:row>55</xdr:row>
      <xdr:rowOff>127000</xdr:rowOff>
    </xdr:from>
    <xdr:to>
      <xdr:col>55</xdr:col>
      <xdr:colOff>50800</xdr:colOff>
      <xdr:row>56</xdr:row>
      <xdr:rowOff>57150</xdr:rowOff>
    </xdr:to>
    <xdr:sp macro="" textlink="">
      <xdr:nvSpPr>
        <xdr:cNvPr id="11609" name="フローチャート: 判断 345"/>
        <xdr:cNvSpPr/>
      </xdr:nvSpPr>
      <xdr:spPr>
        <a:xfrm>
          <a:off x="104267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67945</xdr:rowOff>
    </xdr:from>
    <xdr:to>
      <xdr:col>50</xdr:col>
      <xdr:colOff>114300</xdr:colOff>
      <xdr:row>57</xdr:row>
      <xdr:rowOff>160655</xdr:rowOff>
    </xdr:to>
    <xdr:cxnSp macro="">
      <xdr:nvCxnSpPr>
        <xdr:cNvPr id="11610" name="直線コネクタ 346"/>
        <xdr:cNvCxnSpPr/>
      </xdr:nvCxnSpPr>
      <xdr:spPr>
        <a:xfrm flipV="1">
          <a:off x="8750300" y="984059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134620</xdr:rowOff>
    </xdr:from>
    <xdr:to>
      <xdr:col>50</xdr:col>
      <xdr:colOff>165100</xdr:colOff>
      <xdr:row>56</xdr:row>
      <xdr:rowOff>64770</xdr:rowOff>
    </xdr:to>
    <xdr:sp macro="" textlink="">
      <xdr:nvSpPr>
        <xdr:cNvPr id="11611" name="フローチャート: 判断 347"/>
        <xdr:cNvSpPr/>
      </xdr:nvSpPr>
      <xdr:spPr>
        <a:xfrm>
          <a:off x="9588500" y="956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37465</xdr:colOff>
      <xdr:row>54</xdr:row>
      <xdr:rowOff>81280</xdr:rowOff>
    </xdr:from>
    <xdr:to>
      <xdr:col>51</xdr:col>
      <xdr:colOff>190500</xdr:colOff>
      <xdr:row>55</xdr:row>
      <xdr:rowOff>168910</xdr:rowOff>
    </xdr:to>
    <xdr:sp macro="" textlink="">
      <xdr:nvSpPr>
        <xdr:cNvPr id="11612" name="テキスト ボックス 348"/>
        <xdr:cNvSpPr txBox="1"/>
      </xdr:nvSpPr>
      <xdr:spPr>
        <a:xfrm>
          <a:off x="9371965" y="933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51,264</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50800</xdr:colOff>
      <xdr:row>57</xdr:row>
      <xdr:rowOff>158115</xdr:rowOff>
    </xdr:from>
    <xdr:to>
      <xdr:col>45</xdr:col>
      <xdr:colOff>177800</xdr:colOff>
      <xdr:row>57</xdr:row>
      <xdr:rowOff>160655</xdr:rowOff>
    </xdr:to>
    <xdr:cxnSp macro="">
      <xdr:nvCxnSpPr>
        <xdr:cNvPr id="11613" name="直線コネクタ 349"/>
        <xdr:cNvCxnSpPr/>
      </xdr:nvCxnSpPr>
      <xdr:spPr>
        <a:xfrm>
          <a:off x="7861300" y="99307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170180</xdr:rowOff>
    </xdr:from>
    <xdr:to>
      <xdr:col>46</xdr:col>
      <xdr:colOff>38100</xdr:colOff>
      <xdr:row>56</xdr:row>
      <xdr:rowOff>100330</xdr:rowOff>
    </xdr:to>
    <xdr:sp macro="" textlink="">
      <xdr:nvSpPr>
        <xdr:cNvPr id="11614" name="フローチャート: 判断 350"/>
        <xdr:cNvSpPr/>
      </xdr:nvSpPr>
      <xdr:spPr>
        <a:xfrm>
          <a:off x="8699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100965</xdr:colOff>
      <xdr:row>54</xdr:row>
      <xdr:rowOff>116840</xdr:rowOff>
    </xdr:from>
    <xdr:to>
      <xdr:col>47</xdr:col>
      <xdr:colOff>63500</xdr:colOff>
      <xdr:row>56</xdr:row>
      <xdr:rowOff>33020</xdr:rowOff>
    </xdr:to>
    <xdr:sp macro="" textlink="">
      <xdr:nvSpPr>
        <xdr:cNvPr id="11615" name="テキスト ボックス 351"/>
        <xdr:cNvSpPr txBox="1"/>
      </xdr:nvSpPr>
      <xdr:spPr>
        <a:xfrm>
          <a:off x="8482965" y="9375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47,387</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114300</xdr:colOff>
      <xdr:row>57</xdr:row>
      <xdr:rowOff>104775</xdr:rowOff>
    </xdr:from>
    <xdr:to>
      <xdr:col>41</xdr:col>
      <xdr:colOff>50800</xdr:colOff>
      <xdr:row>57</xdr:row>
      <xdr:rowOff>158115</xdr:rowOff>
    </xdr:to>
    <xdr:cxnSp macro="">
      <xdr:nvCxnSpPr>
        <xdr:cNvPr id="11616" name="直線コネクタ 352"/>
        <xdr:cNvCxnSpPr/>
      </xdr:nvCxnSpPr>
      <xdr:spPr>
        <a:xfrm>
          <a:off x="6972300" y="987742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125730</xdr:rowOff>
    </xdr:from>
    <xdr:to>
      <xdr:col>41</xdr:col>
      <xdr:colOff>101600</xdr:colOff>
      <xdr:row>56</xdr:row>
      <xdr:rowOff>55880</xdr:rowOff>
    </xdr:to>
    <xdr:sp macro="" textlink="">
      <xdr:nvSpPr>
        <xdr:cNvPr id="11617" name="フローチャート: 判断 353"/>
        <xdr:cNvSpPr/>
      </xdr:nvSpPr>
      <xdr:spPr>
        <a:xfrm>
          <a:off x="7810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39</xdr:col>
      <xdr:colOff>164465</xdr:colOff>
      <xdr:row>54</xdr:row>
      <xdr:rowOff>72390</xdr:rowOff>
    </xdr:from>
    <xdr:to>
      <xdr:col>42</xdr:col>
      <xdr:colOff>127000</xdr:colOff>
      <xdr:row>55</xdr:row>
      <xdr:rowOff>160020</xdr:rowOff>
    </xdr:to>
    <xdr:sp macro="" textlink="">
      <xdr:nvSpPr>
        <xdr:cNvPr id="11618" name="テキスト ボックス 354"/>
        <xdr:cNvSpPr txBox="1"/>
      </xdr:nvSpPr>
      <xdr:spPr>
        <a:xfrm>
          <a:off x="7593965" y="9330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52,191</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55</xdr:row>
      <xdr:rowOff>167005</xdr:rowOff>
    </xdr:from>
    <xdr:to>
      <xdr:col>36</xdr:col>
      <xdr:colOff>165100</xdr:colOff>
      <xdr:row>56</xdr:row>
      <xdr:rowOff>97790</xdr:rowOff>
    </xdr:to>
    <xdr:sp macro="" textlink="">
      <xdr:nvSpPr>
        <xdr:cNvPr id="11619" name="フローチャート: 判断 355"/>
        <xdr:cNvSpPr/>
      </xdr:nvSpPr>
      <xdr:spPr>
        <a:xfrm>
          <a:off x="6921500" y="9596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37465</xdr:colOff>
      <xdr:row>54</xdr:row>
      <xdr:rowOff>113665</xdr:rowOff>
    </xdr:from>
    <xdr:to>
      <xdr:col>37</xdr:col>
      <xdr:colOff>190500</xdr:colOff>
      <xdr:row>56</xdr:row>
      <xdr:rowOff>29210</xdr:rowOff>
    </xdr:to>
    <xdr:sp macro="" textlink="">
      <xdr:nvSpPr>
        <xdr:cNvPr id="11620" name="テキスト ボックス 356"/>
        <xdr:cNvSpPr txBox="1"/>
      </xdr:nvSpPr>
      <xdr:spPr>
        <a:xfrm>
          <a:off x="6704965" y="9371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47,738</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54</xdr:col>
      <xdr:colOff>0</xdr:colOff>
      <xdr:row>61</xdr:row>
      <xdr:rowOff>80010</xdr:rowOff>
    </xdr:from>
    <xdr:to>
      <xdr:col>57</xdr:col>
      <xdr:colOff>190500</xdr:colOff>
      <xdr:row>62</xdr:row>
      <xdr:rowOff>167640</xdr:rowOff>
    </xdr:to>
    <xdr:sp macro="" textlink="">
      <xdr:nvSpPr>
        <xdr:cNvPr id="11621"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49</xdr:col>
      <xdr:colOff>114300</xdr:colOff>
      <xdr:row>61</xdr:row>
      <xdr:rowOff>80010</xdr:rowOff>
    </xdr:from>
    <xdr:to>
      <xdr:col>53</xdr:col>
      <xdr:colOff>114300</xdr:colOff>
      <xdr:row>62</xdr:row>
      <xdr:rowOff>167640</xdr:rowOff>
    </xdr:to>
    <xdr:sp macro="" textlink="">
      <xdr:nvSpPr>
        <xdr:cNvPr id="11622"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44</xdr:col>
      <xdr:colOff>177800</xdr:colOff>
      <xdr:row>61</xdr:row>
      <xdr:rowOff>80010</xdr:rowOff>
    </xdr:from>
    <xdr:to>
      <xdr:col>48</xdr:col>
      <xdr:colOff>177800</xdr:colOff>
      <xdr:row>62</xdr:row>
      <xdr:rowOff>167640</xdr:rowOff>
    </xdr:to>
    <xdr:sp macro="" textlink="">
      <xdr:nvSpPr>
        <xdr:cNvPr id="11623"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40</xdr:col>
      <xdr:colOff>50800</xdr:colOff>
      <xdr:row>61</xdr:row>
      <xdr:rowOff>80010</xdr:rowOff>
    </xdr:from>
    <xdr:to>
      <xdr:col>44</xdr:col>
      <xdr:colOff>50800</xdr:colOff>
      <xdr:row>62</xdr:row>
      <xdr:rowOff>167640</xdr:rowOff>
    </xdr:to>
    <xdr:sp macro="" textlink="">
      <xdr:nvSpPr>
        <xdr:cNvPr id="11624"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35</xdr:col>
      <xdr:colOff>114300</xdr:colOff>
      <xdr:row>61</xdr:row>
      <xdr:rowOff>80010</xdr:rowOff>
    </xdr:from>
    <xdr:to>
      <xdr:col>39</xdr:col>
      <xdr:colOff>114300</xdr:colOff>
      <xdr:row>62</xdr:row>
      <xdr:rowOff>167640</xdr:rowOff>
    </xdr:to>
    <xdr:sp macro="" textlink="">
      <xdr:nvSpPr>
        <xdr:cNvPr id="11625"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54</xdr:col>
      <xdr:colOff>139700</xdr:colOff>
      <xdr:row>56</xdr:row>
      <xdr:rowOff>48260</xdr:rowOff>
    </xdr:from>
    <xdr:to>
      <xdr:col>55</xdr:col>
      <xdr:colOff>50800</xdr:colOff>
      <xdr:row>56</xdr:row>
      <xdr:rowOff>149860</xdr:rowOff>
    </xdr:to>
    <xdr:sp macro="" textlink="">
      <xdr:nvSpPr>
        <xdr:cNvPr id="11626" name="楕円 362"/>
        <xdr:cNvSpPr/>
      </xdr:nvSpPr>
      <xdr:spPr>
        <a:xfrm>
          <a:off x="10426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50800</xdr:colOff>
      <xdr:row>56</xdr:row>
      <xdr:rowOff>26670</xdr:rowOff>
    </xdr:from>
    <xdr:to>
      <xdr:col>58</xdr:col>
      <xdr:colOff>13970</xdr:colOff>
      <xdr:row>57</xdr:row>
      <xdr:rowOff>114300</xdr:rowOff>
    </xdr:to>
    <xdr:sp macro="" textlink="">
      <xdr:nvSpPr>
        <xdr:cNvPr id="11627" name="普通建設事業費該当値テキスト"/>
        <xdr:cNvSpPr txBox="1"/>
      </xdr:nvSpPr>
      <xdr:spPr>
        <a:xfrm>
          <a:off x="10528300" y="9627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41,928</a:t>
          </a:r>
          <a:endParaRPr kumimoji="1" lang="ja-JP" altLang="en-US" sz="1000" b="1">
            <a:solidFill>
              <a:srgbClr val="000000"/>
            </a:solidFill>
            <a:latin typeface="ＭＳ Ｐゴシック"/>
            <a:ea typeface="ＭＳ Ｐゴシック"/>
          </a:endParaRPr>
        </a:p>
      </xdr:txBody>
    </xdr:sp>
    <xdr:clientData/>
  </xdr:twoCellAnchor>
  <xdr:twoCellAnchor>
    <xdr:from>
      <xdr:col>50</xdr:col>
      <xdr:colOff>63500</xdr:colOff>
      <xdr:row>57</xdr:row>
      <xdr:rowOff>17780</xdr:rowOff>
    </xdr:from>
    <xdr:to>
      <xdr:col>50</xdr:col>
      <xdr:colOff>165100</xdr:colOff>
      <xdr:row>57</xdr:row>
      <xdr:rowOff>118745</xdr:rowOff>
    </xdr:to>
    <xdr:sp macro="" textlink="">
      <xdr:nvSpPr>
        <xdr:cNvPr id="11628" name="楕円 364"/>
        <xdr:cNvSpPr/>
      </xdr:nvSpPr>
      <xdr:spPr>
        <a:xfrm>
          <a:off x="9588500" y="9790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37465</xdr:colOff>
      <xdr:row>57</xdr:row>
      <xdr:rowOff>109855</xdr:rowOff>
    </xdr:from>
    <xdr:to>
      <xdr:col>51</xdr:col>
      <xdr:colOff>190500</xdr:colOff>
      <xdr:row>59</xdr:row>
      <xdr:rowOff>25400</xdr:rowOff>
    </xdr:to>
    <xdr:sp macro="" textlink="">
      <xdr:nvSpPr>
        <xdr:cNvPr id="11629" name="テキスト ボックス 365"/>
        <xdr:cNvSpPr txBox="1"/>
      </xdr:nvSpPr>
      <xdr:spPr>
        <a:xfrm>
          <a:off x="9371965" y="9882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26,571</a:t>
          </a:r>
          <a:endParaRPr kumimoji="1" lang="ja-JP" altLang="en-US" sz="1000" b="1">
            <a:solidFill>
              <a:srgbClr val="000000"/>
            </a:solidFill>
            <a:latin typeface="ＭＳ Ｐゴシック"/>
            <a:ea typeface="ＭＳ Ｐゴシック"/>
          </a:endParaRPr>
        </a:p>
      </xdr:txBody>
    </xdr:sp>
    <xdr:clientData/>
  </xdr:twoCellAnchor>
  <xdr:twoCellAnchor>
    <xdr:from>
      <xdr:col>45</xdr:col>
      <xdr:colOff>127000</xdr:colOff>
      <xdr:row>57</xdr:row>
      <xdr:rowOff>109855</xdr:rowOff>
    </xdr:from>
    <xdr:to>
      <xdr:col>46</xdr:col>
      <xdr:colOff>38100</xdr:colOff>
      <xdr:row>58</xdr:row>
      <xdr:rowOff>40640</xdr:rowOff>
    </xdr:to>
    <xdr:sp macro="" textlink="">
      <xdr:nvSpPr>
        <xdr:cNvPr id="11630" name="楕円 366"/>
        <xdr:cNvSpPr/>
      </xdr:nvSpPr>
      <xdr:spPr>
        <a:xfrm>
          <a:off x="8699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100965</xdr:colOff>
      <xdr:row>58</xdr:row>
      <xdr:rowOff>31115</xdr:rowOff>
    </xdr:from>
    <xdr:to>
      <xdr:col>47</xdr:col>
      <xdr:colOff>63500</xdr:colOff>
      <xdr:row>59</xdr:row>
      <xdr:rowOff>118110</xdr:rowOff>
    </xdr:to>
    <xdr:sp macro="" textlink="">
      <xdr:nvSpPr>
        <xdr:cNvPr id="11631" name="テキスト ボックス 367"/>
        <xdr:cNvSpPr txBox="1"/>
      </xdr:nvSpPr>
      <xdr:spPr>
        <a:xfrm>
          <a:off x="8482965" y="9975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16,443</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0</xdr:colOff>
      <xdr:row>57</xdr:row>
      <xdr:rowOff>107315</xdr:rowOff>
    </xdr:from>
    <xdr:to>
      <xdr:col>41</xdr:col>
      <xdr:colOff>101600</xdr:colOff>
      <xdr:row>58</xdr:row>
      <xdr:rowOff>37465</xdr:rowOff>
    </xdr:to>
    <xdr:sp macro="" textlink="">
      <xdr:nvSpPr>
        <xdr:cNvPr id="11632" name="楕円 368"/>
        <xdr:cNvSpPr/>
      </xdr:nvSpPr>
      <xdr:spPr>
        <a:xfrm>
          <a:off x="7810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39</xdr:col>
      <xdr:colOff>164465</xdr:colOff>
      <xdr:row>58</xdr:row>
      <xdr:rowOff>29210</xdr:rowOff>
    </xdr:from>
    <xdr:to>
      <xdr:col>42</xdr:col>
      <xdr:colOff>127000</xdr:colOff>
      <xdr:row>59</xdr:row>
      <xdr:rowOff>116205</xdr:rowOff>
    </xdr:to>
    <xdr:sp macro="" textlink="">
      <xdr:nvSpPr>
        <xdr:cNvPr id="11633" name="テキスト ボックス 369"/>
        <xdr:cNvSpPr txBox="1"/>
      </xdr:nvSpPr>
      <xdr:spPr>
        <a:xfrm>
          <a:off x="7593965" y="9973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16,763</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57</xdr:row>
      <xdr:rowOff>53975</xdr:rowOff>
    </xdr:from>
    <xdr:to>
      <xdr:col>36</xdr:col>
      <xdr:colOff>165100</xdr:colOff>
      <xdr:row>57</xdr:row>
      <xdr:rowOff>155575</xdr:rowOff>
    </xdr:to>
    <xdr:sp macro="" textlink="">
      <xdr:nvSpPr>
        <xdr:cNvPr id="11634" name="楕円 370"/>
        <xdr:cNvSpPr/>
      </xdr:nvSpPr>
      <xdr:spPr>
        <a:xfrm>
          <a:off x="6921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37465</xdr:colOff>
      <xdr:row>57</xdr:row>
      <xdr:rowOff>146685</xdr:rowOff>
    </xdr:from>
    <xdr:to>
      <xdr:col>37</xdr:col>
      <xdr:colOff>190500</xdr:colOff>
      <xdr:row>59</xdr:row>
      <xdr:rowOff>62230</xdr:rowOff>
    </xdr:to>
    <xdr:sp macro="" textlink="">
      <xdr:nvSpPr>
        <xdr:cNvPr id="11635" name="テキスト ボックス 371"/>
        <xdr:cNvSpPr txBox="1"/>
      </xdr:nvSpPr>
      <xdr:spPr>
        <a:xfrm>
          <a:off x="6704965" y="9919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22,537</a:t>
          </a:r>
          <a:endParaRPr kumimoji="1" lang="ja-JP" altLang="en-US" sz="1000" b="1">
            <a:solidFill>
              <a:srgbClr val="000000"/>
            </a:solidFill>
            <a:latin typeface="ＭＳ Ｐゴシック"/>
            <a:ea typeface="ＭＳ Ｐゴシック"/>
          </a:endParaRPr>
        </a:p>
      </xdr:txBody>
    </xdr:sp>
    <xdr:clientData/>
  </xdr:twoCellAnchor>
  <xdr:twoCellAnchor>
    <xdr:from>
      <xdr:col>34</xdr:col>
      <xdr:colOff>127000</xdr:colOff>
      <xdr:row>63</xdr:row>
      <xdr:rowOff>57150</xdr:rowOff>
    </xdr:from>
    <xdr:to>
      <xdr:col>59</xdr:col>
      <xdr:colOff>50800</xdr:colOff>
      <xdr:row>65</xdr:row>
      <xdr:rowOff>31750</xdr:rowOff>
    </xdr:to>
    <xdr:sp macro="" textlink="">
      <xdr:nvSpPr>
        <xdr:cNvPr id="11636"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11637"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11638"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11639"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11640"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11641"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11642"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11643"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67</xdr:row>
      <xdr:rowOff>6350</xdr:rowOff>
    </xdr:from>
    <xdr:to>
      <xdr:col>36</xdr:col>
      <xdr:colOff>57150</xdr:colOff>
      <xdr:row>68</xdr:row>
      <xdr:rowOff>59690</xdr:rowOff>
    </xdr:to>
    <xdr:sp macro="" textlink="">
      <xdr:nvSpPr>
        <xdr:cNvPr id="11644" name="テキスト ボックス 380"/>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34</xdr:col>
      <xdr:colOff>127000</xdr:colOff>
      <xdr:row>81</xdr:row>
      <xdr:rowOff>82550</xdr:rowOff>
    </xdr:from>
    <xdr:to>
      <xdr:col>59</xdr:col>
      <xdr:colOff>50800</xdr:colOff>
      <xdr:row>81</xdr:row>
      <xdr:rowOff>82550</xdr:rowOff>
    </xdr:to>
    <xdr:cxnSp macro="">
      <xdr:nvCxnSpPr>
        <xdr:cNvPr id="11645"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11646"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78</xdr:row>
      <xdr:rowOff>128270</xdr:rowOff>
    </xdr:from>
    <xdr:to>
      <xdr:col>34</xdr:col>
      <xdr:colOff>126365</xdr:colOff>
      <xdr:row>80</xdr:row>
      <xdr:rowOff>44450</xdr:rowOff>
    </xdr:to>
    <xdr:sp macro="" textlink="">
      <xdr:nvSpPr>
        <xdr:cNvPr id="11647" name="テキスト ボックス 383"/>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77</xdr:row>
      <xdr:rowOff>114935</xdr:rowOff>
    </xdr:from>
    <xdr:to>
      <xdr:col>59</xdr:col>
      <xdr:colOff>50800</xdr:colOff>
      <xdr:row>77</xdr:row>
      <xdr:rowOff>114935</xdr:rowOff>
    </xdr:to>
    <xdr:cxnSp macro="">
      <xdr:nvCxnSpPr>
        <xdr:cNvPr id="11648"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76</xdr:row>
      <xdr:rowOff>144145</xdr:rowOff>
    </xdr:from>
    <xdr:to>
      <xdr:col>34</xdr:col>
      <xdr:colOff>127000</xdr:colOff>
      <xdr:row>78</xdr:row>
      <xdr:rowOff>59690</xdr:rowOff>
    </xdr:to>
    <xdr:sp macro="" textlink="">
      <xdr:nvSpPr>
        <xdr:cNvPr id="11649" name="テキスト ボックス 385"/>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75</xdr:row>
      <xdr:rowOff>132080</xdr:rowOff>
    </xdr:from>
    <xdr:to>
      <xdr:col>59</xdr:col>
      <xdr:colOff>50800</xdr:colOff>
      <xdr:row>75</xdr:row>
      <xdr:rowOff>132080</xdr:rowOff>
    </xdr:to>
    <xdr:cxnSp macro="">
      <xdr:nvCxnSpPr>
        <xdr:cNvPr id="11650"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74</xdr:row>
      <xdr:rowOff>160655</xdr:rowOff>
    </xdr:from>
    <xdr:to>
      <xdr:col>34</xdr:col>
      <xdr:colOff>127000</xdr:colOff>
      <xdr:row>76</xdr:row>
      <xdr:rowOff>76835</xdr:rowOff>
    </xdr:to>
    <xdr:sp macro="" textlink="">
      <xdr:nvSpPr>
        <xdr:cNvPr id="11651"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73</xdr:row>
      <xdr:rowOff>147955</xdr:rowOff>
    </xdr:from>
    <xdr:to>
      <xdr:col>59</xdr:col>
      <xdr:colOff>50800</xdr:colOff>
      <xdr:row>73</xdr:row>
      <xdr:rowOff>147955</xdr:rowOff>
    </xdr:to>
    <xdr:cxnSp macro="">
      <xdr:nvCxnSpPr>
        <xdr:cNvPr id="11652"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73</xdr:row>
      <xdr:rowOff>6350</xdr:rowOff>
    </xdr:from>
    <xdr:to>
      <xdr:col>34</xdr:col>
      <xdr:colOff>127000</xdr:colOff>
      <xdr:row>74</xdr:row>
      <xdr:rowOff>93345</xdr:rowOff>
    </xdr:to>
    <xdr:sp macro="" textlink="">
      <xdr:nvSpPr>
        <xdr:cNvPr id="11653" name="テキスト ボックス 389"/>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71</xdr:row>
      <xdr:rowOff>164465</xdr:rowOff>
    </xdr:from>
    <xdr:to>
      <xdr:col>59</xdr:col>
      <xdr:colOff>50800</xdr:colOff>
      <xdr:row>71</xdr:row>
      <xdr:rowOff>164465</xdr:rowOff>
    </xdr:to>
    <xdr:cxnSp macro="">
      <xdr:nvCxnSpPr>
        <xdr:cNvPr id="11654"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71</xdr:row>
      <xdr:rowOff>22225</xdr:rowOff>
    </xdr:from>
    <xdr:to>
      <xdr:col>34</xdr:col>
      <xdr:colOff>127000</xdr:colOff>
      <xdr:row>72</xdr:row>
      <xdr:rowOff>109220</xdr:rowOff>
    </xdr:to>
    <xdr:sp macro="" textlink="">
      <xdr:nvSpPr>
        <xdr:cNvPr id="11655" name="テキスト ボックス 391"/>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70</xdr:row>
      <xdr:rowOff>8890</xdr:rowOff>
    </xdr:from>
    <xdr:to>
      <xdr:col>59</xdr:col>
      <xdr:colOff>50800</xdr:colOff>
      <xdr:row>70</xdr:row>
      <xdr:rowOff>8890</xdr:rowOff>
    </xdr:to>
    <xdr:cxnSp macro="">
      <xdr:nvCxnSpPr>
        <xdr:cNvPr id="11656"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69</xdr:row>
      <xdr:rowOff>38100</xdr:rowOff>
    </xdr:from>
    <xdr:to>
      <xdr:col>34</xdr:col>
      <xdr:colOff>126365</xdr:colOff>
      <xdr:row>70</xdr:row>
      <xdr:rowOff>125730</xdr:rowOff>
    </xdr:to>
    <xdr:sp macro="" textlink="">
      <xdr:nvSpPr>
        <xdr:cNvPr id="11657" name="テキスト ボックス 393"/>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68</xdr:row>
      <xdr:rowOff>25400</xdr:rowOff>
    </xdr:to>
    <xdr:cxnSp macro="">
      <xdr:nvCxnSpPr>
        <xdr:cNvPr id="11658"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67</xdr:row>
      <xdr:rowOff>54610</xdr:rowOff>
    </xdr:from>
    <xdr:to>
      <xdr:col>34</xdr:col>
      <xdr:colOff>126365</xdr:colOff>
      <xdr:row>68</xdr:row>
      <xdr:rowOff>141605</xdr:rowOff>
    </xdr:to>
    <xdr:sp macro="" textlink="">
      <xdr:nvSpPr>
        <xdr:cNvPr id="11659" name="テキスト ボックス 39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1166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118745</xdr:rowOff>
    </xdr:from>
    <xdr:to>
      <xdr:col>54</xdr:col>
      <xdr:colOff>189865</xdr:colOff>
      <xdr:row>79</xdr:row>
      <xdr:rowOff>99060</xdr:rowOff>
    </xdr:to>
    <xdr:cxnSp macro="">
      <xdr:nvCxnSpPr>
        <xdr:cNvPr id="11661" name="直線コネクタ 397"/>
        <xdr:cNvCxnSpPr/>
      </xdr:nvCxnSpPr>
      <xdr:spPr>
        <a:xfrm flipV="1">
          <a:off x="10475595" y="12120245"/>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79</xdr:row>
      <xdr:rowOff>102870</xdr:rowOff>
    </xdr:from>
    <xdr:to>
      <xdr:col>56</xdr:col>
      <xdr:colOff>109855</xdr:colOff>
      <xdr:row>81</xdr:row>
      <xdr:rowOff>19050</xdr:rowOff>
    </xdr:to>
    <xdr:sp macro="" textlink="">
      <xdr:nvSpPr>
        <xdr:cNvPr id="11662"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79</xdr:row>
      <xdr:rowOff>99060</xdr:rowOff>
    </xdr:from>
    <xdr:to>
      <xdr:col>55</xdr:col>
      <xdr:colOff>88900</xdr:colOff>
      <xdr:row>79</xdr:row>
      <xdr:rowOff>99060</xdr:rowOff>
    </xdr:to>
    <xdr:cxnSp macro="">
      <xdr:nvCxnSpPr>
        <xdr:cNvPr id="11663" name="直線コネクタ 399"/>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69</xdr:row>
      <xdr:rowOff>65405</xdr:rowOff>
    </xdr:from>
    <xdr:to>
      <xdr:col>58</xdr:col>
      <xdr:colOff>13970</xdr:colOff>
      <xdr:row>70</xdr:row>
      <xdr:rowOff>152400</xdr:rowOff>
    </xdr:to>
    <xdr:sp macro="" textlink="">
      <xdr:nvSpPr>
        <xdr:cNvPr id="11664" name="普通建設事業費 （ うち新規整備　）最大値テキスト"/>
        <xdr:cNvSpPr txBox="1"/>
      </xdr:nvSpPr>
      <xdr:spPr>
        <a:xfrm>
          <a:off x="10528300" y="11895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93,280</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70</xdr:row>
      <xdr:rowOff>118745</xdr:rowOff>
    </xdr:from>
    <xdr:to>
      <xdr:col>55</xdr:col>
      <xdr:colOff>88900</xdr:colOff>
      <xdr:row>70</xdr:row>
      <xdr:rowOff>118745</xdr:rowOff>
    </xdr:to>
    <xdr:cxnSp macro="">
      <xdr:nvCxnSpPr>
        <xdr:cNvPr id="11665" name="直線コネクタ 401"/>
        <xdr:cNvCxnSpPr/>
      </xdr:nvCxnSpPr>
      <xdr:spPr>
        <a:xfrm>
          <a:off x="10388600" y="1212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33655</xdr:rowOff>
    </xdr:from>
    <xdr:to>
      <xdr:col>55</xdr:col>
      <xdr:colOff>0</xdr:colOff>
      <xdr:row>79</xdr:row>
      <xdr:rowOff>87630</xdr:rowOff>
    </xdr:to>
    <xdr:cxnSp macro="">
      <xdr:nvCxnSpPr>
        <xdr:cNvPr id="11666" name="直線コネクタ 402"/>
        <xdr:cNvCxnSpPr/>
      </xdr:nvCxnSpPr>
      <xdr:spPr>
        <a:xfrm flipV="1">
          <a:off x="9639300" y="1357820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77</xdr:row>
      <xdr:rowOff>21590</xdr:rowOff>
    </xdr:from>
    <xdr:to>
      <xdr:col>58</xdr:col>
      <xdr:colOff>13970</xdr:colOff>
      <xdr:row>78</xdr:row>
      <xdr:rowOff>109220</xdr:rowOff>
    </xdr:to>
    <xdr:sp macro="" textlink="">
      <xdr:nvSpPr>
        <xdr:cNvPr id="11667" name="普通建設事業費 （ うち新規整備　）平均値テキスト"/>
        <xdr:cNvSpPr txBox="1"/>
      </xdr:nvSpPr>
      <xdr:spPr>
        <a:xfrm>
          <a:off x="10528300" y="13223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13,513</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139700</xdr:colOff>
      <xdr:row>77</xdr:row>
      <xdr:rowOff>170180</xdr:rowOff>
    </xdr:from>
    <xdr:to>
      <xdr:col>55</xdr:col>
      <xdr:colOff>50800</xdr:colOff>
      <xdr:row>78</xdr:row>
      <xdr:rowOff>100330</xdr:rowOff>
    </xdr:to>
    <xdr:sp macro="" textlink="">
      <xdr:nvSpPr>
        <xdr:cNvPr id="11668" name="フローチャート: 判断 404"/>
        <xdr:cNvSpPr/>
      </xdr:nvSpPr>
      <xdr:spPr>
        <a:xfrm>
          <a:off x="104267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1905</xdr:rowOff>
    </xdr:from>
    <xdr:to>
      <xdr:col>50</xdr:col>
      <xdr:colOff>114300</xdr:colOff>
      <xdr:row>79</xdr:row>
      <xdr:rowOff>87630</xdr:rowOff>
    </xdr:to>
    <xdr:cxnSp macro="">
      <xdr:nvCxnSpPr>
        <xdr:cNvPr id="11669" name="直線コネクタ 405"/>
        <xdr:cNvCxnSpPr/>
      </xdr:nvCxnSpPr>
      <xdr:spPr>
        <a:xfrm>
          <a:off x="8750300" y="1354645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7620</xdr:rowOff>
    </xdr:from>
    <xdr:to>
      <xdr:col>50</xdr:col>
      <xdr:colOff>165100</xdr:colOff>
      <xdr:row>78</xdr:row>
      <xdr:rowOff>109220</xdr:rowOff>
    </xdr:to>
    <xdr:sp macro="" textlink="">
      <xdr:nvSpPr>
        <xdr:cNvPr id="11670" name="フローチャート: 判断 406"/>
        <xdr:cNvSpPr/>
      </xdr:nvSpPr>
      <xdr:spPr>
        <a:xfrm>
          <a:off x="95885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37465</xdr:colOff>
      <xdr:row>76</xdr:row>
      <xdr:rowOff>125730</xdr:rowOff>
    </xdr:from>
    <xdr:to>
      <xdr:col>51</xdr:col>
      <xdr:colOff>190500</xdr:colOff>
      <xdr:row>78</xdr:row>
      <xdr:rowOff>41910</xdr:rowOff>
    </xdr:to>
    <xdr:sp macro="" textlink="">
      <xdr:nvSpPr>
        <xdr:cNvPr id="11671" name="テキスト ボックス 407"/>
        <xdr:cNvSpPr txBox="1"/>
      </xdr:nvSpPr>
      <xdr:spPr>
        <a:xfrm>
          <a:off x="9371965" y="13155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12,987</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50800</xdr:colOff>
      <xdr:row>79</xdr:row>
      <xdr:rowOff>1905</xdr:rowOff>
    </xdr:from>
    <xdr:to>
      <xdr:col>45</xdr:col>
      <xdr:colOff>177800</xdr:colOff>
      <xdr:row>79</xdr:row>
      <xdr:rowOff>60960</xdr:rowOff>
    </xdr:to>
    <xdr:cxnSp macro="">
      <xdr:nvCxnSpPr>
        <xdr:cNvPr id="11672" name="直線コネクタ 408"/>
        <xdr:cNvCxnSpPr/>
      </xdr:nvCxnSpPr>
      <xdr:spPr>
        <a:xfrm flipV="1">
          <a:off x="7861300" y="135464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137795</xdr:rowOff>
    </xdr:from>
    <xdr:to>
      <xdr:col>46</xdr:col>
      <xdr:colOff>38100</xdr:colOff>
      <xdr:row>78</xdr:row>
      <xdr:rowOff>67945</xdr:rowOff>
    </xdr:to>
    <xdr:sp macro="" textlink="">
      <xdr:nvSpPr>
        <xdr:cNvPr id="11673" name="フローチャート: 判断 409"/>
        <xdr:cNvSpPr/>
      </xdr:nvSpPr>
      <xdr:spPr>
        <a:xfrm>
          <a:off x="8699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100965</xdr:colOff>
      <xdr:row>76</xdr:row>
      <xdr:rowOff>84455</xdr:rowOff>
    </xdr:from>
    <xdr:to>
      <xdr:col>47</xdr:col>
      <xdr:colOff>63500</xdr:colOff>
      <xdr:row>78</xdr:row>
      <xdr:rowOff>635</xdr:rowOff>
    </xdr:to>
    <xdr:sp macro="" textlink="">
      <xdr:nvSpPr>
        <xdr:cNvPr id="11674" name="テキスト ボックス 410"/>
        <xdr:cNvSpPr txBox="1"/>
      </xdr:nvSpPr>
      <xdr:spPr>
        <a:xfrm>
          <a:off x="8482965" y="13114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15,505</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114300</xdr:colOff>
      <xdr:row>79</xdr:row>
      <xdr:rowOff>48895</xdr:rowOff>
    </xdr:from>
    <xdr:to>
      <xdr:col>41</xdr:col>
      <xdr:colOff>50800</xdr:colOff>
      <xdr:row>79</xdr:row>
      <xdr:rowOff>60960</xdr:rowOff>
    </xdr:to>
    <xdr:cxnSp macro="">
      <xdr:nvCxnSpPr>
        <xdr:cNvPr id="11675" name="直線コネクタ 411"/>
        <xdr:cNvCxnSpPr/>
      </xdr:nvCxnSpPr>
      <xdr:spPr>
        <a:xfrm>
          <a:off x="6972300" y="135934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137795</xdr:rowOff>
    </xdr:from>
    <xdr:to>
      <xdr:col>41</xdr:col>
      <xdr:colOff>101600</xdr:colOff>
      <xdr:row>78</xdr:row>
      <xdr:rowOff>67945</xdr:rowOff>
    </xdr:to>
    <xdr:sp macro="" textlink="">
      <xdr:nvSpPr>
        <xdr:cNvPr id="11676" name="フローチャート: 判断 412"/>
        <xdr:cNvSpPr/>
      </xdr:nvSpPr>
      <xdr:spPr>
        <a:xfrm>
          <a:off x="7810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39</xdr:col>
      <xdr:colOff>164465</xdr:colOff>
      <xdr:row>76</xdr:row>
      <xdr:rowOff>84455</xdr:rowOff>
    </xdr:from>
    <xdr:to>
      <xdr:col>42</xdr:col>
      <xdr:colOff>127000</xdr:colOff>
      <xdr:row>78</xdr:row>
      <xdr:rowOff>635</xdr:rowOff>
    </xdr:to>
    <xdr:sp macro="" textlink="">
      <xdr:nvSpPr>
        <xdr:cNvPr id="11677" name="テキスト ボックス 413"/>
        <xdr:cNvSpPr txBox="1"/>
      </xdr:nvSpPr>
      <xdr:spPr>
        <a:xfrm>
          <a:off x="7593965" y="13114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15,492</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77</xdr:row>
      <xdr:rowOff>143510</xdr:rowOff>
    </xdr:from>
    <xdr:to>
      <xdr:col>36</xdr:col>
      <xdr:colOff>165100</xdr:colOff>
      <xdr:row>78</xdr:row>
      <xdr:rowOff>73660</xdr:rowOff>
    </xdr:to>
    <xdr:sp macro="" textlink="">
      <xdr:nvSpPr>
        <xdr:cNvPr id="11678" name="フローチャート: 判断 414"/>
        <xdr:cNvSpPr/>
      </xdr:nvSpPr>
      <xdr:spPr>
        <a:xfrm>
          <a:off x="6921500" y="133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37465</xdr:colOff>
      <xdr:row>76</xdr:row>
      <xdr:rowOff>90170</xdr:rowOff>
    </xdr:from>
    <xdr:to>
      <xdr:col>37</xdr:col>
      <xdr:colOff>190500</xdr:colOff>
      <xdr:row>78</xdr:row>
      <xdr:rowOff>6350</xdr:rowOff>
    </xdr:to>
    <xdr:sp macro="" textlink="">
      <xdr:nvSpPr>
        <xdr:cNvPr id="11679" name="テキスト ボックス 415"/>
        <xdr:cNvSpPr txBox="1"/>
      </xdr:nvSpPr>
      <xdr:spPr>
        <a:xfrm>
          <a:off x="6704965" y="13120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15,151</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54</xdr:col>
      <xdr:colOff>0</xdr:colOff>
      <xdr:row>81</xdr:row>
      <xdr:rowOff>80010</xdr:rowOff>
    </xdr:from>
    <xdr:to>
      <xdr:col>57</xdr:col>
      <xdr:colOff>190500</xdr:colOff>
      <xdr:row>82</xdr:row>
      <xdr:rowOff>167640</xdr:rowOff>
    </xdr:to>
    <xdr:sp macro="" textlink="">
      <xdr:nvSpPr>
        <xdr:cNvPr id="11680"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49</xdr:col>
      <xdr:colOff>114300</xdr:colOff>
      <xdr:row>81</xdr:row>
      <xdr:rowOff>80010</xdr:rowOff>
    </xdr:from>
    <xdr:to>
      <xdr:col>53</xdr:col>
      <xdr:colOff>114300</xdr:colOff>
      <xdr:row>82</xdr:row>
      <xdr:rowOff>167640</xdr:rowOff>
    </xdr:to>
    <xdr:sp macro="" textlink="">
      <xdr:nvSpPr>
        <xdr:cNvPr id="11681"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44</xdr:col>
      <xdr:colOff>177800</xdr:colOff>
      <xdr:row>81</xdr:row>
      <xdr:rowOff>80010</xdr:rowOff>
    </xdr:from>
    <xdr:to>
      <xdr:col>48</xdr:col>
      <xdr:colOff>177800</xdr:colOff>
      <xdr:row>82</xdr:row>
      <xdr:rowOff>167640</xdr:rowOff>
    </xdr:to>
    <xdr:sp macro="" textlink="">
      <xdr:nvSpPr>
        <xdr:cNvPr id="11682"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40</xdr:col>
      <xdr:colOff>50800</xdr:colOff>
      <xdr:row>81</xdr:row>
      <xdr:rowOff>80010</xdr:rowOff>
    </xdr:from>
    <xdr:to>
      <xdr:col>44</xdr:col>
      <xdr:colOff>50800</xdr:colOff>
      <xdr:row>82</xdr:row>
      <xdr:rowOff>167640</xdr:rowOff>
    </xdr:to>
    <xdr:sp macro="" textlink="">
      <xdr:nvSpPr>
        <xdr:cNvPr id="11683"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35</xdr:col>
      <xdr:colOff>114300</xdr:colOff>
      <xdr:row>81</xdr:row>
      <xdr:rowOff>80010</xdr:rowOff>
    </xdr:from>
    <xdr:to>
      <xdr:col>39</xdr:col>
      <xdr:colOff>114300</xdr:colOff>
      <xdr:row>82</xdr:row>
      <xdr:rowOff>167640</xdr:rowOff>
    </xdr:to>
    <xdr:sp macro="" textlink="">
      <xdr:nvSpPr>
        <xdr:cNvPr id="11684"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54</xdr:col>
      <xdr:colOff>139700</xdr:colOff>
      <xdr:row>78</xdr:row>
      <xdr:rowOff>154940</xdr:rowOff>
    </xdr:from>
    <xdr:to>
      <xdr:col>55</xdr:col>
      <xdr:colOff>50800</xdr:colOff>
      <xdr:row>79</xdr:row>
      <xdr:rowOff>84455</xdr:rowOff>
    </xdr:to>
    <xdr:sp macro="" textlink="">
      <xdr:nvSpPr>
        <xdr:cNvPr id="11685" name="楕円 421"/>
        <xdr:cNvSpPr/>
      </xdr:nvSpPr>
      <xdr:spPr>
        <a:xfrm>
          <a:off x="104267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50800</xdr:colOff>
      <xdr:row>78</xdr:row>
      <xdr:rowOff>69215</xdr:rowOff>
    </xdr:from>
    <xdr:to>
      <xdr:col>57</xdr:col>
      <xdr:colOff>139700</xdr:colOff>
      <xdr:row>79</xdr:row>
      <xdr:rowOff>156845</xdr:rowOff>
    </xdr:to>
    <xdr:sp macro="" textlink="">
      <xdr:nvSpPr>
        <xdr:cNvPr id="11686" name="普通建設事業費 （ うち新規整備　）該当値テキスト"/>
        <xdr:cNvSpPr txBox="1"/>
      </xdr:nvSpPr>
      <xdr:spPr>
        <a:xfrm>
          <a:off x="10528300" y="1344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3,995</a:t>
          </a:r>
          <a:endParaRPr kumimoji="1" lang="ja-JP" altLang="en-US" sz="1000" b="1">
            <a:solidFill>
              <a:srgbClr val="000000"/>
            </a:solidFill>
            <a:latin typeface="ＭＳ Ｐゴシック"/>
            <a:ea typeface="ＭＳ Ｐゴシック"/>
          </a:endParaRPr>
        </a:p>
      </xdr:txBody>
    </xdr:sp>
    <xdr:clientData/>
  </xdr:twoCellAnchor>
  <xdr:twoCellAnchor>
    <xdr:from>
      <xdr:col>50</xdr:col>
      <xdr:colOff>63500</xdr:colOff>
      <xdr:row>79</xdr:row>
      <xdr:rowOff>36830</xdr:rowOff>
    </xdr:from>
    <xdr:to>
      <xdr:col>50</xdr:col>
      <xdr:colOff>165100</xdr:colOff>
      <xdr:row>79</xdr:row>
      <xdr:rowOff>138430</xdr:rowOff>
    </xdr:to>
    <xdr:sp macro="" textlink="">
      <xdr:nvSpPr>
        <xdr:cNvPr id="11687" name="楕円 423"/>
        <xdr:cNvSpPr/>
      </xdr:nvSpPr>
      <xdr:spPr>
        <a:xfrm>
          <a:off x="9588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115570</xdr:colOff>
      <xdr:row>79</xdr:row>
      <xdr:rowOff>129540</xdr:rowOff>
    </xdr:from>
    <xdr:to>
      <xdr:col>51</xdr:col>
      <xdr:colOff>113030</xdr:colOff>
      <xdr:row>81</xdr:row>
      <xdr:rowOff>45720</xdr:rowOff>
    </xdr:to>
    <xdr:sp macro="" textlink="">
      <xdr:nvSpPr>
        <xdr:cNvPr id="11688" name="テキスト ボックス 424"/>
        <xdr:cNvSpPr txBox="1"/>
      </xdr:nvSpPr>
      <xdr:spPr>
        <a:xfrm>
          <a:off x="9450070" y="13674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706</a:t>
          </a:r>
          <a:endParaRPr kumimoji="1" lang="ja-JP" altLang="en-US" sz="1000" b="1">
            <a:solidFill>
              <a:srgbClr val="000000"/>
            </a:solidFill>
            <a:latin typeface="ＭＳ Ｐゴシック"/>
            <a:ea typeface="ＭＳ Ｐゴシック"/>
          </a:endParaRPr>
        </a:p>
      </xdr:txBody>
    </xdr:sp>
    <xdr:clientData/>
  </xdr:twoCellAnchor>
  <xdr:twoCellAnchor>
    <xdr:from>
      <xdr:col>45</xdr:col>
      <xdr:colOff>127000</xdr:colOff>
      <xdr:row>78</xdr:row>
      <xdr:rowOff>122555</xdr:rowOff>
    </xdr:from>
    <xdr:to>
      <xdr:col>46</xdr:col>
      <xdr:colOff>38100</xdr:colOff>
      <xdr:row>79</xdr:row>
      <xdr:rowOff>52705</xdr:rowOff>
    </xdr:to>
    <xdr:sp macro="" textlink="">
      <xdr:nvSpPr>
        <xdr:cNvPr id="11689" name="楕円 425"/>
        <xdr:cNvSpPr/>
      </xdr:nvSpPr>
      <xdr:spPr>
        <a:xfrm>
          <a:off x="8699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133350</xdr:colOff>
      <xdr:row>79</xdr:row>
      <xdr:rowOff>43815</xdr:rowOff>
    </xdr:from>
    <xdr:to>
      <xdr:col>47</xdr:col>
      <xdr:colOff>31115</xdr:colOff>
      <xdr:row>80</xdr:row>
      <xdr:rowOff>130810</xdr:rowOff>
    </xdr:to>
    <xdr:sp macro="" textlink="">
      <xdr:nvSpPr>
        <xdr:cNvPr id="11690" name="テキスト ボックス 426"/>
        <xdr:cNvSpPr txBox="1"/>
      </xdr:nvSpPr>
      <xdr:spPr>
        <a:xfrm>
          <a:off x="8515350" y="13588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5,935</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0</xdr:colOff>
      <xdr:row>79</xdr:row>
      <xdr:rowOff>10160</xdr:rowOff>
    </xdr:from>
    <xdr:to>
      <xdr:col>41</xdr:col>
      <xdr:colOff>101600</xdr:colOff>
      <xdr:row>79</xdr:row>
      <xdr:rowOff>111760</xdr:rowOff>
    </xdr:to>
    <xdr:sp macro="" textlink="">
      <xdr:nvSpPr>
        <xdr:cNvPr id="11691" name="楕円 427"/>
        <xdr:cNvSpPr/>
      </xdr:nvSpPr>
      <xdr:spPr>
        <a:xfrm>
          <a:off x="78105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40</xdr:col>
      <xdr:colOff>6350</xdr:colOff>
      <xdr:row>79</xdr:row>
      <xdr:rowOff>102870</xdr:rowOff>
    </xdr:from>
    <xdr:to>
      <xdr:col>42</xdr:col>
      <xdr:colOff>94615</xdr:colOff>
      <xdr:row>81</xdr:row>
      <xdr:rowOff>19050</xdr:rowOff>
    </xdr:to>
    <xdr:sp macro="" textlink="">
      <xdr:nvSpPr>
        <xdr:cNvPr id="11692" name="テキスト ボックス 428"/>
        <xdr:cNvSpPr txBox="1"/>
      </xdr:nvSpPr>
      <xdr:spPr>
        <a:xfrm>
          <a:off x="7626350" y="1364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2,306</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78</xdr:row>
      <xdr:rowOff>169545</xdr:rowOff>
    </xdr:from>
    <xdr:to>
      <xdr:col>36</xdr:col>
      <xdr:colOff>165100</xdr:colOff>
      <xdr:row>79</xdr:row>
      <xdr:rowOff>99695</xdr:rowOff>
    </xdr:to>
    <xdr:sp macro="" textlink="">
      <xdr:nvSpPr>
        <xdr:cNvPr id="11693" name="楕円 429"/>
        <xdr:cNvSpPr/>
      </xdr:nvSpPr>
      <xdr:spPr>
        <a:xfrm>
          <a:off x="6921500" y="135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69850</xdr:colOff>
      <xdr:row>79</xdr:row>
      <xdr:rowOff>90805</xdr:rowOff>
    </xdr:from>
    <xdr:to>
      <xdr:col>37</xdr:col>
      <xdr:colOff>158115</xdr:colOff>
      <xdr:row>81</xdr:row>
      <xdr:rowOff>6350</xdr:rowOff>
    </xdr:to>
    <xdr:sp macro="" textlink="">
      <xdr:nvSpPr>
        <xdr:cNvPr id="11694" name="テキスト ボックス 430"/>
        <xdr:cNvSpPr txBox="1"/>
      </xdr:nvSpPr>
      <xdr:spPr>
        <a:xfrm>
          <a:off x="6737350" y="13635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3,043</a:t>
          </a:r>
          <a:endParaRPr kumimoji="1" lang="ja-JP" altLang="en-US" sz="1000" b="1">
            <a:solidFill>
              <a:srgbClr val="000000"/>
            </a:solidFill>
            <a:latin typeface="ＭＳ Ｐゴシック"/>
            <a:ea typeface="ＭＳ Ｐゴシック"/>
          </a:endParaRPr>
        </a:p>
      </xdr:txBody>
    </xdr:sp>
    <xdr:clientData/>
  </xdr:twoCellAnchor>
  <xdr:twoCellAnchor>
    <xdr:from>
      <xdr:col>34</xdr:col>
      <xdr:colOff>127000</xdr:colOff>
      <xdr:row>83</xdr:row>
      <xdr:rowOff>57150</xdr:rowOff>
    </xdr:from>
    <xdr:to>
      <xdr:col>59</xdr:col>
      <xdr:colOff>50800</xdr:colOff>
      <xdr:row>85</xdr:row>
      <xdr:rowOff>31750</xdr:rowOff>
    </xdr:to>
    <xdr:sp macro="" textlink="">
      <xdr:nvSpPr>
        <xdr:cNvPr id="11695"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11696"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11697"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11698"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11699"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11700"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11701"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11702"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87</xdr:row>
      <xdr:rowOff>6350</xdr:rowOff>
    </xdr:from>
    <xdr:to>
      <xdr:col>36</xdr:col>
      <xdr:colOff>57150</xdr:colOff>
      <xdr:row>88</xdr:row>
      <xdr:rowOff>59690</xdr:rowOff>
    </xdr:to>
    <xdr:sp macro="" textlink="">
      <xdr:nvSpPr>
        <xdr:cNvPr id="11703"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34</xdr:col>
      <xdr:colOff>127000</xdr:colOff>
      <xdr:row>101</xdr:row>
      <xdr:rowOff>82550</xdr:rowOff>
    </xdr:from>
    <xdr:to>
      <xdr:col>59</xdr:col>
      <xdr:colOff>50800</xdr:colOff>
      <xdr:row>101</xdr:row>
      <xdr:rowOff>82550</xdr:rowOff>
    </xdr:to>
    <xdr:cxnSp macro="">
      <xdr:nvCxnSpPr>
        <xdr:cNvPr id="11704"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11705"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98</xdr:row>
      <xdr:rowOff>73660</xdr:rowOff>
    </xdr:from>
    <xdr:to>
      <xdr:col>34</xdr:col>
      <xdr:colOff>126365</xdr:colOff>
      <xdr:row>99</xdr:row>
      <xdr:rowOff>161290</xdr:rowOff>
    </xdr:to>
    <xdr:sp macro="" textlink="">
      <xdr:nvSpPr>
        <xdr:cNvPr id="11706" name="テキスト ボックス 442"/>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97</xdr:row>
      <xdr:rowOff>6350</xdr:rowOff>
    </xdr:from>
    <xdr:to>
      <xdr:col>59</xdr:col>
      <xdr:colOff>50800</xdr:colOff>
      <xdr:row>97</xdr:row>
      <xdr:rowOff>6350</xdr:rowOff>
    </xdr:to>
    <xdr:cxnSp macro="">
      <xdr:nvCxnSpPr>
        <xdr:cNvPr id="11707"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96</xdr:row>
      <xdr:rowOff>35560</xdr:rowOff>
    </xdr:from>
    <xdr:to>
      <xdr:col>34</xdr:col>
      <xdr:colOff>127000</xdr:colOff>
      <xdr:row>97</xdr:row>
      <xdr:rowOff>123190</xdr:rowOff>
    </xdr:to>
    <xdr:sp macro="" textlink="">
      <xdr:nvSpPr>
        <xdr:cNvPr id="11708"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94</xdr:row>
      <xdr:rowOff>139700</xdr:rowOff>
    </xdr:from>
    <xdr:to>
      <xdr:col>59</xdr:col>
      <xdr:colOff>50800</xdr:colOff>
      <xdr:row>94</xdr:row>
      <xdr:rowOff>139700</xdr:rowOff>
    </xdr:to>
    <xdr:cxnSp macro="">
      <xdr:nvCxnSpPr>
        <xdr:cNvPr id="11709"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93</xdr:row>
      <xdr:rowOff>168910</xdr:rowOff>
    </xdr:from>
    <xdr:to>
      <xdr:col>34</xdr:col>
      <xdr:colOff>127000</xdr:colOff>
      <xdr:row>95</xdr:row>
      <xdr:rowOff>84455</xdr:rowOff>
    </xdr:to>
    <xdr:sp macro="" textlink="">
      <xdr:nvSpPr>
        <xdr:cNvPr id="11710" name="テキスト ボックス 446"/>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92</xdr:row>
      <xdr:rowOff>101600</xdr:rowOff>
    </xdr:from>
    <xdr:to>
      <xdr:col>59</xdr:col>
      <xdr:colOff>50800</xdr:colOff>
      <xdr:row>92</xdr:row>
      <xdr:rowOff>101600</xdr:rowOff>
    </xdr:to>
    <xdr:cxnSp macro="">
      <xdr:nvCxnSpPr>
        <xdr:cNvPr id="11711"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91</xdr:row>
      <xdr:rowOff>130810</xdr:rowOff>
    </xdr:from>
    <xdr:to>
      <xdr:col>34</xdr:col>
      <xdr:colOff>127000</xdr:colOff>
      <xdr:row>93</xdr:row>
      <xdr:rowOff>46990</xdr:rowOff>
    </xdr:to>
    <xdr:sp macro="" textlink="">
      <xdr:nvSpPr>
        <xdr:cNvPr id="11712"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90</xdr:row>
      <xdr:rowOff>63500</xdr:rowOff>
    </xdr:from>
    <xdr:to>
      <xdr:col>59</xdr:col>
      <xdr:colOff>50800</xdr:colOff>
      <xdr:row>90</xdr:row>
      <xdr:rowOff>63500</xdr:rowOff>
    </xdr:to>
    <xdr:cxnSp macro="">
      <xdr:nvCxnSpPr>
        <xdr:cNvPr id="11713"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89</xdr:row>
      <xdr:rowOff>92710</xdr:rowOff>
    </xdr:from>
    <xdr:to>
      <xdr:col>34</xdr:col>
      <xdr:colOff>126365</xdr:colOff>
      <xdr:row>91</xdr:row>
      <xdr:rowOff>8890</xdr:rowOff>
    </xdr:to>
    <xdr:sp macro="" textlink="">
      <xdr:nvSpPr>
        <xdr:cNvPr id="11714" name="テキスト ボックス 450"/>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88</xdr:row>
      <xdr:rowOff>25400</xdr:rowOff>
    </xdr:to>
    <xdr:cxnSp macro="">
      <xdr:nvCxnSpPr>
        <xdr:cNvPr id="11715"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87</xdr:row>
      <xdr:rowOff>54610</xdr:rowOff>
    </xdr:from>
    <xdr:to>
      <xdr:col>34</xdr:col>
      <xdr:colOff>126365</xdr:colOff>
      <xdr:row>88</xdr:row>
      <xdr:rowOff>141605</xdr:rowOff>
    </xdr:to>
    <xdr:sp macro="" textlink="">
      <xdr:nvSpPr>
        <xdr:cNvPr id="11716" name="テキスト ボックス 452"/>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1171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46990</xdr:rowOff>
    </xdr:from>
    <xdr:to>
      <xdr:col>54</xdr:col>
      <xdr:colOff>189865</xdr:colOff>
      <xdr:row>99</xdr:row>
      <xdr:rowOff>11430</xdr:rowOff>
    </xdr:to>
    <xdr:cxnSp macro="">
      <xdr:nvCxnSpPr>
        <xdr:cNvPr id="11718" name="直線コネクタ 454"/>
        <xdr:cNvCxnSpPr/>
      </xdr:nvCxnSpPr>
      <xdr:spPr>
        <a:xfrm flipV="1">
          <a:off x="10475595" y="1547749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99</xdr:row>
      <xdr:rowOff>15240</xdr:rowOff>
    </xdr:from>
    <xdr:to>
      <xdr:col>57</xdr:col>
      <xdr:colOff>139700</xdr:colOff>
      <xdr:row>100</xdr:row>
      <xdr:rowOff>102870</xdr:rowOff>
    </xdr:to>
    <xdr:sp macro="" textlink="">
      <xdr:nvSpPr>
        <xdr:cNvPr id="11719" name="普通建設事業費 （ うち更新整備　）最小値テキスト"/>
        <xdr:cNvSpPr txBox="1"/>
      </xdr:nvSpPr>
      <xdr:spPr>
        <a:xfrm>
          <a:off x="10528300" y="1698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2,613</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99</xdr:row>
      <xdr:rowOff>11430</xdr:rowOff>
    </xdr:from>
    <xdr:to>
      <xdr:col>55</xdr:col>
      <xdr:colOff>88900</xdr:colOff>
      <xdr:row>99</xdr:row>
      <xdr:rowOff>11430</xdr:rowOff>
    </xdr:to>
    <xdr:cxnSp macro="">
      <xdr:nvCxnSpPr>
        <xdr:cNvPr id="11720" name="直線コネクタ 456"/>
        <xdr:cNvCxnSpPr/>
      </xdr:nvCxnSpPr>
      <xdr:spPr>
        <a:xfrm>
          <a:off x="10388600" y="1698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88</xdr:row>
      <xdr:rowOff>165100</xdr:rowOff>
    </xdr:from>
    <xdr:to>
      <xdr:col>58</xdr:col>
      <xdr:colOff>78105</xdr:colOff>
      <xdr:row>90</xdr:row>
      <xdr:rowOff>81280</xdr:rowOff>
    </xdr:to>
    <xdr:sp macro="" textlink="">
      <xdr:nvSpPr>
        <xdr:cNvPr id="11721" name="普通建設事業費 （ うち更新整備　）最大値テキスト"/>
        <xdr:cNvSpPr txBox="1"/>
      </xdr:nvSpPr>
      <xdr:spPr>
        <a:xfrm>
          <a:off x="10528300" y="15252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121,309</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90</xdr:row>
      <xdr:rowOff>46990</xdr:rowOff>
    </xdr:from>
    <xdr:to>
      <xdr:col>55</xdr:col>
      <xdr:colOff>88900</xdr:colOff>
      <xdr:row>90</xdr:row>
      <xdr:rowOff>46990</xdr:rowOff>
    </xdr:to>
    <xdr:cxnSp macro="">
      <xdr:nvCxnSpPr>
        <xdr:cNvPr id="11722" name="直線コネクタ 458"/>
        <xdr:cNvCxnSpPr/>
      </xdr:nvCxnSpPr>
      <xdr:spPr>
        <a:xfrm>
          <a:off x="10388600" y="1547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94615</xdr:rowOff>
    </xdr:from>
    <xdr:to>
      <xdr:col>55</xdr:col>
      <xdr:colOff>0</xdr:colOff>
      <xdr:row>97</xdr:row>
      <xdr:rowOff>120650</xdr:rowOff>
    </xdr:to>
    <xdr:cxnSp macro="">
      <xdr:nvCxnSpPr>
        <xdr:cNvPr id="11723" name="直線コネクタ 459"/>
        <xdr:cNvCxnSpPr/>
      </xdr:nvCxnSpPr>
      <xdr:spPr>
        <a:xfrm flipV="1">
          <a:off x="9639300" y="167252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95</xdr:row>
      <xdr:rowOff>160655</xdr:rowOff>
    </xdr:from>
    <xdr:to>
      <xdr:col>58</xdr:col>
      <xdr:colOff>13970</xdr:colOff>
      <xdr:row>97</xdr:row>
      <xdr:rowOff>76835</xdr:rowOff>
    </xdr:to>
    <xdr:sp macro="" textlink="">
      <xdr:nvSpPr>
        <xdr:cNvPr id="11724" name="普通建設事業費 （ うち更新整備　）平均値テキスト"/>
        <xdr:cNvSpPr txBox="1"/>
      </xdr:nvSpPr>
      <xdr:spPr>
        <a:xfrm>
          <a:off x="10528300" y="16448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29,152</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139700</xdr:colOff>
      <xdr:row>96</xdr:row>
      <xdr:rowOff>137795</xdr:rowOff>
    </xdr:from>
    <xdr:to>
      <xdr:col>55</xdr:col>
      <xdr:colOff>50800</xdr:colOff>
      <xdr:row>97</xdr:row>
      <xdr:rowOff>67945</xdr:rowOff>
    </xdr:to>
    <xdr:sp macro="" textlink="">
      <xdr:nvSpPr>
        <xdr:cNvPr id="11725" name="フローチャート: 判断 461"/>
        <xdr:cNvSpPr/>
      </xdr:nvSpPr>
      <xdr:spPr>
        <a:xfrm>
          <a:off x="104267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120650</xdr:rowOff>
    </xdr:from>
    <xdr:to>
      <xdr:col>50</xdr:col>
      <xdr:colOff>114300</xdr:colOff>
      <xdr:row>98</xdr:row>
      <xdr:rowOff>109855</xdr:rowOff>
    </xdr:to>
    <xdr:cxnSp macro="">
      <xdr:nvCxnSpPr>
        <xdr:cNvPr id="11726" name="直線コネクタ 462"/>
        <xdr:cNvCxnSpPr/>
      </xdr:nvCxnSpPr>
      <xdr:spPr>
        <a:xfrm flipV="1">
          <a:off x="8750300" y="1675130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135890</xdr:rowOff>
    </xdr:from>
    <xdr:to>
      <xdr:col>50</xdr:col>
      <xdr:colOff>165100</xdr:colOff>
      <xdr:row>97</xdr:row>
      <xdr:rowOff>66040</xdr:rowOff>
    </xdr:to>
    <xdr:sp macro="" textlink="">
      <xdr:nvSpPr>
        <xdr:cNvPr id="11727" name="フローチャート: 判断 463"/>
        <xdr:cNvSpPr/>
      </xdr:nvSpPr>
      <xdr:spPr>
        <a:xfrm>
          <a:off x="9588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37465</xdr:colOff>
      <xdr:row>95</xdr:row>
      <xdr:rowOff>82550</xdr:rowOff>
    </xdr:from>
    <xdr:to>
      <xdr:col>51</xdr:col>
      <xdr:colOff>190500</xdr:colOff>
      <xdr:row>96</xdr:row>
      <xdr:rowOff>170180</xdr:rowOff>
    </xdr:to>
    <xdr:sp macro="" textlink="">
      <xdr:nvSpPr>
        <xdr:cNvPr id="11728" name="テキスト ボックス 464"/>
        <xdr:cNvSpPr txBox="1"/>
      </xdr:nvSpPr>
      <xdr:spPr>
        <a:xfrm>
          <a:off x="9371965" y="1637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29,324</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50800</xdr:colOff>
      <xdr:row>98</xdr:row>
      <xdr:rowOff>63500</xdr:rowOff>
    </xdr:from>
    <xdr:to>
      <xdr:col>45</xdr:col>
      <xdr:colOff>177800</xdr:colOff>
      <xdr:row>98</xdr:row>
      <xdr:rowOff>109855</xdr:rowOff>
    </xdr:to>
    <xdr:cxnSp macro="">
      <xdr:nvCxnSpPr>
        <xdr:cNvPr id="11729" name="直線コネクタ 465"/>
        <xdr:cNvCxnSpPr/>
      </xdr:nvCxnSpPr>
      <xdr:spPr>
        <a:xfrm>
          <a:off x="7861300" y="1686560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38100</xdr:rowOff>
    </xdr:from>
    <xdr:to>
      <xdr:col>46</xdr:col>
      <xdr:colOff>38100</xdr:colOff>
      <xdr:row>97</xdr:row>
      <xdr:rowOff>139700</xdr:rowOff>
    </xdr:to>
    <xdr:sp macro="" textlink="">
      <xdr:nvSpPr>
        <xdr:cNvPr id="11730" name="フローチャート: 判断 466"/>
        <xdr:cNvSpPr/>
      </xdr:nvSpPr>
      <xdr:spPr>
        <a:xfrm>
          <a:off x="8699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100965</xdr:colOff>
      <xdr:row>95</xdr:row>
      <xdr:rowOff>156210</xdr:rowOff>
    </xdr:from>
    <xdr:to>
      <xdr:col>47</xdr:col>
      <xdr:colOff>63500</xdr:colOff>
      <xdr:row>97</xdr:row>
      <xdr:rowOff>71755</xdr:rowOff>
    </xdr:to>
    <xdr:sp macro="" textlink="">
      <xdr:nvSpPr>
        <xdr:cNvPr id="11731" name="テキスト ボックス 467"/>
        <xdr:cNvSpPr txBox="1"/>
      </xdr:nvSpPr>
      <xdr:spPr>
        <a:xfrm>
          <a:off x="8482965" y="1644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23,490</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114300</xdr:colOff>
      <xdr:row>98</xdr:row>
      <xdr:rowOff>50165</xdr:rowOff>
    </xdr:from>
    <xdr:to>
      <xdr:col>41</xdr:col>
      <xdr:colOff>50800</xdr:colOff>
      <xdr:row>98</xdr:row>
      <xdr:rowOff>63500</xdr:rowOff>
    </xdr:to>
    <xdr:cxnSp macro="">
      <xdr:nvCxnSpPr>
        <xdr:cNvPr id="11732" name="直線コネクタ 468"/>
        <xdr:cNvCxnSpPr/>
      </xdr:nvCxnSpPr>
      <xdr:spPr>
        <a:xfrm>
          <a:off x="6972300" y="16852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166370</xdr:rowOff>
    </xdr:from>
    <xdr:to>
      <xdr:col>41</xdr:col>
      <xdr:colOff>101600</xdr:colOff>
      <xdr:row>97</xdr:row>
      <xdr:rowOff>96520</xdr:rowOff>
    </xdr:to>
    <xdr:sp macro="" textlink="">
      <xdr:nvSpPr>
        <xdr:cNvPr id="11733" name="フローチャート: 判断 469"/>
        <xdr:cNvSpPr/>
      </xdr:nvSpPr>
      <xdr:spPr>
        <a:xfrm>
          <a:off x="7810500" y="1662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39</xdr:col>
      <xdr:colOff>164465</xdr:colOff>
      <xdr:row>95</xdr:row>
      <xdr:rowOff>113030</xdr:rowOff>
    </xdr:from>
    <xdr:to>
      <xdr:col>42</xdr:col>
      <xdr:colOff>127000</xdr:colOff>
      <xdr:row>97</xdr:row>
      <xdr:rowOff>29210</xdr:rowOff>
    </xdr:to>
    <xdr:sp macro="" textlink="">
      <xdr:nvSpPr>
        <xdr:cNvPr id="11734" name="テキスト ボックス 470"/>
        <xdr:cNvSpPr txBox="1"/>
      </xdr:nvSpPr>
      <xdr:spPr>
        <a:xfrm>
          <a:off x="7593965" y="16400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26,896</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97</xdr:row>
      <xdr:rowOff>29210</xdr:rowOff>
    </xdr:from>
    <xdr:to>
      <xdr:col>36</xdr:col>
      <xdr:colOff>165100</xdr:colOff>
      <xdr:row>97</xdr:row>
      <xdr:rowOff>130810</xdr:rowOff>
    </xdr:to>
    <xdr:sp macro="" textlink="">
      <xdr:nvSpPr>
        <xdr:cNvPr id="11735" name="フローチャート: 判断 471"/>
        <xdr:cNvSpPr/>
      </xdr:nvSpPr>
      <xdr:spPr>
        <a:xfrm>
          <a:off x="6921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37465</xdr:colOff>
      <xdr:row>95</xdr:row>
      <xdr:rowOff>147320</xdr:rowOff>
    </xdr:from>
    <xdr:to>
      <xdr:col>37</xdr:col>
      <xdr:colOff>190500</xdr:colOff>
      <xdr:row>97</xdr:row>
      <xdr:rowOff>63500</xdr:rowOff>
    </xdr:to>
    <xdr:sp macro="" textlink="">
      <xdr:nvSpPr>
        <xdr:cNvPr id="11736" name="テキスト ボックス 472"/>
        <xdr:cNvSpPr txBox="1"/>
      </xdr:nvSpPr>
      <xdr:spPr>
        <a:xfrm>
          <a:off x="6704965" y="1643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24,185</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54</xdr:col>
      <xdr:colOff>0</xdr:colOff>
      <xdr:row>101</xdr:row>
      <xdr:rowOff>80010</xdr:rowOff>
    </xdr:from>
    <xdr:to>
      <xdr:col>57</xdr:col>
      <xdr:colOff>190500</xdr:colOff>
      <xdr:row>102</xdr:row>
      <xdr:rowOff>167640</xdr:rowOff>
    </xdr:to>
    <xdr:sp macro="" textlink="">
      <xdr:nvSpPr>
        <xdr:cNvPr id="11737"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49</xdr:col>
      <xdr:colOff>114300</xdr:colOff>
      <xdr:row>101</xdr:row>
      <xdr:rowOff>80010</xdr:rowOff>
    </xdr:from>
    <xdr:to>
      <xdr:col>53</xdr:col>
      <xdr:colOff>114300</xdr:colOff>
      <xdr:row>102</xdr:row>
      <xdr:rowOff>167640</xdr:rowOff>
    </xdr:to>
    <xdr:sp macro="" textlink="">
      <xdr:nvSpPr>
        <xdr:cNvPr id="11738"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44</xdr:col>
      <xdr:colOff>177800</xdr:colOff>
      <xdr:row>101</xdr:row>
      <xdr:rowOff>80010</xdr:rowOff>
    </xdr:from>
    <xdr:to>
      <xdr:col>48</xdr:col>
      <xdr:colOff>177800</xdr:colOff>
      <xdr:row>102</xdr:row>
      <xdr:rowOff>167640</xdr:rowOff>
    </xdr:to>
    <xdr:sp macro="" textlink="">
      <xdr:nvSpPr>
        <xdr:cNvPr id="11739"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40</xdr:col>
      <xdr:colOff>50800</xdr:colOff>
      <xdr:row>101</xdr:row>
      <xdr:rowOff>80010</xdr:rowOff>
    </xdr:from>
    <xdr:to>
      <xdr:col>44</xdr:col>
      <xdr:colOff>50800</xdr:colOff>
      <xdr:row>102</xdr:row>
      <xdr:rowOff>167640</xdr:rowOff>
    </xdr:to>
    <xdr:sp macro="" textlink="">
      <xdr:nvSpPr>
        <xdr:cNvPr id="11740"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35</xdr:col>
      <xdr:colOff>114300</xdr:colOff>
      <xdr:row>101</xdr:row>
      <xdr:rowOff>80010</xdr:rowOff>
    </xdr:from>
    <xdr:to>
      <xdr:col>39</xdr:col>
      <xdr:colOff>114300</xdr:colOff>
      <xdr:row>102</xdr:row>
      <xdr:rowOff>167640</xdr:rowOff>
    </xdr:to>
    <xdr:sp macro="" textlink="">
      <xdr:nvSpPr>
        <xdr:cNvPr id="11741"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54</xdr:col>
      <xdr:colOff>139700</xdr:colOff>
      <xdr:row>97</xdr:row>
      <xdr:rowOff>43815</xdr:rowOff>
    </xdr:from>
    <xdr:to>
      <xdr:col>55</xdr:col>
      <xdr:colOff>50800</xdr:colOff>
      <xdr:row>97</xdr:row>
      <xdr:rowOff>145415</xdr:rowOff>
    </xdr:to>
    <xdr:sp macro="" textlink="">
      <xdr:nvSpPr>
        <xdr:cNvPr id="11742" name="楕円 478"/>
        <xdr:cNvSpPr/>
      </xdr:nvSpPr>
      <xdr:spPr>
        <a:xfrm>
          <a:off x="104267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50800</xdr:colOff>
      <xdr:row>97</xdr:row>
      <xdr:rowOff>22225</xdr:rowOff>
    </xdr:from>
    <xdr:to>
      <xdr:col>58</xdr:col>
      <xdr:colOff>13970</xdr:colOff>
      <xdr:row>98</xdr:row>
      <xdr:rowOff>109220</xdr:rowOff>
    </xdr:to>
    <xdr:sp macro="" textlink="">
      <xdr:nvSpPr>
        <xdr:cNvPr id="11743" name="普通建設事業費 （ うち更新整備　）該当値テキスト"/>
        <xdr:cNvSpPr txBox="1"/>
      </xdr:nvSpPr>
      <xdr:spPr>
        <a:xfrm>
          <a:off x="10528300" y="16652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23,028</a:t>
          </a:r>
          <a:endParaRPr kumimoji="1" lang="ja-JP" altLang="en-US" sz="1000" b="1">
            <a:solidFill>
              <a:srgbClr val="000000"/>
            </a:solidFill>
            <a:latin typeface="ＭＳ Ｐゴシック"/>
            <a:ea typeface="ＭＳ Ｐゴシック"/>
          </a:endParaRPr>
        </a:p>
      </xdr:txBody>
    </xdr:sp>
    <xdr:clientData/>
  </xdr:twoCellAnchor>
  <xdr:twoCellAnchor>
    <xdr:from>
      <xdr:col>50</xdr:col>
      <xdr:colOff>63500</xdr:colOff>
      <xdr:row>97</xdr:row>
      <xdr:rowOff>69850</xdr:rowOff>
    </xdr:from>
    <xdr:to>
      <xdr:col>50</xdr:col>
      <xdr:colOff>165100</xdr:colOff>
      <xdr:row>98</xdr:row>
      <xdr:rowOff>0</xdr:rowOff>
    </xdr:to>
    <xdr:sp macro="" textlink="">
      <xdr:nvSpPr>
        <xdr:cNvPr id="11744" name="楕円 480"/>
        <xdr:cNvSpPr/>
      </xdr:nvSpPr>
      <xdr:spPr>
        <a:xfrm>
          <a:off x="9588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37465</xdr:colOff>
      <xdr:row>97</xdr:row>
      <xdr:rowOff>162560</xdr:rowOff>
    </xdr:from>
    <xdr:to>
      <xdr:col>51</xdr:col>
      <xdr:colOff>190500</xdr:colOff>
      <xdr:row>99</xdr:row>
      <xdr:rowOff>78740</xdr:rowOff>
    </xdr:to>
    <xdr:sp macro="" textlink="">
      <xdr:nvSpPr>
        <xdr:cNvPr id="11745" name="テキスト ボックス 481"/>
        <xdr:cNvSpPr txBox="1"/>
      </xdr:nvSpPr>
      <xdr:spPr>
        <a:xfrm>
          <a:off x="9371965" y="1679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20,989</a:t>
          </a:r>
          <a:endParaRPr kumimoji="1" lang="ja-JP" altLang="en-US" sz="1000" b="1">
            <a:solidFill>
              <a:srgbClr val="000000"/>
            </a:solidFill>
            <a:latin typeface="ＭＳ Ｐゴシック"/>
            <a:ea typeface="ＭＳ Ｐゴシック"/>
          </a:endParaRPr>
        </a:p>
      </xdr:txBody>
    </xdr:sp>
    <xdr:clientData/>
  </xdr:twoCellAnchor>
  <xdr:twoCellAnchor>
    <xdr:from>
      <xdr:col>45</xdr:col>
      <xdr:colOff>127000</xdr:colOff>
      <xdr:row>98</xdr:row>
      <xdr:rowOff>59055</xdr:rowOff>
    </xdr:from>
    <xdr:to>
      <xdr:col>46</xdr:col>
      <xdr:colOff>38100</xdr:colOff>
      <xdr:row>98</xdr:row>
      <xdr:rowOff>160655</xdr:rowOff>
    </xdr:to>
    <xdr:sp macro="" textlink="">
      <xdr:nvSpPr>
        <xdr:cNvPr id="11746" name="楕円 482"/>
        <xdr:cNvSpPr/>
      </xdr:nvSpPr>
      <xdr:spPr>
        <a:xfrm>
          <a:off x="8699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133350</xdr:colOff>
      <xdr:row>98</xdr:row>
      <xdr:rowOff>151765</xdr:rowOff>
    </xdr:from>
    <xdr:to>
      <xdr:col>47</xdr:col>
      <xdr:colOff>31115</xdr:colOff>
      <xdr:row>100</xdr:row>
      <xdr:rowOff>67945</xdr:rowOff>
    </xdr:to>
    <xdr:sp macro="" textlink="">
      <xdr:nvSpPr>
        <xdr:cNvPr id="11747" name="テキスト ボックス 483"/>
        <xdr:cNvSpPr txBox="1"/>
      </xdr:nvSpPr>
      <xdr:spPr>
        <a:xfrm>
          <a:off x="8515350" y="16953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8,373</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0</xdr:colOff>
      <xdr:row>98</xdr:row>
      <xdr:rowOff>12700</xdr:rowOff>
    </xdr:from>
    <xdr:to>
      <xdr:col>41</xdr:col>
      <xdr:colOff>101600</xdr:colOff>
      <xdr:row>98</xdr:row>
      <xdr:rowOff>114300</xdr:rowOff>
    </xdr:to>
    <xdr:sp macro="" textlink="">
      <xdr:nvSpPr>
        <xdr:cNvPr id="11748" name="楕円 484"/>
        <xdr:cNvSpPr/>
      </xdr:nvSpPr>
      <xdr:spPr>
        <a:xfrm>
          <a:off x="7810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39</xdr:col>
      <xdr:colOff>164465</xdr:colOff>
      <xdr:row>98</xdr:row>
      <xdr:rowOff>105410</xdr:rowOff>
    </xdr:from>
    <xdr:to>
      <xdr:col>42</xdr:col>
      <xdr:colOff>127000</xdr:colOff>
      <xdr:row>100</xdr:row>
      <xdr:rowOff>21590</xdr:rowOff>
    </xdr:to>
    <xdr:sp macro="" textlink="">
      <xdr:nvSpPr>
        <xdr:cNvPr id="11749" name="テキスト ボックス 485"/>
        <xdr:cNvSpPr txBox="1"/>
      </xdr:nvSpPr>
      <xdr:spPr>
        <a:xfrm>
          <a:off x="7593965" y="16907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12,002</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97</xdr:row>
      <xdr:rowOff>170815</xdr:rowOff>
    </xdr:from>
    <xdr:to>
      <xdr:col>36</xdr:col>
      <xdr:colOff>165100</xdr:colOff>
      <xdr:row>98</xdr:row>
      <xdr:rowOff>100965</xdr:rowOff>
    </xdr:to>
    <xdr:sp macro="" textlink="">
      <xdr:nvSpPr>
        <xdr:cNvPr id="11750" name="楕円 486"/>
        <xdr:cNvSpPr/>
      </xdr:nvSpPr>
      <xdr:spPr>
        <a:xfrm>
          <a:off x="6921500" y="16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37465</xdr:colOff>
      <xdr:row>98</xdr:row>
      <xdr:rowOff>92075</xdr:rowOff>
    </xdr:from>
    <xdr:to>
      <xdr:col>37</xdr:col>
      <xdr:colOff>190500</xdr:colOff>
      <xdr:row>100</xdr:row>
      <xdr:rowOff>8255</xdr:rowOff>
    </xdr:to>
    <xdr:sp macro="" textlink="">
      <xdr:nvSpPr>
        <xdr:cNvPr id="11751" name="テキスト ボックス 487"/>
        <xdr:cNvSpPr txBox="1"/>
      </xdr:nvSpPr>
      <xdr:spPr>
        <a:xfrm>
          <a:off x="6704965" y="16894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13,036</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63500</xdr:colOff>
      <xdr:row>23</xdr:row>
      <xdr:rowOff>57150</xdr:rowOff>
    </xdr:from>
    <xdr:to>
      <xdr:col>89</xdr:col>
      <xdr:colOff>177800</xdr:colOff>
      <xdr:row>25</xdr:row>
      <xdr:rowOff>31750</xdr:rowOff>
    </xdr:to>
    <xdr:sp macro="" textlink="">
      <xdr:nvSpPr>
        <xdr:cNvPr id="11752"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11753"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11754"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11755"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11756"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11757"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11758"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11759"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27</xdr:row>
      <xdr:rowOff>6350</xdr:rowOff>
    </xdr:from>
    <xdr:to>
      <xdr:col>66</xdr:col>
      <xdr:colOff>184150</xdr:colOff>
      <xdr:row>28</xdr:row>
      <xdr:rowOff>59690</xdr:rowOff>
    </xdr:to>
    <xdr:sp macro="" textlink="">
      <xdr:nvSpPr>
        <xdr:cNvPr id="11760" name="テキスト ボックス 496"/>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65</xdr:col>
      <xdr:colOff>63500</xdr:colOff>
      <xdr:row>41</xdr:row>
      <xdr:rowOff>82550</xdr:rowOff>
    </xdr:from>
    <xdr:to>
      <xdr:col>89</xdr:col>
      <xdr:colOff>177800</xdr:colOff>
      <xdr:row>41</xdr:row>
      <xdr:rowOff>82550</xdr:rowOff>
    </xdr:to>
    <xdr:cxnSp macro="">
      <xdr:nvCxnSpPr>
        <xdr:cNvPr id="11761"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11762"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38</xdr:row>
      <xdr:rowOff>73660</xdr:rowOff>
    </xdr:from>
    <xdr:to>
      <xdr:col>65</xdr:col>
      <xdr:colOff>62865</xdr:colOff>
      <xdr:row>39</xdr:row>
      <xdr:rowOff>161290</xdr:rowOff>
    </xdr:to>
    <xdr:sp macro="" textlink="">
      <xdr:nvSpPr>
        <xdr:cNvPr id="11763" name="テキスト ボックス 499"/>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37</xdr:row>
      <xdr:rowOff>6350</xdr:rowOff>
    </xdr:from>
    <xdr:to>
      <xdr:col>89</xdr:col>
      <xdr:colOff>177800</xdr:colOff>
      <xdr:row>37</xdr:row>
      <xdr:rowOff>6350</xdr:rowOff>
    </xdr:to>
    <xdr:cxnSp macro="">
      <xdr:nvCxnSpPr>
        <xdr:cNvPr id="11764"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36</xdr:row>
      <xdr:rowOff>35560</xdr:rowOff>
    </xdr:from>
    <xdr:to>
      <xdr:col>65</xdr:col>
      <xdr:colOff>62865</xdr:colOff>
      <xdr:row>37</xdr:row>
      <xdr:rowOff>123190</xdr:rowOff>
    </xdr:to>
    <xdr:sp macro="" textlink="">
      <xdr:nvSpPr>
        <xdr:cNvPr id="11765" name="テキスト ボックス 501"/>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34</xdr:row>
      <xdr:rowOff>139700</xdr:rowOff>
    </xdr:from>
    <xdr:to>
      <xdr:col>89</xdr:col>
      <xdr:colOff>177800</xdr:colOff>
      <xdr:row>34</xdr:row>
      <xdr:rowOff>139700</xdr:rowOff>
    </xdr:to>
    <xdr:cxnSp macro="">
      <xdr:nvCxnSpPr>
        <xdr:cNvPr id="11766"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33</xdr:row>
      <xdr:rowOff>168910</xdr:rowOff>
    </xdr:from>
    <xdr:to>
      <xdr:col>65</xdr:col>
      <xdr:colOff>62865</xdr:colOff>
      <xdr:row>35</xdr:row>
      <xdr:rowOff>84455</xdr:rowOff>
    </xdr:to>
    <xdr:sp macro="" textlink="">
      <xdr:nvSpPr>
        <xdr:cNvPr id="11767" name="テキスト ボックス 503"/>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32</xdr:row>
      <xdr:rowOff>101600</xdr:rowOff>
    </xdr:from>
    <xdr:to>
      <xdr:col>89</xdr:col>
      <xdr:colOff>177800</xdr:colOff>
      <xdr:row>32</xdr:row>
      <xdr:rowOff>101600</xdr:rowOff>
    </xdr:to>
    <xdr:cxnSp macro="">
      <xdr:nvCxnSpPr>
        <xdr:cNvPr id="11768"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31</xdr:row>
      <xdr:rowOff>130810</xdr:rowOff>
    </xdr:from>
    <xdr:to>
      <xdr:col>65</xdr:col>
      <xdr:colOff>62865</xdr:colOff>
      <xdr:row>33</xdr:row>
      <xdr:rowOff>46990</xdr:rowOff>
    </xdr:to>
    <xdr:sp macro="" textlink="">
      <xdr:nvSpPr>
        <xdr:cNvPr id="11769" name="テキスト ボックス 505"/>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30</xdr:row>
      <xdr:rowOff>63500</xdr:rowOff>
    </xdr:from>
    <xdr:to>
      <xdr:col>89</xdr:col>
      <xdr:colOff>177800</xdr:colOff>
      <xdr:row>30</xdr:row>
      <xdr:rowOff>63500</xdr:rowOff>
    </xdr:to>
    <xdr:cxnSp macro="">
      <xdr:nvCxnSpPr>
        <xdr:cNvPr id="11770"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29</xdr:row>
      <xdr:rowOff>92710</xdr:rowOff>
    </xdr:from>
    <xdr:to>
      <xdr:col>65</xdr:col>
      <xdr:colOff>62865</xdr:colOff>
      <xdr:row>31</xdr:row>
      <xdr:rowOff>8890</xdr:rowOff>
    </xdr:to>
    <xdr:sp macro="" textlink="">
      <xdr:nvSpPr>
        <xdr:cNvPr id="11771" name="テキスト ボックス 507"/>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28</xdr:row>
      <xdr:rowOff>25400</xdr:rowOff>
    </xdr:to>
    <xdr:cxnSp macro="">
      <xdr:nvCxnSpPr>
        <xdr:cNvPr id="11772"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27</xdr:row>
      <xdr:rowOff>54610</xdr:rowOff>
    </xdr:from>
    <xdr:to>
      <xdr:col>65</xdr:col>
      <xdr:colOff>62865</xdr:colOff>
      <xdr:row>28</xdr:row>
      <xdr:rowOff>141605</xdr:rowOff>
    </xdr:to>
    <xdr:sp macro="" textlink="">
      <xdr:nvSpPr>
        <xdr:cNvPr id="11773" name="テキスト ボックス 509"/>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1177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94615</xdr:rowOff>
    </xdr:from>
    <xdr:to>
      <xdr:col>85</xdr:col>
      <xdr:colOff>126365</xdr:colOff>
      <xdr:row>39</xdr:row>
      <xdr:rowOff>44450</xdr:rowOff>
    </xdr:to>
    <xdr:cxnSp macro="">
      <xdr:nvCxnSpPr>
        <xdr:cNvPr id="11775" name="直線コネクタ 511"/>
        <xdr:cNvCxnSpPr/>
      </xdr:nvCxnSpPr>
      <xdr:spPr>
        <a:xfrm flipV="1">
          <a:off x="16317595" y="540956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39</xdr:row>
      <xdr:rowOff>92710</xdr:rowOff>
    </xdr:from>
    <xdr:to>
      <xdr:col>87</xdr:col>
      <xdr:colOff>46355</xdr:colOff>
      <xdr:row>41</xdr:row>
      <xdr:rowOff>8890</xdr:rowOff>
    </xdr:to>
    <xdr:sp macro="" textlink="">
      <xdr:nvSpPr>
        <xdr:cNvPr id="11776" name="災害復旧事業費最小値テキスト"/>
        <xdr:cNvSpPr txBox="1"/>
      </xdr:nvSpPr>
      <xdr:spPr>
        <a:xfrm>
          <a:off x="16370300" y="677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39</xdr:row>
      <xdr:rowOff>44450</xdr:rowOff>
    </xdr:from>
    <xdr:to>
      <xdr:col>86</xdr:col>
      <xdr:colOff>25400</xdr:colOff>
      <xdr:row>39</xdr:row>
      <xdr:rowOff>44450</xdr:rowOff>
    </xdr:to>
    <xdr:cxnSp macro="">
      <xdr:nvCxnSpPr>
        <xdr:cNvPr id="11777"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30</xdr:row>
      <xdr:rowOff>41275</xdr:rowOff>
    </xdr:from>
    <xdr:to>
      <xdr:col>89</xdr:col>
      <xdr:colOff>14605</xdr:colOff>
      <xdr:row>31</xdr:row>
      <xdr:rowOff>128270</xdr:rowOff>
    </xdr:to>
    <xdr:sp macro="" textlink="">
      <xdr:nvSpPr>
        <xdr:cNvPr id="11778" name="災害復旧事業費最大値テキスト"/>
        <xdr:cNvSpPr txBox="1"/>
      </xdr:nvSpPr>
      <xdr:spPr>
        <a:xfrm>
          <a:off x="16370300" y="5184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346,839</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31</xdr:row>
      <xdr:rowOff>94615</xdr:rowOff>
    </xdr:from>
    <xdr:to>
      <xdr:col>86</xdr:col>
      <xdr:colOff>25400</xdr:colOff>
      <xdr:row>31</xdr:row>
      <xdr:rowOff>94615</xdr:rowOff>
    </xdr:to>
    <xdr:cxnSp macro="">
      <xdr:nvCxnSpPr>
        <xdr:cNvPr id="11779" name="直線コネクタ 515"/>
        <xdr:cNvCxnSpPr/>
      </xdr:nvCxnSpPr>
      <xdr:spPr>
        <a:xfrm>
          <a:off x="16230600" y="540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24765</xdr:rowOff>
    </xdr:from>
    <xdr:to>
      <xdr:col>85</xdr:col>
      <xdr:colOff>127000</xdr:colOff>
      <xdr:row>39</xdr:row>
      <xdr:rowOff>31115</xdr:rowOff>
    </xdr:to>
    <xdr:cxnSp macro="">
      <xdr:nvCxnSpPr>
        <xdr:cNvPr id="11780" name="直線コネクタ 516"/>
        <xdr:cNvCxnSpPr/>
      </xdr:nvCxnSpPr>
      <xdr:spPr>
        <a:xfrm>
          <a:off x="15481300" y="67113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38</xdr:row>
      <xdr:rowOff>137160</xdr:rowOff>
    </xdr:from>
    <xdr:to>
      <xdr:col>88</xdr:col>
      <xdr:colOff>76200</xdr:colOff>
      <xdr:row>40</xdr:row>
      <xdr:rowOff>53340</xdr:rowOff>
    </xdr:to>
    <xdr:sp macro="" textlink="">
      <xdr:nvSpPr>
        <xdr:cNvPr id="11781" name="災害復旧事業費平均値テキスト"/>
        <xdr:cNvSpPr txBox="1"/>
      </xdr:nvSpPr>
      <xdr:spPr>
        <a:xfrm>
          <a:off x="16370300" y="665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1,654</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76200</xdr:colOff>
      <xdr:row>38</xdr:row>
      <xdr:rowOff>158750</xdr:rowOff>
    </xdr:from>
    <xdr:to>
      <xdr:col>85</xdr:col>
      <xdr:colOff>177800</xdr:colOff>
      <xdr:row>39</xdr:row>
      <xdr:rowOff>88900</xdr:rowOff>
    </xdr:to>
    <xdr:sp macro="" textlink="">
      <xdr:nvSpPr>
        <xdr:cNvPr id="11782" name="フローチャート: 判断 518"/>
        <xdr:cNvSpPr/>
      </xdr:nvSpPr>
      <xdr:spPr>
        <a:xfrm>
          <a:off x="162687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39</xdr:row>
      <xdr:rowOff>31115</xdr:rowOff>
    </xdr:to>
    <xdr:cxnSp macro="">
      <xdr:nvCxnSpPr>
        <xdr:cNvPr id="11783" name="直線コネクタ 519"/>
        <xdr:cNvCxnSpPr/>
      </xdr:nvCxnSpPr>
      <xdr:spPr>
        <a:xfrm flipV="1">
          <a:off x="14592300" y="67113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157480</xdr:rowOff>
    </xdr:from>
    <xdr:to>
      <xdr:col>81</xdr:col>
      <xdr:colOff>101600</xdr:colOff>
      <xdr:row>39</xdr:row>
      <xdr:rowOff>87630</xdr:rowOff>
    </xdr:to>
    <xdr:sp macro="" textlink="">
      <xdr:nvSpPr>
        <xdr:cNvPr id="11784" name="フローチャート: 判断 520"/>
        <xdr:cNvSpPr/>
      </xdr:nvSpPr>
      <xdr:spPr>
        <a:xfrm>
          <a:off x="15430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80</xdr:col>
      <xdr:colOff>6350</xdr:colOff>
      <xdr:row>39</xdr:row>
      <xdr:rowOff>78740</xdr:rowOff>
    </xdr:from>
    <xdr:to>
      <xdr:col>82</xdr:col>
      <xdr:colOff>94615</xdr:colOff>
      <xdr:row>40</xdr:row>
      <xdr:rowOff>166370</xdr:rowOff>
    </xdr:to>
    <xdr:sp macro="" textlink="">
      <xdr:nvSpPr>
        <xdr:cNvPr id="11785" name="テキスト ボックス 521"/>
        <xdr:cNvSpPr txBox="1"/>
      </xdr:nvSpPr>
      <xdr:spPr>
        <a:xfrm>
          <a:off x="15246350" y="6765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2,025</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177800</xdr:colOff>
      <xdr:row>39</xdr:row>
      <xdr:rowOff>31115</xdr:rowOff>
    </xdr:from>
    <xdr:to>
      <xdr:col>76</xdr:col>
      <xdr:colOff>114300</xdr:colOff>
      <xdr:row>39</xdr:row>
      <xdr:rowOff>43180</xdr:rowOff>
    </xdr:to>
    <xdr:cxnSp macro="">
      <xdr:nvCxnSpPr>
        <xdr:cNvPr id="11786" name="直線コネクタ 522"/>
        <xdr:cNvCxnSpPr/>
      </xdr:nvCxnSpPr>
      <xdr:spPr>
        <a:xfrm flipV="1">
          <a:off x="13703300" y="67176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159385</xdr:rowOff>
    </xdr:from>
    <xdr:to>
      <xdr:col>76</xdr:col>
      <xdr:colOff>165100</xdr:colOff>
      <xdr:row>39</xdr:row>
      <xdr:rowOff>89535</xdr:rowOff>
    </xdr:to>
    <xdr:sp macro="" textlink="">
      <xdr:nvSpPr>
        <xdr:cNvPr id="11787" name="フローチャート: 判断 523"/>
        <xdr:cNvSpPr/>
      </xdr:nvSpPr>
      <xdr:spPr>
        <a:xfrm>
          <a:off x="14541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69850</xdr:colOff>
      <xdr:row>39</xdr:row>
      <xdr:rowOff>80645</xdr:rowOff>
    </xdr:from>
    <xdr:to>
      <xdr:col>77</xdr:col>
      <xdr:colOff>158115</xdr:colOff>
      <xdr:row>40</xdr:row>
      <xdr:rowOff>168275</xdr:rowOff>
    </xdr:to>
    <xdr:sp macro="" textlink="">
      <xdr:nvSpPr>
        <xdr:cNvPr id="11788" name="テキスト ボックス 524"/>
        <xdr:cNvSpPr txBox="1"/>
      </xdr:nvSpPr>
      <xdr:spPr>
        <a:xfrm>
          <a:off x="14357350" y="6767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1,494</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50800</xdr:colOff>
      <xdr:row>39</xdr:row>
      <xdr:rowOff>43180</xdr:rowOff>
    </xdr:from>
    <xdr:to>
      <xdr:col>71</xdr:col>
      <xdr:colOff>177800</xdr:colOff>
      <xdr:row>39</xdr:row>
      <xdr:rowOff>44450</xdr:rowOff>
    </xdr:to>
    <xdr:cxnSp macro="">
      <xdr:nvCxnSpPr>
        <xdr:cNvPr id="11789" name="直線コネクタ 525"/>
        <xdr:cNvCxnSpPr/>
      </xdr:nvCxnSpPr>
      <xdr:spPr>
        <a:xfrm flipV="1">
          <a:off x="12814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11790" name="フローチャート: 判断 526"/>
        <xdr:cNvSpPr/>
      </xdr:nvSpPr>
      <xdr:spPr>
        <a:xfrm>
          <a:off x="1365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179070</xdr:colOff>
      <xdr:row>37</xdr:row>
      <xdr:rowOff>109220</xdr:rowOff>
    </xdr:from>
    <xdr:to>
      <xdr:col>72</xdr:col>
      <xdr:colOff>176530</xdr:colOff>
      <xdr:row>39</xdr:row>
      <xdr:rowOff>24765</xdr:rowOff>
    </xdr:to>
    <xdr:sp macro="" textlink="">
      <xdr:nvSpPr>
        <xdr:cNvPr id="11791" name="テキスト ボックス 527"/>
        <xdr:cNvSpPr txBox="1"/>
      </xdr:nvSpPr>
      <xdr:spPr>
        <a:xfrm>
          <a:off x="13514070" y="6452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682</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38</xdr:row>
      <xdr:rowOff>158115</xdr:rowOff>
    </xdr:from>
    <xdr:to>
      <xdr:col>67</xdr:col>
      <xdr:colOff>101600</xdr:colOff>
      <xdr:row>39</xdr:row>
      <xdr:rowOff>88265</xdr:rowOff>
    </xdr:to>
    <xdr:sp macro="" textlink="">
      <xdr:nvSpPr>
        <xdr:cNvPr id="11792" name="フローチャート: 判断 528"/>
        <xdr:cNvSpPr/>
      </xdr:nvSpPr>
      <xdr:spPr>
        <a:xfrm>
          <a:off x="12763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6350</xdr:colOff>
      <xdr:row>37</xdr:row>
      <xdr:rowOff>104775</xdr:rowOff>
    </xdr:from>
    <xdr:to>
      <xdr:col>68</xdr:col>
      <xdr:colOff>94615</xdr:colOff>
      <xdr:row>39</xdr:row>
      <xdr:rowOff>20955</xdr:rowOff>
    </xdr:to>
    <xdr:sp macro="" textlink="">
      <xdr:nvSpPr>
        <xdr:cNvPr id="11793" name="テキスト ボックス 529"/>
        <xdr:cNvSpPr txBox="1"/>
      </xdr:nvSpPr>
      <xdr:spPr>
        <a:xfrm>
          <a:off x="12579350" y="6448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1,778</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84</xdr:col>
      <xdr:colOff>127000</xdr:colOff>
      <xdr:row>41</xdr:row>
      <xdr:rowOff>80010</xdr:rowOff>
    </xdr:from>
    <xdr:to>
      <xdr:col>88</xdr:col>
      <xdr:colOff>127000</xdr:colOff>
      <xdr:row>42</xdr:row>
      <xdr:rowOff>167640</xdr:rowOff>
    </xdr:to>
    <xdr:sp macro="" textlink="">
      <xdr:nvSpPr>
        <xdr:cNvPr id="11794"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80</xdr:col>
      <xdr:colOff>50800</xdr:colOff>
      <xdr:row>41</xdr:row>
      <xdr:rowOff>80010</xdr:rowOff>
    </xdr:from>
    <xdr:to>
      <xdr:col>84</xdr:col>
      <xdr:colOff>50800</xdr:colOff>
      <xdr:row>42</xdr:row>
      <xdr:rowOff>167640</xdr:rowOff>
    </xdr:to>
    <xdr:sp macro="" textlink="">
      <xdr:nvSpPr>
        <xdr:cNvPr id="11795"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75</xdr:col>
      <xdr:colOff>114300</xdr:colOff>
      <xdr:row>41</xdr:row>
      <xdr:rowOff>80010</xdr:rowOff>
    </xdr:from>
    <xdr:to>
      <xdr:col>79</xdr:col>
      <xdr:colOff>114300</xdr:colOff>
      <xdr:row>42</xdr:row>
      <xdr:rowOff>167640</xdr:rowOff>
    </xdr:to>
    <xdr:sp macro="" textlink="">
      <xdr:nvSpPr>
        <xdr:cNvPr id="11796"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70</xdr:col>
      <xdr:colOff>177800</xdr:colOff>
      <xdr:row>41</xdr:row>
      <xdr:rowOff>80010</xdr:rowOff>
    </xdr:from>
    <xdr:to>
      <xdr:col>74</xdr:col>
      <xdr:colOff>177800</xdr:colOff>
      <xdr:row>42</xdr:row>
      <xdr:rowOff>167640</xdr:rowOff>
    </xdr:to>
    <xdr:sp macro="" textlink="">
      <xdr:nvSpPr>
        <xdr:cNvPr id="11797"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66</xdr:col>
      <xdr:colOff>50800</xdr:colOff>
      <xdr:row>41</xdr:row>
      <xdr:rowOff>80010</xdr:rowOff>
    </xdr:from>
    <xdr:to>
      <xdr:col>70</xdr:col>
      <xdr:colOff>50800</xdr:colOff>
      <xdr:row>42</xdr:row>
      <xdr:rowOff>167640</xdr:rowOff>
    </xdr:to>
    <xdr:sp macro="" textlink="">
      <xdr:nvSpPr>
        <xdr:cNvPr id="11798"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85</xdr:col>
      <xdr:colOff>76200</xdr:colOff>
      <xdr:row>38</xdr:row>
      <xdr:rowOff>151765</xdr:rowOff>
    </xdr:from>
    <xdr:to>
      <xdr:col>85</xdr:col>
      <xdr:colOff>177800</xdr:colOff>
      <xdr:row>39</xdr:row>
      <xdr:rowOff>81915</xdr:rowOff>
    </xdr:to>
    <xdr:sp macro="" textlink="">
      <xdr:nvSpPr>
        <xdr:cNvPr id="11799" name="楕円 535"/>
        <xdr:cNvSpPr/>
      </xdr:nvSpPr>
      <xdr:spPr>
        <a:xfrm>
          <a:off x="16268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177800</xdr:colOff>
      <xdr:row>37</xdr:row>
      <xdr:rowOff>111125</xdr:rowOff>
    </xdr:from>
    <xdr:to>
      <xdr:col>88</xdr:col>
      <xdr:colOff>76200</xdr:colOff>
      <xdr:row>39</xdr:row>
      <xdr:rowOff>26670</xdr:rowOff>
    </xdr:to>
    <xdr:sp macro="" textlink="">
      <xdr:nvSpPr>
        <xdr:cNvPr id="11800" name="災害復旧事業費該当値テキスト"/>
        <xdr:cNvSpPr txBox="1"/>
      </xdr:nvSpPr>
      <xdr:spPr>
        <a:xfrm>
          <a:off x="16370300" y="6454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3,530</a:t>
          </a:r>
          <a:endParaRPr kumimoji="1" lang="ja-JP" altLang="en-US" sz="1000" b="1">
            <a:solidFill>
              <a:srgbClr val="000000"/>
            </a:solidFill>
            <a:latin typeface="ＭＳ Ｐゴシック"/>
            <a:ea typeface="ＭＳ Ｐゴシック"/>
          </a:endParaRPr>
        </a:p>
      </xdr:txBody>
    </xdr:sp>
    <xdr:clientData/>
  </xdr:twoCellAnchor>
  <xdr:twoCellAnchor>
    <xdr:from>
      <xdr:col>81</xdr:col>
      <xdr:colOff>0</xdr:colOff>
      <xdr:row>38</xdr:row>
      <xdr:rowOff>145415</xdr:rowOff>
    </xdr:from>
    <xdr:to>
      <xdr:col>81</xdr:col>
      <xdr:colOff>101600</xdr:colOff>
      <xdr:row>39</xdr:row>
      <xdr:rowOff>75565</xdr:rowOff>
    </xdr:to>
    <xdr:sp macro="" textlink="">
      <xdr:nvSpPr>
        <xdr:cNvPr id="11801" name="楕円 537"/>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80</xdr:col>
      <xdr:colOff>6350</xdr:colOff>
      <xdr:row>37</xdr:row>
      <xdr:rowOff>92075</xdr:rowOff>
    </xdr:from>
    <xdr:to>
      <xdr:col>82</xdr:col>
      <xdr:colOff>94615</xdr:colOff>
      <xdr:row>39</xdr:row>
      <xdr:rowOff>8255</xdr:rowOff>
    </xdr:to>
    <xdr:sp macro="" textlink="">
      <xdr:nvSpPr>
        <xdr:cNvPr id="11802" name="テキスト ボックス 538"/>
        <xdr:cNvSpPr txBox="1"/>
      </xdr:nvSpPr>
      <xdr:spPr>
        <a:xfrm>
          <a:off x="15246350" y="6435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5,229</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63500</xdr:colOff>
      <xdr:row>38</xdr:row>
      <xdr:rowOff>151765</xdr:rowOff>
    </xdr:from>
    <xdr:to>
      <xdr:col>76</xdr:col>
      <xdr:colOff>165100</xdr:colOff>
      <xdr:row>39</xdr:row>
      <xdr:rowOff>81915</xdr:rowOff>
    </xdr:to>
    <xdr:sp macro="" textlink="">
      <xdr:nvSpPr>
        <xdr:cNvPr id="11803" name="楕円 539"/>
        <xdr:cNvSpPr/>
      </xdr:nvSpPr>
      <xdr:spPr>
        <a:xfrm>
          <a:off x="14541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69850</xdr:colOff>
      <xdr:row>37</xdr:row>
      <xdr:rowOff>98425</xdr:rowOff>
    </xdr:from>
    <xdr:to>
      <xdr:col>77</xdr:col>
      <xdr:colOff>158115</xdr:colOff>
      <xdr:row>39</xdr:row>
      <xdr:rowOff>13970</xdr:rowOff>
    </xdr:to>
    <xdr:sp macro="" textlink="">
      <xdr:nvSpPr>
        <xdr:cNvPr id="11804" name="テキスト ボックス 540"/>
        <xdr:cNvSpPr txBox="1"/>
      </xdr:nvSpPr>
      <xdr:spPr>
        <a:xfrm>
          <a:off x="14357350" y="6442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3,513</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127000</xdr:colOff>
      <xdr:row>38</xdr:row>
      <xdr:rowOff>163830</xdr:rowOff>
    </xdr:from>
    <xdr:to>
      <xdr:col>72</xdr:col>
      <xdr:colOff>38100</xdr:colOff>
      <xdr:row>39</xdr:row>
      <xdr:rowOff>93980</xdr:rowOff>
    </xdr:to>
    <xdr:sp macro="" textlink="">
      <xdr:nvSpPr>
        <xdr:cNvPr id="11805" name="楕円 541"/>
        <xdr:cNvSpPr/>
      </xdr:nvSpPr>
      <xdr:spPr>
        <a:xfrm>
          <a:off x="1365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179070</xdr:colOff>
      <xdr:row>39</xdr:row>
      <xdr:rowOff>85090</xdr:rowOff>
    </xdr:from>
    <xdr:to>
      <xdr:col>72</xdr:col>
      <xdr:colOff>176530</xdr:colOff>
      <xdr:row>41</xdr:row>
      <xdr:rowOff>1270</xdr:rowOff>
    </xdr:to>
    <xdr:sp macro="" textlink="">
      <xdr:nvSpPr>
        <xdr:cNvPr id="11806" name="テキスト ボックス 542"/>
        <xdr:cNvSpPr txBox="1"/>
      </xdr:nvSpPr>
      <xdr:spPr>
        <a:xfrm>
          <a:off x="13514070" y="6771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362</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38</xdr:row>
      <xdr:rowOff>165100</xdr:rowOff>
    </xdr:from>
    <xdr:to>
      <xdr:col>67</xdr:col>
      <xdr:colOff>101600</xdr:colOff>
      <xdr:row>39</xdr:row>
      <xdr:rowOff>95250</xdr:rowOff>
    </xdr:to>
    <xdr:sp macro="" textlink="">
      <xdr:nvSpPr>
        <xdr:cNvPr id="11807"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116840</xdr:colOff>
      <xdr:row>39</xdr:row>
      <xdr:rowOff>86360</xdr:rowOff>
    </xdr:from>
    <xdr:to>
      <xdr:col>67</xdr:col>
      <xdr:colOff>175260</xdr:colOff>
      <xdr:row>41</xdr:row>
      <xdr:rowOff>1905</xdr:rowOff>
    </xdr:to>
    <xdr:sp macro="" textlink="">
      <xdr:nvSpPr>
        <xdr:cNvPr id="11808" name="テキスト ボックス 544"/>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63500</xdr:colOff>
      <xdr:row>43</xdr:row>
      <xdr:rowOff>57150</xdr:rowOff>
    </xdr:from>
    <xdr:to>
      <xdr:col>89</xdr:col>
      <xdr:colOff>177800</xdr:colOff>
      <xdr:row>45</xdr:row>
      <xdr:rowOff>31750</xdr:rowOff>
    </xdr:to>
    <xdr:sp macro="" textlink="">
      <xdr:nvSpPr>
        <xdr:cNvPr id="11809"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11810"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11811"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11812"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11813"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11814"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11815"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11816"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47</xdr:row>
      <xdr:rowOff>6350</xdr:rowOff>
    </xdr:from>
    <xdr:to>
      <xdr:col>66</xdr:col>
      <xdr:colOff>184150</xdr:colOff>
      <xdr:row>48</xdr:row>
      <xdr:rowOff>59690</xdr:rowOff>
    </xdr:to>
    <xdr:sp macro="" textlink="">
      <xdr:nvSpPr>
        <xdr:cNvPr id="11817" name="テキスト ボックス 55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65</xdr:col>
      <xdr:colOff>63500</xdr:colOff>
      <xdr:row>61</xdr:row>
      <xdr:rowOff>82550</xdr:rowOff>
    </xdr:from>
    <xdr:to>
      <xdr:col>89</xdr:col>
      <xdr:colOff>177800</xdr:colOff>
      <xdr:row>61</xdr:row>
      <xdr:rowOff>82550</xdr:rowOff>
    </xdr:to>
    <xdr:cxnSp macro="">
      <xdr:nvCxnSpPr>
        <xdr:cNvPr id="11818"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11819"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53</xdr:row>
      <xdr:rowOff>168910</xdr:rowOff>
    </xdr:from>
    <xdr:to>
      <xdr:col>65</xdr:col>
      <xdr:colOff>62865</xdr:colOff>
      <xdr:row>55</xdr:row>
      <xdr:rowOff>84455</xdr:rowOff>
    </xdr:to>
    <xdr:sp macro="" textlink="">
      <xdr:nvSpPr>
        <xdr:cNvPr id="11820" name="テキスト ボックス 556"/>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48</xdr:row>
      <xdr:rowOff>25400</xdr:rowOff>
    </xdr:to>
    <xdr:cxnSp macro="">
      <xdr:nvCxnSpPr>
        <xdr:cNvPr id="11821"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47</xdr:row>
      <xdr:rowOff>54610</xdr:rowOff>
    </xdr:from>
    <xdr:to>
      <xdr:col>65</xdr:col>
      <xdr:colOff>62865</xdr:colOff>
      <xdr:row>48</xdr:row>
      <xdr:rowOff>141605</xdr:rowOff>
    </xdr:to>
    <xdr:sp macro="" textlink="">
      <xdr:nvSpPr>
        <xdr:cNvPr id="11822" name="テキスト ボックス 558"/>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1182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11824"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55</xdr:row>
      <xdr:rowOff>10160</xdr:rowOff>
    </xdr:from>
    <xdr:to>
      <xdr:col>87</xdr:col>
      <xdr:colOff>46355</xdr:colOff>
      <xdr:row>56</xdr:row>
      <xdr:rowOff>97790</xdr:rowOff>
    </xdr:to>
    <xdr:sp macro="" textlink="">
      <xdr:nvSpPr>
        <xdr:cNvPr id="1182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54</xdr:row>
      <xdr:rowOff>139700</xdr:rowOff>
    </xdr:from>
    <xdr:to>
      <xdr:col>86</xdr:col>
      <xdr:colOff>25400</xdr:colOff>
      <xdr:row>54</xdr:row>
      <xdr:rowOff>139700</xdr:rowOff>
    </xdr:to>
    <xdr:cxnSp macro="">
      <xdr:nvCxnSpPr>
        <xdr:cNvPr id="11826"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53</xdr:row>
      <xdr:rowOff>10160</xdr:rowOff>
    </xdr:from>
    <xdr:to>
      <xdr:col>87</xdr:col>
      <xdr:colOff>46355</xdr:colOff>
      <xdr:row>54</xdr:row>
      <xdr:rowOff>97790</xdr:rowOff>
    </xdr:to>
    <xdr:sp macro="" textlink="">
      <xdr:nvSpPr>
        <xdr:cNvPr id="1182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54</xdr:row>
      <xdr:rowOff>139700</xdr:rowOff>
    </xdr:from>
    <xdr:to>
      <xdr:col>86</xdr:col>
      <xdr:colOff>25400</xdr:colOff>
      <xdr:row>54</xdr:row>
      <xdr:rowOff>139700</xdr:rowOff>
    </xdr:to>
    <xdr:cxnSp macro="">
      <xdr:nvCxnSpPr>
        <xdr:cNvPr id="11828"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11829"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54</xdr:row>
      <xdr:rowOff>67310</xdr:rowOff>
    </xdr:from>
    <xdr:to>
      <xdr:col>87</xdr:col>
      <xdr:colOff>46355</xdr:colOff>
      <xdr:row>55</xdr:row>
      <xdr:rowOff>154940</xdr:rowOff>
    </xdr:to>
    <xdr:sp macro="" textlink="">
      <xdr:nvSpPr>
        <xdr:cNvPr id="1183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76200</xdr:colOff>
      <xdr:row>54</xdr:row>
      <xdr:rowOff>88900</xdr:rowOff>
    </xdr:from>
    <xdr:to>
      <xdr:col>85</xdr:col>
      <xdr:colOff>177800</xdr:colOff>
      <xdr:row>55</xdr:row>
      <xdr:rowOff>19050</xdr:rowOff>
    </xdr:to>
    <xdr:sp macro="" textlink="">
      <xdr:nvSpPr>
        <xdr:cNvPr id="11831"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11832"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11833"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80</xdr:col>
      <xdr:colOff>116840</xdr:colOff>
      <xdr:row>55</xdr:row>
      <xdr:rowOff>10160</xdr:rowOff>
    </xdr:from>
    <xdr:to>
      <xdr:col>81</xdr:col>
      <xdr:colOff>175260</xdr:colOff>
      <xdr:row>56</xdr:row>
      <xdr:rowOff>97790</xdr:rowOff>
    </xdr:to>
    <xdr:sp macro="" textlink="">
      <xdr:nvSpPr>
        <xdr:cNvPr id="11834" name="テキスト ボックス 570"/>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177800</xdr:colOff>
      <xdr:row>54</xdr:row>
      <xdr:rowOff>139700</xdr:rowOff>
    </xdr:from>
    <xdr:to>
      <xdr:col>76</xdr:col>
      <xdr:colOff>114300</xdr:colOff>
      <xdr:row>54</xdr:row>
      <xdr:rowOff>139700</xdr:rowOff>
    </xdr:to>
    <xdr:cxnSp macro="">
      <xdr:nvCxnSpPr>
        <xdr:cNvPr id="11835"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11836"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180340</xdr:colOff>
      <xdr:row>55</xdr:row>
      <xdr:rowOff>10160</xdr:rowOff>
    </xdr:from>
    <xdr:to>
      <xdr:col>77</xdr:col>
      <xdr:colOff>48260</xdr:colOff>
      <xdr:row>56</xdr:row>
      <xdr:rowOff>97790</xdr:rowOff>
    </xdr:to>
    <xdr:sp macro="" textlink="">
      <xdr:nvSpPr>
        <xdr:cNvPr id="11837" name="テキスト ボックス 573"/>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50800</xdr:colOff>
      <xdr:row>54</xdr:row>
      <xdr:rowOff>139700</xdr:rowOff>
    </xdr:from>
    <xdr:to>
      <xdr:col>71</xdr:col>
      <xdr:colOff>177800</xdr:colOff>
      <xdr:row>54</xdr:row>
      <xdr:rowOff>139700</xdr:rowOff>
    </xdr:to>
    <xdr:cxnSp macro="">
      <xdr:nvCxnSpPr>
        <xdr:cNvPr id="11838"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11839"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71</xdr:col>
      <xdr:colOff>53340</xdr:colOff>
      <xdr:row>55</xdr:row>
      <xdr:rowOff>10160</xdr:rowOff>
    </xdr:from>
    <xdr:to>
      <xdr:col>72</xdr:col>
      <xdr:colOff>111760</xdr:colOff>
      <xdr:row>56</xdr:row>
      <xdr:rowOff>97790</xdr:rowOff>
    </xdr:to>
    <xdr:sp macro="" textlink="">
      <xdr:nvSpPr>
        <xdr:cNvPr id="11840" name="テキスト ボックス 576"/>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54</xdr:row>
      <xdr:rowOff>88900</xdr:rowOff>
    </xdr:from>
    <xdr:to>
      <xdr:col>67</xdr:col>
      <xdr:colOff>101600</xdr:colOff>
      <xdr:row>55</xdr:row>
      <xdr:rowOff>19050</xdr:rowOff>
    </xdr:to>
    <xdr:sp macro="" textlink="">
      <xdr:nvSpPr>
        <xdr:cNvPr id="11841"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116840</xdr:colOff>
      <xdr:row>55</xdr:row>
      <xdr:rowOff>10160</xdr:rowOff>
    </xdr:from>
    <xdr:to>
      <xdr:col>67</xdr:col>
      <xdr:colOff>175260</xdr:colOff>
      <xdr:row>56</xdr:row>
      <xdr:rowOff>97790</xdr:rowOff>
    </xdr:to>
    <xdr:sp macro="" textlink="">
      <xdr:nvSpPr>
        <xdr:cNvPr id="11842" name="テキスト ボックス 578"/>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84</xdr:col>
      <xdr:colOff>127000</xdr:colOff>
      <xdr:row>61</xdr:row>
      <xdr:rowOff>80010</xdr:rowOff>
    </xdr:from>
    <xdr:to>
      <xdr:col>88</xdr:col>
      <xdr:colOff>127000</xdr:colOff>
      <xdr:row>62</xdr:row>
      <xdr:rowOff>167640</xdr:rowOff>
    </xdr:to>
    <xdr:sp macro="" textlink="">
      <xdr:nvSpPr>
        <xdr:cNvPr id="11843"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80</xdr:col>
      <xdr:colOff>50800</xdr:colOff>
      <xdr:row>61</xdr:row>
      <xdr:rowOff>80010</xdr:rowOff>
    </xdr:from>
    <xdr:to>
      <xdr:col>84</xdr:col>
      <xdr:colOff>50800</xdr:colOff>
      <xdr:row>62</xdr:row>
      <xdr:rowOff>167640</xdr:rowOff>
    </xdr:to>
    <xdr:sp macro="" textlink="">
      <xdr:nvSpPr>
        <xdr:cNvPr id="11844"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75</xdr:col>
      <xdr:colOff>114300</xdr:colOff>
      <xdr:row>61</xdr:row>
      <xdr:rowOff>80010</xdr:rowOff>
    </xdr:from>
    <xdr:to>
      <xdr:col>79</xdr:col>
      <xdr:colOff>114300</xdr:colOff>
      <xdr:row>62</xdr:row>
      <xdr:rowOff>167640</xdr:rowOff>
    </xdr:to>
    <xdr:sp macro="" textlink="">
      <xdr:nvSpPr>
        <xdr:cNvPr id="11845"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70</xdr:col>
      <xdr:colOff>177800</xdr:colOff>
      <xdr:row>61</xdr:row>
      <xdr:rowOff>80010</xdr:rowOff>
    </xdr:from>
    <xdr:to>
      <xdr:col>74</xdr:col>
      <xdr:colOff>177800</xdr:colOff>
      <xdr:row>62</xdr:row>
      <xdr:rowOff>167640</xdr:rowOff>
    </xdr:to>
    <xdr:sp macro="" textlink="">
      <xdr:nvSpPr>
        <xdr:cNvPr id="11846"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66</xdr:col>
      <xdr:colOff>50800</xdr:colOff>
      <xdr:row>61</xdr:row>
      <xdr:rowOff>80010</xdr:rowOff>
    </xdr:from>
    <xdr:to>
      <xdr:col>70</xdr:col>
      <xdr:colOff>50800</xdr:colOff>
      <xdr:row>62</xdr:row>
      <xdr:rowOff>167640</xdr:rowOff>
    </xdr:to>
    <xdr:sp macro="" textlink="">
      <xdr:nvSpPr>
        <xdr:cNvPr id="11847"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85</xdr:col>
      <xdr:colOff>76200</xdr:colOff>
      <xdr:row>54</xdr:row>
      <xdr:rowOff>88900</xdr:rowOff>
    </xdr:from>
    <xdr:to>
      <xdr:col>85</xdr:col>
      <xdr:colOff>177800</xdr:colOff>
      <xdr:row>55</xdr:row>
      <xdr:rowOff>19050</xdr:rowOff>
    </xdr:to>
    <xdr:sp macro="" textlink="">
      <xdr:nvSpPr>
        <xdr:cNvPr id="11848"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177800</xdr:colOff>
      <xdr:row>53</xdr:row>
      <xdr:rowOff>124460</xdr:rowOff>
    </xdr:from>
    <xdr:to>
      <xdr:col>87</xdr:col>
      <xdr:colOff>46355</xdr:colOff>
      <xdr:row>55</xdr:row>
      <xdr:rowOff>40640</xdr:rowOff>
    </xdr:to>
    <xdr:sp macro="" textlink="">
      <xdr:nvSpPr>
        <xdr:cNvPr id="1184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81</xdr:col>
      <xdr:colOff>0</xdr:colOff>
      <xdr:row>54</xdr:row>
      <xdr:rowOff>88900</xdr:rowOff>
    </xdr:from>
    <xdr:to>
      <xdr:col>81</xdr:col>
      <xdr:colOff>101600</xdr:colOff>
      <xdr:row>55</xdr:row>
      <xdr:rowOff>19050</xdr:rowOff>
    </xdr:to>
    <xdr:sp macro="" textlink="">
      <xdr:nvSpPr>
        <xdr:cNvPr id="11850"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80</xdr:col>
      <xdr:colOff>116840</xdr:colOff>
      <xdr:row>53</xdr:row>
      <xdr:rowOff>35560</xdr:rowOff>
    </xdr:from>
    <xdr:to>
      <xdr:col>81</xdr:col>
      <xdr:colOff>175260</xdr:colOff>
      <xdr:row>54</xdr:row>
      <xdr:rowOff>123190</xdr:rowOff>
    </xdr:to>
    <xdr:sp macro="" textlink="">
      <xdr:nvSpPr>
        <xdr:cNvPr id="11851" name="テキスト ボックス 587"/>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63500</xdr:colOff>
      <xdr:row>54</xdr:row>
      <xdr:rowOff>88900</xdr:rowOff>
    </xdr:from>
    <xdr:to>
      <xdr:col>76</xdr:col>
      <xdr:colOff>165100</xdr:colOff>
      <xdr:row>55</xdr:row>
      <xdr:rowOff>19050</xdr:rowOff>
    </xdr:to>
    <xdr:sp macro="" textlink="">
      <xdr:nvSpPr>
        <xdr:cNvPr id="11852"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180340</xdr:colOff>
      <xdr:row>53</xdr:row>
      <xdr:rowOff>35560</xdr:rowOff>
    </xdr:from>
    <xdr:to>
      <xdr:col>77</xdr:col>
      <xdr:colOff>48260</xdr:colOff>
      <xdr:row>54</xdr:row>
      <xdr:rowOff>123190</xdr:rowOff>
    </xdr:to>
    <xdr:sp macro="" textlink="">
      <xdr:nvSpPr>
        <xdr:cNvPr id="11853" name="テキスト ボックス 589"/>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127000</xdr:colOff>
      <xdr:row>54</xdr:row>
      <xdr:rowOff>88900</xdr:rowOff>
    </xdr:from>
    <xdr:to>
      <xdr:col>72</xdr:col>
      <xdr:colOff>38100</xdr:colOff>
      <xdr:row>55</xdr:row>
      <xdr:rowOff>19050</xdr:rowOff>
    </xdr:to>
    <xdr:sp macro="" textlink="">
      <xdr:nvSpPr>
        <xdr:cNvPr id="11854"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71</xdr:col>
      <xdr:colOff>53340</xdr:colOff>
      <xdr:row>53</xdr:row>
      <xdr:rowOff>35560</xdr:rowOff>
    </xdr:from>
    <xdr:to>
      <xdr:col>72</xdr:col>
      <xdr:colOff>111760</xdr:colOff>
      <xdr:row>54</xdr:row>
      <xdr:rowOff>123190</xdr:rowOff>
    </xdr:to>
    <xdr:sp macro="" textlink="">
      <xdr:nvSpPr>
        <xdr:cNvPr id="11855" name="テキスト ボックス 591"/>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54</xdr:row>
      <xdr:rowOff>88900</xdr:rowOff>
    </xdr:from>
    <xdr:to>
      <xdr:col>67</xdr:col>
      <xdr:colOff>101600</xdr:colOff>
      <xdr:row>55</xdr:row>
      <xdr:rowOff>19050</xdr:rowOff>
    </xdr:to>
    <xdr:sp macro="" textlink="">
      <xdr:nvSpPr>
        <xdr:cNvPr id="11856"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116840</xdr:colOff>
      <xdr:row>53</xdr:row>
      <xdr:rowOff>35560</xdr:rowOff>
    </xdr:from>
    <xdr:to>
      <xdr:col>67</xdr:col>
      <xdr:colOff>175260</xdr:colOff>
      <xdr:row>54</xdr:row>
      <xdr:rowOff>123190</xdr:rowOff>
    </xdr:to>
    <xdr:sp macro="" textlink="">
      <xdr:nvSpPr>
        <xdr:cNvPr id="11857" name="テキスト ボックス 593"/>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63500</xdr:colOff>
      <xdr:row>63</xdr:row>
      <xdr:rowOff>57150</xdr:rowOff>
    </xdr:from>
    <xdr:to>
      <xdr:col>89</xdr:col>
      <xdr:colOff>177800</xdr:colOff>
      <xdr:row>65</xdr:row>
      <xdr:rowOff>31750</xdr:rowOff>
    </xdr:to>
    <xdr:sp macro="" textlink="">
      <xdr:nvSpPr>
        <xdr:cNvPr id="11858"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11859"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11860"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11861"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11862"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11863"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11864"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11865"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67</xdr:row>
      <xdr:rowOff>6350</xdr:rowOff>
    </xdr:from>
    <xdr:to>
      <xdr:col>66</xdr:col>
      <xdr:colOff>184150</xdr:colOff>
      <xdr:row>68</xdr:row>
      <xdr:rowOff>59690</xdr:rowOff>
    </xdr:to>
    <xdr:sp macro="" textlink="">
      <xdr:nvSpPr>
        <xdr:cNvPr id="11866"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65</xdr:col>
      <xdr:colOff>63500</xdr:colOff>
      <xdr:row>81</xdr:row>
      <xdr:rowOff>82550</xdr:rowOff>
    </xdr:from>
    <xdr:to>
      <xdr:col>89</xdr:col>
      <xdr:colOff>177800</xdr:colOff>
      <xdr:row>81</xdr:row>
      <xdr:rowOff>82550</xdr:rowOff>
    </xdr:to>
    <xdr:cxnSp macro="">
      <xdr:nvCxnSpPr>
        <xdr:cNvPr id="11867"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11868" name="直線コネクタ 60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78</xdr:row>
      <xdr:rowOff>128270</xdr:rowOff>
    </xdr:from>
    <xdr:to>
      <xdr:col>65</xdr:col>
      <xdr:colOff>62865</xdr:colOff>
      <xdr:row>80</xdr:row>
      <xdr:rowOff>44450</xdr:rowOff>
    </xdr:to>
    <xdr:sp macro="" textlink="">
      <xdr:nvSpPr>
        <xdr:cNvPr id="11869" name="テキスト ボックス 605"/>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77</xdr:row>
      <xdr:rowOff>114935</xdr:rowOff>
    </xdr:from>
    <xdr:to>
      <xdr:col>89</xdr:col>
      <xdr:colOff>177800</xdr:colOff>
      <xdr:row>77</xdr:row>
      <xdr:rowOff>114935</xdr:rowOff>
    </xdr:to>
    <xdr:cxnSp macro="">
      <xdr:nvCxnSpPr>
        <xdr:cNvPr id="11870" name="直線コネクタ 60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76</xdr:row>
      <xdr:rowOff>144145</xdr:rowOff>
    </xdr:from>
    <xdr:to>
      <xdr:col>65</xdr:col>
      <xdr:colOff>63500</xdr:colOff>
      <xdr:row>78</xdr:row>
      <xdr:rowOff>59690</xdr:rowOff>
    </xdr:to>
    <xdr:sp macro="" textlink="">
      <xdr:nvSpPr>
        <xdr:cNvPr id="11871" name="テキスト ボックス 607"/>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75</xdr:row>
      <xdr:rowOff>132080</xdr:rowOff>
    </xdr:from>
    <xdr:to>
      <xdr:col>89</xdr:col>
      <xdr:colOff>177800</xdr:colOff>
      <xdr:row>75</xdr:row>
      <xdr:rowOff>132080</xdr:rowOff>
    </xdr:to>
    <xdr:cxnSp macro="">
      <xdr:nvCxnSpPr>
        <xdr:cNvPr id="11872" name="直線コネクタ 60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74</xdr:row>
      <xdr:rowOff>160655</xdr:rowOff>
    </xdr:from>
    <xdr:to>
      <xdr:col>65</xdr:col>
      <xdr:colOff>63500</xdr:colOff>
      <xdr:row>76</xdr:row>
      <xdr:rowOff>76835</xdr:rowOff>
    </xdr:to>
    <xdr:sp macro="" textlink="">
      <xdr:nvSpPr>
        <xdr:cNvPr id="11873" name="テキスト ボックス 60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73</xdr:row>
      <xdr:rowOff>147955</xdr:rowOff>
    </xdr:from>
    <xdr:to>
      <xdr:col>89</xdr:col>
      <xdr:colOff>177800</xdr:colOff>
      <xdr:row>73</xdr:row>
      <xdr:rowOff>147955</xdr:rowOff>
    </xdr:to>
    <xdr:cxnSp macro="">
      <xdr:nvCxnSpPr>
        <xdr:cNvPr id="11874" name="直線コネクタ 61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73</xdr:row>
      <xdr:rowOff>6350</xdr:rowOff>
    </xdr:from>
    <xdr:to>
      <xdr:col>65</xdr:col>
      <xdr:colOff>63500</xdr:colOff>
      <xdr:row>74</xdr:row>
      <xdr:rowOff>93345</xdr:rowOff>
    </xdr:to>
    <xdr:sp macro="" textlink="">
      <xdr:nvSpPr>
        <xdr:cNvPr id="11875" name="テキスト ボックス 611"/>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71</xdr:row>
      <xdr:rowOff>164465</xdr:rowOff>
    </xdr:from>
    <xdr:to>
      <xdr:col>89</xdr:col>
      <xdr:colOff>177800</xdr:colOff>
      <xdr:row>71</xdr:row>
      <xdr:rowOff>164465</xdr:rowOff>
    </xdr:to>
    <xdr:cxnSp macro="">
      <xdr:nvCxnSpPr>
        <xdr:cNvPr id="11876" name="直線コネクタ 61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71</xdr:row>
      <xdr:rowOff>22225</xdr:rowOff>
    </xdr:from>
    <xdr:to>
      <xdr:col>65</xdr:col>
      <xdr:colOff>63500</xdr:colOff>
      <xdr:row>72</xdr:row>
      <xdr:rowOff>109220</xdr:rowOff>
    </xdr:to>
    <xdr:sp macro="" textlink="">
      <xdr:nvSpPr>
        <xdr:cNvPr id="11877" name="テキスト ボックス 613"/>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70</xdr:row>
      <xdr:rowOff>8890</xdr:rowOff>
    </xdr:from>
    <xdr:to>
      <xdr:col>89</xdr:col>
      <xdr:colOff>177800</xdr:colOff>
      <xdr:row>70</xdr:row>
      <xdr:rowOff>8890</xdr:rowOff>
    </xdr:to>
    <xdr:cxnSp macro="">
      <xdr:nvCxnSpPr>
        <xdr:cNvPr id="11878" name="直線コネクタ 61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69</xdr:row>
      <xdr:rowOff>38100</xdr:rowOff>
    </xdr:from>
    <xdr:to>
      <xdr:col>65</xdr:col>
      <xdr:colOff>62865</xdr:colOff>
      <xdr:row>70</xdr:row>
      <xdr:rowOff>125730</xdr:rowOff>
    </xdr:to>
    <xdr:sp macro="" textlink="">
      <xdr:nvSpPr>
        <xdr:cNvPr id="11879" name="テキスト ボックス 615"/>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68</xdr:row>
      <xdr:rowOff>25400</xdr:rowOff>
    </xdr:to>
    <xdr:cxnSp macro="">
      <xdr:nvCxnSpPr>
        <xdr:cNvPr id="11880"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67</xdr:row>
      <xdr:rowOff>54610</xdr:rowOff>
    </xdr:from>
    <xdr:to>
      <xdr:col>65</xdr:col>
      <xdr:colOff>62865</xdr:colOff>
      <xdr:row>68</xdr:row>
      <xdr:rowOff>141605</xdr:rowOff>
    </xdr:to>
    <xdr:sp macro="" textlink="">
      <xdr:nvSpPr>
        <xdr:cNvPr id="11881" name="テキスト ボックス 61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1188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97790</xdr:rowOff>
    </xdr:from>
    <xdr:to>
      <xdr:col>85</xdr:col>
      <xdr:colOff>126365</xdr:colOff>
      <xdr:row>78</xdr:row>
      <xdr:rowOff>46990</xdr:rowOff>
    </xdr:to>
    <xdr:cxnSp macro="">
      <xdr:nvCxnSpPr>
        <xdr:cNvPr id="11883" name="直線コネクタ 619"/>
        <xdr:cNvCxnSpPr/>
      </xdr:nvCxnSpPr>
      <xdr:spPr>
        <a:xfrm flipV="1">
          <a:off x="16317595" y="1209929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78</xdr:row>
      <xdr:rowOff>50800</xdr:rowOff>
    </xdr:from>
    <xdr:to>
      <xdr:col>88</xdr:col>
      <xdr:colOff>140970</xdr:colOff>
      <xdr:row>79</xdr:row>
      <xdr:rowOff>138430</xdr:rowOff>
    </xdr:to>
    <xdr:sp macro="" textlink="">
      <xdr:nvSpPr>
        <xdr:cNvPr id="11884" name="公債費最小値テキスト"/>
        <xdr:cNvSpPr txBox="1"/>
      </xdr:nvSpPr>
      <xdr:spPr>
        <a:xfrm>
          <a:off x="16370300" y="13423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13,661</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78</xdr:row>
      <xdr:rowOff>46990</xdr:rowOff>
    </xdr:from>
    <xdr:to>
      <xdr:col>86</xdr:col>
      <xdr:colOff>25400</xdr:colOff>
      <xdr:row>78</xdr:row>
      <xdr:rowOff>46990</xdr:rowOff>
    </xdr:to>
    <xdr:cxnSp macro="">
      <xdr:nvCxnSpPr>
        <xdr:cNvPr id="11885" name="直線コネクタ 621"/>
        <xdr:cNvCxnSpPr/>
      </xdr:nvCxnSpPr>
      <xdr:spPr>
        <a:xfrm>
          <a:off x="16230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69</xdr:row>
      <xdr:rowOff>44450</xdr:rowOff>
    </xdr:from>
    <xdr:to>
      <xdr:col>88</xdr:col>
      <xdr:colOff>140970</xdr:colOff>
      <xdr:row>70</xdr:row>
      <xdr:rowOff>132080</xdr:rowOff>
    </xdr:to>
    <xdr:sp macro="" textlink="">
      <xdr:nvSpPr>
        <xdr:cNvPr id="11886" name="公債費最大値テキスト"/>
        <xdr:cNvSpPr txBox="1"/>
      </xdr:nvSpPr>
      <xdr:spPr>
        <a:xfrm>
          <a:off x="16370300" y="1187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94,551</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70</xdr:row>
      <xdr:rowOff>97790</xdr:rowOff>
    </xdr:from>
    <xdr:to>
      <xdr:col>86</xdr:col>
      <xdr:colOff>25400</xdr:colOff>
      <xdr:row>70</xdr:row>
      <xdr:rowOff>97790</xdr:rowOff>
    </xdr:to>
    <xdr:cxnSp macro="">
      <xdr:nvCxnSpPr>
        <xdr:cNvPr id="11887" name="直線コネクタ 623"/>
        <xdr:cNvCxnSpPr/>
      </xdr:nvCxnSpPr>
      <xdr:spPr>
        <a:xfrm>
          <a:off x="16230600" y="1209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86360</xdr:rowOff>
    </xdr:from>
    <xdr:to>
      <xdr:col>85</xdr:col>
      <xdr:colOff>127000</xdr:colOff>
      <xdr:row>77</xdr:row>
      <xdr:rowOff>112395</xdr:rowOff>
    </xdr:to>
    <xdr:cxnSp macro="">
      <xdr:nvCxnSpPr>
        <xdr:cNvPr id="11888" name="直線コネクタ 624"/>
        <xdr:cNvCxnSpPr/>
      </xdr:nvCxnSpPr>
      <xdr:spPr>
        <a:xfrm>
          <a:off x="15481300" y="132880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75</xdr:row>
      <xdr:rowOff>75565</xdr:rowOff>
    </xdr:from>
    <xdr:to>
      <xdr:col>88</xdr:col>
      <xdr:colOff>140970</xdr:colOff>
      <xdr:row>76</xdr:row>
      <xdr:rowOff>162560</xdr:rowOff>
    </xdr:to>
    <xdr:sp macro="" textlink="">
      <xdr:nvSpPr>
        <xdr:cNvPr id="11889" name="公債費平均値テキスト"/>
        <xdr:cNvSpPr txBox="1"/>
      </xdr:nvSpPr>
      <xdr:spPr>
        <a:xfrm>
          <a:off x="16370300" y="12934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31,217</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76200</xdr:colOff>
      <xdr:row>76</xdr:row>
      <xdr:rowOff>52705</xdr:rowOff>
    </xdr:from>
    <xdr:to>
      <xdr:col>85</xdr:col>
      <xdr:colOff>177800</xdr:colOff>
      <xdr:row>76</xdr:row>
      <xdr:rowOff>154940</xdr:rowOff>
    </xdr:to>
    <xdr:sp macro="" textlink="">
      <xdr:nvSpPr>
        <xdr:cNvPr id="11890" name="フローチャート: 判断 626"/>
        <xdr:cNvSpPr/>
      </xdr:nvSpPr>
      <xdr:spPr>
        <a:xfrm>
          <a:off x="162687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54610</xdr:rowOff>
    </xdr:from>
    <xdr:to>
      <xdr:col>81</xdr:col>
      <xdr:colOff>50800</xdr:colOff>
      <xdr:row>77</xdr:row>
      <xdr:rowOff>86360</xdr:rowOff>
    </xdr:to>
    <xdr:cxnSp macro="">
      <xdr:nvCxnSpPr>
        <xdr:cNvPr id="11891" name="直線コネクタ 627"/>
        <xdr:cNvCxnSpPr/>
      </xdr:nvCxnSpPr>
      <xdr:spPr>
        <a:xfrm>
          <a:off x="14592300" y="132562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45085</xdr:rowOff>
    </xdr:from>
    <xdr:to>
      <xdr:col>81</xdr:col>
      <xdr:colOff>101600</xdr:colOff>
      <xdr:row>76</xdr:row>
      <xdr:rowOff>146685</xdr:rowOff>
    </xdr:to>
    <xdr:sp macro="" textlink="">
      <xdr:nvSpPr>
        <xdr:cNvPr id="11892" name="フローチャート: 判断 628"/>
        <xdr:cNvSpPr/>
      </xdr:nvSpPr>
      <xdr:spPr>
        <a:xfrm>
          <a:off x="15430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79</xdr:col>
      <xdr:colOff>164465</xdr:colOff>
      <xdr:row>74</xdr:row>
      <xdr:rowOff>163195</xdr:rowOff>
    </xdr:from>
    <xdr:to>
      <xdr:col>82</xdr:col>
      <xdr:colOff>127000</xdr:colOff>
      <xdr:row>76</xdr:row>
      <xdr:rowOff>79375</xdr:rowOff>
    </xdr:to>
    <xdr:sp macro="" textlink="">
      <xdr:nvSpPr>
        <xdr:cNvPr id="11893" name="テキスト ボックス 629"/>
        <xdr:cNvSpPr txBox="1"/>
      </xdr:nvSpPr>
      <xdr:spPr>
        <a:xfrm>
          <a:off x="15213965" y="12850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31,670</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177800</xdr:colOff>
      <xdr:row>77</xdr:row>
      <xdr:rowOff>40640</xdr:rowOff>
    </xdr:from>
    <xdr:to>
      <xdr:col>76</xdr:col>
      <xdr:colOff>114300</xdr:colOff>
      <xdr:row>77</xdr:row>
      <xdr:rowOff>54610</xdr:rowOff>
    </xdr:to>
    <xdr:cxnSp macro="">
      <xdr:nvCxnSpPr>
        <xdr:cNvPr id="11894" name="直線コネクタ 630"/>
        <xdr:cNvCxnSpPr/>
      </xdr:nvCxnSpPr>
      <xdr:spPr>
        <a:xfrm>
          <a:off x="13703300" y="13242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37465</xdr:rowOff>
    </xdr:from>
    <xdr:to>
      <xdr:col>76</xdr:col>
      <xdr:colOff>165100</xdr:colOff>
      <xdr:row>76</xdr:row>
      <xdr:rowOff>139065</xdr:rowOff>
    </xdr:to>
    <xdr:sp macro="" textlink="">
      <xdr:nvSpPr>
        <xdr:cNvPr id="11895" name="フローチャート: 判断 631"/>
        <xdr:cNvSpPr/>
      </xdr:nvSpPr>
      <xdr:spPr>
        <a:xfrm>
          <a:off x="14541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37465</xdr:colOff>
      <xdr:row>74</xdr:row>
      <xdr:rowOff>156210</xdr:rowOff>
    </xdr:from>
    <xdr:to>
      <xdr:col>77</xdr:col>
      <xdr:colOff>190500</xdr:colOff>
      <xdr:row>76</xdr:row>
      <xdr:rowOff>71755</xdr:rowOff>
    </xdr:to>
    <xdr:sp macro="" textlink="">
      <xdr:nvSpPr>
        <xdr:cNvPr id="11896" name="テキスト ボックス 632"/>
        <xdr:cNvSpPr txBox="1"/>
      </xdr:nvSpPr>
      <xdr:spPr>
        <a:xfrm>
          <a:off x="14324965" y="12843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32,131</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50800</xdr:colOff>
      <xdr:row>77</xdr:row>
      <xdr:rowOff>20320</xdr:rowOff>
    </xdr:from>
    <xdr:to>
      <xdr:col>71</xdr:col>
      <xdr:colOff>177800</xdr:colOff>
      <xdr:row>77</xdr:row>
      <xdr:rowOff>40640</xdr:rowOff>
    </xdr:to>
    <xdr:cxnSp macro="">
      <xdr:nvCxnSpPr>
        <xdr:cNvPr id="11897" name="直線コネクタ 633"/>
        <xdr:cNvCxnSpPr/>
      </xdr:nvCxnSpPr>
      <xdr:spPr>
        <a:xfrm>
          <a:off x="12814300" y="132219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41275</xdr:rowOff>
    </xdr:from>
    <xdr:to>
      <xdr:col>72</xdr:col>
      <xdr:colOff>38100</xdr:colOff>
      <xdr:row>76</xdr:row>
      <xdr:rowOff>143510</xdr:rowOff>
    </xdr:to>
    <xdr:sp macro="" textlink="">
      <xdr:nvSpPr>
        <xdr:cNvPr id="11898" name="フローチャート: 判断 634"/>
        <xdr:cNvSpPr/>
      </xdr:nvSpPr>
      <xdr:spPr>
        <a:xfrm>
          <a:off x="13652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100965</xdr:colOff>
      <xdr:row>74</xdr:row>
      <xdr:rowOff>159385</xdr:rowOff>
    </xdr:from>
    <xdr:to>
      <xdr:col>73</xdr:col>
      <xdr:colOff>63500</xdr:colOff>
      <xdr:row>76</xdr:row>
      <xdr:rowOff>74930</xdr:rowOff>
    </xdr:to>
    <xdr:sp macro="" textlink="">
      <xdr:nvSpPr>
        <xdr:cNvPr id="11899" name="テキスト ボックス 635"/>
        <xdr:cNvSpPr txBox="1"/>
      </xdr:nvSpPr>
      <xdr:spPr>
        <a:xfrm>
          <a:off x="13435965" y="12846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31,916</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76</xdr:row>
      <xdr:rowOff>43815</xdr:rowOff>
    </xdr:from>
    <xdr:to>
      <xdr:col>67</xdr:col>
      <xdr:colOff>101600</xdr:colOff>
      <xdr:row>76</xdr:row>
      <xdr:rowOff>145415</xdr:rowOff>
    </xdr:to>
    <xdr:sp macro="" textlink="">
      <xdr:nvSpPr>
        <xdr:cNvPr id="11900" name="フローチャート: 判断 636"/>
        <xdr:cNvSpPr/>
      </xdr:nvSpPr>
      <xdr:spPr>
        <a:xfrm>
          <a:off x="12763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164465</xdr:colOff>
      <xdr:row>74</xdr:row>
      <xdr:rowOff>161925</xdr:rowOff>
    </xdr:from>
    <xdr:to>
      <xdr:col>68</xdr:col>
      <xdr:colOff>127000</xdr:colOff>
      <xdr:row>76</xdr:row>
      <xdr:rowOff>78105</xdr:rowOff>
    </xdr:to>
    <xdr:sp macro="" textlink="">
      <xdr:nvSpPr>
        <xdr:cNvPr id="11901" name="テキスト ボックス 637"/>
        <xdr:cNvSpPr txBox="1"/>
      </xdr:nvSpPr>
      <xdr:spPr>
        <a:xfrm>
          <a:off x="12546965" y="12849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31,746</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84</xdr:col>
      <xdr:colOff>127000</xdr:colOff>
      <xdr:row>81</xdr:row>
      <xdr:rowOff>80010</xdr:rowOff>
    </xdr:from>
    <xdr:to>
      <xdr:col>88</xdr:col>
      <xdr:colOff>127000</xdr:colOff>
      <xdr:row>82</xdr:row>
      <xdr:rowOff>167640</xdr:rowOff>
    </xdr:to>
    <xdr:sp macro="" textlink="">
      <xdr:nvSpPr>
        <xdr:cNvPr id="11902"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80</xdr:col>
      <xdr:colOff>50800</xdr:colOff>
      <xdr:row>81</xdr:row>
      <xdr:rowOff>80010</xdr:rowOff>
    </xdr:from>
    <xdr:to>
      <xdr:col>84</xdr:col>
      <xdr:colOff>50800</xdr:colOff>
      <xdr:row>82</xdr:row>
      <xdr:rowOff>167640</xdr:rowOff>
    </xdr:to>
    <xdr:sp macro="" textlink="">
      <xdr:nvSpPr>
        <xdr:cNvPr id="11903"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75</xdr:col>
      <xdr:colOff>114300</xdr:colOff>
      <xdr:row>81</xdr:row>
      <xdr:rowOff>80010</xdr:rowOff>
    </xdr:from>
    <xdr:to>
      <xdr:col>79</xdr:col>
      <xdr:colOff>114300</xdr:colOff>
      <xdr:row>82</xdr:row>
      <xdr:rowOff>167640</xdr:rowOff>
    </xdr:to>
    <xdr:sp macro="" textlink="">
      <xdr:nvSpPr>
        <xdr:cNvPr id="11904"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70</xdr:col>
      <xdr:colOff>177800</xdr:colOff>
      <xdr:row>81</xdr:row>
      <xdr:rowOff>80010</xdr:rowOff>
    </xdr:from>
    <xdr:to>
      <xdr:col>74</xdr:col>
      <xdr:colOff>177800</xdr:colOff>
      <xdr:row>82</xdr:row>
      <xdr:rowOff>167640</xdr:rowOff>
    </xdr:to>
    <xdr:sp macro="" textlink="">
      <xdr:nvSpPr>
        <xdr:cNvPr id="11905"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66</xdr:col>
      <xdr:colOff>50800</xdr:colOff>
      <xdr:row>81</xdr:row>
      <xdr:rowOff>80010</xdr:rowOff>
    </xdr:from>
    <xdr:to>
      <xdr:col>70</xdr:col>
      <xdr:colOff>50800</xdr:colOff>
      <xdr:row>82</xdr:row>
      <xdr:rowOff>167640</xdr:rowOff>
    </xdr:to>
    <xdr:sp macro="" textlink="">
      <xdr:nvSpPr>
        <xdr:cNvPr id="11906"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85</xdr:col>
      <xdr:colOff>76200</xdr:colOff>
      <xdr:row>77</xdr:row>
      <xdr:rowOff>61595</xdr:rowOff>
    </xdr:from>
    <xdr:to>
      <xdr:col>85</xdr:col>
      <xdr:colOff>177800</xdr:colOff>
      <xdr:row>77</xdr:row>
      <xdr:rowOff>163195</xdr:rowOff>
    </xdr:to>
    <xdr:sp macro="" textlink="">
      <xdr:nvSpPr>
        <xdr:cNvPr id="11907" name="楕円 643"/>
        <xdr:cNvSpPr/>
      </xdr:nvSpPr>
      <xdr:spPr>
        <a:xfrm>
          <a:off x="162687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177800</xdr:colOff>
      <xdr:row>76</xdr:row>
      <xdr:rowOff>147955</xdr:rowOff>
    </xdr:from>
    <xdr:to>
      <xdr:col>88</xdr:col>
      <xdr:colOff>140970</xdr:colOff>
      <xdr:row>78</xdr:row>
      <xdr:rowOff>63500</xdr:rowOff>
    </xdr:to>
    <xdr:sp macro="" textlink="">
      <xdr:nvSpPr>
        <xdr:cNvPr id="11908" name="公債費該当値テキスト"/>
        <xdr:cNvSpPr txBox="1"/>
      </xdr:nvSpPr>
      <xdr:spPr>
        <a:xfrm>
          <a:off x="16370300" y="13178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20,159</a:t>
          </a:r>
          <a:endParaRPr kumimoji="1" lang="ja-JP" altLang="en-US" sz="1000" b="1">
            <a:solidFill>
              <a:srgbClr val="000000"/>
            </a:solidFill>
            <a:latin typeface="ＭＳ Ｐゴシック"/>
            <a:ea typeface="ＭＳ Ｐゴシック"/>
          </a:endParaRPr>
        </a:p>
      </xdr:txBody>
    </xdr:sp>
    <xdr:clientData/>
  </xdr:twoCellAnchor>
  <xdr:twoCellAnchor>
    <xdr:from>
      <xdr:col>81</xdr:col>
      <xdr:colOff>0</xdr:colOff>
      <xdr:row>77</xdr:row>
      <xdr:rowOff>35560</xdr:rowOff>
    </xdr:from>
    <xdr:to>
      <xdr:col>81</xdr:col>
      <xdr:colOff>101600</xdr:colOff>
      <xdr:row>77</xdr:row>
      <xdr:rowOff>137160</xdr:rowOff>
    </xdr:to>
    <xdr:sp macro="" textlink="">
      <xdr:nvSpPr>
        <xdr:cNvPr id="11909" name="楕円 645"/>
        <xdr:cNvSpPr/>
      </xdr:nvSpPr>
      <xdr:spPr>
        <a:xfrm>
          <a:off x="15430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79</xdr:col>
      <xdr:colOff>164465</xdr:colOff>
      <xdr:row>77</xdr:row>
      <xdr:rowOff>128270</xdr:rowOff>
    </xdr:from>
    <xdr:to>
      <xdr:col>82</xdr:col>
      <xdr:colOff>127000</xdr:colOff>
      <xdr:row>79</xdr:row>
      <xdr:rowOff>44450</xdr:rowOff>
    </xdr:to>
    <xdr:sp macro="" textlink="">
      <xdr:nvSpPr>
        <xdr:cNvPr id="11910" name="テキスト ボックス 646"/>
        <xdr:cNvSpPr txBox="1"/>
      </xdr:nvSpPr>
      <xdr:spPr>
        <a:xfrm>
          <a:off x="15213965" y="1332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21,769</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63500</xdr:colOff>
      <xdr:row>77</xdr:row>
      <xdr:rowOff>3810</xdr:rowOff>
    </xdr:from>
    <xdr:to>
      <xdr:col>76</xdr:col>
      <xdr:colOff>165100</xdr:colOff>
      <xdr:row>77</xdr:row>
      <xdr:rowOff>105410</xdr:rowOff>
    </xdr:to>
    <xdr:sp macro="" textlink="">
      <xdr:nvSpPr>
        <xdr:cNvPr id="11911" name="楕円 647"/>
        <xdr:cNvSpPr/>
      </xdr:nvSpPr>
      <xdr:spPr>
        <a:xfrm>
          <a:off x="145415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37465</xdr:colOff>
      <xdr:row>77</xdr:row>
      <xdr:rowOff>96520</xdr:rowOff>
    </xdr:from>
    <xdr:to>
      <xdr:col>77</xdr:col>
      <xdr:colOff>190500</xdr:colOff>
      <xdr:row>79</xdr:row>
      <xdr:rowOff>12700</xdr:rowOff>
    </xdr:to>
    <xdr:sp macro="" textlink="">
      <xdr:nvSpPr>
        <xdr:cNvPr id="11912" name="テキスト ボックス 648"/>
        <xdr:cNvSpPr txBox="1"/>
      </xdr:nvSpPr>
      <xdr:spPr>
        <a:xfrm>
          <a:off x="14324965" y="1329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23,702</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127000</xdr:colOff>
      <xdr:row>76</xdr:row>
      <xdr:rowOff>160655</xdr:rowOff>
    </xdr:from>
    <xdr:to>
      <xdr:col>72</xdr:col>
      <xdr:colOff>38100</xdr:colOff>
      <xdr:row>77</xdr:row>
      <xdr:rowOff>90805</xdr:rowOff>
    </xdr:to>
    <xdr:sp macro="" textlink="">
      <xdr:nvSpPr>
        <xdr:cNvPr id="11913" name="楕円 649"/>
        <xdr:cNvSpPr/>
      </xdr:nvSpPr>
      <xdr:spPr>
        <a:xfrm>
          <a:off x="13652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100965</xdr:colOff>
      <xdr:row>77</xdr:row>
      <xdr:rowOff>81915</xdr:rowOff>
    </xdr:from>
    <xdr:to>
      <xdr:col>73</xdr:col>
      <xdr:colOff>63500</xdr:colOff>
      <xdr:row>78</xdr:row>
      <xdr:rowOff>169545</xdr:rowOff>
    </xdr:to>
    <xdr:sp macro="" textlink="">
      <xdr:nvSpPr>
        <xdr:cNvPr id="11914" name="テキスト ボックス 650"/>
        <xdr:cNvSpPr txBox="1"/>
      </xdr:nvSpPr>
      <xdr:spPr>
        <a:xfrm>
          <a:off x="13435965" y="13283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24,617</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76</xdr:row>
      <xdr:rowOff>140970</xdr:rowOff>
    </xdr:from>
    <xdr:to>
      <xdr:col>67</xdr:col>
      <xdr:colOff>101600</xdr:colOff>
      <xdr:row>77</xdr:row>
      <xdr:rowOff>71120</xdr:rowOff>
    </xdr:to>
    <xdr:sp macro="" textlink="">
      <xdr:nvSpPr>
        <xdr:cNvPr id="11915" name="楕円 651"/>
        <xdr:cNvSpPr/>
      </xdr:nvSpPr>
      <xdr:spPr>
        <a:xfrm>
          <a:off x="12763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164465</xdr:colOff>
      <xdr:row>77</xdr:row>
      <xdr:rowOff>62230</xdr:rowOff>
    </xdr:from>
    <xdr:to>
      <xdr:col>68</xdr:col>
      <xdr:colOff>127000</xdr:colOff>
      <xdr:row>78</xdr:row>
      <xdr:rowOff>149860</xdr:rowOff>
    </xdr:to>
    <xdr:sp macro="" textlink="">
      <xdr:nvSpPr>
        <xdr:cNvPr id="11916" name="テキスト ボックス 652"/>
        <xdr:cNvSpPr txBox="1"/>
      </xdr:nvSpPr>
      <xdr:spPr>
        <a:xfrm>
          <a:off x="12546965" y="13263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25,803</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63500</xdr:colOff>
      <xdr:row>83</xdr:row>
      <xdr:rowOff>57150</xdr:rowOff>
    </xdr:from>
    <xdr:to>
      <xdr:col>89</xdr:col>
      <xdr:colOff>177800</xdr:colOff>
      <xdr:row>85</xdr:row>
      <xdr:rowOff>31750</xdr:rowOff>
    </xdr:to>
    <xdr:sp macro="" textlink="">
      <xdr:nvSpPr>
        <xdr:cNvPr id="11917"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11918"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11919"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11920"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11921"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11922"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11923"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11924"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87</xdr:row>
      <xdr:rowOff>6350</xdr:rowOff>
    </xdr:from>
    <xdr:to>
      <xdr:col>66</xdr:col>
      <xdr:colOff>184150</xdr:colOff>
      <xdr:row>88</xdr:row>
      <xdr:rowOff>59690</xdr:rowOff>
    </xdr:to>
    <xdr:sp macro="" textlink="">
      <xdr:nvSpPr>
        <xdr:cNvPr id="11925" name="テキスト ボックス 66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65</xdr:col>
      <xdr:colOff>63500</xdr:colOff>
      <xdr:row>101</xdr:row>
      <xdr:rowOff>82550</xdr:rowOff>
    </xdr:from>
    <xdr:to>
      <xdr:col>89</xdr:col>
      <xdr:colOff>177800</xdr:colOff>
      <xdr:row>101</xdr:row>
      <xdr:rowOff>82550</xdr:rowOff>
    </xdr:to>
    <xdr:cxnSp macro="">
      <xdr:nvCxnSpPr>
        <xdr:cNvPr id="11926"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11927"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97</xdr:row>
      <xdr:rowOff>168910</xdr:rowOff>
    </xdr:from>
    <xdr:to>
      <xdr:col>65</xdr:col>
      <xdr:colOff>62865</xdr:colOff>
      <xdr:row>99</xdr:row>
      <xdr:rowOff>84455</xdr:rowOff>
    </xdr:to>
    <xdr:sp macro="" textlink="">
      <xdr:nvSpPr>
        <xdr:cNvPr id="11928" name="テキスト ボックス 664"/>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96</xdr:row>
      <xdr:rowOff>25400</xdr:rowOff>
    </xdr:from>
    <xdr:to>
      <xdr:col>89</xdr:col>
      <xdr:colOff>177800</xdr:colOff>
      <xdr:row>96</xdr:row>
      <xdr:rowOff>25400</xdr:rowOff>
    </xdr:to>
    <xdr:cxnSp macro="">
      <xdr:nvCxnSpPr>
        <xdr:cNvPr id="11929"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95</xdr:row>
      <xdr:rowOff>54610</xdr:rowOff>
    </xdr:from>
    <xdr:to>
      <xdr:col>65</xdr:col>
      <xdr:colOff>63500</xdr:colOff>
      <xdr:row>96</xdr:row>
      <xdr:rowOff>141605</xdr:rowOff>
    </xdr:to>
    <xdr:sp macro="" textlink="">
      <xdr:nvSpPr>
        <xdr:cNvPr id="11930" name="テキスト ボックス 666"/>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93</xdr:row>
      <xdr:rowOff>82550</xdr:rowOff>
    </xdr:from>
    <xdr:to>
      <xdr:col>89</xdr:col>
      <xdr:colOff>177800</xdr:colOff>
      <xdr:row>93</xdr:row>
      <xdr:rowOff>82550</xdr:rowOff>
    </xdr:to>
    <xdr:cxnSp macro="">
      <xdr:nvCxnSpPr>
        <xdr:cNvPr id="11931"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92</xdr:row>
      <xdr:rowOff>111760</xdr:rowOff>
    </xdr:from>
    <xdr:to>
      <xdr:col>65</xdr:col>
      <xdr:colOff>62865</xdr:colOff>
      <xdr:row>94</xdr:row>
      <xdr:rowOff>27305</xdr:rowOff>
    </xdr:to>
    <xdr:sp macro="" textlink="">
      <xdr:nvSpPr>
        <xdr:cNvPr id="11932" name="テキスト ボックス 668"/>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90</xdr:row>
      <xdr:rowOff>139700</xdr:rowOff>
    </xdr:from>
    <xdr:to>
      <xdr:col>89</xdr:col>
      <xdr:colOff>177800</xdr:colOff>
      <xdr:row>90</xdr:row>
      <xdr:rowOff>139700</xdr:rowOff>
    </xdr:to>
    <xdr:cxnSp macro="">
      <xdr:nvCxnSpPr>
        <xdr:cNvPr id="11933"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89</xdr:row>
      <xdr:rowOff>168910</xdr:rowOff>
    </xdr:from>
    <xdr:to>
      <xdr:col>65</xdr:col>
      <xdr:colOff>62865</xdr:colOff>
      <xdr:row>91</xdr:row>
      <xdr:rowOff>84455</xdr:rowOff>
    </xdr:to>
    <xdr:sp macro="" textlink="">
      <xdr:nvSpPr>
        <xdr:cNvPr id="11934" name="テキスト ボックス 670"/>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88</xdr:row>
      <xdr:rowOff>25400</xdr:rowOff>
    </xdr:to>
    <xdr:cxnSp macro="">
      <xdr:nvCxnSpPr>
        <xdr:cNvPr id="11935"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87</xdr:row>
      <xdr:rowOff>54610</xdr:rowOff>
    </xdr:from>
    <xdr:to>
      <xdr:col>65</xdr:col>
      <xdr:colOff>62865</xdr:colOff>
      <xdr:row>88</xdr:row>
      <xdr:rowOff>141605</xdr:rowOff>
    </xdr:to>
    <xdr:sp macro="" textlink="">
      <xdr:nvSpPr>
        <xdr:cNvPr id="11936"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1193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25400</xdr:rowOff>
    </xdr:from>
    <xdr:to>
      <xdr:col>85</xdr:col>
      <xdr:colOff>126365</xdr:colOff>
      <xdr:row>98</xdr:row>
      <xdr:rowOff>139065</xdr:rowOff>
    </xdr:to>
    <xdr:cxnSp macro="">
      <xdr:nvCxnSpPr>
        <xdr:cNvPr id="11938" name="直線コネクタ 674"/>
        <xdr:cNvCxnSpPr/>
      </xdr:nvCxnSpPr>
      <xdr:spPr>
        <a:xfrm flipV="1">
          <a:off x="16317595" y="15455900"/>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98</xdr:row>
      <xdr:rowOff>143510</xdr:rowOff>
    </xdr:from>
    <xdr:to>
      <xdr:col>87</xdr:col>
      <xdr:colOff>110490</xdr:colOff>
      <xdr:row>100</xdr:row>
      <xdr:rowOff>59055</xdr:rowOff>
    </xdr:to>
    <xdr:sp macro="" textlink="">
      <xdr:nvSpPr>
        <xdr:cNvPr id="11939" name="積立金最小値テキスト"/>
        <xdr:cNvSpPr txBox="1"/>
      </xdr:nvSpPr>
      <xdr:spPr>
        <a:xfrm>
          <a:off x="16370300" y="16945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85</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98</xdr:row>
      <xdr:rowOff>139065</xdr:rowOff>
    </xdr:from>
    <xdr:to>
      <xdr:col>86</xdr:col>
      <xdr:colOff>25400</xdr:colOff>
      <xdr:row>98</xdr:row>
      <xdr:rowOff>139065</xdr:rowOff>
    </xdr:to>
    <xdr:cxnSp macro="">
      <xdr:nvCxnSpPr>
        <xdr:cNvPr id="11940" name="直線コネクタ 676"/>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88</xdr:row>
      <xdr:rowOff>143510</xdr:rowOff>
    </xdr:from>
    <xdr:to>
      <xdr:col>89</xdr:col>
      <xdr:colOff>14605</xdr:colOff>
      <xdr:row>90</xdr:row>
      <xdr:rowOff>59055</xdr:rowOff>
    </xdr:to>
    <xdr:sp macro="" textlink="">
      <xdr:nvSpPr>
        <xdr:cNvPr id="11941" name="積立金最大値テキスト"/>
        <xdr:cNvSpPr txBox="1"/>
      </xdr:nvSpPr>
      <xdr:spPr>
        <a:xfrm>
          <a:off x="16370300" y="15231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162,481</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90</xdr:row>
      <xdr:rowOff>25400</xdr:rowOff>
    </xdr:from>
    <xdr:to>
      <xdr:col>86</xdr:col>
      <xdr:colOff>25400</xdr:colOff>
      <xdr:row>90</xdr:row>
      <xdr:rowOff>25400</xdr:rowOff>
    </xdr:to>
    <xdr:cxnSp macro="">
      <xdr:nvCxnSpPr>
        <xdr:cNvPr id="11942" name="直線コネクタ 678"/>
        <xdr:cNvCxnSpPr/>
      </xdr:nvCxnSpPr>
      <xdr:spPr>
        <a:xfrm>
          <a:off x="16230600" y="1545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65405</xdr:rowOff>
    </xdr:from>
    <xdr:to>
      <xdr:col>85</xdr:col>
      <xdr:colOff>127000</xdr:colOff>
      <xdr:row>98</xdr:row>
      <xdr:rowOff>64770</xdr:rowOff>
    </xdr:to>
    <xdr:cxnSp macro="">
      <xdr:nvCxnSpPr>
        <xdr:cNvPr id="11943" name="直線コネクタ 679"/>
        <xdr:cNvCxnSpPr/>
      </xdr:nvCxnSpPr>
      <xdr:spPr>
        <a:xfrm>
          <a:off x="15481300" y="16696055"/>
          <a:ext cx="8382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96</xdr:row>
      <xdr:rowOff>130175</xdr:rowOff>
    </xdr:from>
    <xdr:to>
      <xdr:col>88</xdr:col>
      <xdr:colOff>140970</xdr:colOff>
      <xdr:row>98</xdr:row>
      <xdr:rowOff>46355</xdr:rowOff>
    </xdr:to>
    <xdr:sp macro="" textlink="">
      <xdr:nvSpPr>
        <xdr:cNvPr id="11944" name="積立金平均値テキスト"/>
        <xdr:cNvSpPr txBox="1"/>
      </xdr:nvSpPr>
      <xdr:spPr>
        <a:xfrm>
          <a:off x="16370300" y="16589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16,762</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76200</xdr:colOff>
      <xdr:row>97</xdr:row>
      <xdr:rowOff>107315</xdr:rowOff>
    </xdr:from>
    <xdr:to>
      <xdr:col>85</xdr:col>
      <xdr:colOff>177800</xdr:colOff>
      <xdr:row>98</xdr:row>
      <xdr:rowOff>37465</xdr:rowOff>
    </xdr:to>
    <xdr:sp macro="" textlink="">
      <xdr:nvSpPr>
        <xdr:cNvPr id="11945" name="フローチャート: 判断 681"/>
        <xdr:cNvSpPr/>
      </xdr:nvSpPr>
      <xdr:spPr>
        <a:xfrm>
          <a:off x="16268700" y="1673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107315</xdr:rowOff>
    </xdr:from>
    <xdr:to>
      <xdr:col>81</xdr:col>
      <xdr:colOff>50800</xdr:colOff>
      <xdr:row>97</xdr:row>
      <xdr:rowOff>65405</xdr:rowOff>
    </xdr:to>
    <xdr:cxnSp macro="">
      <xdr:nvCxnSpPr>
        <xdr:cNvPr id="11946" name="直線コネクタ 682"/>
        <xdr:cNvCxnSpPr/>
      </xdr:nvCxnSpPr>
      <xdr:spPr>
        <a:xfrm>
          <a:off x="14592300" y="16223615"/>
          <a:ext cx="889000" cy="472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146685</xdr:rowOff>
    </xdr:from>
    <xdr:to>
      <xdr:col>81</xdr:col>
      <xdr:colOff>101600</xdr:colOff>
      <xdr:row>98</xdr:row>
      <xdr:rowOff>76835</xdr:rowOff>
    </xdr:to>
    <xdr:sp macro="" textlink="">
      <xdr:nvSpPr>
        <xdr:cNvPr id="11947" name="フローチャート: 判断 683"/>
        <xdr:cNvSpPr/>
      </xdr:nvSpPr>
      <xdr:spPr>
        <a:xfrm>
          <a:off x="15430500" y="1677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79</xdr:col>
      <xdr:colOff>164465</xdr:colOff>
      <xdr:row>98</xdr:row>
      <xdr:rowOff>67945</xdr:rowOff>
    </xdr:from>
    <xdr:to>
      <xdr:col>82</xdr:col>
      <xdr:colOff>127000</xdr:colOff>
      <xdr:row>99</xdr:row>
      <xdr:rowOff>154940</xdr:rowOff>
    </xdr:to>
    <xdr:sp macro="" textlink="">
      <xdr:nvSpPr>
        <xdr:cNvPr id="11948" name="テキスト ボックス 684"/>
        <xdr:cNvSpPr txBox="1"/>
      </xdr:nvSpPr>
      <xdr:spPr>
        <a:xfrm>
          <a:off x="15213965" y="16870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12,407</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177800</xdr:colOff>
      <xdr:row>94</xdr:row>
      <xdr:rowOff>107315</xdr:rowOff>
    </xdr:from>
    <xdr:to>
      <xdr:col>76</xdr:col>
      <xdr:colOff>114300</xdr:colOff>
      <xdr:row>98</xdr:row>
      <xdr:rowOff>86360</xdr:rowOff>
    </xdr:to>
    <xdr:cxnSp macro="">
      <xdr:nvCxnSpPr>
        <xdr:cNvPr id="11949" name="直線コネクタ 685"/>
        <xdr:cNvCxnSpPr/>
      </xdr:nvCxnSpPr>
      <xdr:spPr>
        <a:xfrm flipV="1">
          <a:off x="13703300" y="16223615"/>
          <a:ext cx="889000" cy="664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73660</xdr:rowOff>
    </xdr:from>
    <xdr:to>
      <xdr:col>76</xdr:col>
      <xdr:colOff>165100</xdr:colOff>
      <xdr:row>98</xdr:row>
      <xdr:rowOff>3810</xdr:rowOff>
    </xdr:to>
    <xdr:sp macro="" textlink="">
      <xdr:nvSpPr>
        <xdr:cNvPr id="11950" name="フローチャート: 判断 686"/>
        <xdr:cNvSpPr/>
      </xdr:nvSpPr>
      <xdr:spPr>
        <a:xfrm>
          <a:off x="1454150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37465</xdr:colOff>
      <xdr:row>97</xdr:row>
      <xdr:rowOff>166370</xdr:rowOff>
    </xdr:from>
    <xdr:to>
      <xdr:col>77</xdr:col>
      <xdr:colOff>190500</xdr:colOff>
      <xdr:row>99</xdr:row>
      <xdr:rowOff>81915</xdr:rowOff>
    </xdr:to>
    <xdr:sp macro="" textlink="">
      <xdr:nvSpPr>
        <xdr:cNvPr id="11951" name="テキスト ボックス 687"/>
        <xdr:cNvSpPr txBox="1"/>
      </xdr:nvSpPr>
      <xdr:spPr>
        <a:xfrm>
          <a:off x="14324965" y="1679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20,418</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50800</xdr:colOff>
      <xdr:row>98</xdr:row>
      <xdr:rowOff>64135</xdr:rowOff>
    </xdr:from>
    <xdr:to>
      <xdr:col>71</xdr:col>
      <xdr:colOff>177800</xdr:colOff>
      <xdr:row>98</xdr:row>
      <xdr:rowOff>86360</xdr:rowOff>
    </xdr:to>
    <xdr:cxnSp macro="">
      <xdr:nvCxnSpPr>
        <xdr:cNvPr id="11952" name="直線コネクタ 688"/>
        <xdr:cNvCxnSpPr/>
      </xdr:nvCxnSpPr>
      <xdr:spPr>
        <a:xfrm>
          <a:off x="12814300" y="168662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113030</xdr:rowOff>
    </xdr:from>
    <xdr:to>
      <xdr:col>72</xdr:col>
      <xdr:colOff>38100</xdr:colOff>
      <xdr:row>98</xdr:row>
      <xdr:rowOff>43180</xdr:rowOff>
    </xdr:to>
    <xdr:sp macro="" textlink="">
      <xdr:nvSpPr>
        <xdr:cNvPr id="11953" name="フローチャート: 判断 689"/>
        <xdr:cNvSpPr/>
      </xdr:nvSpPr>
      <xdr:spPr>
        <a:xfrm>
          <a:off x="136525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100965</xdr:colOff>
      <xdr:row>96</xdr:row>
      <xdr:rowOff>59690</xdr:rowOff>
    </xdr:from>
    <xdr:to>
      <xdr:col>73</xdr:col>
      <xdr:colOff>63500</xdr:colOff>
      <xdr:row>97</xdr:row>
      <xdr:rowOff>147320</xdr:rowOff>
    </xdr:to>
    <xdr:sp macro="" textlink="">
      <xdr:nvSpPr>
        <xdr:cNvPr id="11954" name="テキスト ボックス 690"/>
        <xdr:cNvSpPr txBox="1"/>
      </xdr:nvSpPr>
      <xdr:spPr>
        <a:xfrm>
          <a:off x="13435965" y="1651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16,141</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97</xdr:row>
      <xdr:rowOff>132080</xdr:rowOff>
    </xdr:from>
    <xdr:to>
      <xdr:col>67</xdr:col>
      <xdr:colOff>101600</xdr:colOff>
      <xdr:row>98</xdr:row>
      <xdr:rowOff>62230</xdr:rowOff>
    </xdr:to>
    <xdr:sp macro="" textlink="">
      <xdr:nvSpPr>
        <xdr:cNvPr id="11955" name="フローチャート: 判断 691"/>
        <xdr:cNvSpPr/>
      </xdr:nvSpPr>
      <xdr:spPr>
        <a:xfrm>
          <a:off x="12763500" y="167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164465</xdr:colOff>
      <xdr:row>96</xdr:row>
      <xdr:rowOff>78740</xdr:rowOff>
    </xdr:from>
    <xdr:to>
      <xdr:col>68</xdr:col>
      <xdr:colOff>127000</xdr:colOff>
      <xdr:row>97</xdr:row>
      <xdr:rowOff>166370</xdr:rowOff>
    </xdr:to>
    <xdr:sp macro="" textlink="">
      <xdr:nvSpPr>
        <xdr:cNvPr id="11956" name="テキスト ボックス 692"/>
        <xdr:cNvSpPr txBox="1"/>
      </xdr:nvSpPr>
      <xdr:spPr>
        <a:xfrm>
          <a:off x="12546965" y="16537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14,042</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84</xdr:col>
      <xdr:colOff>127000</xdr:colOff>
      <xdr:row>101</xdr:row>
      <xdr:rowOff>80010</xdr:rowOff>
    </xdr:from>
    <xdr:to>
      <xdr:col>88</xdr:col>
      <xdr:colOff>127000</xdr:colOff>
      <xdr:row>102</xdr:row>
      <xdr:rowOff>167640</xdr:rowOff>
    </xdr:to>
    <xdr:sp macro="" textlink="">
      <xdr:nvSpPr>
        <xdr:cNvPr id="11957"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80</xdr:col>
      <xdr:colOff>50800</xdr:colOff>
      <xdr:row>101</xdr:row>
      <xdr:rowOff>80010</xdr:rowOff>
    </xdr:from>
    <xdr:to>
      <xdr:col>84</xdr:col>
      <xdr:colOff>50800</xdr:colOff>
      <xdr:row>102</xdr:row>
      <xdr:rowOff>167640</xdr:rowOff>
    </xdr:to>
    <xdr:sp macro="" textlink="">
      <xdr:nvSpPr>
        <xdr:cNvPr id="11958"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75</xdr:col>
      <xdr:colOff>114300</xdr:colOff>
      <xdr:row>101</xdr:row>
      <xdr:rowOff>80010</xdr:rowOff>
    </xdr:from>
    <xdr:to>
      <xdr:col>79</xdr:col>
      <xdr:colOff>114300</xdr:colOff>
      <xdr:row>102</xdr:row>
      <xdr:rowOff>167640</xdr:rowOff>
    </xdr:to>
    <xdr:sp macro="" textlink="">
      <xdr:nvSpPr>
        <xdr:cNvPr id="11959"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70</xdr:col>
      <xdr:colOff>177800</xdr:colOff>
      <xdr:row>101</xdr:row>
      <xdr:rowOff>80010</xdr:rowOff>
    </xdr:from>
    <xdr:to>
      <xdr:col>74</xdr:col>
      <xdr:colOff>177800</xdr:colOff>
      <xdr:row>102</xdr:row>
      <xdr:rowOff>167640</xdr:rowOff>
    </xdr:to>
    <xdr:sp macro="" textlink="">
      <xdr:nvSpPr>
        <xdr:cNvPr id="11960"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66</xdr:col>
      <xdr:colOff>50800</xdr:colOff>
      <xdr:row>101</xdr:row>
      <xdr:rowOff>80010</xdr:rowOff>
    </xdr:from>
    <xdr:to>
      <xdr:col>70</xdr:col>
      <xdr:colOff>50800</xdr:colOff>
      <xdr:row>102</xdr:row>
      <xdr:rowOff>167640</xdr:rowOff>
    </xdr:to>
    <xdr:sp macro="" textlink="">
      <xdr:nvSpPr>
        <xdr:cNvPr id="11961"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85</xdr:col>
      <xdr:colOff>76200</xdr:colOff>
      <xdr:row>98</xdr:row>
      <xdr:rowOff>13970</xdr:rowOff>
    </xdr:from>
    <xdr:to>
      <xdr:col>85</xdr:col>
      <xdr:colOff>177800</xdr:colOff>
      <xdr:row>98</xdr:row>
      <xdr:rowOff>115570</xdr:rowOff>
    </xdr:to>
    <xdr:sp macro="" textlink="">
      <xdr:nvSpPr>
        <xdr:cNvPr id="11962" name="楕円 698"/>
        <xdr:cNvSpPr/>
      </xdr:nvSpPr>
      <xdr:spPr>
        <a:xfrm>
          <a:off x="162687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177800</xdr:colOff>
      <xdr:row>97</xdr:row>
      <xdr:rowOff>100330</xdr:rowOff>
    </xdr:from>
    <xdr:to>
      <xdr:col>88</xdr:col>
      <xdr:colOff>76200</xdr:colOff>
      <xdr:row>99</xdr:row>
      <xdr:rowOff>15875</xdr:rowOff>
    </xdr:to>
    <xdr:sp macro="" textlink="">
      <xdr:nvSpPr>
        <xdr:cNvPr id="11963" name="積立金該当値テキスト"/>
        <xdr:cNvSpPr txBox="1"/>
      </xdr:nvSpPr>
      <xdr:spPr>
        <a:xfrm>
          <a:off x="16370300" y="16730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8,192</a:t>
          </a:r>
          <a:endParaRPr kumimoji="1" lang="ja-JP" altLang="en-US" sz="1000" b="1">
            <a:solidFill>
              <a:srgbClr val="000000"/>
            </a:solidFill>
            <a:latin typeface="ＭＳ Ｐゴシック"/>
            <a:ea typeface="ＭＳ Ｐゴシック"/>
          </a:endParaRPr>
        </a:p>
      </xdr:txBody>
    </xdr:sp>
    <xdr:clientData/>
  </xdr:twoCellAnchor>
  <xdr:twoCellAnchor>
    <xdr:from>
      <xdr:col>81</xdr:col>
      <xdr:colOff>0</xdr:colOff>
      <xdr:row>97</xdr:row>
      <xdr:rowOff>14605</xdr:rowOff>
    </xdr:from>
    <xdr:to>
      <xdr:col>81</xdr:col>
      <xdr:colOff>101600</xdr:colOff>
      <xdr:row>97</xdr:row>
      <xdr:rowOff>116205</xdr:rowOff>
    </xdr:to>
    <xdr:sp macro="" textlink="">
      <xdr:nvSpPr>
        <xdr:cNvPr id="11964" name="楕円 700"/>
        <xdr:cNvSpPr/>
      </xdr:nvSpPr>
      <xdr:spPr>
        <a:xfrm>
          <a:off x="15430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79</xdr:col>
      <xdr:colOff>164465</xdr:colOff>
      <xdr:row>95</xdr:row>
      <xdr:rowOff>132715</xdr:rowOff>
    </xdr:from>
    <xdr:to>
      <xdr:col>82</xdr:col>
      <xdr:colOff>127000</xdr:colOff>
      <xdr:row>97</xdr:row>
      <xdr:rowOff>48260</xdr:rowOff>
    </xdr:to>
    <xdr:sp macro="" textlink="">
      <xdr:nvSpPr>
        <xdr:cNvPr id="11965" name="テキスト ボックス 701"/>
        <xdr:cNvSpPr txBox="1"/>
      </xdr:nvSpPr>
      <xdr:spPr>
        <a:xfrm>
          <a:off x="15213965" y="16420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26,904</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63500</xdr:colOff>
      <xdr:row>94</xdr:row>
      <xdr:rowOff>56515</xdr:rowOff>
    </xdr:from>
    <xdr:to>
      <xdr:col>76</xdr:col>
      <xdr:colOff>165100</xdr:colOff>
      <xdr:row>94</xdr:row>
      <xdr:rowOff>158115</xdr:rowOff>
    </xdr:to>
    <xdr:sp macro="" textlink="">
      <xdr:nvSpPr>
        <xdr:cNvPr id="11966" name="楕円 702"/>
        <xdr:cNvSpPr/>
      </xdr:nvSpPr>
      <xdr:spPr>
        <a:xfrm>
          <a:off x="14541500" y="161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37465</xdr:colOff>
      <xdr:row>93</xdr:row>
      <xdr:rowOff>3175</xdr:rowOff>
    </xdr:from>
    <xdr:to>
      <xdr:col>77</xdr:col>
      <xdr:colOff>190500</xdr:colOff>
      <xdr:row>94</xdr:row>
      <xdr:rowOff>90805</xdr:rowOff>
    </xdr:to>
    <xdr:sp macro="" textlink="">
      <xdr:nvSpPr>
        <xdr:cNvPr id="11967" name="テキスト ボックス 703"/>
        <xdr:cNvSpPr txBox="1"/>
      </xdr:nvSpPr>
      <xdr:spPr>
        <a:xfrm>
          <a:off x="14324965" y="15948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78,537</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127000</xdr:colOff>
      <xdr:row>98</xdr:row>
      <xdr:rowOff>34925</xdr:rowOff>
    </xdr:from>
    <xdr:to>
      <xdr:col>72</xdr:col>
      <xdr:colOff>38100</xdr:colOff>
      <xdr:row>98</xdr:row>
      <xdr:rowOff>136525</xdr:rowOff>
    </xdr:to>
    <xdr:sp macro="" textlink="">
      <xdr:nvSpPr>
        <xdr:cNvPr id="11968" name="楕円 704"/>
        <xdr:cNvSpPr/>
      </xdr:nvSpPr>
      <xdr:spPr>
        <a:xfrm>
          <a:off x="13652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133350</xdr:colOff>
      <xdr:row>98</xdr:row>
      <xdr:rowOff>127635</xdr:rowOff>
    </xdr:from>
    <xdr:to>
      <xdr:col>73</xdr:col>
      <xdr:colOff>31115</xdr:colOff>
      <xdr:row>100</xdr:row>
      <xdr:rowOff>43815</xdr:rowOff>
    </xdr:to>
    <xdr:sp macro="" textlink="">
      <xdr:nvSpPr>
        <xdr:cNvPr id="11969" name="テキスト ボックス 705"/>
        <xdr:cNvSpPr txBox="1"/>
      </xdr:nvSpPr>
      <xdr:spPr>
        <a:xfrm>
          <a:off x="13468350" y="16929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5,889</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98</xdr:row>
      <xdr:rowOff>13335</xdr:rowOff>
    </xdr:from>
    <xdr:to>
      <xdr:col>67</xdr:col>
      <xdr:colOff>101600</xdr:colOff>
      <xdr:row>98</xdr:row>
      <xdr:rowOff>114935</xdr:rowOff>
    </xdr:to>
    <xdr:sp macro="" textlink="">
      <xdr:nvSpPr>
        <xdr:cNvPr id="11970" name="楕円 706"/>
        <xdr:cNvSpPr/>
      </xdr:nvSpPr>
      <xdr:spPr>
        <a:xfrm>
          <a:off x="127635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6350</xdr:colOff>
      <xdr:row>98</xdr:row>
      <xdr:rowOff>106045</xdr:rowOff>
    </xdr:from>
    <xdr:to>
      <xdr:col>68</xdr:col>
      <xdr:colOff>94615</xdr:colOff>
      <xdr:row>100</xdr:row>
      <xdr:rowOff>22225</xdr:rowOff>
    </xdr:to>
    <xdr:sp macro="" textlink="">
      <xdr:nvSpPr>
        <xdr:cNvPr id="11971" name="テキスト ボックス 707"/>
        <xdr:cNvSpPr txBox="1"/>
      </xdr:nvSpPr>
      <xdr:spPr>
        <a:xfrm>
          <a:off x="12579350" y="16908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8,271</a:t>
          </a:r>
          <a:endParaRPr kumimoji="1" lang="ja-JP" altLang="en-US" sz="1000" b="1">
            <a:solidFill>
              <a:srgbClr val="000000"/>
            </a:solidFill>
            <a:latin typeface="ＭＳ Ｐゴシック"/>
            <a:ea typeface="ＭＳ Ｐゴシック"/>
          </a:endParaRPr>
        </a:p>
      </xdr:txBody>
    </xdr:sp>
    <xdr:clientData/>
  </xdr:twoCellAnchor>
  <xdr:twoCellAnchor>
    <xdr:from>
      <xdr:col>96</xdr:col>
      <xdr:colOff>0</xdr:colOff>
      <xdr:row>23</xdr:row>
      <xdr:rowOff>57150</xdr:rowOff>
    </xdr:from>
    <xdr:to>
      <xdr:col>120</xdr:col>
      <xdr:colOff>114300</xdr:colOff>
      <xdr:row>25</xdr:row>
      <xdr:rowOff>31750</xdr:rowOff>
    </xdr:to>
    <xdr:sp macro="" textlink="">
      <xdr:nvSpPr>
        <xdr:cNvPr id="11972"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11973"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11974"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11975"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11976"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11977"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11978"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11979"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27</xdr:row>
      <xdr:rowOff>6350</xdr:rowOff>
    </xdr:from>
    <xdr:to>
      <xdr:col>97</xdr:col>
      <xdr:colOff>120650</xdr:colOff>
      <xdr:row>28</xdr:row>
      <xdr:rowOff>59690</xdr:rowOff>
    </xdr:to>
    <xdr:sp macro="" textlink="">
      <xdr:nvSpPr>
        <xdr:cNvPr id="11980"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96</xdr:col>
      <xdr:colOff>0</xdr:colOff>
      <xdr:row>41</xdr:row>
      <xdr:rowOff>82550</xdr:rowOff>
    </xdr:from>
    <xdr:to>
      <xdr:col>120</xdr:col>
      <xdr:colOff>114300</xdr:colOff>
      <xdr:row>41</xdr:row>
      <xdr:rowOff>82550</xdr:rowOff>
    </xdr:to>
    <xdr:cxnSp macro="">
      <xdr:nvCxnSpPr>
        <xdr:cNvPr id="11981"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11982"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37</xdr:row>
      <xdr:rowOff>168910</xdr:rowOff>
    </xdr:from>
    <xdr:to>
      <xdr:col>95</xdr:col>
      <xdr:colOff>189865</xdr:colOff>
      <xdr:row>39</xdr:row>
      <xdr:rowOff>84455</xdr:rowOff>
    </xdr:to>
    <xdr:sp macro="" textlink="">
      <xdr:nvSpPr>
        <xdr:cNvPr id="11983" name="テキスト ボックス 71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36</xdr:row>
      <xdr:rowOff>25400</xdr:rowOff>
    </xdr:from>
    <xdr:to>
      <xdr:col>120</xdr:col>
      <xdr:colOff>114300</xdr:colOff>
      <xdr:row>36</xdr:row>
      <xdr:rowOff>25400</xdr:rowOff>
    </xdr:to>
    <xdr:cxnSp macro="">
      <xdr:nvCxnSpPr>
        <xdr:cNvPr id="11984"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35</xdr:row>
      <xdr:rowOff>54610</xdr:rowOff>
    </xdr:from>
    <xdr:to>
      <xdr:col>95</xdr:col>
      <xdr:colOff>189865</xdr:colOff>
      <xdr:row>36</xdr:row>
      <xdr:rowOff>141605</xdr:rowOff>
    </xdr:to>
    <xdr:sp macro="" textlink="">
      <xdr:nvSpPr>
        <xdr:cNvPr id="11985" name="テキスト ボックス 721"/>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33</xdr:row>
      <xdr:rowOff>82550</xdr:rowOff>
    </xdr:from>
    <xdr:to>
      <xdr:col>120</xdr:col>
      <xdr:colOff>114300</xdr:colOff>
      <xdr:row>33</xdr:row>
      <xdr:rowOff>82550</xdr:rowOff>
    </xdr:to>
    <xdr:cxnSp macro="">
      <xdr:nvCxnSpPr>
        <xdr:cNvPr id="11986"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32</xdr:row>
      <xdr:rowOff>111760</xdr:rowOff>
    </xdr:from>
    <xdr:to>
      <xdr:col>95</xdr:col>
      <xdr:colOff>190500</xdr:colOff>
      <xdr:row>34</xdr:row>
      <xdr:rowOff>27305</xdr:rowOff>
    </xdr:to>
    <xdr:sp macro="" textlink="">
      <xdr:nvSpPr>
        <xdr:cNvPr id="11987" name="テキスト ボックス 723"/>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30</xdr:row>
      <xdr:rowOff>139700</xdr:rowOff>
    </xdr:from>
    <xdr:to>
      <xdr:col>120</xdr:col>
      <xdr:colOff>114300</xdr:colOff>
      <xdr:row>30</xdr:row>
      <xdr:rowOff>139700</xdr:rowOff>
    </xdr:to>
    <xdr:cxnSp macro="">
      <xdr:nvCxnSpPr>
        <xdr:cNvPr id="11988"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29</xdr:row>
      <xdr:rowOff>168910</xdr:rowOff>
    </xdr:from>
    <xdr:to>
      <xdr:col>95</xdr:col>
      <xdr:colOff>190500</xdr:colOff>
      <xdr:row>31</xdr:row>
      <xdr:rowOff>84455</xdr:rowOff>
    </xdr:to>
    <xdr:sp macro="" textlink="">
      <xdr:nvSpPr>
        <xdr:cNvPr id="11989" name="テキスト ボックス 725"/>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28</xdr:row>
      <xdr:rowOff>25400</xdr:rowOff>
    </xdr:to>
    <xdr:cxnSp macro="">
      <xdr:nvCxnSpPr>
        <xdr:cNvPr id="11990"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27</xdr:row>
      <xdr:rowOff>54610</xdr:rowOff>
    </xdr:from>
    <xdr:to>
      <xdr:col>95</xdr:col>
      <xdr:colOff>190500</xdr:colOff>
      <xdr:row>28</xdr:row>
      <xdr:rowOff>141605</xdr:rowOff>
    </xdr:to>
    <xdr:sp macro="" textlink="">
      <xdr:nvSpPr>
        <xdr:cNvPr id="11991" name="テキスト ボックス 72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1199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45720</xdr:rowOff>
    </xdr:from>
    <xdr:to>
      <xdr:col>116</xdr:col>
      <xdr:colOff>62865</xdr:colOff>
      <xdr:row>38</xdr:row>
      <xdr:rowOff>139700</xdr:rowOff>
    </xdr:to>
    <xdr:cxnSp macro="">
      <xdr:nvCxnSpPr>
        <xdr:cNvPr id="11993" name="直線コネクタ 729"/>
        <xdr:cNvCxnSpPr/>
      </xdr:nvCxnSpPr>
      <xdr:spPr>
        <a:xfrm flipV="1">
          <a:off x="22159595" y="51892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38</xdr:row>
      <xdr:rowOff>143510</xdr:rowOff>
    </xdr:from>
    <xdr:to>
      <xdr:col>117</xdr:col>
      <xdr:colOff>173355</xdr:colOff>
      <xdr:row>40</xdr:row>
      <xdr:rowOff>59055</xdr:rowOff>
    </xdr:to>
    <xdr:sp macro="" textlink="">
      <xdr:nvSpPr>
        <xdr:cNvPr id="11994"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115</xdr:col>
      <xdr:colOff>165100</xdr:colOff>
      <xdr:row>38</xdr:row>
      <xdr:rowOff>139700</xdr:rowOff>
    </xdr:from>
    <xdr:to>
      <xdr:col>116</xdr:col>
      <xdr:colOff>152400</xdr:colOff>
      <xdr:row>38</xdr:row>
      <xdr:rowOff>139700</xdr:rowOff>
    </xdr:to>
    <xdr:cxnSp macro="">
      <xdr:nvCxnSpPr>
        <xdr:cNvPr id="11995"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28</xdr:row>
      <xdr:rowOff>163830</xdr:rowOff>
    </xdr:from>
    <xdr:to>
      <xdr:col>119</xdr:col>
      <xdr:colOff>77470</xdr:colOff>
      <xdr:row>30</xdr:row>
      <xdr:rowOff>80010</xdr:rowOff>
    </xdr:to>
    <xdr:sp macro="" textlink="">
      <xdr:nvSpPr>
        <xdr:cNvPr id="11996" name="投資及び出資金最大値テキスト"/>
        <xdr:cNvSpPr txBox="1"/>
      </xdr:nvSpPr>
      <xdr:spPr>
        <a:xfrm>
          <a:off x="22212300" y="4964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16,026</a:t>
          </a:r>
          <a:endParaRPr kumimoji="1" lang="ja-JP" altLang="en-US" sz="1000" b="1">
            <a:solidFill>
              <a:srgbClr val="000000"/>
            </a:solidFill>
            <a:latin typeface="ＭＳ Ｐゴシック"/>
            <a:ea typeface="ＭＳ Ｐゴシック"/>
          </a:endParaRPr>
        </a:p>
      </xdr:txBody>
    </xdr:sp>
    <xdr:clientData/>
  </xdr:twoCellAnchor>
  <xdr:twoCellAnchor>
    <xdr:from>
      <xdr:col>115</xdr:col>
      <xdr:colOff>165100</xdr:colOff>
      <xdr:row>30</xdr:row>
      <xdr:rowOff>45720</xdr:rowOff>
    </xdr:from>
    <xdr:to>
      <xdr:col>116</xdr:col>
      <xdr:colOff>152400</xdr:colOff>
      <xdr:row>30</xdr:row>
      <xdr:rowOff>45720</xdr:rowOff>
    </xdr:to>
    <xdr:cxnSp macro="">
      <xdr:nvCxnSpPr>
        <xdr:cNvPr id="11997" name="直線コネクタ 733"/>
        <xdr:cNvCxnSpPr/>
      </xdr:nvCxnSpPr>
      <xdr:spPr>
        <a:xfrm>
          <a:off x="22072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123190</xdr:rowOff>
    </xdr:from>
    <xdr:to>
      <xdr:col>116</xdr:col>
      <xdr:colOff>63500</xdr:colOff>
      <xdr:row>38</xdr:row>
      <xdr:rowOff>132080</xdr:rowOff>
    </xdr:to>
    <xdr:cxnSp macro="">
      <xdr:nvCxnSpPr>
        <xdr:cNvPr id="11998" name="直線コネクタ 734"/>
        <xdr:cNvCxnSpPr/>
      </xdr:nvCxnSpPr>
      <xdr:spPr>
        <a:xfrm flipV="1">
          <a:off x="21323300" y="66382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36</xdr:row>
      <xdr:rowOff>116840</xdr:rowOff>
    </xdr:from>
    <xdr:to>
      <xdr:col>119</xdr:col>
      <xdr:colOff>12700</xdr:colOff>
      <xdr:row>38</xdr:row>
      <xdr:rowOff>33020</xdr:rowOff>
    </xdr:to>
    <xdr:sp macro="" textlink="">
      <xdr:nvSpPr>
        <xdr:cNvPr id="11999" name="投資及び出資金平均値テキスト"/>
        <xdr:cNvSpPr txBox="1"/>
      </xdr:nvSpPr>
      <xdr:spPr>
        <a:xfrm>
          <a:off x="22212300" y="6289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1,821</a:t>
          </a:r>
          <a:endParaRPr kumimoji="1" lang="ja-JP" altLang="en-US" sz="1000" b="1">
            <a:solidFill>
              <a:srgbClr val="000000"/>
            </a:solidFill>
            <a:latin typeface="ＭＳ Ｐゴシック"/>
            <a:ea typeface="ＭＳ Ｐゴシック"/>
          </a:endParaRPr>
        </a:p>
      </xdr:txBody>
    </xdr:sp>
    <xdr:clientData/>
  </xdr:twoCellAnchor>
  <xdr:twoCellAnchor>
    <xdr:from>
      <xdr:col>116</xdr:col>
      <xdr:colOff>12700</xdr:colOff>
      <xdr:row>37</xdr:row>
      <xdr:rowOff>93980</xdr:rowOff>
    </xdr:from>
    <xdr:to>
      <xdr:col>116</xdr:col>
      <xdr:colOff>114300</xdr:colOff>
      <xdr:row>38</xdr:row>
      <xdr:rowOff>24130</xdr:rowOff>
    </xdr:to>
    <xdr:sp macro="" textlink="">
      <xdr:nvSpPr>
        <xdr:cNvPr id="12000" name="フローチャート: 判断 736"/>
        <xdr:cNvSpPr/>
      </xdr:nvSpPr>
      <xdr:spPr>
        <a:xfrm>
          <a:off x="22110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76835</xdr:rowOff>
    </xdr:from>
    <xdr:to>
      <xdr:col>111</xdr:col>
      <xdr:colOff>177800</xdr:colOff>
      <xdr:row>38</xdr:row>
      <xdr:rowOff>132080</xdr:rowOff>
    </xdr:to>
    <xdr:cxnSp macro="">
      <xdr:nvCxnSpPr>
        <xdr:cNvPr id="12001" name="直線コネクタ 737"/>
        <xdr:cNvCxnSpPr/>
      </xdr:nvCxnSpPr>
      <xdr:spPr>
        <a:xfrm>
          <a:off x="20434300" y="65919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121920</xdr:rowOff>
    </xdr:from>
    <xdr:to>
      <xdr:col>112</xdr:col>
      <xdr:colOff>38100</xdr:colOff>
      <xdr:row>38</xdr:row>
      <xdr:rowOff>52070</xdr:rowOff>
    </xdr:to>
    <xdr:sp macro="" textlink="">
      <xdr:nvSpPr>
        <xdr:cNvPr id="12002" name="フローチャート: 判断 738"/>
        <xdr:cNvSpPr/>
      </xdr:nvSpPr>
      <xdr:spPr>
        <a:xfrm>
          <a:off x="21272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110</xdr:col>
      <xdr:colOff>133350</xdr:colOff>
      <xdr:row>36</xdr:row>
      <xdr:rowOff>68580</xdr:rowOff>
    </xdr:from>
    <xdr:to>
      <xdr:col>113</xdr:col>
      <xdr:colOff>31115</xdr:colOff>
      <xdr:row>37</xdr:row>
      <xdr:rowOff>156210</xdr:rowOff>
    </xdr:to>
    <xdr:sp macro="" textlink="">
      <xdr:nvSpPr>
        <xdr:cNvPr id="12003" name="テキスト ボックス 739"/>
        <xdr:cNvSpPr txBox="1"/>
      </xdr:nvSpPr>
      <xdr:spPr>
        <a:xfrm>
          <a:off x="21088350" y="6240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1,515</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114300</xdr:colOff>
      <xdr:row>38</xdr:row>
      <xdr:rowOff>76835</xdr:rowOff>
    </xdr:from>
    <xdr:to>
      <xdr:col>107</xdr:col>
      <xdr:colOff>50800</xdr:colOff>
      <xdr:row>38</xdr:row>
      <xdr:rowOff>77470</xdr:rowOff>
    </xdr:to>
    <xdr:cxnSp macro="">
      <xdr:nvCxnSpPr>
        <xdr:cNvPr id="12004" name="直線コネクタ 740"/>
        <xdr:cNvCxnSpPr/>
      </xdr:nvCxnSpPr>
      <xdr:spPr>
        <a:xfrm flipV="1">
          <a:off x="19545300" y="6591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86360</xdr:rowOff>
    </xdr:to>
    <xdr:sp macro="" textlink="">
      <xdr:nvSpPr>
        <xdr:cNvPr id="12005" name="フローチャート: 判断 741"/>
        <xdr:cNvSpPr/>
      </xdr:nvSpPr>
      <xdr:spPr>
        <a:xfrm>
          <a:off x="20383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6350</xdr:colOff>
      <xdr:row>36</xdr:row>
      <xdr:rowOff>102235</xdr:rowOff>
    </xdr:from>
    <xdr:to>
      <xdr:col>108</xdr:col>
      <xdr:colOff>94615</xdr:colOff>
      <xdr:row>38</xdr:row>
      <xdr:rowOff>17780</xdr:rowOff>
    </xdr:to>
    <xdr:sp macro="" textlink="">
      <xdr:nvSpPr>
        <xdr:cNvPr id="12006" name="テキスト ボックス 742"/>
        <xdr:cNvSpPr txBox="1"/>
      </xdr:nvSpPr>
      <xdr:spPr>
        <a:xfrm>
          <a:off x="20199350" y="6274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1,143</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177800</xdr:colOff>
      <xdr:row>38</xdr:row>
      <xdr:rowOff>75565</xdr:rowOff>
    </xdr:from>
    <xdr:to>
      <xdr:col>102</xdr:col>
      <xdr:colOff>114300</xdr:colOff>
      <xdr:row>38</xdr:row>
      <xdr:rowOff>77470</xdr:rowOff>
    </xdr:to>
    <xdr:cxnSp macro="">
      <xdr:nvCxnSpPr>
        <xdr:cNvPr id="12007" name="直線コネクタ 743"/>
        <xdr:cNvCxnSpPr/>
      </xdr:nvCxnSpPr>
      <xdr:spPr>
        <a:xfrm>
          <a:off x="18656300" y="65906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161925</xdr:rowOff>
    </xdr:from>
    <xdr:to>
      <xdr:col>102</xdr:col>
      <xdr:colOff>165100</xdr:colOff>
      <xdr:row>38</xdr:row>
      <xdr:rowOff>92075</xdr:rowOff>
    </xdr:to>
    <xdr:sp macro="" textlink="">
      <xdr:nvSpPr>
        <xdr:cNvPr id="12008" name="フローチャート: 判断 744"/>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69850</xdr:colOff>
      <xdr:row>36</xdr:row>
      <xdr:rowOff>109220</xdr:rowOff>
    </xdr:from>
    <xdr:to>
      <xdr:col>103</xdr:col>
      <xdr:colOff>158115</xdr:colOff>
      <xdr:row>38</xdr:row>
      <xdr:rowOff>24765</xdr:rowOff>
    </xdr:to>
    <xdr:sp macro="" textlink="">
      <xdr:nvSpPr>
        <xdr:cNvPr id="12009" name="テキスト ボックス 745"/>
        <xdr:cNvSpPr txBox="1"/>
      </xdr:nvSpPr>
      <xdr:spPr>
        <a:xfrm>
          <a:off x="19310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1,077</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38</xdr:row>
      <xdr:rowOff>9525</xdr:rowOff>
    </xdr:from>
    <xdr:to>
      <xdr:col>98</xdr:col>
      <xdr:colOff>38100</xdr:colOff>
      <xdr:row>38</xdr:row>
      <xdr:rowOff>111125</xdr:rowOff>
    </xdr:to>
    <xdr:sp macro="" textlink="">
      <xdr:nvSpPr>
        <xdr:cNvPr id="12010" name="フローチャート: 判断 746"/>
        <xdr:cNvSpPr/>
      </xdr:nvSpPr>
      <xdr:spPr>
        <a:xfrm>
          <a:off x="18605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96</xdr:col>
      <xdr:colOff>179070</xdr:colOff>
      <xdr:row>36</xdr:row>
      <xdr:rowOff>127635</xdr:rowOff>
    </xdr:from>
    <xdr:to>
      <xdr:col>98</xdr:col>
      <xdr:colOff>176530</xdr:colOff>
      <xdr:row>38</xdr:row>
      <xdr:rowOff>43815</xdr:rowOff>
    </xdr:to>
    <xdr:sp macro="" textlink="">
      <xdr:nvSpPr>
        <xdr:cNvPr id="12011" name="テキスト ボックス 747"/>
        <xdr:cNvSpPr txBox="1"/>
      </xdr:nvSpPr>
      <xdr:spPr>
        <a:xfrm>
          <a:off x="18467070" y="6299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871</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115</xdr:col>
      <xdr:colOff>63500</xdr:colOff>
      <xdr:row>41</xdr:row>
      <xdr:rowOff>80010</xdr:rowOff>
    </xdr:from>
    <xdr:to>
      <xdr:col>119</xdr:col>
      <xdr:colOff>63500</xdr:colOff>
      <xdr:row>42</xdr:row>
      <xdr:rowOff>167640</xdr:rowOff>
    </xdr:to>
    <xdr:sp macro="" textlink="">
      <xdr:nvSpPr>
        <xdr:cNvPr id="12012"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110</xdr:col>
      <xdr:colOff>177800</xdr:colOff>
      <xdr:row>41</xdr:row>
      <xdr:rowOff>80010</xdr:rowOff>
    </xdr:from>
    <xdr:to>
      <xdr:col>114</xdr:col>
      <xdr:colOff>177800</xdr:colOff>
      <xdr:row>42</xdr:row>
      <xdr:rowOff>167640</xdr:rowOff>
    </xdr:to>
    <xdr:sp macro="" textlink="">
      <xdr:nvSpPr>
        <xdr:cNvPr id="12013"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106</xdr:col>
      <xdr:colOff>50800</xdr:colOff>
      <xdr:row>41</xdr:row>
      <xdr:rowOff>80010</xdr:rowOff>
    </xdr:from>
    <xdr:to>
      <xdr:col>110</xdr:col>
      <xdr:colOff>50800</xdr:colOff>
      <xdr:row>42</xdr:row>
      <xdr:rowOff>167640</xdr:rowOff>
    </xdr:to>
    <xdr:sp macro="" textlink="">
      <xdr:nvSpPr>
        <xdr:cNvPr id="12014"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101</xdr:col>
      <xdr:colOff>114300</xdr:colOff>
      <xdr:row>41</xdr:row>
      <xdr:rowOff>80010</xdr:rowOff>
    </xdr:from>
    <xdr:to>
      <xdr:col>105</xdr:col>
      <xdr:colOff>114300</xdr:colOff>
      <xdr:row>42</xdr:row>
      <xdr:rowOff>167640</xdr:rowOff>
    </xdr:to>
    <xdr:sp macro="" textlink="">
      <xdr:nvSpPr>
        <xdr:cNvPr id="12015"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96</xdr:col>
      <xdr:colOff>177800</xdr:colOff>
      <xdr:row>41</xdr:row>
      <xdr:rowOff>80010</xdr:rowOff>
    </xdr:from>
    <xdr:to>
      <xdr:col>100</xdr:col>
      <xdr:colOff>177800</xdr:colOff>
      <xdr:row>42</xdr:row>
      <xdr:rowOff>167640</xdr:rowOff>
    </xdr:to>
    <xdr:sp macro="" textlink="">
      <xdr:nvSpPr>
        <xdr:cNvPr id="12016"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116</xdr:col>
      <xdr:colOff>12700</xdr:colOff>
      <xdr:row>38</xdr:row>
      <xdr:rowOff>72390</xdr:rowOff>
    </xdr:from>
    <xdr:to>
      <xdr:col>116</xdr:col>
      <xdr:colOff>114300</xdr:colOff>
      <xdr:row>39</xdr:row>
      <xdr:rowOff>2540</xdr:rowOff>
    </xdr:to>
    <xdr:sp macro="" textlink="">
      <xdr:nvSpPr>
        <xdr:cNvPr id="12017" name="楕円 753"/>
        <xdr:cNvSpPr/>
      </xdr:nvSpPr>
      <xdr:spPr>
        <a:xfrm>
          <a:off x="221107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114300</xdr:colOff>
      <xdr:row>37</xdr:row>
      <xdr:rowOff>158750</xdr:rowOff>
    </xdr:from>
    <xdr:to>
      <xdr:col>118</xdr:col>
      <xdr:colOff>111760</xdr:colOff>
      <xdr:row>39</xdr:row>
      <xdr:rowOff>74930</xdr:rowOff>
    </xdr:to>
    <xdr:sp macro="" textlink="">
      <xdr:nvSpPr>
        <xdr:cNvPr id="12018" name="投資及び出資金該当値テキスト"/>
        <xdr:cNvSpPr txBox="1"/>
      </xdr:nvSpPr>
      <xdr:spPr>
        <a:xfrm>
          <a:off x="22212300" y="6502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184</a:t>
          </a:r>
          <a:endParaRPr kumimoji="1" lang="ja-JP" altLang="en-US" sz="1000" b="1">
            <a:solidFill>
              <a:srgbClr val="000000"/>
            </a:solidFill>
            <a:latin typeface="ＭＳ Ｐゴシック"/>
            <a:ea typeface="ＭＳ Ｐゴシック"/>
          </a:endParaRPr>
        </a:p>
      </xdr:txBody>
    </xdr:sp>
    <xdr:clientData/>
  </xdr:twoCellAnchor>
  <xdr:twoCellAnchor>
    <xdr:from>
      <xdr:col>111</xdr:col>
      <xdr:colOff>127000</xdr:colOff>
      <xdr:row>38</xdr:row>
      <xdr:rowOff>80645</xdr:rowOff>
    </xdr:from>
    <xdr:to>
      <xdr:col>112</xdr:col>
      <xdr:colOff>38100</xdr:colOff>
      <xdr:row>39</xdr:row>
      <xdr:rowOff>10795</xdr:rowOff>
    </xdr:to>
    <xdr:sp macro="" textlink="">
      <xdr:nvSpPr>
        <xdr:cNvPr id="12019" name="楕円 755"/>
        <xdr:cNvSpPr/>
      </xdr:nvSpPr>
      <xdr:spPr>
        <a:xfrm>
          <a:off x="2127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111</xdr:col>
      <xdr:colOff>20955</xdr:colOff>
      <xdr:row>39</xdr:row>
      <xdr:rowOff>1905</xdr:rowOff>
    </xdr:from>
    <xdr:to>
      <xdr:col>112</xdr:col>
      <xdr:colOff>144145</xdr:colOff>
      <xdr:row>40</xdr:row>
      <xdr:rowOff>89535</xdr:rowOff>
    </xdr:to>
    <xdr:sp macro="" textlink="">
      <xdr:nvSpPr>
        <xdr:cNvPr id="12020" name="テキスト ボックス 756"/>
        <xdr:cNvSpPr txBox="1"/>
      </xdr:nvSpPr>
      <xdr:spPr>
        <a:xfrm>
          <a:off x="21166455" y="66884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92</a:t>
          </a:r>
          <a:endParaRPr kumimoji="1" lang="ja-JP" altLang="en-US" sz="1000" b="1">
            <a:solidFill>
              <a:srgbClr val="000000"/>
            </a:solidFill>
            <a:latin typeface="ＭＳ Ｐゴシック"/>
            <a:ea typeface="ＭＳ Ｐゴシック"/>
          </a:endParaRPr>
        </a:p>
      </xdr:txBody>
    </xdr:sp>
    <xdr:clientData/>
  </xdr:twoCellAnchor>
  <xdr:twoCellAnchor>
    <xdr:from>
      <xdr:col>107</xdr:col>
      <xdr:colOff>0</xdr:colOff>
      <xdr:row>38</xdr:row>
      <xdr:rowOff>26035</xdr:rowOff>
    </xdr:from>
    <xdr:to>
      <xdr:col>107</xdr:col>
      <xdr:colOff>101600</xdr:colOff>
      <xdr:row>38</xdr:row>
      <xdr:rowOff>127635</xdr:rowOff>
    </xdr:to>
    <xdr:sp macro="" textlink="">
      <xdr:nvSpPr>
        <xdr:cNvPr id="12021" name="楕円 757"/>
        <xdr:cNvSpPr/>
      </xdr:nvSpPr>
      <xdr:spPr>
        <a:xfrm>
          <a:off x="20383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52070</xdr:colOff>
      <xdr:row>38</xdr:row>
      <xdr:rowOff>118745</xdr:rowOff>
    </xdr:from>
    <xdr:to>
      <xdr:col>108</xdr:col>
      <xdr:colOff>49530</xdr:colOff>
      <xdr:row>40</xdr:row>
      <xdr:rowOff>34925</xdr:rowOff>
    </xdr:to>
    <xdr:sp macro="" textlink="">
      <xdr:nvSpPr>
        <xdr:cNvPr id="12022" name="テキスト ボックス 758"/>
        <xdr:cNvSpPr txBox="1"/>
      </xdr:nvSpPr>
      <xdr:spPr>
        <a:xfrm>
          <a:off x="20245070" y="6633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685</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63500</xdr:colOff>
      <xdr:row>38</xdr:row>
      <xdr:rowOff>26670</xdr:rowOff>
    </xdr:from>
    <xdr:to>
      <xdr:col>102</xdr:col>
      <xdr:colOff>165100</xdr:colOff>
      <xdr:row>38</xdr:row>
      <xdr:rowOff>128270</xdr:rowOff>
    </xdr:to>
    <xdr:sp macro="" textlink="">
      <xdr:nvSpPr>
        <xdr:cNvPr id="12023" name="楕円 759"/>
        <xdr:cNvSpPr/>
      </xdr:nvSpPr>
      <xdr:spPr>
        <a:xfrm>
          <a:off x="19494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115570</xdr:colOff>
      <xdr:row>38</xdr:row>
      <xdr:rowOff>119380</xdr:rowOff>
    </xdr:from>
    <xdr:to>
      <xdr:col>103</xdr:col>
      <xdr:colOff>113030</xdr:colOff>
      <xdr:row>40</xdr:row>
      <xdr:rowOff>35560</xdr:rowOff>
    </xdr:to>
    <xdr:sp macro="" textlink="">
      <xdr:nvSpPr>
        <xdr:cNvPr id="12024" name="テキスト ボックス 760"/>
        <xdr:cNvSpPr txBox="1"/>
      </xdr:nvSpPr>
      <xdr:spPr>
        <a:xfrm>
          <a:off x="19356070" y="6634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683</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38</xdr:row>
      <xdr:rowOff>24765</xdr:rowOff>
    </xdr:from>
    <xdr:to>
      <xdr:col>98</xdr:col>
      <xdr:colOff>38100</xdr:colOff>
      <xdr:row>38</xdr:row>
      <xdr:rowOff>126365</xdr:rowOff>
    </xdr:to>
    <xdr:sp macro="" textlink="">
      <xdr:nvSpPr>
        <xdr:cNvPr id="12025" name="楕円 761"/>
        <xdr:cNvSpPr/>
      </xdr:nvSpPr>
      <xdr:spPr>
        <a:xfrm>
          <a:off x="18605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96</xdr:col>
      <xdr:colOff>179070</xdr:colOff>
      <xdr:row>38</xdr:row>
      <xdr:rowOff>117475</xdr:rowOff>
    </xdr:from>
    <xdr:to>
      <xdr:col>98</xdr:col>
      <xdr:colOff>176530</xdr:colOff>
      <xdr:row>40</xdr:row>
      <xdr:rowOff>33655</xdr:rowOff>
    </xdr:to>
    <xdr:sp macro="" textlink="">
      <xdr:nvSpPr>
        <xdr:cNvPr id="12026" name="テキスト ボックス 762"/>
        <xdr:cNvSpPr txBox="1"/>
      </xdr:nvSpPr>
      <xdr:spPr>
        <a:xfrm>
          <a:off x="18467070" y="6632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704</a:t>
          </a:r>
          <a:endParaRPr kumimoji="1" lang="ja-JP" altLang="en-US" sz="1000" b="1">
            <a:solidFill>
              <a:srgbClr val="000000"/>
            </a:solidFill>
            <a:latin typeface="ＭＳ Ｐゴシック"/>
            <a:ea typeface="ＭＳ Ｐゴシック"/>
          </a:endParaRPr>
        </a:p>
      </xdr:txBody>
    </xdr:sp>
    <xdr:clientData/>
  </xdr:twoCellAnchor>
  <xdr:twoCellAnchor>
    <xdr:from>
      <xdr:col>96</xdr:col>
      <xdr:colOff>0</xdr:colOff>
      <xdr:row>43</xdr:row>
      <xdr:rowOff>57150</xdr:rowOff>
    </xdr:from>
    <xdr:to>
      <xdr:col>120</xdr:col>
      <xdr:colOff>114300</xdr:colOff>
      <xdr:row>45</xdr:row>
      <xdr:rowOff>31750</xdr:rowOff>
    </xdr:to>
    <xdr:sp macro="" textlink="">
      <xdr:nvSpPr>
        <xdr:cNvPr id="12027"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12028"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12029"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12030"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12031"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12032"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12033"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12034"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47</xdr:row>
      <xdr:rowOff>6350</xdr:rowOff>
    </xdr:from>
    <xdr:to>
      <xdr:col>97</xdr:col>
      <xdr:colOff>120650</xdr:colOff>
      <xdr:row>48</xdr:row>
      <xdr:rowOff>59690</xdr:rowOff>
    </xdr:to>
    <xdr:sp macro="" textlink="">
      <xdr:nvSpPr>
        <xdr:cNvPr id="12035" name="テキスト ボックス 77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96</xdr:col>
      <xdr:colOff>0</xdr:colOff>
      <xdr:row>61</xdr:row>
      <xdr:rowOff>82550</xdr:rowOff>
    </xdr:from>
    <xdr:to>
      <xdr:col>120</xdr:col>
      <xdr:colOff>114300</xdr:colOff>
      <xdr:row>61</xdr:row>
      <xdr:rowOff>82550</xdr:rowOff>
    </xdr:to>
    <xdr:cxnSp macro="">
      <xdr:nvCxnSpPr>
        <xdr:cNvPr id="12036"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12037" name="直線コネクタ 77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58</xdr:row>
      <xdr:rowOff>73660</xdr:rowOff>
    </xdr:from>
    <xdr:to>
      <xdr:col>95</xdr:col>
      <xdr:colOff>189865</xdr:colOff>
      <xdr:row>59</xdr:row>
      <xdr:rowOff>161290</xdr:rowOff>
    </xdr:to>
    <xdr:sp macro="" textlink="">
      <xdr:nvSpPr>
        <xdr:cNvPr id="12038" name="テキスト ボックス 774"/>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57</xdr:row>
      <xdr:rowOff>6350</xdr:rowOff>
    </xdr:from>
    <xdr:to>
      <xdr:col>120</xdr:col>
      <xdr:colOff>114300</xdr:colOff>
      <xdr:row>57</xdr:row>
      <xdr:rowOff>6350</xdr:rowOff>
    </xdr:to>
    <xdr:cxnSp macro="">
      <xdr:nvCxnSpPr>
        <xdr:cNvPr id="12039" name="直線コネクタ 77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56</xdr:row>
      <xdr:rowOff>35560</xdr:rowOff>
    </xdr:from>
    <xdr:to>
      <xdr:col>95</xdr:col>
      <xdr:colOff>189865</xdr:colOff>
      <xdr:row>57</xdr:row>
      <xdr:rowOff>123190</xdr:rowOff>
    </xdr:to>
    <xdr:sp macro="" textlink="">
      <xdr:nvSpPr>
        <xdr:cNvPr id="12040" name="テキスト ボックス 776"/>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54</xdr:row>
      <xdr:rowOff>139700</xdr:rowOff>
    </xdr:from>
    <xdr:to>
      <xdr:col>120</xdr:col>
      <xdr:colOff>114300</xdr:colOff>
      <xdr:row>54</xdr:row>
      <xdr:rowOff>139700</xdr:rowOff>
    </xdr:to>
    <xdr:cxnSp macro="">
      <xdr:nvCxnSpPr>
        <xdr:cNvPr id="12041" name="直線コネクタ 77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53</xdr:row>
      <xdr:rowOff>168910</xdr:rowOff>
    </xdr:from>
    <xdr:to>
      <xdr:col>95</xdr:col>
      <xdr:colOff>190500</xdr:colOff>
      <xdr:row>55</xdr:row>
      <xdr:rowOff>84455</xdr:rowOff>
    </xdr:to>
    <xdr:sp macro="" textlink="">
      <xdr:nvSpPr>
        <xdr:cNvPr id="12042" name="テキスト ボックス 778"/>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52</xdr:row>
      <xdr:rowOff>101600</xdr:rowOff>
    </xdr:from>
    <xdr:to>
      <xdr:col>120</xdr:col>
      <xdr:colOff>114300</xdr:colOff>
      <xdr:row>52</xdr:row>
      <xdr:rowOff>101600</xdr:rowOff>
    </xdr:to>
    <xdr:cxnSp macro="">
      <xdr:nvCxnSpPr>
        <xdr:cNvPr id="12043" name="直線コネクタ 77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51</xdr:row>
      <xdr:rowOff>130810</xdr:rowOff>
    </xdr:from>
    <xdr:to>
      <xdr:col>95</xdr:col>
      <xdr:colOff>190500</xdr:colOff>
      <xdr:row>53</xdr:row>
      <xdr:rowOff>46990</xdr:rowOff>
    </xdr:to>
    <xdr:sp macro="" textlink="">
      <xdr:nvSpPr>
        <xdr:cNvPr id="12044" name="テキスト ボックス 78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50</xdr:row>
      <xdr:rowOff>63500</xdr:rowOff>
    </xdr:from>
    <xdr:to>
      <xdr:col>120</xdr:col>
      <xdr:colOff>114300</xdr:colOff>
      <xdr:row>50</xdr:row>
      <xdr:rowOff>63500</xdr:rowOff>
    </xdr:to>
    <xdr:cxnSp macro="">
      <xdr:nvCxnSpPr>
        <xdr:cNvPr id="12045" name="直線コネクタ 78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49</xdr:row>
      <xdr:rowOff>92710</xdr:rowOff>
    </xdr:from>
    <xdr:to>
      <xdr:col>95</xdr:col>
      <xdr:colOff>190500</xdr:colOff>
      <xdr:row>51</xdr:row>
      <xdr:rowOff>8890</xdr:rowOff>
    </xdr:to>
    <xdr:sp macro="" textlink="">
      <xdr:nvSpPr>
        <xdr:cNvPr id="12046" name="テキスト ボックス 78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48</xdr:row>
      <xdr:rowOff>25400</xdr:rowOff>
    </xdr:to>
    <xdr:cxnSp macro="">
      <xdr:nvCxnSpPr>
        <xdr:cNvPr id="12047"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47</xdr:row>
      <xdr:rowOff>54610</xdr:rowOff>
    </xdr:from>
    <xdr:to>
      <xdr:col>95</xdr:col>
      <xdr:colOff>190500</xdr:colOff>
      <xdr:row>48</xdr:row>
      <xdr:rowOff>141605</xdr:rowOff>
    </xdr:to>
    <xdr:sp macro="" textlink="">
      <xdr:nvSpPr>
        <xdr:cNvPr id="12048" name="テキスト ボックス 78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25,000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1204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64770</xdr:rowOff>
    </xdr:from>
    <xdr:to>
      <xdr:col>116</xdr:col>
      <xdr:colOff>62865</xdr:colOff>
      <xdr:row>59</xdr:row>
      <xdr:rowOff>44450</xdr:rowOff>
    </xdr:to>
    <xdr:cxnSp macro="">
      <xdr:nvCxnSpPr>
        <xdr:cNvPr id="12050" name="直線コネクタ 786"/>
        <xdr:cNvCxnSpPr/>
      </xdr:nvCxnSpPr>
      <xdr:spPr>
        <a:xfrm flipV="1">
          <a:off x="22159595" y="863727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59</xdr:row>
      <xdr:rowOff>48260</xdr:rowOff>
    </xdr:from>
    <xdr:to>
      <xdr:col>117</xdr:col>
      <xdr:colOff>173355</xdr:colOff>
      <xdr:row>60</xdr:row>
      <xdr:rowOff>135890</xdr:rowOff>
    </xdr:to>
    <xdr:sp macro="" textlink="">
      <xdr:nvSpPr>
        <xdr:cNvPr id="1205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115</xdr:col>
      <xdr:colOff>165100</xdr:colOff>
      <xdr:row>59</xdr:row>
      <xdr:rowOff>44450</xdr:rowOff>
    </xdr:from>
    <xdr:to>
      <xdr:col>116</xdr:col>
      <xdr:colOff>152400</xdr:colOff>
      <xdr:row>59</xdr:row>
      <xdr:rowOff>44450</xdr:rowOff>
    </xdr:to>
    <xdr:cxnSp macro="">
      <xdr:nvCxnSpPr>
        <xdr:cNvPr id="12052" name="直線コネクタ 78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49</xdr:row>
      <xdr:rowOff>11430</xdr:rowOff>
    </xdr:from>
    <xdr:to>
      <xdr:col>119</xdr:col>
      <xdr:colOff>77470</xdr:colOff>
      <xdr:row>50</xdr:row>
      <xdr:rowOff>99060</xdr:rowOff>
    </xdr:to>
    <xdr:sp macro="" textlink="">
      <xdr:nvSpPr>
        <xdr:cNvPr id="12053" name="貸付金最大値テキスト"/>
        <xdr:cNvSpPr txBox="1"/>
      </xdr:nvSpPr>
      <xdr:spPr>
        <a:xfrm>
          <a:off x="22212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19,987</a:t>
          </a:r>
          <a:endParaRPr kumimoji="1" lang="ja-JP" altLang="en-US" sz="1000" b="1">
            <a:solidFill>
              <a:srgbClr val="000000"/>
            </a:solidFill>
            <a:latin typeface="ＭＳ Ｐゴシック"/>
            <a:ea typeface="ＭＳ Ｐゴシック"/>
          </a:endParaRPr>
        </a:p>
      </xdr:txBody>
    </xdr:sp>
    <xdr:clientData/>
  </xdr:twoCellAnchor>
  <xdr:twoCellAnchor>
    <xdr:from>
      <xdr:col>115</xdr:col>
      <xdr:colOff>165100</xdr:colOff>
      <xdr:row>50</xdr:row>
      <xdr:rowOff>64770</xdr:rowOff>
    </xdr:from>
    <xdr:to>
      <xdr:col>116</xdr:col>
      <xdr:colOff>152400</xdr:colOff>
      <xdr:row>50</xdr:row>
      <xdr:rowOff>64770</xdr:rowOff>
    </xdr:to>
    <xdr:cxnSp macro="">
      <xdr:nvCxnSpPr>
        <xdr:cNvPr id="12054" name="直線コネクタ 790"/>
        <xdr:cNvCxnSpPr/>
      </xdr:nvCxnSpPr>
      <xdr:spPr>
        <a:xfrm>
          <a:off x="22072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12055" name="直線コネクタ 791"/>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57</xdr:row>
      <xdr:rowOff>77470</xdr:rowOff>
    </xdr:from>
    <xdr:to>
      <xdr:col>119</xdr:col>
      <xdr:colOff>12700</xdr:colOff>
      <xdr:row>58</xdr:row>
      <xdr:rowOff>164465</xdr:rowOff>
    </xdr:to>
    <xdr:sp macro="" textlink="">
      <xdr:nvSpPr>
        <xdr:cNvPr id="12056" name="貸付金平均値テキスト"/>
        <xdr:cNvSpPr txBox="1"/>
      </xdr:nvSpPr>
      <xdr:spPr>
        <a:xfrm>
          <a:off x="22212300" y="98501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1,447</a:t>
          </a:r>
          <a:endParaRPr kumimoji="1" lang="ja-JP" altLang="en-US" sz="1000" b="1">
            <a:solidFill>
              <a:srgbClr val="000000"/>
            </a:solidFill>
            <a:latin typeface="ＭＳ Ｐゴシック"/>
            <a:ea typeface="ＭＳ Ｐゴシック"/>
          </a:endParaRPr>
        </a:p>
      </xdr:txBody>
    </xdr:sp>
    <xdr:clientData/>
  </xdr:twoCellAnchor>
  <xdr:twoCellAnchor>
    <xdr:from>
      <xdr:col>116</xdr:col>
      <xdr:colOff>12700</xdr:colOff>
      <xdr:row>58</xdr:row>
      <xdr:rowOff>54610</xdr:rowOff>
    </xdr:from>
    <xdr:to>
      <xdr:col>116</xdr:col>
      <xdr:colOff>114300</xdr:colOff>
      <xdr:row>58</xdr:row>
      <xdr:rowOff>156210</xdr:rowOff>
    </xdr:to>
    <xdr:sp macro="" textlink="">
      <xdr:nvSpPr>
        <xdr:cNvPr id="12057" name="フローチャート: 判断 793"/>
        <xdr:cNvSpPr/>
      </xdr:nvSpPr>
      <xdr:spPr>
        <a:xfrm>
          <a:off x="221107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12058" name="直線コネクタ 794"/>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63500</xdr:rowOff>
    </xdr:from>
    <xdr:to>
      <xdr:col>112</xdr:col>
      <xdr:colOff>38100</xdr:colOff>
      <xdr:row>58</xdr:row>
      <xdr:rowOff>164465</xdr:rowOff>
    </xdr:to>
    <xdr:sp macro="" textlink="">
      <xdr:nvSpPr>
        <xdr:cNvPr id="12059" name="フローチャート: 判断 795"/>
        <xdr:cNvSpPr/>
      </xdr:nvSpPr>
      <xdr:spPr>
        <a:xfrm>
          <a:off x="21272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110</xdr:col>
      <xdr:colOff>133350</xdr:colOff>
      <xdr:row>57</xdr:row>
      <xdr:rowOff>9525</xdr:rowOff>
    </xdr:from>
    <xdr:to>
      <xdr:col>113</xdr:col>
      <xdr:colOff>31115</xdr:colOff>
      <xdr:row>58</xdr:row>
      <xdr:rowOff>96520</xdr:rowOff>
    </xdr:to>
    <xdr:sp macro="" textlink="">
      <xdr:nvSpPr>
        <xdr:cNvPr id="12060" name="テキスト ボックス 796"/>
        <xdr:cNvSpPr txBox="1"/>
      </xdr:nvSpPr>
      <xdr:spPr>
        <a:xfrm>
          <a:off x="21088350" y="9782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1,345</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114300</xdr:colOff>
      <xdr:row>59</xdr:row>
      <xdr:rowOff>44450</xdr:rowOff>
    </xdr:from>
    <xdr:to>
      <xdr:col>107</xdr:col>
      <xdr:colOff>50800</xdr:colOff>
      <xdr:row>59</xdr:row>
      <xdr:rowOff>44450</xdr:rowOff>
    </xdr:to>
    <xdr:cxnSp macro="">
      <xdr:nvCxnSpPr>
        <xdr:cNvPr id="12061" name="直線コネクタ 797"/>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59690</xdr:rowOff>
    </xdr:from>
    <xdr:to>
      <xdr:col>107</xdr:col>
      <xdr:colOff>101600</xdr:colOff>
      <xdr:row>58</xdr:row>
      <xdr:rowOff>161290</xdr:rowOff>
    </xdr:to>
    <xdr:sp macro="" textlink="">
      <xdr:nvSpPr>
        <xdr:cNvPr id="12062" name="フローチャート: 判断 798"/>
        <xdr:cNvSpPr/>
      </xdr:nvSpPr>
      <xdr:spPr>
        <a:xfrm>
          <a:off x="20383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6350</xdr:colOff>
      <xdr:row>57</xdr:row>
      <xdr:rowOff>6350</xdr:rowOff>
    </xdr:from>
    <xdr:to>
      <xdr:col>108</xdr:col>
      <xdr:colOff>94615</xdr:colOff>
      <xdr:row>58</xdr:row>
      <xdr:rowOff>93345</xdr:rowOff>
    </xdr:to>
    <xdr:sp macro="" textlink="">
      <xdr:nvSpPr>
        <xdr:cNvPr id="12063" name="テキスト ボックス 799"/>
        <xdr:cNvSpPr txBox="1"/>
      </xdr:nvSpPr>
      <xdr:spPr>
        <a:xfrm>
          <a:off x="20199350" y="9779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1,380</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177800</xdr:colOff>
      <xdr:row>59</xdr:row>
      <xdr:rowOff>44450</xdr:rowOff>
    </xdr:from>
    <xdr:to>
      <xdr:col>102</xdr:col>
      <xdr:colOff>114300</xdr:colOff>
      <xdr:row>59</xdr:row>
      <xdr:rowOff>44450</xdr:rowOff>
    </xdr:to>
    <xdr:cxnSp macro="">
      <xdr:nvCxnSpPr>
        <xdr:cNvPr id="12064" name="直線コネクタ 800"/>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60960</xdr:rowOff>
    </xdr:from>
    <xdr:to>
      <xdr:col>102</xdr:col>
      <xdr:colOff>165100</xdr:colOff>
      <xdr:row>58</xdr:row>
      <xdr:rowOff>162560</xdr:rowOff>
    </xdr:to>
    <xdr:sp macro="" textlink="">
      <xdr:nvSpPr>
        <xdr:cNvPr id="12065" name="フローチャート: 判断 801"/>
        <xdr:cNvSpPr/>
      </xdr:nvSpPr>
      <xdr:spPr>
        <a:xfrm>
          <a:off x="19494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69850</xdr:colOff>
      <xdr:row>57</xdr:row>
      <xdr:rowOff>7620</xdr:rowOff>
    </xdr:from>
    <xdr:to>
      <xdr:col>103</xdr:col>
      <xdr:colOff>158115</xdr:colOff>
      <xdr:row>58</xdr:row>
      <xdr:rowOff>94615</xdr:rowOff>
    </xdr:to>
    <xdr:sp macro="" textlink="">
      <xdr:nvSpPr>
        <xdr:cNvPr id="12066" name="テキスト ボックス 802"/>
        <xdr:cNvSpPr txBox="1"/>
      </xdr:nvSpPr>
      <xdr:spPr>
        <a:xfrm>
          <a:off x="19310350" y="9780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1,367</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58</xdr:row>
      <xdr:rowOff>48895</xdr:rowOff>
    </xdr:from>
    <xdr:to>
      <xdr:col>98</xdr:col>
      <xdr:colOff>38100</xdr:colOff>
      <xdr:row>58</xdr:row>
      <xdr:rowOff>150495</xdr:rowOff>
    </xdr:to>
    <xdr:sp macro="" textlink="">
      <xdr:nvSpPr>
        <xdr:cNvPr id="12067" name="フローチャート: 判断 803"/>
        <xdr:cNvSpPr/>
      </xdr:nvSpPr>
      <xdr:spPr>
        <a:xfrm>
          <a:off x="18605500" y="999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96</xdr:col>
      <xdr:colOff>133350</xdr:colOff>
      <xdr:row>56</xdr:row>
      <xdr:rowOff>167005</xdr:rowOff>
    </xdr:from>
    <xdr:to>
      <xdr:col>99</xdr:col>
      <xdr:colOff>31115</xdr:colOff>
      <xdr:row>58</xdr:row>
      <xdr:rowOff>82550</xdr:rowOff>
    </xdr:to>
    <xdr:sp macro="" textlink="">
      <xdr:nvSpPr>
        <xdr:cNvPr id="12068" name="テキスト ボックス 804"/>
        <xdr:cNvSpPr txBox="1"/>
      </xdr:nvSpPr>
      <xdr:spPr>
        <a:xfrm>
          <a:off x="18421350" y="9768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1,529</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115</xdr:col>
      <xdr:colOff>63500</xdr:colOff>
      <xdr:row>61</xdr:row>
      <xdr:rowOff>80010</xdr:rowOff>
    </xdr:from>
    <xdr:to>
      <xdr:col>119</xdr:col>
      <xdr:colOff>63500</xdr:colOff>
      <xdr:row>62</xdr:row>
      <xdr:rowOff>167640</xdr:rowOff>
    </xdr:to>
    <xdr:sp macro="" textlink="">
      <xdr:nvSpPr>
        <xdr:cNvPr id="12069"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110</xdr:col>
      <xdr:colOff>177800</xdr:colOff>
      <xdr:row>61</xdr:row>
      <xdr:rowOff>80010</xdr:rowOff>
    </xdr:from>
    <xdr:to>
      <xdr:col>114</xdr:col>
      <xdr:colOff>177800</xdr:colOff>
      <xdr:row>62</xdr:row>
      <xdr:rowOff>167640</xdr:rowOff>
    </xdr:to>
    <xdr:sp macro="" textlink="">
      <xdr:nvSpPr>
        <xdr:cNvPr id="12070"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106</xdr:col>
      <xdr:colOff>50800</xdr:colOff>
      <xdr:row>61</xdr:row>
      <xdr:rowOff>80010</xdr:rowOff>
    </xdr:from>
    <xdr:to>
      <xdr:col>110</xdr:col>
      <xdr:colOff>50800</xdr:colOff>
      <xdr:row>62</xdr:row>
      <xdr:rowOff>167640</xdr:rowOff>
    </xdr:to>
    <xdr:sp macro="" textlink="">
      <xdr:nvSpPr>
        <xdr:cNvPr id="12071"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101</xdr:col>
      <xdr:colOff>114300</xdr:colOff>
      <xdr:row>61</xdr:row>
      <xdr:rowOff>80010</xdr:rowOff>
    </xdr:from>
    <xdr:to>
      <xdr:col>105</xdr:col>
      <xdr:colOff>114300</xdr:colOff>
      <xdr:row>62</xdr:row>
      <xdr:rowOff>167640</xdr:rowOff>
    </xdr:to>
    <xdr:sp macro="" textlink="">
      <xdr:nvSpPr>
        <xdr:cNvPr id="12072"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96</xdr:col>
      <xdr:colOff>177800</xdr:colOff>
      <xdr:row>61</xdr:row>
      <xdr:rowOff>80010</xdr:rowOff>
    </xdr:from>
    <xdr:to>
      <xdr:col>100</xdr:col>
      <xdr:colOff>177800</xdr:colOff>
      <xdr:row>62</xdr:row>
      <xdr:rowOff>167640</xdr:rowOff>
    </xdr:to>
    <xdr:sp macro="" textlink="">
      <xdr:nvSpPr>
        <xdr:cNvPr id="12073"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116</xdr:col>
      <xdr:colOff>12700</xdr:colOff>
      <xdr:row>58</xdr:row>
      <xdr:rowOff>165100</xdr:rowOff>
    </xdr:from>
    <xdr:to>
      <xdr:col>116</xdr:col>
      <xdr:colOff>114300</xdr:colOff>
      <xdr:row>59</xdr:row>
      <xdr:rowOff>95250</xdr:rowOff>
    </xdr:to>
    <xdr:sp macro="" textlink="">
      <xdr:nvSpPr>
        <xdr:cNvPr id="12074"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114300</xdr:colOff>
      <xdr:row>58</xdr:row>
      <xdr:rowOff>80010</xdr:rowOff>
    </xdr:from>
    <xdr:to>
      <xdr:col>117</xdr:col>
      <xdr:colOff>173355</xdr:colOff>
      <xdr:row>59</xdr:row>
      <xdr:rowOff>167640</xdr:rowOff>
    </xdr:to>
    <xdr:sp macro="" textlink="">
      <xdr:nvSpPr>
        <xdr:cNvPr id="12075"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12076"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111</xdr:col>
      <xdr:colOff>53340</xdr:colOff>
      <xdr:row>59</xdr:row>
      <xdr:rowOff>86360</xdr:rowOff>
    </xdr:from>
    <xdr:to>
      <xdr:col>112</xdr:col>
      <xdr:colOff>111760</xdr:colOff>
      <xdr:row>61</xdr:row>
      <xdr:rowOff>1905</xdr:rowOff>
    </xdr:to>
    <xdr:sp macro="" textlink="">
      <xdr:nvSpPr>
        <xdr:cNvPr id="12077" name="テキスト ボックス 813"/>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107</xdr:col>
      <xdr:colOff>0</xdr:colOff>
      <xdr:row>58</xdr:row>
      <xdr:rowOff>165100</xdr:rowOff>
    </xdr:from>
    <xdr:to>
      <xdr:col>107</xdr:col>
      <xdr:colOff>101600</xdr:colOff>
      <xdr:row>59</xdr:row>
      <xdr:rowOff>95250</xdr:rowOff>
    </xdr:to>
    <xdr:sp macro="" textlink="">
      <xdr:nvSpPr>
        <xdr:cNvPr id="12078"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116840</xdr:colOff>
      <xdr:row>59</xdr:row>
      <xdr:rowOff>86360</xdr:rowOff>
    </xdr:from>
    <xdr:to>
      <xdr:col>107</xdr:col>
      <xdr:colOff>175260</xdr:colOff>
      <xdr:row>61</xdr:row>
      <xdr:rowOff>1905</xdr:rowOff>
    </xdr:to>
    <xdr:sp macro="" textlink="">
      <xdr:nvSpPr>
        <xdr:cNvPr id="12079" name="テキスト ボックス 815"/>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12080"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180340</xdr:colOff>
      <xdr:row>59</xdr:row>
      <xdr:rowOff>86360</xdr:rowOff>
    </xdr:from>
    <xdr:to>
      <xdr:col>103</xdr:col>
      <xdr:colOff>48260</xdr:colOff>
      <xdr:row>61</xdr:row>
      <xdr:rowOff>1905</xdr:rowOff>
    </xdr:to>
    <xdr:sp macro="" textlink="">
      <xdr:nvSpPr>
        <xdr:cNvPr id="12081" name="テキスト ボックス 817"/>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58</xdr:row>
      <xdr:rowOff>165100</xdr:rowOff>
    </xdr:from>
    <xdr:to>
      <xdr:col>98</xdr:col>
      <xdr:colOff>38100</xdr:colOff>
      <xdr:row>59</xdr:row>
      <xdr:rowOff>95250</xdr:rowOff>
    </xdr:to>
    <xdr:sp macro="" textlink="">
      <xdr:nvSpPr>
        <xdr:cNvPr id="12082"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97</xdr:col>
      <xdr:colOff>53340</xdr:colOff>
      <xdr:row>59</xdr:row>
      <xdr:rowOff>86360</xdr:rowOff>
    </xdr:from>
    <xdr:to>
      <xdr:col>98</xdr:col>
      <xdr:colOff>111760</xdr:colOff>
      <xdr:row>61</xdr:row>
      <xdr:rowOff>1905</xdr:rowOff>
    </xdr:to>
    <xdr:sp macro="" textlink="">
      <xdr:nvSpPr>
        <xdr:cNvPr id="12083" name="テキスト ボックス 819"/>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96</xdr:col>
      <xdr:colOff>0</xdr:colOff>
      <xdr:row>63</xdr:row>
      <xdr:rowOff>57150</xdr:rowOff>
    </xdr:from>
    <xdr:to>
      <xdr:col>120</xdr:col>
      <xdr:colOff>114300</xdr:colOff>
      <xdr:row>65</xdr:row>
      <xdr:rowOff>31750</xdr:rowOff>
    </xdr:to>
    <xdr:sp macro="" textlink="">
      <xdr:nvSpPr>
        <xdr:cNvPr id="12084"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12085"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12086"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12087"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12088"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12089"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12090"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12091"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67</xdr:row>
      <xdr:rowOff>6350</xdr:rowOff>
    </xdr:from>
    <xdr:to>
      <xdr:col>97</xdr:col>
      <xdr:colOff>120650</xdr:colOff>
      <xdr:row>68</xdr:row>
      <xdr:rowOff>59690</xdr:rowOff>
    </xdr:to>
    <xdr:sp macro="" textlink="">
      <xdr:nvSpPr>
        <xdr:cNvPr id="12092" name="テキスト ボックス 82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96</xdr:col>
      <xdr:colOff>0</xdr:colOff>
      <xdr:row>81</xdr:row>
      <xdr:rowOff>82550</xdr:rowOff>
    </xdr:from>
    <xdr:to>
      <xdr:col>120</xdr:col>
      <xdr:colOff>114300</xdr:colOff>
      <xdr:row>81</xdr:row>
      <xdr:rowOff>82550</xdr:rowOff>
    </xdr:to>
    <xdr:cxnSp macro="">
      <xdr:nvCxnSpPr>
        <xdr:cNvPr id="12093"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80</xdr:row>
      <xdr:rowOff>111760</xdr:rowOff>
    </xdr:from>
    <xdr:to>
      <xdr:col>95</xdr:col>
      <xdr:colOff>189865</xdr:colOff>
      <xdr:row>82</xdr:row>
      <xdr:rowOff>27305</xdr:rowOff>
    </xdr:to>
    <xdr:sp macro="" textlink="">
      <xdr:nvSpPr>
        <xdr:cNvPr id="12094" name="テキスト ボックス 83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78</xdr:row>
      <xdr:rowOff>139700</xdr:rowOff>
    </xdr:from>
    <xdr:to>
      <xdr:col>120</xdr:col>
      <xdr:colOff>114300</xdr:colOff>
      <xdr:row>78</xdr:row>
      <xdr:rowOff>139700</xdr:rowOff>
    </xdr:to>
    <xdr:cxnSp macro="">
      <xdr:nvCxnSpPr>
        <xdr:cNvPr id="12095" name="直線コネクタ 831"/>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77</xdr:row>
      <xdr:rowOff>168910</xdr:rowOff>
    </xdr:from>
    <xdr:to>
      <xdr:col>95</xdr:col>
      <xdr:colOff>190500</xdr:colOff>
      <xdr:row>79</xdr:row>
      <xdr:rowOff>84455</xdr:rowOff>
    </xdr:to>
    <xdr:sp macro="" textlink="">
      <xdr:nvSpPr>
        <xdr:cNvPr id="12096" name="テキスト ボックス 832"/>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76</xdr:row>
      <xdr:rowOff>25400</xdr:rowOff>
    </xdr:from>
    <xdr:to>
      <xdr:col>120</xdr:col>
      <xdr:colOff>114300</xdr:colOff>
      <xdr:row>76</xdr:row>
      <xdr:rowOff>25400</xdr:rowOff>
    </xdr:to>
    <xdr:cxnSp macro="">
      <xdr:nvCxnSpPr>
        <xdr:cNvPr id="12097" name="直線コネクタ 833"/>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75</xdr:row>
      <xdr:rowOff>54610</xdr:rowOff>
    </xdr:from>
    <xdr:to>
      <xdr:col>95</xdr:col>
      <xdr:colOff>190500</xdr:colOff>
      <xdr:row>76</xdr:row>
      <xdr:rowOff>141605</xdr:rowOff>
    </xdr:to>
    <xdr:sp macro="" textlink="">
      <xdr:nvSpPr>
        <xdr:cNvPr id="12098" name="テキスト ボックス 834"/>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73</xdr:row>
      <xdr:rowOff>82550</xdr:rowOff>
    </xdr:from>
    <xdr:to>
      <xdr:col>120</xdr:col>
      <xdr:colOff>114300</xdr:colOff>
      <xdr:row>73</xdr:row>
      <xdr:rowOff>82550</xdr:rowOff>
    </xdr:to>
    <xdr:cxnSp macro="">
      <xdr:nvCxnSpPr>
        <xdr:cNvPr id="12099" name="直線コネクタ 835"/>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72</xdr:row>
      <xdr:rowOff>111760</xdr:rowOff>
    </xdr:from>
    <xdr:to>
      <xdr:col>95</xdr:col>
      <xdr:colOff>190500</xdr:colOff>
      <xdr:row>74</xdr:row>
      <xdr:rowOff>27305</xdr:rowOff>
    </xdr:to>
    <xdr:sp macro="" textlink="">
      <xdr:nvSpPr>
        <xdr:cNvPr id="12100" name="テキスト ボックス 836"/>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70</xdr:row>
      <xdr:rowOff>139700</xdr:rowOff>
    </xdr:from>
    <xdr:to>
      <xdr:col>120</xdr:col>
      <xdr:colOff>114300</xdr:colOff>
      <xdr:row>70</xdr:row>
      <xdr:rowOff>139700</xdr:rowOff>
    </xdr:to>
    <xdr:cxnSp macro="">
      <xdr:nvCxnSpPr>
        <xdr:cNvPr id="12101" name="直線コネクタ 837"/>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40005</xdr:colOff>
      <xdr:row>69</xdr:row>
      <xdr:rowOff>168910</xdr:rowOff>
    </xdr:from>
    <xdr:to>
      <xdr:col>95</xdr:col>
      <xdr:colOff>190500</xdr:colOff>
      <xdr:row>71</xdr:row>
      <xdr:rowOff>84455</xdr:rowOff>
    </xdr:to>
    <xdr:sp macro="" textlink="">
      <xdr:nvSpPr>
        <xdr:cNvPr id="12102" name="テキスト ボックス 838"/>
        <xdr:cNvSpPr txBox="1"/>
      </xdr:nvSpPr>
      <xdr:spPr>
        <a:xfrm>
          <a:off x="17756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68</xdr:row>
      <xdr:rowOff>25400</xdr:rowOff>
    </xdr:to>
    <xdr:cxnSp macro="">
      <xdr:nvCxnSpPr>
        <xdr:cNvPr id="12103"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166370</xdr:colOff>
      <xdr:row>67</xdr:row>
      <xdr:rowOff>54610</xdr:rowOff>
    </xdr:from>
    <xdr:to>
      <xdr:col>95</xdr:col>
      <xdr:colOff>189865</xdr:colOff>
      <xdr:row>68</xdr:row>
      <xdr:rowOff>141605</xdr:rowOff>
    </xdr:to>
    <xdr:sp macro="" textlink="">
      <xdr:nvSpPr>
        <xdr:cNvPr id="12104" name="テキスト ボックス 84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1210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21590</xdr:rowOff>
    </xdr:from>
    <xdr:to>
      <xdr:col>116</xdr:col>
      <xdr:colOff>62865</xdr:colOff>
      <xdr:row>78</xdr:row>
      <xdr:rowOff>86360</xdr:rowOff>
    </xdr:to>
    <xdr:cxnSp macro="">
      <xdr:nvCxnSpPr>
        <xdr:cNvPr id="12106" name="直線コネクタ 842"/>
        <xdr:cNvCxnSpPr/>
      </xdr:nvCxnSpPr>
      <xdr:spPr>
        <a:xfrm flipV="1">
          <a:off x="22159595" y="1219454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78</xdr:row>
      <xdr:rowOff>90170</xdr:rowOff>
    </xdr:from>
    <xdr:to>
      <xdr:col>119</xdr:col>
      <xdr:colOff>77470</xdr:colOff>
      <xdr:row>80</xdr:row>
      <xdr:rowOff>6350</xdr:rowOff>
    </xdr:to>
    <xdr:sp macro="" textlink="">
      <xdr:nvSpPr>
        <xdr:cNvPr id="12107" name="繰出金最小値テキスト"/>
        <xdr:cNvSpPr txBox="1"/>
      </xdr:nvSpPr>
      <xdr:spPr>
        <a:xfrm>
          <a:off x="22212300" y="13463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22,346</a:t>
          </a:r>
          <a:endParaRPr kumimoji="1" lang="ja-JP" altLang="en-US" sz="1000" b="1">
            <a:solidFill>
              <a:srgbClr val="000000"/>
            </a:solidFill>
            <a:latin typeface="ＭＳ Ｐゴシック"/>
            <a:ea typeface="ＭＳ Ｐゴシック"/>
          </a:endParaRPr>
        </a:p>
      </xdr:txBody>
    </xdr:sp>
    <xdr:clientData/>
  </xdr:twoCellAnchor>
  <xdr:twoCellAnchor>
    <xdr:from>
      <xdr:col>115</xdr:col>
      <xdr:colOff>165100</xdr:colOff>
      <xdr:row>78</xdr:row>
      <xdr:rowOff>86360</xdr:rowOff>
    </xdr:from>
    <xdr:to>
      <xdr:col>116</xdr:col>
      <xdr:colOff>152400</xdr:colOff>
      <xdr:row>78</xdr:row>
      <xdr:rowOff>86360</xdr:rowOff>
    </xdr:to>
    <xdr:cxnSp macro="">
      <xdr:nvCxnSpPr>
        <xdr:cNvPr id="12108" name="直線コネクタ 844"/>
        <xdr:cNvCxnSpPr/>
      </xdr:nvCxnSpPr>
      <xdr:spPr>
        <a:xfrm>
          <a:off x="22072600" y="1345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69</xdr:row>
      <xdr:rowOff>139700</xdr:rowOff>
    </xdr:from>
    <xdr:to>
      <xdr:col>119</xdr:col>
      <xdr:colOff>77470</xdr:colOff>
      <xdr:row>71</xdr:row>
      <xdr:rowOff>55880</xdr:rowOff>
    </xdr:to>
    <xdr:sp macro="" textlink="">
      <xdr:nvSpPr>
        <xdr:cNvPr id="12109" name="繰出金最大値テキスト"/>
        <xdr:cNvSpPr txBox="1"/>
      </xdr:nvSpPr>
      <xdr:spPr>
        <a:xfrm>
          <a:off x="22212300" y="11969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77,672</a:t>
          </a:r>
          <a:endParaRPr kumimoji="1" lang="ja-JP" altLang="en-US" sz="1000" b="1">
            <a:solidFill>
              <a:srgbClr val="000000"/>
            </a:solidFill>
            <a:latin typeface="ＭＳ Ｐゴシック"/>
            <a:ea typeface="ＭＳ Ｐゴシック"/>
          </a:endParaRPr>
        </a:p>
      </xdr:txBody>
    </xdr:sp>
    <xdr:clientData/>
  </xdr:twoCellAnchor>
  <xdr:twoCellAnchor>
    <xdr:from>
      <xdr:col>115</xdr:col>
      <xdr:colOff>165100</xdr:colOff>
      <xdr:row>71</xdr:row>
      <xdr:rowOff>21590</xdr:rowOff>
    </xdr:from>
    <xdr:to>
      <xdr:col>116</xdr:col>
      <xdr:colOff>152400</xdr:colOff>
      <xdr:row>71</xdr:row>
      <xdr:rowOff>21590</xdr:rowOff>
    </xdr:to>
    <xdr:cxnSp macro="">
      <xdr:nvCxnSpPr>
        <xdr:cNvPr id="12110" name="直線コネクタ 846"/>
        <xdr:cNvCxnSpPr/>
      </xdr:nvCxnSpPr>
      <xdr:spPr>
        <a:xfrm>
          <a:off x="22072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116205</xdr:rowOff>
    </xdr:from>
    <xdr:to>
      <xdr:col>116</xdr:col>
      <xdr:colOff>63500</xdr:colOff>
      <xdr:row>76</xdr:row>
      <xdr:rowOff>147955</xdr:rowOff>
    </xdr:to>
    <xdr:cxnSp macro="">
      <xdr:nvCxnSpPr>
        <xdr:cNvPr id="12111" name="直線コネクタ 847"/>
        <xdr:cNvCxnSpPr/>
      </xdr:nvCxnSpPr>
      <xdr:spPr>
        <a:xfrm flipV="1">
          <a:off x="21323300" y="1314640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75</xdr:row>
      <xdr:rowOff>59055</xdr:rowOff>
    </xdr:from>
    <xdr:to>
      <xdr:col>119</xdr:col>
      <xdr:colOff>77470</xdr:colOff>
      <xdr:row>76</xdr:row>
      <xdr:rowOff>146685</xdr:rowOff>
    </xdr:to>
    <xdr:sp macro="" textlink="">
      <xdr:nvSpPr>
        <xdr:cNvPr id="12112" name="繰出金平均値テキスト"/>
        <xdr:cNvSpPr txBox="1"/>
      </xdr:nvSpPr>
      <xdr:spPr>
        <a:xfrm>
          <a:off x="22212300" y="12917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37,310</a:t>
          </a:r>
          <a:endParaRPr kumimoji="1" lang="ja-JP" altLang="en-US" sz="1000" b="1">
            <a:solidFill>
              <a:srgbClr val="000000"/>
            </a:solidFill>
            <a:latin typeface="ＭＳ Ｐゴシック"/>
            <a:ea typeface="ＭＳ Ｐゴシック"/>
          </a:endParaRPr>
        </a:p>
      </xdr:txBody>
    </xdr:sp>
    <xdr:clientData/>
  </xdr:twoCellAnchor>
  <xdr:twoCellAnchor>
    <xdr:from>
      <xdr:col>116</xdr:col>
      <xdr:colOff>12700</xdr:colOff>
      <xdr:row>76</xdr:row>
      <xdr:rowOff>36195</xdr:rowOff>
    </xdr:from>
    <xdr:to>
      <xdr:col>116</xdr:col>
      <xdr:colOff>114300</xdr:colOff>
      <xdr:row>76</xdr:row>
      <xdr:rowOff>137795</xdr:rowOff>
    </xdr:to>
    <xdr:sp macro="" textlink="">
      <xdr:nvSpPr>
        <xdr:cNvPr id="12113" name="フローチャート: 判断 849"/>
        <xdr:cNvSpPr/>
      </xdr:nvSpPr>
      <xdr:spPr>
        <a:xfrm>
          <a:off x="221107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147955</xdr:rowOff>
    </xdr:from>
    <xdr:to>
      <xdr:col>111</xdr:col>
      <xdr:colOff>177800</xdr:colOff>
      <xdr:row>77</xdr:row>
      <xdr:rowOff>44450</xdr:rowOff>
    </xdr:to>
    <xdr:cxnSp macro="">
      <xdr:nvCxnSpPr>
        <xdr:cNvPr id="12114" name="直線コネクタ 850"/>
        <xdr:cNvCxnSpPr/>
      </xdr:nvCxnSpPr>
      <xdr:spPr>
        <a:xfrm flipV="1">
          <a:off x="20434300" y="1317815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169545</xdr:rowOff>
    </xdr:from>
    <xdr:to>
      <xdr:col>112</xdr:col>
      <xdr:colOff>38100</xdr:colOff>
      <xdr:row>76</xdr:row>
      <xdr:rowOff>99695</xdr:rowOff>
    </xdr:to>
    <xdr:sp macro="" textlink="">
      <xdr:nvSpPr>
        <xdr:cNvPr id="12115" name="フローチャート: 判断 851"/>
        <xdr:cNvSpPr/>
      </xdr:nvSpPr>
      <xdr:spPr>
        <a:xfrm>
          <a:off x="21272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110</xdr:col>
      <xdr:colOff>100965</xdr:colOff>
      <xdr:row>74</xdr:row>
      <xdr:rowOff>116205</xdr:rowOff>
    </xdr:from>
    <xdr:to>
      <xdr:col>113</xdr:col>
      <xdr:colOff>63500</xdr:colOff>
      <xdr:row>76</xdr:row>
      <xdr:rowOff>32385</xdr:rowOff>
    </xdr:to>
    <xdr:sp macro="" textlink="">
      <xdr:nvSpPr>
        <xdr:cNvPr id="12116" name="テキスト ボックス 852"/>
        <xdr:cNvSpPr txBox="1"/>
      </xdr:nvSpPr>
      <xdr:spPr>
        <a:xfrm>
          <a:off x="21055965" y="12803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38,966</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114300</xdr:colOff>
      <xdr:row>76</xdr:row>
      <xdr:rowOff>33020</xdr:rowOff>
    </xdr:from>
    <xdr:to>
      <xdr:col>107</xdr:col>
      <xdr:colOff>50800</xdr:colOff>
      <xdr:row>77</xdr:row>
      <xdr:rowOff>44450</xdr:rowOff>
    </xdr:to>
    <xdr:cxnSp macro="">
      <xdr:nvCxnSpPr>
        <xdr:cNvPr id="12117" name="直線コネクタ 853"/>
        <xdr:cNvCxnSpPr/>
      </xdr:nvCxnSpPr>
      <xdr:spPr>
        <a:xfrm>
          <a:off x="19545300" y="1306322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138430</xdr:rowOff>
    </xdr:from>
    <xdr:to>
      <xdr:col>107</xdr:col>
      <xdr:colOff>101600</xdr:colOff>
      <xdr:row>76</xdr:row>
      <xdr:rowOff>68580</xdr:rowOff>
    </xdr:to>
    <xdr:sp macro="" textlink="">
      <xdr:nvSpPr>
        <xdr:cNvPr id="12118" name="フローチャート: 判断 854"/>
        <xdr:cNvSpPr/>
      </xdr:nvSpPr>
      <xdr:spPr>
        <a:xfrm>
          <a:off x="20383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105</xdr:col>
      <xdr:colOff>164465</xdr:colOff>
      <xdr:row>74</xdr:row>
      <xdr:rowOff>85090</xdr:rowOff>
    </xdr:from>
    <xdr:to>
      <xdr:col>108</xdr:col>
      <xdr:colOff>127000</xdr:colOff>
      <xdr:row>76</xdr:row>
      <xdr:rowOff>1270</xdr:rowOff>
    </xdr:to>
    <xdr:sp macro="" textlink="">
      <xdr:nvSpPr>
        <xdr:cNvPr id="12119" name="テキスト ボックス 855"/>
        <xdr:cNvSpPr txBox="1"/>
      </xdr:nvSpPr>
      <xdr:spPr>
        <a:xfrm>
          <a:off x="20166965" y="12772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40,333</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177800</xdr:colOff>
      <xdr:row>76</xdr:row>
      <xdr:rowOff>33020</xdr:rowOff>
    </xdr:from>
    <xdr:to>
      <xdr:col>102</xdr:col>
      <xdr:colOff>114300</xdr:colOff>
      <xdr:row>76</xdr:row>
      <xdr:rowOff>55880</xdr:rowOff>
    </xdr:to>
    <xdr:cxnSp macro="">
      <xdr:nvCxnSpPr>
        <xdr:cNvPr id="12120" name="直線コネクタ 856"/>
        <xdr:cNvCxnSpPr/>
      </xdr:nvCxnSpPr>
      <xdr:spPr>
        <a:xfrm flipV="1">
          <a:off x="18656300" y="13063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98425</xdr:rowOff>
    </xdr:from>
    <xdr:to>
      <xdr:col>102</xdr:col>
      <xdr:colOff>165100</xdr:colOff>
      <xdr:row>76</xdr:row>
      <xdr:rowOff>29210</xdr:rowOff>
    </xdr:to>
    <xdr:sp macro="" textlink="">
      <xdr:nvSpPr>
        <xdr:cNvPr id="12121" name="フローチャート: 判断 857"/>
        <xdr:cNvSpPr/>
      </xdr:nvSpPr>
      <xdr:spPr>
        <a:xfrm>
          <a:off x="19494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37465</xdr:colOff>
      <xdr:row>74</xdr:row>
      <xdr:rowOff>45085</xdr:rowOff>
    </xdr:from>
    <xdr:to>
      <xdr:col>103</xdr:col>
      <xdr:colOff>190500</xdr:colOff>
      <xdr:row>75</xdr:row>
      <xdr:rowOff>132080</xdr:rowOff>
    </xdr:to>
    <xdr:sp macro="" textlink="">
      <xdr:nvSpPr>
        <xdr:cNvPr id="12122" name="テキスト ボックス 858"/>
        <xdr:cNvSpPr txBox="1"/>
      </xdr:nvSpPr>
      <xdr:spPr>
        <a:xfrm>
          <a:off x="19277965" y="12732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42,075</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75</xdr:row>
      <xdr:rowOff>99060</xdr:rowOff>
    </xdr:from>
    <xdr:to>
      <xdr:col>98</xdr:col>
      <xdr:colOff>38100</xdr:colOff>
      <xdr:row>76</xdr:row>
      <xdr:rowOff>29210</xdr:rowOff>
    </xdr:to>
    <xdr:sp macro="" textlink="">
      <xdr:nvSpPr>
        <xdr:cNvPr id="12123" name="フローチャート: 判断 859"/>
        <xdr:cNvSpPr/>
      </xdr:nvSpPr>
      <xdr:spPr>
        <a:xfrm>
          <a:off x="18605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96</xdr:col>
      <xdr:colOff>100965</xdr:colOff>
      <xdr:row>74</xdr:row>
      <xdr:rowOff>45720</xdr:rowOff>
    </xdr:from>
    <xdr:to>
      <xdr:col>99</xdr:col>
      <xdr:colOff>63500</xdr:colOff>
      <xdr:row>75</xdr:row>
      <xdr:rowOff>133350</xdr:rowOff>
    </xdr:to>
    <xdr:sp macro="" textlink="">
      <xdr:nvSpPr>
        <xdr:cNvPr id="12124" name="テキスト ボックス 860"/>
        <xdr:cNvSpPr txBox="1"/>
      </xdr:nvSpPr>
      <xdr:spPr>
        <a:xfrm>
          <a:off x="18388965" y="1273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42,051</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115</xdr:col>
      <xdr:colOff>63500</xdr:colOff>
      <xdr:row>81</xdr:row>
      <xdr:rowOff>80010</xdr:rowOff>
    </xdr:from>
    <xdr:to>
      <xdr:col>119</xdr:col>
      <xdr:colOff>63500</xdr:colOff>
      <xdr:row>82</xdr:row>
      <xdr:rowOff>167640</xdr:rowOff>
    </xdr:to>
    <xdr:sp macro="" textlink="">
      <xdr:nvSpPr>
        <xdr:cNvPr id="12125"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110</xdr:col>
      <xdr:colOff>177800</xdr:colOff>
      <xdr:row>81</xdr:row>
      <xdr:rowOff>80010</xdr:rowOff>
    </xdr:from>
    <xdr:to>
      <xdr:col>114</xdr:col>
      <xdr:colOff>177800</xdr:colOff>
      <xdr:row>82</xdr:row>
      <xdr:rowOff>167640</xdr:rowOff>
    </xdr:to>
    <xdr:sp macro="" textlink="">
      <xdr:nvSpPr>
        <xdr:cNvPr id="12126"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106</xdr:col>
      <xdr:colOff>50800</xdr:colOff>
      <xdr:row>81</xdr:row>
      <xdr:rowOff>80010</xdr:rowOff>
    </xdr:from>
    <xdr:to>
      <xdr:col>110</xdr:col>
      <xdr:colOff>50800</xdr:colOff>
      <xdr:row>82</xdr:row>
      <xdr:rowOff>167640</xdr:rowOff>
    </xdr:to>
    <xdr:sp macro="" textlink="">
      <xdr:nvSpPr>
        <xdr:cNvPr id="12127"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101</xdr:col>
      <xdr:colOff>114300</xdr:colOff>
      <xdr:row>81</xdr:row>
      <xdr:rowOff>80010</xdr:rowOff>
    </xdr:from>
    <xdr:to>
      <xdr:col>105</xdr:col>
      <xdr:colOff>114300</xdr:colOff>
      <xdr:row>82</xdr:row>
      <xdr:rowOff>167640</xdr:rowOff>
    </xdr:to>
    <xdr:sp macro="" textlink="">
      <xdr:nvSpPr>
        <xdr:cNvPr id="12128"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96</xdr:col>
      <xdr:colOff>177800</xdr:colOff>
      <xdr:row>81</xdr:row>
      <xdr:rowOff>80010</xdr:rowOff>
    </xdr:from>
    <xdr:to>
      <xdr:col>100</xdr:col>
      <xdr:colOff>177800</xdr:colOff>
      <xdr:row>82</xdr:row>
      <xdr:rowOff>167640</xdr:rowOff>
    </xdr:to>
    <xdr:sp macro="" textlink="">
      <xdr:nvSpPr>
        <xdr:cNvPr id="12129"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116</xdr:col>
      <xdr:colOff>12700</xdr:colOff>
      <xdr:row>76</xdr:row>
      <xdr:rowOff>65405</xdr:rowOff>
    </xdr:from>
    <xdr:to>
      <xdr:col>116</xdr:col>
      <xdr:colOff>114300</xdr:colOff>
      <xdr:row>76</xdr:row>
      <xdr:rowOff>167005</xdr:rowOff>
    </xdr:to>
    <xdr:sp macro="" textlink="">
      <xdr:nvSpPr>
        <xdr:cNvPr id="12130" name="楕円 866"/>
        <xdr:cNvSpPr/>
      </xdr:nvSpPr>
      <xdr:spPr>
        <a:xfrm>
          <a:off x="22110700" y="130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114300</xdr:colOff>
      <xdr:row>76</xdr:row>
      <xdr:rowOff>43815</xdr:rowOff>
    </xdr:from>
    <xdr:to>
      <xdr:col>119</xdr:col>
      <xdr:colOff>77470</xdr:colOff>
      <xdr:row>77</xdr:row>
      <xdr:rowOff>130810</xdr:rowOff>
    </xdr:to>
    <xdr:sp macro="" textlink="">
      <xdr:nvSpPr>
        <xdr:cNvPr id="12131" name="繰出金該当値テキスト"/>
        <xdr:cNvSpPr txBox="1"/>
      </xdr:nvSpPr>
      <xdr:spPr>
        <a:xfrm>
          <a:off x="22212300" y="13074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36,019</a:t>
          </a:r>
          <a:endParaRPr kumimoji="1" lang="ja-JP" altLang="en-US" sz="1000" b="1">
            <a:solidFill>
              <a:srgbClr val="000000"/>
            </a:solidFill>
            <a:latin typeface="ＭＳ Ｐゴシック"/>
            <a:ea typeface="ＭＳ Ｐゴシック"/>
          </a:endParaRPr>
        </a:p>
      </xdr:txBody>
    </xdr:sp>
    <xdr:clientData/>
  </xdr:twoCellAnchor>
  <xdr:twoCellAnchor>
    <xdr:from>
      <xdr:col>111</xdr:col>
      <xdr:colOff>127000</xdr:colOff>
      <xdr:row>76</xdr:row>
      <xdr:rowOff>97790</xdr:rowOff>
    </xdr:from>
    <xdr:to>
      <xdr:col>112</xdr:col>
      <xdr:colOff>38100</xdr:colOff>
      <xdr:row>77</xdr:row>
      <xdr:rowOff>27305</xdr:rowOff>
    </xdr:to>
    <xdr:sp macro="" textlink="">
      <xdr:nvSpPr>
        <xdr:cNvPr id="12132" name="楕円 868"/>
        <xdr:cNvSpPr/>
      </xdr:nvSpPr>
      <xdr:spPr>
        <a:xfrm>
          <a:off x="21272500" y="13127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110</xdr:col>
      <xdr:colOff>100965</xdr:colOff>
      <xdr:row>77</xdr:row>
      <xdr:rowOff>18415</xdr:rowOff>
    </xdr:from>
    <xdr:to>
      <xdr:col>113</xdr:col>
      <xdr:colOff>63500</xdr:colOff>
      <xdr:row>78</xdr:row>
      <xdr:rowOff>105410</xdr:rowOff>
    </xdr:to>
    <xdr:sp macro="" textlink="">
      <xdr:nvSpPr>
        <xdr:cNvPr id="12133" name="テキスト ボックス 869"/>
        <xdr:cNvSpPr txBox="1"/>
      </xdr:nvSpPr>
      <xdr:spPr>
        <a:xfrm>
          <a:off x="21055965" y="13220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34,651</a:t>
          </a:r>
          <a:endParaRPr kumimoji="1" lang="ja-JP" altLang="en-US" sz="1000" b="1">
            <a:solidFill>
              <a:srgbClr val="000000"/>
            </a:solidFill>
            <a:latin typeface="ＭＳ Ｐゴシック"/>
            <a:ea typeface="ＭＳ Ｐゴシック"/>
          </a:endParaRPr>
        </a:p>
      </xdr:txBody>
    </xdr:sp>
    <xdr:clientData/>
  </xdr:twoCellAnchor>
  <xdr:twoCellAnchor>
    <xdr:from>
      <xdr:col>107</xdr:col>
      <xdr:colOff>0</xdr:colOff>
      <xdr:row>76</xdr:row>
      <xdr:rowOff>165100</xdr:rowOff>
    </xdr:from>
    <xdr:to>
      <xdr:col>107</xdr:col>
      <xdr:colOff>101600</xdr:colOff>
      <xdr:row>77</xdr:row>
      <xdr:rowOff>95250</xdr:rowOff>
    </xdr:to>
    <xdr:sp macro="" textlink="">
      <xdr:nvSpPr>
        <xdr:cNvPr id="12134" name="楕円 870"/>
        <xdr:cNvSpPr/>
      </xdr:nvSpPr>
      <xdr:spPr>
        <a:xfrm>
          <a:off x="203835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105</xdr:col>
      <xdr:colOff>164465</xdr:colOff>
      <xdr:row>77</xdr:row>
      <xdr:rowOff>86360</xdr:rowOff>
    </xdr:from>
    <xdr:to>
      <xdr:col>108</xdr:col>
      <xdr:colOff>127000</xdr:colOff>
      <xdr:row>79</xdr:row>
      <xdr:rowOff>1905</xdr:rowOff>
    </xdr:to>
    <xdr:sp macro="" textlink="">
      <xdr:nvSpPr>
        <xdr:cNvPr id="12135" name="テキスト ボックス 871"/>
        <xdr:cNvSpPr txBox="1"/>
      </xdr:nvSpPr>
      <xdr:spPr>
        <a:xfrm>
          <a:off x="20166965" y="13288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31,665</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63500</xdr:colOff>
      <xdr:row>75</xdr:row>
      <xdr:rowOff>153670</xdr:rowOff>
    </xdr:from>
    <xdr:to>
      <xdr:col>102</xdr:col>
      <xdr:colOff>165100</xdr:colOff>
      <xdr:row>76</xdr:row>
      <xdr:rowOff>83820</xdr:rowOff>
    </xdr:to>
    <xdr:sp macro="" textlink="">
      <xdr:nvSpPr>
        <xdr:cNvPr id="12136" name="楕円 872"/>
        <xdr:cNvSpPr/>
      </xdr:nvSpPr>
      <xdr:spPr>
        <a:xfrm>
          <a:off x="19494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37465</xdr:colOff>
      <xdr:row>76</xdr:row>
      <xdr:rowOff>74930</xdr:rowOff>
    </xdr:from>
    <xdr:to>
      <xdr:col>103</xdr:col>
      <xdr:colOff>190500</xdr:colOff>
      <xdr:row>77</xdr:row>
      <xdr:rowOff>161925</xdr:rowOff>
    </xdr:to>
    <xdr:sp macro="" textlink="">
      <xdr:nvSpPr>
        <xdr:cNvPr id="12137" name="テキスト ボックス 873"/>
        <xdr:cNvSpPr txBox="1"/>
      </xdr:nvSpPr>
      <xdr:spPr>
        <a:xfrm>
          <a:off x="19277965" y="13105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39,673</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76</xdr:row>
      <xdr:rowOff>5080</xdr:rowOff>
    </xdr:from>
    <xdr:to>
      <xdr:col>98</xdr:col>
      <xdr:colOff>38100</xdr:colOff>
      <xdr:row>76</xdr:row>
      <xdr:rowOff>106680</xdr:rowOff>
    </xdr:to>
    <xdr:sp macro="" textlink="">
      <xdr:nvSpPr>
        <xdr:cNvPr id="12138" name="楕円 874"/>
        <xdr:cNvSpPr/>
      </xdr:nvSpPr>
      <xdr:spPr>
        <a:xfrm>
          <a:off x="186055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96</xdr:col>
      <xdr:colOff>100965</xdr:colOff>
      <xdr:row>76</xdr:row>
      <xdr:rowOff>97790</xdr:rowOff>
    </xdr:from>
    <xdr:to>
      <xdr:col>99</xdr:col>
      <xdr:colOff>63500</xdr:colOff>
      <xdr:row>78</xdr:row>
      <xdr:rowOff>13335</xdr:rowOff>
    </xdr:to>
    <xdr:sp macro="" textlink="">
      <xdr:nvSpPr>
        <xdr:cNvPr id="12139" name="テキスト ボックス 875"/>
        <xdr:cNvSpPr txBox="1"/>
      </xdr:nvSpPr>
      <xdr:spPr>
        <a:xfrm>
          <a:off x="18388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38,664</a:t>
          </a:r>
          <a:endParaRPr kumimoji="1" lang="ja-JP" altLang="en-US" sz="1000" b="1">
            <a:solidFill>
              <a:srgbClr val="000000"/>
            </a:solidFill>
            <a:latin typeface="ＭＳ Ｐゴシック"/>
            <a:ea typeface="ＭＳ Ｐゴシック"/>
          </a:endParaRPr>
        </a:p>
      </xdr:txBody>
    </xdr:sp>
    <xdr:clientData/>
  </xdr:twoCellAnchor>
  <xdr:twoCellAnchor>
    <xdr:from>
      <xdr:col>96</xdr:col>
      <xdr:colOff>0</xdr:colOff>
      <xdr:row>83</xdr:row>
      <xdr:rowOff>57150</xdr:rowOff>
    </xdr:from>
    <xdr:to>
      <xdr:col>120</xdr:col>
      <xdr:colOff>114300</xdr:colOff>
      <xdr:row>85</xdr:row>
      <xdr:rowOff>31750</xdr:rowOff>
    </xdr:to>
    <xdr:sp macro="" textlink="">
      <xdr:nvSpPr>
        <xdr:cNvPr id="12140"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12141"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12142"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12143"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12144"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12145"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12146"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12147"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87</xdr:row>
      <xdr:rowOff>6350</xdr:rowOff>
    </xdr:from>
    <xdr:to>
      <xdr:col>97</xdr:col>
      <xdr:colOff>120650</xdr:colOff>
      <xdr:row>88</xdr:row>
      <xdr:rowOff>59690</xdr:rowOff>
    </xdr:to>
    <xdr:sp macro="" textlink="">
      <xdr:nvSpPr>
        <xdr:cNvPr id="12148" name="テキスト ボックス 88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96</xdr:col>
      <xdr:colOff>0</xdr:colOff>
      <xdr:row>101</xdr:row>
      <xdr:rowOff>82550</xdr:rowOff>
    </xdr:from>
    <xdr:to>
      <xdr:col>120</xdr:col>
      <xdr:colOff>114300</xdr:colOff>
      <xdr:row>101</xdr:row>
      <xdr:rowOff>82550</xdr:rowOff>
    </xdr:to>
    <xdr:cxnSp macro="">
      <xdr:nvCxnSpPr>
        <xdr:cNvPr id="12149"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12150"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93</xdr:row>
      <xdr:rowOff>168910</xdr:rowOff>
    </xdr:from>
    <xdr:to>
      <xdr:col>95</xdr:col>
      <xdr:colOff>189865</xdr:colOff>
      <xdr:row>95</xdr:row>
      <xdr:rowOff>84455</xdr:rowOff>
    </xdr:to>
    <xdr:sp macro="" textlink="">
      <xdr:nvSpPr>
        <xdr:cNvPr id="12151" name="テキスト ボックス 887"/>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88</xdr:row>
      <xdr:rowOff>25400</xdr:rowOff>
    </xdr:to>
    <xdr:cxnSp macro="">
      <xdr:nvCxnSpPr>
        <xdr:cNvPr id="12152"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87</xdr:row>
      <xdr:rowOff>54610</xdr:rowOff>
    </xdr:from>
    <xdr:to>
      <xdr:col>95</xdr:col>
      <xdr:colOff>189865</xdr:colOff>
      <xdr:row>88</xdr:row>
      <xdr:rowOff>141605</xdr:rowOff>
    </xdr:to>
    <xdr:sp macro="" textlink="">
      <xdr:nvSpPr>
        <xdr:cNvPr id="12153" name="テキスト ボックス 889"/>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1215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12155"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95</xdr:row>
      <xdr:rowOff>10160</xdr:rowOff>
    </xdr:from>
    <xdr:to>
      <xdr:col>117</xdr:col>
      <xdr:colOff>173355</xdr:colOff>
      <xdr:row>96</xdr:row>
      <xdr:rowOff>97790</xdr:rowOff>
    </xdr:to>
    <xdr:sp macro="" textlink="">
      <xdr:nvSpPr>
        <xdr:cNvPr id="1215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115</xdr:col>
      <xdr:colOff>165100</xdr:colOff>
      <xdr:row>94</xdr:row>
      <xdr:rowOff>139700</xdr:rowOff>
    </xdr:from>
    <xdr:to>
      <xdr:col>116</xdr:col>
      <xdr:colOff>152400</xdr:colOff>
      <xdr:row>94</xdr:row>
      <xdr:rowOff>139700</xdr:rowOff>
    </xdr:to>
    <xdr:cxnSp macro="">
      <xdr:nvCxnSpPr>
        <xdr:cNvPr id="12157"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93</xdr:row>
      <xdr:rowOff>10160</xdr:rowOff>
    </xdr:from>
    <xdr:to>
      <xdr:col>117</xdr:col>
      <xdr:colOff>173355</xdr:colOff>
      <xdr:row>94</xdr:row>
      <xdr:rowOff>97790</xdr:rowOff>
    </xdr:to>
    <xdr:sp macro="" textlink="">
      <xdr:nvSpPr>
        <xdr:cNvPr id="1215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115</xdr:col>
      <xdr:colOff>165100</xdr:colOff>
      <xdr:row>94</xdr:row>
      <xdr:rowOff>139700</xdr:rowOff>
    </xdr:from>
    <xdr:to>
      <xdr:col>116</xdr:col>
      <xdr:colOff>152400</xdr:colOff>
      <xdr:row>94</xdr:row>
      <xdr:rowOff>139700</xdr:rowOff>
    </xdr:to>
    <xdr:cxnSp macro="">
      <xdr:nvCxnSpPr>
        <xdr:cNvPr id="12159"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12160"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94</xdr:row>
      <xdr:rowOff>67310</xdr:rowOff>
    </xdr:from>
    <xdr:to>
      <xdr:col>117</xdr:col>
      <xdr:colOff>173355</xdr:colOff>
      <xdr:row>95</xdr:row>
      <xdr:rowOff>154940</xdr:rowOff>
    </xdr:to>
    <xdr:sp macro="" textlink="">
      <xdr:nvSpPr>
        <xdr:cNvPr id="1216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116</xdr:col>
      <xdr:colOff>12700</xdr:colOff>
      <xdr:row>94</xdr:row>
      <xdr:rowOff>88900</xdr:rowOff>
    </xdr:from>
    <xdr:to>
      <xdr:col>116</xdr:col>
      <xdr:colOff>114300</xdr:colOff>
      <xdr:row>95</xdr:row>
      <xdr:rowOff>19050</xdr:rowOff>
    </xdr:to>
    <xdr:sp macro="" textlink="">
      <xdr:nvSpPr>
        <xdr:cNvPr id="12162"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12163"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12164"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111</xdr:col>
      <xdr:colOff>53340</xdr:colOff>
      <xdr:row>95</xdr:row>
      <xdr:rowOff>10160</xdr:rowOff>
    </xdr:from>
    <xdr:to>
      <xdr:col>112</xdr:col>
      <xdr:colOff>111760</xdr:colOff>
      <xdr:row>96</xdr:row>
      <xdr:rowOff>97790</xdr:rowOff>
    </xdr:to>
    <xdr:sp macro="" textlink="">
      <xdr:nvSpPr>
        <xdr:cNvPr id="12165" name="テキスト ボックス 901"/>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114300</xdr:colOff>
      <xdr:row>94</xdr:row>
      <xdr:rowOff>139700</xdr:rowOff>
    </xdr:from>
    <xdr:to>
      <xdr:col>107</xdr:col>
      <xdr:colOff>50800</xdr:colOff>
      <xdr:row>94</xdr:row>
      <xdr:rowOff>139700</xdr:rowOff>
    </xdr:to>
    <xdr:cxnSp macro="">
      <xdr:nvCxnSpPr>
        <xdr:cNvPr id="12166"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12167"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116840</xdr:colOff>
      <xdr:row>95</xdr:row>
      <xdr:rowOff>10160</xdr:rowOff>
    </xdr:from>
    <xdr:to>
      <xdr:col>107</xdr:col>
      <xdr:colOff>175260</xdr:colOff>
      <xdr:row>96</xdr:row>
      <xdr:rowOff>97790</xdr:rowOff>
    </xdr:to>
    <xdr:sp macro="" textlink="">
      <xdr:nvSpPr>
        <xdr:cNvPr id="12168" name="テキスト ボックス 904"/>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177800</xdr:colOff>
      <xdr:row>94</xdr:row>
      <xdr:rowOff>139700</xdr:rowOff>
    </xdr:from>
    <xdr:to>
      <xdr:col>102</xdr:col>
      <xdr:colOff>114300</xdr:colOff>
      <xdr:row>94</xdr:row>
      <xdr:rowOff>139700</xdr:rowOff>
    </xdr:to>
    <xdr:cxnSp macro="">
      <xdr:nvCxnSpPr>
        <xdr:cNvPr id="12169"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12170"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180340</xdr:colOff>
      <xdr:row>95</xdr:row>
      <xdr:rowOff>10160</xdr:rowOff>
    </xdr:from>
    <xdr:to>
      <xdr:col>103</xdr:col>
      <xdr:colOff>48260</xdr:colOff>
      <xdr:row>96</xdr:row>
      <xdr:rowOff>97790</xdr:rowOff>
    </xdr:to>
    <xdr:sp macro="" textlink="">
      <xdr:nvSpPr>
        <xdr:cNvPr id="12171" name="テキスト ボックス 907"/>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94</xdr:row>
      <xdr:rowOff>88900</xdr:rowOff>
    </xdr:from>
    <xdr:to>
      <xdr:col>98</xdr:col>
      <xdr:colOff>38100</xdr:colOff>
      <xdr:row>95</xdr:row>
      <xdr:rowOff>19050</xdr:rowOff>
    </xdr:to>
    <xdr:sp macro="" textlink="">
      <xdr:nvSpPr>
        <xdr:cNvPr id="12172"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97</xdr:col>
      <xdr:colOff>53340</xdr:colOff>
      <xdr:row>95</xdr:row>
      <xdr:rowOff>10160</xdr:rowOff>
    </xdr:from>
    <xdr:to>
      <xdr:col>98</xdr:col>
      <xdr:colOff>111760</xdr:colOff>
      <xdr:row>96</xdr:row>
      <xdr:rowOff>97790</xdr:rowOff>
    </xdr:to>
    <xdr:sp macro="" textlink="">
      <xdr:nvSpPr>
        <xdr:cNvPr id="12173" name="テキスト ボックス 909"/>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115</xdr:col>
      <xdr:colOff>63500</xdr:colOff>
      <xdr:row>101</xdr:row>
      <xdr:rowOff>80010</xdr:rowOff>
    </xdr:from>
    <xdr:to>
      <xdr:col>119</xdr:col>
      <xdr:colOff>63500</xdr:colOff>
      <xdr:row>102</xdr:row>
      <xdr:rowOff>167640</xdr:rowOff>
    </xdr:to>
    <xdr:sp macro="" textlink="">
      <xdr:nvSpPr>
        <xdr:cNvPr id="12174"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110</xdr:col>
      <xdr:colOff>177800</xdr:colOff>
      <xdr:row>101</xdr:row>
      <xdr:rowOff>80010</xdr:rowOff>
    </xdr:from>
    <xdr:to>
      <xdr:col>114</xdr:col>
      <xdr:colOff>177800</xdr:colOff>
      <xdr:row>102</xdr:row>
      <xdr:rowOff>167640</xdr:rowOff>
    </xdr:to>
    <xdr:sp macro="" textlink="">
      <xdr:nvSpPr>
        <xdr:cNvPr id="12175"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106</xdr:col>
      <xdr:colOff>50800</xdr:colOff>
      <xdr:row>101</xdr:row>
      <xdr:rowOff>80010</xdr:rowOff>
    </xdr:from>
    <xdr:to>
      <xdr:col>110</xdr:col>
      <xdr:colOff>50800</xdr:colOff>
      <xdr:row>102</xdr:row>
      <xdr:rowOff>167640</xdr:rowOff>
    </xdr:to>
    <xdr:sp macro="" textlink="">
      <xdr:nvSpPr>
        <xdr:cNvPr id="12176"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101</xdr:col>
      <xdr:colOff>114300</xdr:colOff>
      <xdr:row>101</xdr:row>
      <xdr:rowOff>80010</xdr:rowOff>
    </xdr:from>
    <xdr:to>
      <xdr:col>105</xdr:col>
      <xdr:colOff>114300</xdr:colOff>
      <xdr:row>102</xdr:row>
      <xdr:rowOff>167640</xdr:rowOff>
    </xdr:to>
    <xdr:sp macro="" textlink="">
      <xdr:nvSpPr>
        <xdr:cNvPr id="12177"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96</xdr:col>
      <xdr:colOff>177800</xdr:colOff>
      <xdr:row>101</xdr:row>
      <xdr:rowOff>80010</xdr:rowOff>
    </xdr:from>
    <xdr:to>
      <xdr:col>100</xdr:col>
      <xdr:colOff>177800</xdr:colOff>
      <xdr:row>102</xdr:row>
      <xdr:rowOff>167640</xdr:rowOff>
    </xdr:to>
    <xdr:sp macro="" textlink="">
      <xdr:nvSpPr>
        <xdr:cNvPr id="12178"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116</xdr:col>
      <xdr:colOff>12700</xdr:colOff>
      <xdr:row>94</xdr:row>
      <xdr:rowOff>88900</xdr:rowOff>
    </xdr:from>
    <xdr:to>
      <xdr:col>116</xdr:col>
      <xdr:colOff>114300</xdr:colOff>
      <xdr:row>95</xdr:row>
      <xdr:rowOff>19050</xdr:rowOff>
    </xdr:to>
    <xdr:sp macro="" textlink="">
      <xdr:nvSpPr>
        <xdr:cNvPr id="12179"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114300</xdr:colOff>
      <xdr:row>93</xdr:row>
      <xdr:rowOff>124460</xdr:rowOff>
    </xdr:from>
    <xdr:to>
      <xdr:col>117</xdr:col>
      <xdr:colOff>173355</xdr:colOff>
      <xdr:row>95</xdr:row>
      <xdr:rowOff>40640</xdr:rowOff>
    </xdr:to>
    <xdr:sp macro="" textlink="">
      <xdr:nvSpPr>
        <xdr:cNvPr id="1218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12181"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111</xdr:col>
      <xdr:colOff>53340</xdr:colOff>
      <xdr:row>93</xdr:row>
      <xdr:rowOff>35560</xdr:rowOff>
    </xdr:from>
    <xdr:to>
      <xdr:col>112</xdr:col>
      <xdr:colOff>111760</xdr:colOff>
      <xdr:row>94</xdr:row>
      <xdr:rowOff>123190</xdr:rowOff>
    </xdr:to>
    <xdr:sp macro="" textlink="">
      <xdr:nvSpPr>
        <xdr:cNvPr id="12182" name="テキスト ボックス 918"/>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107</xdr:col>
      <xdr:colOff>0</xdr:colOff>
      <xdr:row>94</xdr:row>
      <xdr:rowOff>88900</xdr:rowOff>
    </xdr:from>
    <xdr:to>
      <xdr:col>107</xdr:col>
      <xdr:colOff>101600</xdr:colOff>
      <xdr:row>95</xdr:row>
      <xdr:rowOff>19050</xdr:rowOff>
    </xdr:to>
    <xdr:sp macro="" textlink="">
      <xdr:nvSpPr>
        <xdr:cNvPr id="12183"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116840</xdr:colOff>
      <xdr:row>93</xdr:row>
      <xdr:rowOff>35560</xdr:rowOff>
    </xdr:from>
    <xdr:to>
      <xdr:col>107</xdr:col>
      <xdr:colOff>175260</xdr:colOff>
      <xdr:row>94</xdr:row>
      <xdr:rowOff>123190</xdr:rowOff>
    </xdr:to>
    <xdr:sp macro="" textlink="">
      <xdr:nvSpPr>
        <xdr:cNvPr id="12184" name="テキスト ボックス 920"/>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12185"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180340</xdr:colOff>
      <xdr:row>93</xdr:row>
      <xdr:rowOff>35560</xdr:rowOff>
    </xdr:from>
    <xdr:to>
      <xdr:col>103</xdr:col>
      <xdr:colOff>48260</xdr:colOff>
      <xdr:row>94</xdr:row>
      <xdr:rowOff>123190</xdr:rowOff>
    </xdr:to>
    <xdr:sp macro="" textlink="">
      <xdr:nvSpPr>
        <xdr:cNvPr id="12186" name="テキスト ボックス 922"/>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94</xdr:row>
      <xdr:rowOff>88900</xdr:rowOff>
    </xdr:from>
    <xdr:to>
      <xdr:col>98</xdr:col>
      <xdr:colOff>38100</xdr:colOff>
      <xdr:row>95</xdr:row>
      <xdr:rowOff>19050</xdr:rowOff>
    </xdr:to>
    <xdr:sp macro="" textlink="">
      <xdr:nvSpPr>
        <xdr:cNvPr id="12187"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97</xdr:col>
      <xdr:colOff>53340</xdr:colOff>
      <xdr:row>93</xdr:row>
      <xdr:rowOff>35560</xdr:rowOff>
    </xdr:from>
    <xdr:to>
      <xdr:col>98</xdr:col>
      <xdr:colOff>111760</xdr:colOff>
      <xdr:row>94</xdr:row>
      <xdr:rowOff>123190</xdr:rowOff>
    </xdr:to>
    <xdr:sp macro="" textlink="">
      <xdr:nvSpPr>
        <xdr:cNvPr id="12188" name="テキスト ボックス 924"/>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4</xdr:col>
      <xdr:colOff>0</xdr:colOff>
      <xdr:row>103</xdr:row>
      <xdr:rowOff>120650</xdr:rowOff>
    </xdr:from>
    <xdr:to>
      <xdr:col>120</xdr:col>
      <xdr:colOff>114300</xdr:colOff>
      <xdr:row>114</xdr:row>
      <xdr:rowOff>139700</xdr:rowOff>
    </xdr:to>
    <xdr:sp macro="" textlink="">
      <xdr:nvSpPr>
        <xdr:cNvPr id="12189"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12190"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12191"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453,119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主な構成項目である扶助費は、住民一人当たり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71,689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円となっており、類似団体内平均値を下回ってはいるものの、介護訓練等給付費の増加や障がい児通所給付費などの増により、今後</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増加していくことが予測される。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68,710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円となっており、これまで行財政改革に伴う人件費の抑制策として、新規採用者数を退職者数の概ね１</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２以下とすることによる職員数の削減など、着実に効果を出しているが、</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令和２年度から会計年度任用職員制度の導入により、一定期間の増加は避けられないものと考える。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また、</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令和２年度は、新型コロナウイルス感染症拡大に伴う、特別定額給付金などの国施策や、地方創生臨時交付金を活用した町独自施策などにより、補助費が</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143,563</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円</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と</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なっており、前年度</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決算</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と比較すると</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327.3</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増</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道路改良事業の増加や、認定こども園施設整備費補助金の皆増等</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41,928</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円となっている。今後も公共施設等総合管理計画に基づき、施設等の長期的な更新・統廃合・長寿命化などを計画的に行う。</a:t>
          </a:r>
          <a:r>
            <a:rPr kumimoji="1" lang="ja-JP" altLang="ja-JP" sz="1200"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rgbClr val="000000"/>
              </a:solidFill>
              <a:effectLst/>
              <a:latin typeface="ＭＳ Ｐゴシック" panose="020B0600070205080204" pitchFamily="50" charset="-128"/>
              <a:ea typeface="ＭＳ Ｐゴシック" panose="020B0600070205080204" pitchFamily="50" charset="-128"/>
              <a:cs typeface="+mn-cs"/>
            </a:rPr>
            <a:t>投資及び出資金は、水道事業会計への一般会計出資金</a:t>
          </a:r>
          <a:r>
            <a:rPr kumimoji="1" lang="ja-JP" altLang="en-US" sz="1200" baseline="0">
              <a:solidFill>
                <a:srgbClr val="000000"/>
              </a:solidFill>
              <a:effectLst/>
              <a:latin typeface="ＭＳ Ｐゴシック" panose="020B0600070205080204" pitchFamily="50" charset="-128"/>
              <a:ea typeface="ＭＳ Ｐゴシック" panose="020B0600070205080204" pitchFamily="50" charset="-128"/>
              <a:cs typeface="+mn-cs"/>
            </a:rPr>
            <a:t>が増加したことにより、住民一人当たり</a:t>
          </a:r>
          <a:r>
            <a:rPr kumimoji="1" lang="en-US" altLang="ja-JP" sz="1200" baseline="0">
              <a:solidFill>
                <a:srgbClr val="000000"/>
              </a:solidFill>
              <a:effectLst/>
              <a:latin typeface="ＭＳ Ｐゴシック" panose="020B0600070205080204" pitchFamily="50" charset="-128"/>
              <a:ea typeface="ＭＳ Ｐゴシック" panose="020B0600070205080204" pitchFamily="50" charset="-128"/>
              <a:cs typeface="+mn-cs"/>
            </a:rPr>
            <a:t>184</a:t>
          </a:r>
          <a:r>
            <a:rPr kumimoji="1" lang="ja-JP" altLang="en-US" sz="1200" baseline="0">
              <a:solidFill>
                <a:srgbClr val="000000"/>
              </a:solidFill>
              <a:effectLst/>
              <a:latin typeface="ＭＳ Ｐゴシック" panose="020B0600070205080204" pitchFamily="50" charset="-128"/>
              <a:ea typeface="ＭＳ Ｐゴシック" panose="020B0600070205080204" pitchFamily="50" charset="-128"/>
              <a:cs typeface="+mn-cs"/>
            </a:rPr>
            <a:t>円となり、前年度と比較して２倍となっているが、</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200" baseline="0">
              <a:solidFill>
                <a:srgbClr val="000000"/>
              </a:solidFill>
              <a:effectLst/>
              <a:latin typeface="ＭＳ Ｐゴシック" panose="020B0600070205080204" pitchFamily="50" charset="-128"/>
              <a:ea typeface="ＭＳ Ｐゴシック" panose="020B0600070205080204" pitchFamily="50" charset="-128"/>
              <a:cs typeface="+mn-cs"/>
            </a:rPr>
            <a:t>を下回る結果となっている。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12289"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12290"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12291"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12292"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12293"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12294"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12295"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12296"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2297"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2298"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43,407
43,096
17.24
20,410,086
19,668,549
50,796
8,750,385
9,175,049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299"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2300"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2301"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2302"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2303"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2304"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2305"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2306"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12307"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12308"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12309"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12310"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12311"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12312"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12313"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12314"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12315"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127000</xdr:colOff>
      <xdr:row>16</xdr:row>
      <xdr:rowOff>114300</xdr:rowOff>
    </xdr:from>
    <xdr:to>
      <xdr:col>50</xdr:col>
      <xdr:colOff>69850</xdr:colOff>
      <xdr:row>18</xdr:row>
      <xdr:rowOff>30480</xdr:rowOff>
    </xdr:to>
    <xdr:sp macro="" textlink="">
      <xdr:nvSpPr>
        <xdr:cNvPr id="12316"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twoCellAnchor>
  <xdr:twoCellAnchor editAs="oneCell">
    <xdr:from>
      <xdr:col>3</xdr:col>
      <xdr:colOff>127000</xdr:colOff>
      <xdr:row>18</xdr:row>
      <xdr:rowOff>88900</xdr:rowOff>
    </xdr:from>
    <xdr:to>
      <xdr:col>35</xdr:col>
      <xdr:colOff>77470</xdr:colOff>
      <xdr:row>20</xdr:row>
      <xdr:rowOff>4445</xdr:rowOff>
    </xdr:to>
    <xdr:sp macro="" textlink="">
      <xdr:nvSpPr>
        <xdr:cNvPr id="12317"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twoCellAnchor>
  <xdr:twoCellAnchor editAs="oneCell">
    <xdr:from>
      <xdr:col>3</xdr:col>
      <xdr:colOff>127000</xdr:colOff>
      <xdr:row>20</xdr:row>
      <xdr:rowOff>63500</xdr:rowOff>
    </xdr:from>
    <xdr:to>
      <xdr:col>46</xdr:col>
      <xdr:colOff>167005</xdr:colOff>
      <xdr:row>21</xdr:row>
      <xdr:rowOff>150495</xdr:rowOff>
    </xdr:to>
    <xdr:sp macro="" textlink="">
      <xdr:nvSpPr>
        <xdr:cNvPr id="12318"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xdr:nvSpPr>
        <xdr:cNvPr id="12319"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12320"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12321"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12322"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12323"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12324"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12325"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12326"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27</xdr:row>
      <xdr:rowOff>6350</xdr:rowOff>
    </xdr:from>
    <xdr:to>
      <xdr:col>5</xdr:col>
      <xdr:colOff>120650</xdr:colOff>
      <xdr:row>28</xdr:row>
      <xdr:rowOff>59690</xdr:rowOff>
    </xdr:to>
    <xdr:sp macro="" textlink="">
      <xdr:nvSpPr>
        <xdr:cNvPr id="12327"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4</xdr:col>
      <xdr:colOff>0</xdr:colOff>
      <xdr:row>41</xdr:row>
      <xdr:rowOff>82550</xdr:rowOff>
    </xdr:from>
    <xdr:to>
      <xdr:col>28</xdr:col>
      <xdr:colOff>114300</xdr:colOff>
      <xdr:row>41</xdr:row>
      <xdr:rowOff>82550</xdr:rowOff>
    </xdr:to>
    <xdr:cxnSp macro="">
      <xdr:nvCxnSpPr>
        <xdr:cNvPr id="12328"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40</xdr:row>
      <xdr:rowOff>111760</xdr:rowOff>
    </xdr:from>
    <xdr:to>
      <xdr:col>3</xdr:col>
      <xdr:colOff>189865</xdr:colOff>
      <xdr:row>42</xdr:row>
      <xdr:rowOff>27305</xdr:rowOff>
    </xdr:to>
    <xdr:sp macro="" textlink="">
      <xdr:nvSpPr>
        <xdr:cNvPr id="12329"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39</xdr:row>
      <xdr:rowOff>44450</xdr:rowOff>
    </xdr:from>
    <xdr:to>
      <xdr:col>28</xdr:col>
      <xdr:colOff>114300</xdr:colOff>
      <xdr:row>39</xdr:row>
      <xdr:rowOff>44450</xdr:rowOff>
    </xdr:to>
    <xdr:cxnSp macro="">
      <xdr:nvCxnSpPr>
        <xdr:cNvPr id="12330"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38</xdr:row>
      <xdr:rowOff>73660</xdr:rowOff>
    </xdr:from>
    <xdr:to>
      <xdr:col>3</xdr:col>
      <xdr:colOff>189865</xdr:colOff>
      <xdr:row>39</xdr:row>
      <xdr:rowOff>161290</xdr:rowOff>
    </xdr:to>
    <xdr:sp macro="" textlink="">
      <xdr:nvSpPr>
        <xdr:cNvPr id="12331"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37</xdr:row>
      <xdr:rowOff>6350</xdr:rowOff>
    </xdr:from>
    <xdr:to>
      <xdr:col>28</xdr:col>
      <xdr:colOff>114300</xdr:colOff>
      <xdr:row>37</xdr:row>
      <xdr:rowOff>6350</xdr:rowOff>
    </xdr:to>
    <xdr:cxnSp macro="">
      <xdr:nvCxnSpPr>
        <xdr:cNvPr id="12332"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36</xdr:row>
      <xdr:rowOff>35560</xdr:rowOff>
    </xdr:from>
    <xdr:to>
      <xdr:col>3</xdr:col>
      <xdr:colOff>189865</xdr:colOff>
      <xdr:row>37</xdr:row>
      <xdr:rowOff>123190</xdr:rowOff>
    </xdr:to>
    <xdr:sp macro="" textlink="">
      <xdr:nvSpPr>
        <xdr:cNvPr id="12333"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34</xdr:row>
      <xdr:rowOff>139700</xdr:rowOff>
    </xdr:from>
    <xdr:to>
      <xdr:col>28</xdr:col>
      <xdr:colOff>114300</xdr:colOff>
      <xdr:row>34</xdr:row>
      <xdr:rowOff>139700</xdr:rowOff>
    </xdr:to>
    <xdr:cxnSp macro="">
      <xdr:nvCxnSpPr>
        <xdr:cNvPr id="12334"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33</xdr:row>
      <xdr:rowOff>168910</xdr:rowOff>
    </xdr:from>
    <xdr:to>
      <xdr:col>3</xdr:col>
      <xdr:colOff>189865</xdr:colOff>
      <xdr:row>35</xdr:row>
      <xdr:rowOff>84455</xdr:rowOff>
    </xdr:to>
    <xdr:sp macro="" textlink="">
      <xdr:nvSpPr>
        <xdr:cNvPr id="12335"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32</xdr:row>
      <xdr:rowOff>101600</xdr:rowOff>
    </xdr:from>
    <xdr:to>
      <xdr:col>28</xdr:col>
      <xdr:colOff>114300</xdr:colOff>
      <xdr:row>32</xdr:row>
      <xdr:rowOff>101600</xdr:rowOff>
    </xdr:to>
    <xdr:cxnSp macro="">
      <xdr:nvCxnSpPr>
        <xdr:cNvPr id="12336"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31</xdr:row>
      <xdr:rowOff>130810</xdr:rowOff>
    </xdr:from>
    <xdr:to>
      <xdr:col>3</xdr:col>
      <xdr:colOff>189865</xdr:colOff>
      <xdr:row>33</xdr:row>
      <xdr:rowOff>46990</xdr:rowOff>
    </xdr:to>
    <xdr:sp macro="" textlink="">
      <xdr:nvSpPr>
        <xdr:cNvPr id="12337"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30</xdr:row>
      <xdr:rowOff>63500</xdr:rowOff>
    </xdr:from>
    <xdr:to>
      <xdr:col>28</xdr:col>
      <xdr:colOff>114300</xdr:colOff>
      <xdr:row>30</xdr:row>
      <xdr:rowOff>63500</xdr:rowOff>
    </xdr:to>
    <xdr:cxnSp macro="">
      <xdr:nvCxnSpPr>
        <xdr:cNvPr id="12338"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29</xdr:row>
      <xdr:rowOff>92710</xdr:rowOff>
    </xdr:from>
    <xdr:to>
      <xdr:col>3</xdr:col>
      <xdr:colOff>189865</xdr:colOff>
      <xdr:row>31</xdr:row>
      <xdr:rowOff>8890</xdr:rowOff>
    </xdr:to>
    <xdr:sp macro="" textlink="">
      <xdr:nvSpPr>
        <xdr:cNvPr id="12339"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28</xdr:row>
      <xdr:rowOff>25400</xdr:rowOff>
    </xdr:to>
    <xdr:cxnSp macro="">
      <xdr:nvCxnSpPr>
        <xdr:cNvPr id="12340"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104140</xdr:colOff>
      <xdr:row>27</xdr:row>
      <xdr:rowOff>54610</xdr:rowOff>
    </xdr:from>
    <xdr:to>
      <xdr:col>3</xdr:col>
      <xdr:colOff>189865</xdr:colOff>
      <xdr:row>28</xdr:row>
      <xdr:rowOff>141605</xdr:rowOff>
    </xdr:to>
    <xdr:sp macro="" textlink="">
      <xdr:nvSpPr>
        <xdr:cNvPr id="12341"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7,000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12342"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20955</xdr:rowOff>
    </xdr:to>
    <xdr:cxnSp macro="">
      <xdr:nvCxnSpPr>
        <xdr:cNvPr id="12343" name="直線コネクタ 55"/>
        <xdr:cNvCxnSpPr/>
      </xdr:nvCxnSpPr>
      <xdr:spPr>
        <a:xfrm flipV="1">
          <a:off x="4633595" y="525272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38</xdr:row>
      <xdr:rowOff>24765</xdr:rowOff>
    </xdr:from>
    <xdr:to>
      <xdr:col>27</xdr:col>
      <xdr:colOff>12700</xdr:colOff>
      <xdr:row>39</xdr:row>
      <xdr:rowOff>112395</xdr:rowOff>
    </xdr:to>
    <xdr:sp macro="" textlink="">
      <xdr:nvSpPr>
        <xdr:cNvPr id="12344" name="議会費最小値テキスト"/>
        <xdr:cNvSpPr txBox="1"/>
      </xdr:nvSpPr>
      <xdr:spPr>
        <a:xfrm>
          <a:off x="4686300" y="653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2,512</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38</xdr:row>
      <xdr:rowOff>20955</xdr:rowOff>
    </xdr:from>
    <xdr:to>
      <xdr:col>24</xdr:col>
      <xdr:colOff>152400</xdr:colOff>
      <xdr:row>38</xdr:row>
      <xdr:rowOff>20955</xdr:rowOff>
    </xdr:to>
    <xdr:cxnSp macro="">
      <xdr:nvCxnSpPr>
        <xdr:cNvPr id="12345" name="直線コネクタ 57"/>
        <xdr:cNvCxnSpPr/>
      </xdr:nvCxnSpPr>
      <xdr:spPr>
        <a:xfrm>
          <a:off x="4546600" y="653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29</xdr:row>
      <xdr:rowOff>55880</xdr:rowOff>
    </xdr:from>
    <xdr:to>
      <xdr:col>27</xdr:col>
      <xdr:colOff>12700</xdr:colOff>
      <xdr:row>30</xdr:row>
      <xdr:rowOff>143510</xdr:rowOff>
    </xdr:to>
    <xdr:sp macro="" textlink="">
      <xdr:nvSpPr>
        <xdr:cNvPr id="12346" name="議会費最大値テキスト"/>
        <xdr:cNvSpPr txBox="1"/>
      </xdr:nvSpPr>
      <xdr:spPr>
        <a:xfrm>
          <a:off x="4686300" y="502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5,880</a:t>
          </a:r>
          <a:endParaRPr kumimoji="1" lang="ja-JP" altLang="en-US" sz="1000" b="1">
            <a:solidFill>
              <a:srgbClr val="000000"/>
            </a:solidFill>
            <a:latin typeface="ＭＳ Ｐゴシック"/>
          </a:endParaRPr>
        </a:p>
      </xdr:txBody>
    </xdr:sp>
    <xdr:clientData/>
  </xdr:twoCellAnchor>
  <xdr:twoCellAnchor>
    <xdr:from>
      <xdr:col>23</xdr:col>
      <xdr:colOff>165100</xdr:colOff>
      <xdr:row>30</xdr:row>
      <xdr:rowOff>109220</xdr:rowOff>
    </xdr:from>
    <xdr:to>
      <xdr:col>24</xdr:col>
      <xdr:colOff>152400</xdr:colOff>
      <xdr:row>30</xdr:row>
      <xdr:rowOff>109220</xdr:rowOff>
    </xdr:to>
    <xdr:cxnSp macro="">
      <xdr:nvCxnSpPr>
        <xdr:cNvPr id="12347" name="直線コネクタ 59"/>
        <xdr:cNvCxnSpPr/>
      </xdr:nvCxnSpPr>
      <xdr:spPr>
        <a:xfrm>
          <a:off x="4546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75565</xdr:rowOff>
    </xdr:from>
    <xdr:to>
      <xdr:col>24</xdr:col>
      <xdr:colOff>63500</xdr:colOff>
      <xdr:row>37</xdr:row>
      <xdr:rowOff>83185</xdr:rowOff>
    </xdr:to>
    <xdr:cxnSp macro="">
      <xdr:nvCxnSpPr>
        <xdr:cNvPr id="12348" name="直線コネクタ 60"/>
        <xdr:cNvCxnSpPr/>
      </xdr:nvCxnSpPr>
      <xdr:spPr>
        <a:xfrm>
          <a:off x="3797300" y="64192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34</xdr:row>
      <xdr:rowOff>53975</xdr:rowOff>
    </xdr:from>
    <xdr:to>
      <xdr:col>27</xdr:col>
      <xdr:colOff>12700</xdr:colOff>
      <xdr:row>35</xdr:row>
      <xdr:rowOff>140970</xdr:rowOff>
    </xdr:to>
    <xdr:sp macro="" textlink="">
      <xdr:nvSpPr>
        <xdr:cNvPr id="12349" name="議会費平均値テキスト"/>
        <xdr:cNvSpPr txBox="1"/>
      </xdr:nvSpPr>
      <xdr:spPr>
        <a:xfrm>
          <a:off x="4686300" y="58832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3,702</a:t>
          </a:r>
          <a:endParaRPr kumimoji="1" lang="ja-JP" altLang="en-US" sz="1000" b="1">
            <a:solidFill>
              <a:srgbClr val="000000"/>
            </a:solidFill>
            <a:latin typeface="ＭＳ Ｐゴシック"/>
            <a:ea typeface="ＭＳ Ｐゴシック"/>
          </a:endParaRPr>
        </a:p>
      </xdr:txBody>
    </xdr:sp>
    <xdr:clientData/>
  </xdr:twoCellAnchor>
  <xdr:twoCellAnchor>
    <xdr:from>
      <xdr:col>24</xdr:col>
      <xdr:colOff>12700</xdr:colOff>
      <xdr:row>35</xdr:row>
      <xdr:rowOff>31115</xdr:rowOff>
    </xdr:from>
    <xdr:to>
      <xdr:col>24</xdr:col>
      <xdr:colOff>114300</xdr:colOff>
      <xdr:row>35</xdr:row>
      <xdr:rowOff>132715</xdr:rowOff>
    </xdr:to>
    <xdr:sp macro="" textlink="">
      <xdr:nvSpPr>
        <xdr:cNvPr id="12350" name="フローチャート: 判断 62"/>
        <xdr:cNvSpPr/>
      </xdr:nvSpPr>
      <xdr:spPr>
        <a:xfrm>
          <a:off x="45847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75565</xdr:rowOff>
    </xdr:from>
    <xdr:to>
      <xdr:col>19</xdr:col>
      <xdr:colOff>177800</xdr:colOff>
      <xdr:row>37</xdr:row>
      <xdr:rowOff>89535</xdr:rowOff>
    </xdr:to>
    <xdr:cxnSp macro="">
      <xdr:nvCxnSpPr>
        <xdr:cNvPr id="12351" name="直線コネクタ 63"/>
        <xdr:cNvCxnSpPr/>
      </xdr:nvCxnSpPr>
      <xdr:spPr>
        <a:xfrm flipV="1">
          <a:off x="2908300" y="64192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12352"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133350</xdr:colOff>
      <xdr:row>33</xdr:row>
      <xdr:rowOff>107950</xdr:rowOff>
    </xdr:from>
    <xdr:to>
      <xdr:col>21</xdr:col>
      <xdr:colOff>31115</xdr:colOff>
      <xdr:row>35</xdr:row>
      <xdr:rowOff>24130</xdr:rowOff>
    </xdr:to>
    <xdr:sp macro="" textlink="">
      <xdr:nvSpPr>
        <xdr:cNvPr id="12353" name="テキスト ボックス 65"/>
        <xdr:cNvSpPr txBox="1"/>
      </xdr:nvSpPr>
      <xdr:spPr>
        <a:xfrm>
          <a:off x="3562350" y="5765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3,810</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114300</xdr:colOff>
      <xdr:row>37</xdr:row>
      <xdr:rowOff>84455</xdr:rowOff>
    </xdr:from>
    <xdr:to>
      <xdr:col>15</xdr:col>
      <xdr:colOff>50800</xdr:colOff>
      <xdr:row>37</xdr:row>
      <xdr:rowOff>89535</xdr:rowOff>
    </xdr:to>
    <xdr:cxnSp macro="">
      <xdr:nvCxnSpPr>
        <xdr:cNvPr id="12354" name="直線コネクタ 66"/>
        <xdr:cNvCxnSpPr/>
      </xdr:nvCxnSpPr>
      <xdr:spPr>
        <a:xfrm>
          <a:off x="2019300" y="64281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12355"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14</xdr:col>
      <xdr:colOff>6350</xdr:colOff>
      <xdr:row>33</xdr:row>
      <xdr:rowOff>111760</xdr:rowOff>
    </xdr:from>
    <xdr:to>
      <xdr:col>16</xdr:col>
      <xdr:colOff>94615</xdr:colOff>
      <xdr:row>35</xdr:row>
      <xdr:rowOff>27305</xdr:rowOff>
    </xdr:to>
    <xdr:sp macro="" textlink="">
      <xdr:nvSpPr>
        <xdr:cNvPr id="12356" name="テキスト ボックス 68"/>
        <xdr:cNvSpPr txBox="1"/>
      </xdr:nvSpPr>
      <xdr:spPr>
        <a:xfrm>
          <a:off x="2673350" y="5769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3,800</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177800</xdr:colOff>
      <xdr:row>37</xdr:row>
      <xdr:rowOff>62230</xdr:rowOff>
    </xdr:from>
    <xdr:to>
      <xdr:col>10</xdr:col>
      <xdr:colOff>114300</xdr:colOff>
      <xdr:row>37</xdr:row>
      <xdr:rowOff>84455</xdr:rowOff>
    </xdr:to>
    <xdr:cxnSp macro="">
      <xdr:nvCxnSpPr>
        <xdr:cNvPr id="12357" name="直線コネクタ 69"/>
        <xdr:cNvCxnSpPr/>
      </xdr:nvCxnSpPr>
      <xdr:spPr>
        <a:xfrm>
          <a:off x="1130300" y="64058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156210</xdr:rowOff>
    </xdr:from>
    <xdr:to>
      <xdr:col>10</xdr:col>
      <xdr:colOff>165100</xdr:colOff>
      <xdr:row>35</xdr:row>
      <xdr:rowOff>86360</xdr:rowOff>
    </xdr:to>
    <xdr:sp macro="" textlink="">
      <xdr:nvSpPr>
        <xdr:cNvPr id="12358" name="フローチャート: 判断 70"/>
        <xdr:cNvSpPr/>
      </xdr:nvSpPr>
      <xdr:spPr>
        <a:xfrm>
          <a:off x="1968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69850</xdr:colOff>
      <xdr:row>33</xdr:row>
      <xdr:rowOff>102870</xdr:rowOff>
    </xdr:from>
    <xdr:to>
      <xdr:col>11</xdr:col>
      <xdr:colOff>158115</xdr:colOff>
      <xdr:row>35</xdr:row>
      <xdr:rowOff>19050</xdr:rowOff>
    </xdr:to>
    <xdr:sp macro="" textlink="">
      <xdr:nvSpPr>
        <xdr:cNvPr id="12359" name="テキスト ボックス 71"/>
        <xdr:cNvSpPr txBox="1"/>
      </xdr:nvSpPr>
      <xdr:spPr>
        <a:xfrm>
          <a:off x="1784350" y="5760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3,824</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34</xdr:row>
      <xdr:rowOff>148590</xdr:rowOff>
    </xdr:from>
    <xdr:to>
      <xdr:col>6</xdr:col>
      <xdr:colOff>38100</xdr:colOff>
      <xdr:row>35</xdr:row>
      <xdr:rowOff>78740</xdr:rowOff>
    </xdr:to>
    <xdr:sp macro="" textlink="">
      <xdr:nvSpPr>
        <xdr:cNvPr id="12360" name="フローチャート: 判断 72"/>
        <xdr:cNvSpPr/>
      </xdr:nvSpPr>
      <xdr:spPr>
        <a:xfrm>
          <a:off x="1079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133350</xdr:colOff>
      <xdr:row>33</xdr:row>
      <xdr:rowOff>95250</xdr:rowOff>
    </xdr:from>
    <xdr:to>
      <xdr:col>7</xdr:col>
      <xdr:colOff>31115</xdr:colOff>
      <xdr:row>35</xdr:row>
      <xdr:rowOff>11430</xdr:rowOff>
    </xdr:to>
    <xdr:sp macro="" textlink="">
      <xdr:nvSpPr>
        <xdr:cNvPr id="12361" name="テキスト ボックス 73"/>
        <xdr:cNvSpPr txBox="1"/>
      </xdr:nvSpPr>
      <xdr:spPr>
        <a:xfrm>
          <a:off x="895350" y="5753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3,844</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63500</xdr:colOff>
      <xdr:row>41</xdr:row>
      <xdr:rowOff>80010</xdr:rowOff>
    </xdr:from>
    <xdr:to>
      <xdr:col>27</xdr:col>
      <xdr:colOff>63500</xdr:colOff>
      <xdr:row>42</xdr:row>
      <xdr:rowOff>167640</xdr:rowOff>
    </xdr:to>
    <xdr:sp macro="" textlink="">
      <xdr:nvSpPr>
        <xdr:cNvPr id="12362"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177800</xdr:colOff>
      <xdr:row>41</xdr:row>
      <xdr:rowOff>80010</xdr:rowOff>
    </xdr:from>
    <xdr:to>
      <xdr:col>22</xdr:col>
      <xdr:colOff>177800</xdr:colOff>
      <xdr:row>42</xdr:row>
      <xdr:rowOff>167640</xdr:rowOff>
    </xdr:to>
    <xdr:sp macro="" textlink="">
      <xdr:nvSpPr>
        <xdr:cNvPr id="12363"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50800</xdr:colOff>
      <xdr:row>41</xdr:row>
      <xdr:rowOff>80010</xdr:rowOff>
    </xdr:from>
    <xdr:to>
      <xdr:col>18</xdr:col>
      <xdr:colOff>50800</xdr:colOff>
      <xdr:row>42</xdr:row>
      <xdr:rowOff>167640</xdr:rowOff>
    </xdr:to>
    <xdr:sp macro="" textlink="">
      <xdr:nvSpPr>
        <xdr:cNvPr id="12364"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114300</xdr:colOff>
      <xdr:row>41</xdr:row>
      <xdr:rowOff>80010</xdr:rowOff>
    </xdr:from>
    <xdr:to>
      <xdr:col>13</xdr:col>
      <xdr:colOff>114300</xdr:colOff>
      <xdr:row>42</xdr:row>
      <xdr:rowOff>167640</xdr:rowOff>
    </xdr:to>
    <xdr:sp macro="" textlink="">
      <xdr:nvSpPr>
        <xdr:cNvPr id="12365"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4</xdr:col>
      <xdr:colOff>177800</xdr:colOff>
      <xdr:row>41</xdr:row>
      <xdr:rowOff>80010</xdr:rowOff>
    </xdr:from>
    <xdr:to>
      <xdr:col>8</xdr:col>
      <xdr:colOff>177800</xdr:colOff>
      <xdr:row>42</xdr:row>
      <xdr:rowOff>167640</xdr:rowOff>
    </xdr:to>
    <xdr:sp macro="" textlink="">
      <xdr:nvSpPr>
        <xdr:cNvPr id="12366"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24</xdr:col>
      <xdr:colOff>12700</xdr:colOff>
      <xdr:row>37</xdr:row>
      <xdr:rowOff>32385</xdr:rowOff>
    </xdr:from>
    <xdr:to>
      <xdr:col>24</xdr:col>
      <xdr:colOff>114300</xdr:colOff>
      <xdr:row>37</xdr:row>
      <xdr:rowOff>133985</xdr:rowOff>
    </xdr:to>
    <xdr:sp macro="" textlink="">
      <xdr:nvSpPr>
        <xdr:cNvPr id="12367" name="楕円 79"/>
        <xdr:cNvSpPr/>
      </xdr:nvSpPr>
      <xdr:spPr>
        <a:xfrm>
          <a:off x="45847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36</xdr:row>
      <xdr:rowOff>118745</xdr:rowOff>
    </xdr:from>
    <xdr:to>
      <xdr:col>27</xdr:col>
      <xdr:colOff>12700</xdr:colOff>
      <xdr:row>38</xdr:row>
      <xdr:rowOff>34925</xdr:rowOff>
    </xdr:to>
    <xdr:sp macro="" textlink="">
      <xdr:nvSpPr>
        <xdr:cNvPr id="12368" name="議会費該当値テキスト"/>
        <xdr:cNvSpPr txBox="1"/>
      </xdr:nvSpPr>
      <xdr:spPr>
        <a:xfrm>
          <a:off x="4686300" y="6290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2,799</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127000</xdr:colOff>
      <xdr:row>37</xdr:row>
      <xdr:rowOff>24765</xdr:rowOff>
    </xdr:from>
    <xdr:to>
      <xdr:col>20</xdr:col>
      <xdr:colOff>38100</xdr:colOff>
      <xdr:row>37</xdr:row>
      <xdr:rowOff>126365</xdr:rowOff>
    </xdr:to>
    <xdr:sp macro="" textlink="">
      <xdr:nvSpPr>
        <xdr:cNvPr id="12369" name="楕円 81"/>
        <xdr:cNvSpPr/>
      </xdr:nvSpPr>
      <xdr:spPr>
        <a:xfrm>
          <a:off x="37465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133350</xdr:colOff>
      <xdr:row>37</xdr:row>
      <xdr:rowOff>117475</xdr:rowOff>
    </xdr:from>
    <xdr:to>
      <xdr:col>21</xdr:col>
      <xdr:colOff>31115</xdr:colOff>
      <xdr:row>39</xdr:row>
      <xdr:rowOff>33655</xdr:rowOff>
    </xdr:to>
    <xdr:sp macro="" textlink="">
      <xdr:nvSpPr>
        <xdr:cNvPr id="12370" name="テキスト ボックス 82"/>
        <xdr:cNvSpPr txBox="1"/>
      </xdr:nvSpPr>
      <xdr:spPr>
        <a:xfrm>
          <a:off x="3562350" y="6461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2,818</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37</xdr:row>
      <xdr:rowOff>38735</xdr:rowOff>
    </xdr:from>
    <xdr:to>
      <xdr:col>15</xdr:col>
      <xdr:colOff>101600</xdr:colOff>
      <xdr:row>37</xdr:row>
      <xdr:rowOff>140335</xdr:rowOff>
    </xdr:to>
    <xdr:sp macro="" textlink="">
      <xdr:nvSpPr>
        <xdr:cNvPr id="12371" name="楕円 83"/>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14</xdr:col>
      <xdr:colOff>6350</xdr:colOff>
      <xdr:row>37</xdr:row>
      <xdr:rowOff>132080</xdr:rowOff>
    </xdr:from>
    <xdr:to>
      <xdr:col>16</xdr:col>
      <xdr:colOff>94615</xdr:colOff>
      <xdr:row>39</xdr:row>
      <xdr:rowOff>47625</xdr:rowOff>
    </xdr:to>
    <xdr:sp macro="" textlink="">
      <xdr:nvSpPr>
        <xdr:cNvPr id="12372" name="テキスト ボックス 84"/>
        <xdr:cNvSpPr txBox="1"/>
      </xdr:nvSpPr>
      <xdr:spPr>
        <a:xfrm>
          <a:off x="2673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2,782</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63500</xdr:colOff>
      <xdr:row>37</xdr:row>
      <xdr:rowOff>33655</xdr:rowOff>
    </xdr:from>
    <xdr:to>
      <xdr:col>10</xdr:col>
      <xdr:colOff>165100</xdr:colOff>
      <xdr:row>37</xdr:row>
      <xdr:rowOff>135255</xdr:rowOff>
    </xdr:to>
    <xdr:sp macro="" textlink="">
      <xdr:nvSpPr>
        <xdr:cNvPr id="12373" name="楕円 85"/>
        <xdr:cNvSpPr/>
      </xdr:nvSpPr>
      <xdr:spPr>
        <a:xfrm>
          <a:off x="1968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69850</xdr:colOff>
      <xdr:row>37</xdr:row>
      <xdr:rowOff>126365</xdr:rowOff>
    </xdr:from>
    <xdr:to>
      <xdr:col>11</xdr:col>
      <xdr:colOff>158115</xdr:colOff>
      <xdr:row>39</xdr:row>
      <xdr:rowOff>42545</xdr:rowOff>
    </xdr:to>
    <xdr:sp macro="" textlink="">
      <xdr:nvSpPr>
        <xdr:cNvPr id="12374" name="テキスト ボックス 86"/>
        <xdr:cNvSpPr txBox="1"/>
      </xdr:nvSpPr>
      <xdr:spPr>
        <a:xfrm>
          <a:off x="1784350" y="6470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2,795</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37</xdr:row>
      <xdr:rowOff>11430</xdr:rowOff>
    </xdr:from>
    <xdr:to>
      <xdr:col>6</xdr:col>
      <xdr:colOff>38100</xdr:colOff>
      <xdr:row>37</xdr:row>
      <xdr:rowOff>113030</xdr:rowOff>
    </xdr:to>
    <xdr:sp macro="" textlink="">
      <xdr:nvSpPr>
        <xdr:cNvPr id="12375" name="楕円 87"/>
        <xdr:cNvSpPr/>
      </xdr:nvSpPr>
      <xdr:spPr>
        <a:xfrm>
          <a:off x="1079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133350</xdr:colOff>
      <xdr:row>37</xdr:row>
      <xdr:rowOff>104140</xdr:rowOff>
    </xdr:from>
    <xdr:to>
      <xdr:col>7</xdr:col>
      <xdr:colOff>31115</xdr:colOff>
      <xdr:row>39</xdr:row>
      <xdr:rowOff>20320</xdr:rowOff>
    </xdr:to>
    <xdr:sp macro="" textlink="">
      <xdr:nvSpPr>
        <xdr:cNvPr id="12376" name="テキスト ボックス 88"/>
        <xdr:cNvSpPr txBox="1"/>
      </xdr:nvSpPr>
      <xdr:spPr>
        <a:xfrm>
          <a:off x="895350" y="6447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2,853</a:t>
          </a:r>
          <a:endParaRPr kumimoji="1" lang="ja-JP" altLang="en-US" sz="1000" b="1">
            <a:solidFill>
              <a:srgbClr val="000000"/>
            </a:solidFill>
            <a:latin typeface="ＭＳ Ｐゴシック"/>
            <a:ea typeface="ＭＳ Ｐゴシック"/>
          </a:endParaRPr>
        </a:p>
      </xdr:txBody>
    </xdr:sp>
    <xdr:clientData/>
  </xdr:twoCellAnchor>
  <xdr:twoCellAnchor>
    <xdr:from>
      <xdr:col>4</xdr:col>
      <xdr:colOff>0</xdr:colOff>
      <xdr:row>43</xdr:row>
      <xdr:rowOff>57150</xdr:rowOff>
    </xdr:from>
    <xdr:to>
      <xdr:col>28</xdr:col>
      <xdr:colOff>114300</xdr:colOff>
      <xdr:row>45</xdr:row>
      <xdr:rowOff>31750</xdr:rowOff>
    </xdr:to>
    <xdr:sp macro="" textlink="">
      <xdr:nvSpPr>
        <xdr:cNvPr id="12377"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12378"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12379"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12380"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12381"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12382"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2383"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2384"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47</xdr:row>
      <xdr:rowOff>6350</xdr:rowOff>
    </xdr:from>
    <xdr:to>
      <xdr:col>5</xdr:col>
      <xdr:colOff>120650</xdr:colOff>
      <xdr:row>48</xdr:row>
      <xdr:rowOff>59690</xdr:rowOff>
    </xdr:to>
    <xdr:sp macro="" textlink="">
      <xdr:nvSpPr>
        <xdr:cNvPr id="12385"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4</xdr:col>
      <xdr:colOff>0</xdr:colOff>
      <xdr:row>61</xdr:row>
      <xdr:rowOff>82550</xdr:rowOff>
    </xdr:from>
    <xdr:to>
      <xdr:col>28</xdr:col>
      <xdr:colOff>114300</xdr:colOff>
      <xdr:row>61</xdr:row>
      <xdr:rowOff>82550</xdr:rowOff>
    </xdr:to>
    <xdr:cxnSp macro="">
      <xdr:nvCxnSpPr>
        <xdr:cNvPr id="12386"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2387"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132080</xdr:colOff>
      <xdr:row>58</xdr:row>
      <xdr:rowOff>73660</xdr:rowOff>
    </xdr:from>
    <xdr:to>
      <xdr:col>3</xdr:col>
      <xdr:colOff>189865</xdr:colOff>
      <xdr:row>59</xdr:row>
      <xdr:rowOff>161290</xdr:rowOff>
    </xdr:to>
    <xdr:sp macro="" textlink="">
      <xdr:nvSpPr>
        <xdr:cNvPr id="12388"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57</xdr:row>
      <xdr:rowOff>6350</xdr:rowOff>
    </xdr:from>
    <xdr:to>
      <xdr:col>28</xdr:col>
      <xdr:colOff>114300</xdr:colOff>
      <xdr:row>57</xdr:row>
      <xdr:rowOff>6350</xdr:rowOff>
    </xdr:to>
    <xdr:cxnSp macro="">
      <xdr:nvCxnSpPr>
        <xdr:cNvPr id="12389"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56</xdr:row>
      <xdr:rowOff>35560</xdr:rowOff>
    </xdr:from>
    <xdr:to>
      <xdr:col>3</xdr:col>
      <xdr:colOff>189865</xdr:colOff>
      <xdr:row>57</xdr:row>
      <xdr:rowOff>123190</xdr:rowOff>
    </xdr:to>
    <xdr:sp macro="" textlink="">
      <xdr:nvSpPr>
        <xdr:cNvPr id="12390"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54</xdr:row>
      <xdr:rowOff>139700</xdr:rowOff>
    </xdr:from>
    <xdr:to>
      <xdr:col>28</xdr:col>
      <xdr:colOff>114300</xdr:colOff>
      <xdr:row>54</xdr:row>
      <xdr:rowOff>139700</xdr:rowOff>
    </xdr:to>
    <xdr:cxnSp macro="">
      <xdr:nvCxnSpPr>
        <xdr:cNvPr id="12391"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53</xdr:row>
      <xdr:rowOff>168910</xdr:rowOff>
    </xdr:from>
    <xdr:to>
      <xdr:col>3</xdr:col>
      <xdr:colOff>189865</xdr:colOff>
      <xdr:row>55</xdr:row>
      <xdr:rowOff>84455</xdr:rowOff>
    </xdr:to>
    <xdr:sp macro="" textlink="">
      <xdr:nvSpPr>
        <xdr:cNvPr id="12392"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52</xdr:row>
      <xdr:rowOff>101600</xdr:rowOff>
    </xdr:from>
    <xdr:to>
      <xdr:col>28</xdr:col>
      <xdr:colOff>114300</xdr:colOff>
      <xdr:row>52</xdr:row>
      <xdr:rowOff>101600</xdr:rowOff>
    </xdr:to>
    <xdr:cxnSp macro="">
      <xdr:nvCxnSpPr>
        <xdr:cNvPr id="12393"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130810</xdr:rowOff>
    </xdr:from>
    <xdr:to>
      <xdr:col>3</xdr:col>
      <xdr:colOff>189865</xdr:colOff>
      <xdr:row>53</xdr:row>
      <xdr:rowOff>46990</xdr:rowOff>
    </xdr:to>
    <xdr:sp macro="" textlink="">
      <xdr:nvSpPr>
        <xdr:cNvPr id="12394"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50</xdr:row>
      <xdr:rowOff>63500</xdr:rowOff>
    </xdr:from>
    <xdr:to>
      <xdr:col>28</xdr:col>
      <xdr:colOff>114300</xdr:colOff>
      <xdr:row>50</xdr:row>
      <xdr:rowOff>63500</xdr:rowOff>
    </xdr:to>
    <xdr:cxnSp macro="">
      <xdr:nvCxnSpPr>
        <xdr:cNvPr id="12395"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92710</xdr:rowOff>
    </xdr:from>
    <xdr:to>
      <xdr:col>3</xdr:col>
      <xdr:colOff>189865</xdr:colOff>
      <xdr:row>51</xdr:row>
      <xdr:rowOff>8890</xdr:rowOff>
    </xdr:to>
    <xdr:sp macro="" textlink="">
      <xdr:nvSpPr>
        <xdr:cNvPr id="12396"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48</xdr:row>
      <xdr:rowOff>25400</xdr:rowOff>
    </xdr:to>
    <xdr:cxnSp macro="">
      <xdr:nvCxnSpPr>
        <xdr:cNvPr id="12397"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3</xdr:col>
      <xdr:colOff>189865</xdr:colOff>
      <xdr:row>48</xdr:row>
      <xdr:rowOff>141605</xdr:rowOff>
    </xdr:to>
    <xdr:sp macro="" textlink="">
      <xdr:nvSpPr>
        <xdr:cNvPr id="12398"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239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116840</xdr:rowOff>
    </xdr:from>
    <xdr:to>
      <xdr:col>24</xdr:col>
      <xdr:colOff>62865</xdr:colOff>
      <xdr:row>56</xdr:row>
      <xdr:rowOff>62230</xdr:rowOff>
    </xdr:to>
    <xdr:cxnSp macro="">
      <xdr:nvCxnSpPr>
        <xdr:cNvPr id="12400" name="直線コネクタ 112"/>
        <xdr:cNvCxnSpPr/>
      </xdr:nvCxnSpPr>
      <xdr:spPr>
        <a:xfrm flipV="1">
          <a:off x="4633595" y="8860790"/>
          <a:ext cx="1270" cy="802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56</xdr:row>
      <xdr:rowOff>66040</xdr:rowOff>
    </xdr:from>
    <xdr:to>
      <xdr:col>27</xdr:col>
      <xdr:colOff>141605</xdr:colOff>
      <xdr:row>57</xdr:row>
      <xdr:rowOff>153035</xdr:rowOff>
    </xdr:to>
    <xdr:sp macro="" textlink="">
      <xdr:nvSpPr>
        <xdr:cNvPr id="12401" name="総務費最小値テキスト"/>
        <xdr:cNvSpPr txBox="1"/>
      </xdr:nvSpPr>
      <xdr:spPr>
        <a:xfrm>
          <a:off x="4686300" y="9667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130,405</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56</xdr:row>
      <xdr:rowOff>62230</xdr:rowOff>
    </xdr:from>
    <xdr:to>
      <xdr:col>24</xdr:col>
      <xdr:colOff>152400</xdr:colOff>
      <xdr:row>56</xdr:row>
      <xdr:rowOff>62230</xdr:rowOff>
    </xdr:to>
    <xdr:cxnSp macro="">
      <xdr:nvCxnSpPr>
        <xdr:cNvPr id="12402" name="直線コネクタ 114"/>
        <xdr:cNvCxnSpPr/>
      </xdr:nvCxnSpPr>
      <xdr:spPr>
        <a:xfrm>
          <a:off x="4546600" y="966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50</xdr:row>
      <xdr:rowOff>63500</xdr:rowOff>
    </xdr:from>
    <xdr:to>
      <xdr:col>27</xdr:col>
      <xdr:colOff>141605</xdr:colOff>
      <xdr:row>51</xdr:row>
      <xdr:rowOff>150495</xdr:rowOff>
    </xdr:to>
    <xdr:sp macro="" textlink="">
      <xdr:nvSpPr>
        <xdr:cNvPr id="12403" name="総務費最大値テキスト"/>
        <xdr:cNvSpPr txBox="1"/>
      </xdr:nvSpPr>
      <xdr:spPr>
        <a:xfrm>
          <a:off x="4686300" y="8636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340,937</a:t>
          </a:r>
          <a:endParaRPr kumimoji="1" lang="ja-JP" altLang="en-US" sz="1000" b="1">
            <a:solidFill>
              <a:srgbClr val="000000"/>
            </a:solidFill>
            <a:latin typeface="ＭＳ Ｐゴシック"/>
          </a:endParaRPr>
        </a:p>
      </xdr:txBody>
    </xdr:sp>
    <xdr:clientData/>
  </xdr:twoCellAnchor>
  <xdr:twoCellAnchor>
    <xdr:from>
      <xdr:col>23</xdr:col>
      <xdr:colOff>165100</xdr:colOff>
      <xdr:row>51</xdr:row>
      <xdr:rowOff>116840</xdr:rowOff>
    </xdr:from>
    <xdr:to>
      <xdr:col>24</xdr:col>
      <xdr:colOff>152400</xdr:colOff>
      <xdr:row>51</xdr:row>
      <xdr:rowOff>116840</xdr:rowOff>
    </xdr:to>
    <xdr:cxnSp macro="">
      <xdr:nvCxnSpPr>
        <xdr:cNvPr id="12404" name="直線コネクタ 116"/>
        <xdr:cNvCxnSpPr/>
      </xdr:nvCxnSpPr>
      <xdr:spPr>
        <a:xfrm>
          <a:off x="4546600" y="886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12700</xdr:rowOff>
    </xdr:from>
    <xdr:to>
      <xdr:col>24</xdr:col>
      <xdr:colOff>63500</xdr:colOff>
      <xdr:row>58</xdr:row>
      <xdr:rowOff>78105</xdr:rowOff>
    </xdr:to>
    <xdr:cxnSp macro="">
      <xdr:nvCxnSpPr>
        <xdr:cNvPr id="12405" name="直線コネクタ 117"/>
        <xdr:cNvCxnSpPr/>
      </xdr:nvCxnSpPr>
      <xdr:spPr>
        <a:xfrm flipV="1">
          <a:off x="3797300" y="9613900"/>
          <a:ext cx="8382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54</xdr:row>
      <xdr:rowOff>90805</xdr:rowOff>
    </xdr:from>
    <xdr:to>
      <xdr:col>27</xdr:col>
      <xdr:colOff>141605</xdr:colOff>
      <xdr:row>56</xdr:row>
      <xdr:rowOff>6350</xdr:rowOff>
    </xdr:to>
    <xdr:sp macro="" textlink="">
      <xdr:nvSpPr>
        <xdr:cNvPr id="12406" name="総務費平均値テキスト"/>
        <xdr:cNvSpPr txBox="1"/>
      </xdr:nvSpPr>
      <xdr:spPr>
        <a:xfrm>
          <a:off x="4686300" y="93491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160,581</a:t>
          </a:r>
          <a:endParaRPr kumimoji="1" lang="ja-JP" altLang="en-US" sz="1000" b="1">
            <a:solidFill>
              <a:srgbClr val="000000"/>
            </a:solidFill>
            <a:latin typeface="ＭＳ Ｐゴシック"/>
            <a:ea typeface="ＭＳ Ｐゴシック"/>
          </a:endParaRPr>
        </a:p>
      </xdr:txBody>
    </xdr:sp>
    <xdr:clientData/>
  </xdr:twoCellAnchor>
  <xdr:twoCellAnchor>
    <xdr:from>
      <xdr:col>24</xdr:col>
      <xdr:colOff>12700</xdr:colOff>
      <xdr:row>55</xdr:row>
      <xdr:rowOff>67945</xdr:rowOff>
    </xdr:from>
    <xdr:to>
      <xdr:col>24</xdr:col>
      <xdr:colOff>114300</xdr:colOff>
      <xdr:row>55</xdr:row>
      <xdr:rowOff>169545</xdr:rowOff>
    </xdr:to>
    <xdr:sp macro="" textlink="">
      <xdr:nvSpPr>
        <xdr:cNvPr id="12407" name="フローチャート: 判断 119"/>
        <xdr:cNvSpPr/>
      </xdr:nvSpPr>
      <xdr:spPr>
        <a:xfrm>
          <a:off x="45847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118110</xdr:rowOff>
    </xdr:from>
    <xdr:to>
      <xdr:col>19</xdr:col>
      <xdr:colOff>177800</xdr:colOff>
      <xdr:row>58</xdr:row>
      <xdr:rowOff>78105</xdr:rowOff>
    </xdr:to>
    <xdr:cxnSp macro="">
      <xdr:nvCxnSpPr>
        <xdr:cNvPr id="12408" name="直線コネクタ 120"/>
        <xdr:cNvCxnSpPr/>
      </xdr:nvCxnSpPr>
      <xdr:spPr>
        <a:xfrm>
          <a:off x="2908300" y="9376410"/>
          <a:ext cx="889000" cy="645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130810</xdr:rowOff>
    </xdr:from>
    <xdr:to>
      <xdr:col>20</xdr:col>
      <xdr:colOff>38100</xdr:colOff>
      <xdr:row>58</xdr:row>
      <xdr:rowOff>60960</xdr:rowOff>
    </xdr:to>
    <xdr:sp macro="" textlink="">
      <xdr:nvSpPr>
        <xdr:cNvPr id="12409" name="フローチャート: 判断 121"/>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100965</xdr:colOff>
      <xdr:row>56</xdr:row>
      <xdr:rowOff>77470</xdr:rowOff>
    </xdr:from>
    <xdr:to>
      <xdr:col>21</xdr:col>
      <xdr:colOff>63500</xdr:colOff>
      <xdr:row>57</xdr:row>
      <xdr:rowOff>164465</xdr:rowOff>
    </xdr:to>
    <xdr:sp macro="" textlink="">
      <xdr:nvSpPr>
        <xdr:cNvPr id="12410" name="テキスト ボックス 122"/>
        <xdr:cNvSpPr txBox="1"/>
      </xdr:nvSpPr>
      <xdr:spPr>
        <a:xfrm>
          <a:off x="3529965" y="9678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54,079</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114300</xdr:colOff>
      <xdr:row>54</xdr:row>
      <xdr:rowOff>118110</xdr:rowOff>
    </xdr:from>
    <xdr:to>
      <xdr:col>15</xdr:col>
      <xdr:colOff>50800</xdr:colOff>
      <xdr:row>58</xdr:row>
      <xdr:rowOff>63500</xdr:rowOff>
    </xdr:to>
    <xdr:cxnSp macro="">
      <xdr:nvCxnSpPr>
        <xdr:cNvPr id="12411" name="直線コネクタ 123"/>
        <xdr:cNvCxnSpPr/>
      </xdr:nvCxnSpPr>
      <xdr:spPr>
        <a:xfrm flipV="1">
          <a:off x="2019300" y="9376410"/>
          <a:ext cx="889000" cy="631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88265</xdr:rowOff>
    </xdr:from>
    <xdr:to>
      <xdr:col>15</xdr:col>
      <xdr:colOff>101600</xdr:colOff>
      <xdr:row>58</xdr:row>
      <xdr:rowOff>18415</xdr:rowOff>
    </xdr:to>
    <xdr:sp macro="" textlink="">
      <xdr:nvSpPr>
        <xdr:cNvPr id="12412" name="フローチャート: 判断 124"/>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164465</xdr:colOff>
      <xdr:row>58</xdr:row>
      <xdr:rowOff>9525</xdr:rowOff>
    </xdr:from>
    <xdr:to>
      <xdr:col>16</xdr:col>
      <xdr:colOff>127000</xdr:colOff>
      <xdr:row>59</xdr:row>
      <xdr:rowOff>96520</xdr:rowOff>
    </xdr:to>
    <xdr:sp macro="" textlink="">
      <xdr:nvSpPr>
        <xdr:cNvPr id="12413" name="テキスト ボックス 125"/>
        <xdr:cNvSpPr txBox="1"/>
      </xdr:nvSpPr>
      <xdr:spPr>
        <a:xfrm>
          <a:off x="2640965" y="9953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65,190</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177800</xdr:colOff>
      <xdr:row>58</xdr:row>
      <xdr:rowOff>50165</xdr:rowOff>
    </xdr:from>
    <xdr:to>
      <xdr:col>10</xdr:col>
      <xdr:colOff>114300</xdr:colOff>
      <xdr:row>58</xdr:row>
      <xdr:rowOff>63500</xdr:rowOff>
    </xdr:to>
    <xdr:cxnSp macro="">
      <xdr:nvCxnSpPr>
        <xdr:cNvPr id="12414" name="直線コネクタ 126"/>
        <xdr:cNvCxnSpPr/>
      </xdr:nvCxnSpPr>
      <xdr:spPr>
        <a:xfrm>
          <a:off x="1130300" y="999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2415" name="フローチャート: 判断 127"/>
        <xdr:cNvSpPr/>
      </xdr:nvSpPr>
      <xdr:spPr>
        <a:xfrm>
          <a:off x="1968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37465</xdr:colOff>
      <xdr:row>56</xdr:row>
      <xdr:rowOff>65405</xdr:rowOff>
    </xdr:from>
    <xdr:to>
      <xdr:col>11</xdr:col>
      <xdr:colOff>190500</xdr:colOff>
      <xdr:row>57</xdr:row>
      <xdr:rowOff>152400</xdr:rowOff>
    </xdr:to>
    <xdr:sp macro="" textlink="">
      <xdr:nvSpPr>
        <xdr:cNvPr id="12416" name="テキスト ボックス 128"/>
        <xdr:cNvSpPr txBox="1"/>
      </xdr:nvSpPr>
      <xdr:spPr>
        <a:xfrm>
          <a:off x="1751965" y="9666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57,159</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57</xdr:row>
      <xdr:rowOff>132080</xdr:rowOff>
    </xdr:from>
    <xdr:to>
      <xdr:col>6</xdr:col>
      <xdr:colOff>38100</xdr:colOff>
      <xdr:row>58</xdr:row>
      <xdr:rowOff>61595</xdr:rowOff>
    </xdr:to>
    <xdr:sp macro="" textlink="">
      <xdr:nvSpPr>
        <xdr:cNvPr id="12417" name="フローチャート: 判断 129"/>
        <xdr:cNvSpPr/>
      </xdr:nvSpPr>
      <xdr:spPr>
        <a:xfrm>
          <a:off x="1079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100965</xdr:colOff>
      <xdr:row>56</xdr:row>
      <xdr:rowOff>78105</xdr:rowOff>
    </xdr:from>
    <xdr:to>
      <xdr:col>7</xdr:col>
      <xdr:colOff>63500</xdr:colOff>
      <xdr:row>57</xdr:row>
      <xdr:rowOff>165100</xdr:rowOff>
    </xdr:to>
    <xdr:sp macro="" textlink="">
      <xdr:nvSpPr>
        <xdr:cNvPr id="12418" name="テキスト ボックス 130"/>
        <xdr:cNvSpPr txBox="1"/>
      </xdr:nvSpPr>
      <xdr:spPr>
        <a:xfrm>
          <a:off x="862965" y="9679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53,835</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63500</xdr:colOff>
      <xdr:row>61</xdr:row>
      <xdr:rowOff>80010</xdr:rowOff>
    </xdr:from>
    <xdr:to>
      <xdr:col>27</xdr:col>
      <xdr:colOff>63500</xdr:colOff>
      <xdr:row>62</xdr:row>
      <xdr:rowOff>167640</xdr:rowOff>
    </xdr:to>
    <xdr:sp macro="" textlink="">
      <xdr:nvSpPr>
        <xdr:cNvPr id="12419"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177800</xdr:colOff>
      <xdr:row>61</xdr:row>
      <xdr:rowOff>80010</xdr:rowOff>
    </xdr:from>
    <xdr:to>
      <xdr:col>22</xdr:col>
      <xdr:colOff>177800</xdr:colOff>
      <xdr:row>62</xdr:row>
      <xdr:rowOff>167640</xdr:rowOff>
    </xdr:to>
    <xdr:sp macro="" textlink="">
      <xdr:nvSpPr>
        <xdr:cNvPr id="12420"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50800</xdr:colOff>
      <xdr:row>61</xdr:row>
      <xdr:rowOff>80010</xdr:rowOff>
    </xdr:from>
    <xdr:to>
      <xdr:col>18</xdr:col>
      <xdr:colOff>50800</xdr:colOff>
      <xdr:row>62</xdr:row>
      <xdr:rowOff>167640</xdr:rowOff>
    </xdr:to>
    <xdr:sp macro="" textlink="">
      <xdr:nvSpPr>
        <xdr:cNvPr id="12421"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114300</xdr:colOff>
      <xdr:row>61</xdr:row>
      <xdr:rowOff>80010</xdr:rowOff>
    </xdr:from>
    <xdr:to>
      <xdr:col>13</xdr:col>
      <xdr:colOff>114300</xdr:colOff>
      <xdr:row>62</xdr:row>
      <xdr:rowOff>167640</xdr:rowOff>
    </xdr:to>
    <xdr:sp macro="" textlink="">
      <xdr:nvSpPr>
        <xdr:cNvPr id="12422"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4</xdr:col>
      <xdr:colOff>177800</xdr:colOff>
      <xdr:row>61</xdr:row>
      <xdr:rowOff>80010</xdr:rowOff>
    </xdr:from>
    <xdr:to>
      <xdr:col>8</xdr:col>
      <xdr:colOff>177800</xdr:colOff>
      <xdr:row>62</xdr:row>
      <xdr:rowOff>167640</xdr:rowOff>
    </xdr:to>
    <xdr:sp macro="" textlink="">
      <xdr:nvSpPr>
        <xdr:cNvPr id="12423"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24</xdr:col>
      <xdr:colOff>12700</xdr:colOff>
      <xdr:row>55</xdr:row>
      <xdr:rowOff>133350</xdr:rowOff>
    </xdr:from>
    <xdr:to>
      <xdr:col>24</xdr:col>
      <xdr:colOff>114300</xdr:colOff>
      <xdr:row>56</xdr:row>
      <xdr:rowOff>63500</xdr:rowOff>
    </xdr:to>
    <xdr:sp macro="" textlink="">
      <xdr:nvSpPr>
        <xdr:cNvPr id="12424" name="楕円 136"/>
        <xdr:cNvSpPr/>
      </xdr:nvSpPr>
      <xdr:spPr>
        <a:xfrm>
          <a:off x="45847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55</xdr:row>
      <xdr:rowOff>48260</xdr:rowOff>
    </xdr:from>
    <xdr:to>
      <xdr:col>27</xdr:col>
      <xdr:colOff>141605</xdr:colOff>
      <xdr:row>56</xdr:row>
      <xdr:rowOff>135890</xdr:rowOff>
    </xdr:to>
    <xdr:sp macro="" textlink="">
      <xdr:nvSpPr>
        <xdr:cNvPr id="12425" name="総務費該当値テキスト"/>
        <xdr:cNvSpPr txBox="1"/>
      </xdr:nvSpPr>
      <xdr:spPr>
        <a:xfrm>
          <a:off x="4686300" y="9478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143,277</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127000</xdr:colOff>
      <xdr:row>58</xdr:row>
      <xdr:rowOff>27305</xdr:rowOff>
    </xdr:from>
    <xdr:to>
      <xdr:col>20</xdr:col>
      <xdr:colOff>38100</xdr:colOff>
      <xdr:row>58</xdr:row>
      <xdr:rowOff>128905</xdr:rowOff>
    </xdr:to>
    <xdr:sp macro="" textlink="">
      <xdr:nvSpPr>
        <xdr:cNvPr id="12426" name="楕円 138"/>
        <xdr:cNvSpPr/>
      </xdr:nvSpPr>
      <xdr:spPr>
        <a:xfrm>
          <a:off x="3746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100965</xdr:colOff>
      <xdr:row>58</xdr:row>
      <xdr:rowOff>120650</xdr:rowOff>
    </xdr:from>
    <xdr:to>
      <xdr:col>21</xdr:col>
      <xdr:colOff>63500</xdr:colOff>
      <xdr:row>60</xdr:row>
      <xdr:rowOff>36195</xdr:rowOff>
    </xdr:to>
    <xdr:sp macro="" textlink="">
      <xdr:nvSpPr>
        <xdr:cNvPr id="12427" name="テキスト ボックス 139"/>
        <xdr:cNvSpPr txBox="1"/>
      </xdr:nvSpPr>
      <xdr:spPr>
        <a:xfrm>
          <a:off x="3529965" y="10064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36,167</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54</xdr:row>
      <xdr:rowOff>67310</xdr:rowOff>
    </xdr:from>
    <xdr:to>
      <xdr:col>15</xdr:col>
      <xdr:colOff>101600</xdr:colOff>
      <xdr:row>54</xdr:row>
      <xdr:rowOff>168910</xdr:rowOff>
    </xdr:to>
    <xdr:sp macro="" textlink="">
      <xdr:nvSpPr>
        <xdr:cNvPr id="12428" name="楕円 140"/>
        <xdr:cNvSpPr/>
      </xdr:nvSpPr>
      <xdr:spPr>
        <a:xfrm>
          <a:off x="2857500"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132080</xdr:colOff>
      <xdr:row>53</xdr:row>
      <xdr:rowOff>13970</xdr:rowOff>
    </xdr:from>
    <xdr:to>
      <xdr:col>16</xdr:col>
      <xdr:colOff>158750</xdr:colOff>
      <xdr:row>54</xdr:row>
      <xdr:rowOff>101600</xdr:rowOff>
    </xdr:to>
    <xdr:sp macro="" textlink="">
      <xdr:nvSpPr>
        <xdr:cNvPr id="12429" name="テキスト ボックス 141"/>
        <xdr:cNvSpPr txBox="1"/>
      </xdr:nvSpPr>
      <xdr:spPr>
        <a:xfrm>
          <a:off x="2608580" y="9100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205,732</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63500</xdr:colOff>
      <xdr:row>58</xdr:row>
      <xdr:rowOff>12700</xdr:rowOff>
    </xdr:from>
    <xdr:to>
      <xdr:col>10</xdr:col>
      <xdr:colOff>165100</xdr:colOff>
      <xdr:row>58</xdr:row>
      <xdr:rowOff>114300</xdr:rowOff>
    </xdr:to>
    <xdr:sp macro="" textlink="">
      <xdr:nvSpPr>
        <xdr:cNvPr id="12430" name="楕円 142"/>
        <xdr:cNvSpPr/>
      </xdr:nvSpPr>
      <xdr:spPr>
        <a:xfrm>
          <a:off x="1968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37465</xdr:colOff>
      <xdr:row>58</xdr:row>
      <xdr:rowOff>105410</xdr:rowOff>
    </xdr:from>
    <xdr:to>
      <xdr:col>11</xdr:col>
      <xdr:colOff>190500</xdr:colOff>
      <xdr:row>60</xdr:row>
      <xdr:rowOff>21590</xdr:rowOff>
    </xdr:to>
    <xdr:sp macro="" textlink="">
      <xdr:nvSpPr>
        <xdr:cNvPr id="12431" name="テキスト ボックス 143"/>
        <xdr:cNvSpPr txBox="1"/>
      </xdr:nvSpPr>
      <xdr:spPr>
        <a:xfrm>
          <a:off x="1751965" y="10049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40,050</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57</xdr:row>
      <xdr:rowOff>170815</xdr:rowOff>
    </xdr:from>
    <xdr:to>
      <xdr:col>6</xdr:col>
      <xdr:colOff>38100</xdr:colOff>
      <xdr:row>58</xdr:row>
      <xdr:rowOff>100965</xdr:rowOff>
    </xdr:to>
    <xdr:sp macro="" textlink="">
      <xdr:nvSpPr>
        <xdr:cNvPr id="12432" name="楕円 144"/>
        <xdr:cNvSpPr/>
      </xdr:nvSpPr>
      <xdr:spPr>
        <a:xfrm>
          <a:off x="1079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100965</xdr:colOff>
      <xdr:row>58</xdr:row>
      <xdr:rowOff>92075</xdr:rowOff>
    </xdr:from>
    <xdr:to>
      <xdr:col>7</xdr:col>
      <xdr:colOff>63500</xdr:colOff>
      <xdr:row>60</xdr:row>
      <xdr:rowOff>8255</xdr:rowOff>
    </xdr:to>
    <xdr:sp macro="" textlink="">
      <xdr:nvSpPr>
        <xdr:cNvPr id="12433" name="テキスト ボックス 145"/>
        <xdr:cNvSpPr txBox="1"/>
      </xdr:nvSpPr>
      <xdr:spPr>
        <a:xfrm>
          <a:off x="862965" y="10036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43,524</a:t>
          </a:r>
          <a:endParaRPr kumimoji="1" lang="ja-JP" altLang="en-US" sz="1000" b="1">
            <a:solidFill>
              <a:srgbClr val="000000"/>
            </a:solidFill>
            <a:latin typeface="ＭＳ Ｐゴシック"/>
            <a:ea typeface="ＭＳ Ｐゴシック"/>
          </a:endParaRPr>
        </a:p>
      </xdr:txBody>
    </xdr:sp>
    <xdr:clientData/>
  </xdr:twoCellAnchor>
  <xdr:twoCellAnchor>
    <xdr:from>
      <xdr:col>4</xdr:col>
      <xdr:colOff>0</xdr:colOff>
      <xdr:row>63</xdr:row>
      <xdr:rowOff>57150</xdr:rowOff>
    </xdr:from>
    <xdr:to>
      <xdr:col>28</xdr:col>
      <xdr:colOff>114300</xdr:colOff>
      <xdr:row>65</xdr:row>
      <xdr:rowOff>31750</xdr:rowOff>
    </xdr:to>
    <xdr:sp macro="" textlink="">
      <xdr:nvSpPr>
        <xdr:cNvPr id="12434"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2435"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2436"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2437"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2438"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2439"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2440"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2441"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67</xdr:row>
      <xdr:rowOff>6350</xdr:rowOff>
    </xdr:from>
    <xdr:to>
      <xdr:col>5</xdr:col>
      <xdr:colOff>120650</xdr:colOff>
      <xdr:row>68</xdr:row>
      <xdr:rowOff>59690</xdr:rowOff>
    </xdr:to>
    <xdr:sp macro="" textlink="">
      <xdr:nvSpPr>
        <xdr:cNvPr id="12442"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4</xdr:col>
      <xdr:colOff>0</xdr:colOff>
      <xdr:row>81</xdr:row>
      <xdr:rowOff>82550</xdr:rowOff>
    </xdr:from>
    <xdr:to>
      <xdr:col>28</xdr:col>
      <xdr:colOff>114300</xdr:colOff>
      <xdr:row>81</xdr:row>
      <xdr:rowOff>82550</xdr:rowOff>
    </xdr:to>
    <xdr:cxnSp macro="">
      <xdr:nvCxnSpPr>
        <xdr:cNvPr id="12443"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80</xdr:row>
      <xdr:rowOff>111760</xdr:rowOff>
    </xdr:from>
    <xdr:to>
      <xdr:col>3</xdr:col>
      <xdr:colOff>190500</xdr:colOff>
      <xdr:row>82</xdr:row>
      <xdr:rowOff>27305</xdr:rowOff>
    </xdr:to>
    <xdr:sp macro="" textlink="">
      <xdr:nvSpPr>
        <xdr:cNvPr id="12444"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79</xdr:row>
      <xdr:rowOff>99060</xdr:rowOff>
    </xdr:from>
    <xdr:to>
      <xdr:col>28</xdr:col>
      <xdr:colOff>114300</xdr:colOff>
      <xdr:row>79</xdr:row>
      <xdr:rowOff>99060</xdr:rowOff>
    </xdr:to>
    <xdr:cxnSp macro="">
      <xdr:nvCxnSpPr>
        <xdr:cNvPr id="12445"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78</xdr:row>
      <xdr:rowOff>128270</xdr:rowOff>
    </xdr:from>
    <xdr:to>
      <xdr:col>3</xdr:col>
      <xdr:colOff>190500</xdr:colOff>
      <xdr:row>80</xdr:row>
      <xdr:rowOff>44450</xdr:rowOff>
    </xdr:to>
    <xdr:sp macro="" textlink="">
      <xdr:nvSpPr>
        <xdr:cNvPr id="12446"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77</xdr:row>
      <xdr:rowOff>114935</xdr:rowOff>
    </xdr:from>
    <xdr:to>
      <xdr:col>28</xdr:col>
      <xdr:colOff>114300</xdr:colOff>
      <xdr:row>77</xdr:row>
      <xdr:rowOff>114935</xdr:rowOff>
    </xdr:to>
    <xdr:cxnSp macro="">
      <xdr:nvCxnSpPr>
        <xdr:cNvPr id="12447"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76</xdr:row>
      <xdr:rowOff>144145</xdr:rowOff>
    </xdr:from>
    <xdr:to>
      <xdr:col>3</xdr:col>
      <xdr:colOff>189865</xdr:colOff>
      <xdr:row>78</xdr:row>
      <xdr:rowOff>59690</xdr:rowOff>
    </xdr:to>
    <xdr:sp macro="" textlink="">
      <xdr:nvSpPr>
        <xdr:cNvPr id="12448" name="テキスト ボックス 160"/>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75</xdr:row>
      <xdr:rowOff>132080</xdr:rowOff>
    </xdr:from>
    <xdr:to>
      <xdr:col>28</xdr:col>
      <xdr:colOff>114300</xdr:colOff>
      <xdr:row>75</xdr:row>
      <xdr:rowOff>132080</xdr:rowOff>
    </xdr:to>
    <xdr:cxnSp macro="">
      <xdr:nvCxnSpPr>
        <xdr:cNvPr id="12449"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74</xdr:row>
      <xdr:rowOff>160655</xdr:rowOff>
    </xdr:from>
    <xdr:to>
      <xdr:col>3</xdr:col>
      <xdr:colOff>189865</xdr:colOff>
      <xdr:row>76</xdr:row>
      <xdr:rowOff>76835</xdr:rowOff>
    </xdr:to>
    <xdr:sp macro="" textlink="">
      <xdr:nvSpPr>
        <xdr:cNvPr id="12450" name="テキスト ボックス 162"/>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73</xdr:row>
      <xdr:rowOff>147955</xdr:rowOff>
    </xdr:from>
    <xdr:to>
      <xdr:col>28</xdr:col>
      <xdr:colOff>114300</xdr:colOff>
      <xdr:row>73</xdr:row>
      <xdr:rowOff>147955</xdr:rowOff>
    </xdr:to>
    <xdr:cxnSp macro="">
      <xdr:nvCxnSpPr>
        <xdr:cNvPr id="12451"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73</xdr:row>
      <xdr:rowOff>6350</xdr:rowOff>
    </xdr:from>
    <xdr:to>
      <xdr:col>3</xdr:col>
      <xdr:colOff>189865</xdr:colOff>
      <xdr:row>74</xdr:row>
      <xdr:rowOff>93345</xdr:rowOff>
    </xdr:to>
    <xdr:sp macro="" textlink="">
      <xdr:nvSpPr>
        <xdr:cNvPr id="12452" name="テキスト ボックス 164"/>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180,000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71</xdr:row>
      <xdr:rowOff>164465</xdr:rowOff>
    </xdr:from>
    <xdr:to>
      <xdr:col>28</xdr:col>
      <xdr:colOff>114300</xdr:colOff>
      <xdr:row>71</xdr:row>
      <xdr:rowOff>164465</xdr:rowOff>
    </xdr:to>
    <xdr:cxnSp macro="">
      <xdr:nvCxnSpPr>
        <xdr:cNvPr id="12453"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71</xdr:row>
      <xdr:rowOff>22225</xdr:rowOff>
    </xdr:from>
    <xdr:to>
      <xdr:col>3</xdr:col>
      <xdr:colOff>189865</xdr:colOff>
      <xdr:row>72</xdr:row>
      <xdr:rowOff>109220</xdr:rowOff>
    </xdr:to>
    <xdr:sp macro="" textlink="">
      <xdr:nvSpPr>
        <xdr:cNvPr id="12454" name="テキスト ボックス 166"/>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210,000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70</xdr:row>
      <xdr:rowOff>8890</xdr:rowOff>
    </xdr:from>
    <xdr:to>
      <xdr:col>28</xdr:col>
      <xdr:colOff>114300</xdr:colOff>
      <xdr:row>70</xdr:row>
      <xdr:rowOff>8890</xdr:rowOff>
    </xdr:to>
    <xdr:cxnSp macro="">
      <xdr:nvCxnSpPr>
        <xdr:cNvPr id="12455"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69</xdr:row>
      <xdr:rowOff>38100</xdr:rowOff>
    </xdr:from>
    <xdr:to>
      <xdr:col>3</xdr:col>
      <xdr:colOff>189865</xdr:colOff>
      <xdr:row>70</xdr:row>
      <xdr:rowOff>125730</xdr:rowOff>
    </xdr:to>
    <xdr:sp macro="" textlink="">
      <xdr:nvSpPr>
        <xdr:cNvPr id="12456" name="テキスト ボックス 168"/>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240,000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68</xdr:row>
      <xdr:rowOff>25400</xdr:rowOff>
    </xdr:to>
    <xdr:cxnSp macro="">
      <xdr:nvCxnSpPr>
        <xdr:cNvPr id="12457"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67</xdr:row>
      <xdr:rowOff>54610</xdr:rowOff>
    </xdr:from>
    <xdr:to>
      <xdr:col>3</xdr:col>
      <xdr:colOff>189865</xdr:colOff>
      <xdr:row>68</xdr:row>
      <xdr:rowOff>141605</xdr:rowOff>
    </xdr:to>
    <xdr:sp macro="" textlink="">
      <xdr:nvSpPr>
        <xdr:cNvPr id="12458"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270,000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245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84455</xdr:rowOff>
    </xdr:from>
    <xdr:to>
      <xdr:col>24</xdr:col>
      <xdr:colOff>62865</xdr:colOff>
      <xdr:row>78</xdr:row>
      <xdr:rowOff>165100</xdr:rowOff>
    </xdr:to>
    <xdr:cxnSp macro="">
      <xdr:nvCxnSpPr>
        <xdr:cNvPr id="12460" name="直線コネクタ 172"/>
        <xdr:cNvCxnSpPr/>
      </xdr:nvCxnSpPr>
      <xdr:spPr>
        <a:xfrm flipV="1">
          <a:off x="4633595" y="11914505"/>
          <a:ext cx="1270" cy="1623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78</xdr:row>
      <xdr:rowOff>168910</xdr:rowOff>
    </xdr:from>
    <xdr:to>
      <xdr:col>27</xdr:col>
      <xdr:colOff>77470</xdr:colOff>
      <xdr:row>80</xdr:row>
      <xdr:rowOff>84455</xdr:rowOff>
    </xdr:to>
    <xdr:sp macro="" textlink="">
      <xdr:nvSpPr>
        <xdr:cNvPr id="12461" name="民生費最小値テキスト"/>
        <xdr:cNvSpPr txBox="1"/>
      </xdr:nvSpPr>
      <xdr:spPr>
        <a:xfrm>
          <a:off x="4686300" y="13542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99,650</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78</xdr:row>
      <xdr:rowOff>165100</xdr:rowOff>
    </xdr:from>
    <xdr:to>
      <xdr:col>24</xdr:col>
      <xdr:colOff>152400</xdr:colOff>
      <xdr:row>78</xdr:row>
      <xdr:rowOff>165100</xdr:rowOff>
    </xdr:to>
    <xdr:cxnSp macro="">
      <xdr:nvCxnSpPr>
        <xdr:cNvPr id="12462" name="直線コネクタ 174"/>
        <xdr:cNvCxnSpPr/>
      </xdr:nvCxnSpPr>
      <xdr:spPr>
        <a:xfrm>
          <a:off x="4546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68</xdr:row>
      <xdr:rowOff>31115</xdr:rowOff>
    </xdr:from>
    <xdr:to>
      <xdr:col>27</xdr:col>
      <xdr:colOff>141605</xdr:colOff>
      <xdr:row>69</xdr:row>
      <xdr:rowOff>118110</xdr:rowOff>
    </xdr:to>
    <xdr:sp macro="" textlink="">
      <xdr:nvSpPr>
        <xdr:cNvPr id="12463" name="民生費最大値テキスト"/>
        <xdr:cNvSpPr txBox="1"/>
      </xdr:nvSpPr>
      <xdr:spPr>
        <a:xfrm>
          <a:off x="4686300" y="11689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248,844</a:t>
          </a:r>
          <a:endParaRPr kumimoji="1" lang="ja-JP" altLang="en-US" sz="1000" b="1">
            <a:solidFill>
              <a:srgbClr val="000000"/>
            </a:solidFill>
            <a:latin typeface="ＭＳ Ｐゴシック"/>
          </a:endParaRPr>
        </a:p>
      </xdr:txBody>
    </xdr:sp>
    <xdr:clientData/>
  </xdr:twoCellAnchor>
  <xdr:twoCellAnchor>
    <xdr:from>
      <xdr:col>23</xdr:col>
      <xdr:colOff>165100</xdr:colOff>
      <xdr:row>69</xdr:row>
      <xdr:rowOff>84455</xdr:rowOff>
    </xdr:from>
    <xdr:to>
      <xdr:col>24</xdr:col>
      <xdr:colOff>152400</xdr:colOff>
      <xdr:row>69</xdr:row>
      <xdr:rowOff>84455</xdr:rowOff>
    </xdr:to>
    <xdr:cxnSp macro="">
      <xdr:nvCxnSpPr>
        <xdr:cNvPr id="12464" name="直線コネクタ 176"/>
        <xdr:cNvCxnSpPr/>
      </xdr:nvCxnSpPr>
      <xdr:spPr>
        <a:xfrm>
          <a:off x="4546600" y="11914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60325</xdr:rowOff>
    </xdr:from>
    <xdr:to>
      <xdr:col>24</xdr:col>
      <xdr:colOff>63500</xdr:colOff>
      <xdr:row>77</xdr:row>
      <xdr:rowOff>19050</xdr:rowOff>
    </xdr:to>
    <xdr:cxnSp macro="">
      <xdr:nvCxnSpPr>
        <xdr:cNvPr id="12465" name="直線コネクタ 177"/>
        <xdr:cNvCxnSpPr/>
      </xdr:nvCxnSpPr>
      <xdr:spPr>
        <a:xfrm flipV="1">
          <a:off x="3797300" y="13090525"/>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76</xdr:row>
      <xdr:rowOff>45720</xdr:rowOff>
    </xdr:from>
    <xdr:to>
      <xdr:col>27</xdr:col>
      <xdr:colOff>141605</xdr:colOff>
      <xdr:row>77</xdr:row>
      <xdr:rowOff>133350</xdr:rowOff>
    </xdr:to>
    <xdr:sp macro="" textlink="">
      <xdr:nvSpPr>
        <xdr:cNvPr id="12466" name="民生費平均値テキスト"/>
        <xdr:cNvSpPr txBox="1"/>
      </xdr:nvSpPr>
      <xdr:spPr>
        <a:xfrm>
          <a:off x="4686300" y="13075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135,480</a:t>
          </a:r>
          <a:endParaRPr kumimoji="1" lang="ja-JP" altLang="en-US" sz="1000" b="1">
            <a:solidFill>
              <a:srgbClr val="000000"/>
            </a:solidFill>
            <a:latin typeface="ＭＳ Ｐゴシック"/>
            <a:ea typeface="ＭＳ Ｐゴシック"/>
          </a:endParaRPr>
        </a:p>
      </xdr:txBody>
    </xdr:sp>
    <xdr:clientData/>
  </xdr:twoCellAnchor>
  <xdr:twoCellAnchor>
    <xdr:from>
      <xdr:col>24</xdr:col>
      <xdr:colOff>12700</xdr:colOff>
      <xdr:row>76</xdr:row>
      <xdr:rowOff>67310</xdr:rowOff>
    </xdr:from>
    <xdr:to>
      <xdr:col>24</xdr:col>
      <xdr:colOff>114300</xdr:colOff>
      <xdr:row>76</xdr:row>
      <xdr:rowOff>168910</xdr:rowOff>
    </xdr:to>
    <xdr:sp macro="" textlink="">
      <xdr:nvSpPr>
        <xdr:cNvPr id="12467" name="フローチャート: 判断 179"/>
        <xdr:cNvSpPr/>
      </xdr:nvSpPr>
      <xdr:spPr>
        <a:xfrm>
          <a:off x="45847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19050</xdr:rowOff>
    </xdr:from>
    <xdr:to>
      <xdr:col>19</xdr:col>
      <xdr:colOff>177800</xdr:colOff>
      <xdr:row>77</xdr:row>
      <xdr:rowOff>154940</xdr:rowOff>
    </xdr:to>
    <xdr:cxnSp macro="">
      <xdr:nvCxnSpPr>
        <xdr:cNvPr id="12468" name="直線コネクタ 180"/>
        <xdr:cNvCxnSpPr/>
      </xdr:nvCxnSpPr>
      <xdr:spPr>
        <a:xfrm flipV="1">
          <a:off x="2908300" y="1322070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130810</xdr:rowOff>
    </xdr:from>
    <xdr:to>
      <xdr:col>20</xdr:col>
      <xdr:colOff>38100</xdr:colOff>
      <xdr:row>77</xdr:row>
      <xdr:rowOff>60960</xdr:rowOff>
    </xdr:to>
    <xdr:sp macro="" textlink="">
      <xdr:nvSpPr>
        <xdr:cNvPr id="12469" name="フローチャート: 判断 181"/>
        <xdr:cNvSpPr/>
      </xdr:nvSpPr>
      <xdr:spPr>
        <a:xfrm>
          <a:off x="3746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68580</xdr:colOff>
      <xdr:row>75</xdr:row>
      <xdr:rowOff>77470</xdr:rowOff>
    </xdr:from>
    <xdr:to>
      <xdr:col>21</xdr:col>
      <xdr:colOff>95250</xdr:colOff>
      <xdr:row>76</xdr:row>
      <xdr:rowOff>164465</xdr:rowOff>
    </xdr:to>
    <xdr:sp macro="" textlink="">
      <xdr:nvSpPr>
        <xdr:cNvPr id="12470" name="テキスト ボックス 182"/>
        <xdr:cNvSpPr txBox="1"/>
      </xdr:nvSpPr>
      <xdr:spPr>
        <a:xfrm>
          <a:off x="3497580" y="12936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129,659</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114300</xdr:colOff>
      <xdr:row>77</xdr:row>
      <xdr:rowOff>154940</xdr:rowOff>
    </xdr:from>
    <xdr:to>
      <xdr:col>15</xdr:col>
      <xdr:colOff>50800</xdr:colOff>
      <xdr:row>77</xdr:row>
      <xdr:rowOff>167005</xdr:rowOff>
    </xdr:to>
    <xdr:cxnSp macro="">
      <xdr:nvCxnSpPr>
        <xdr:cNvPr id="12471" name="直線コネクタ 183"/>
        <xdr:cNvCxnSpPr/>
      </xdr:nvCxnSpPr>
      <xdr:spPr>
        <a:xfrm flipV="1">
          <a:off x="2019300" y="133565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23495</xdr:rowOff>
    </xdr:from>
    <xdr:to>
      <xdr:col>15</xdr:col>
      <xdr:colOff>101600</xdr:colOff>
      <xdr:row>77</xdr:row>
      <xdr:rowOff>125095</xdr:rowOff>
    </xdr:to>
    <xdr:sp macro="" textlink="">
      <xdr:nvSpPr>
        <xdr:cNvPr id="12472" name="フローチャート: 判断 184"/>
        <xdr:cNvSpPr/>
      </xdr:nvSpPr>
      <xdr:spPr>
        <a:xfrm>
          <a:off x="2857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132080</xdr:colOff>
      <xdr:row>75</xdr:row>
      <xdr:rowOff>141605</xdr:rowOff>
    </xdr:from>
    <xdr:to>
      <xdr:col>16</xdr:col>
      <xdr:colOff>158750</xdr:colOff>
      <xdr:row>77</xdr:row>
      <xdr:rowOff>57785</xdr:rowOff>
    </xdr:to>
    <xdr:sp macro="" textlink="">
      <xdr:nvSpPr>
        <xdr:cNvPr id="12473" name="テキスト ボックス 185"/>
        <xdr:cNvSpPr txBox="1"/>
      </xdr:nvSpPr>
      <xdr:spPr>
        <a:xfrm>
          <a:off x="2608580" y="130003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123,786</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177800</xdr:colOff>
      <xdr:row>77</xdr:row>
      <xdr:rowOff>167005</xdr:rowOff>
    </xdr:from>
    <xdr:to>
      <xdr:col>10</xdr:col>
      <xdr:colOff>114300</xdr:colOff>
      <xdr:row>78</xdr:row>
      <xdr:rowOff>3810</xdr:rowOff>
    </xdr:to>
    <xdr:cxnSp macro="">
      <xdr:nvCxnSpPr>
        <xdr:cNvPr id="12474" name="直線コネクタ 186"/>
        <xdr:cNvCxnSpPr/>
      </xdr:nvCxnSpPr>
      <xdr:spPr>
        <a:xfrm flipV="1">
          <a:off x="1130300" y="133686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15240</xdr:rowOff>
    </xdr:from>
    <xdr:to>
      <xdr:col>10</xdr:col>
      <xdr:colOff>165100</xdr:colOff>
      <xdr:row>77</xdr:row>
      <xdr:rowOff>116840</xdr:rowOff>
    </xdr:to>
    <xdr:sp macro="" textlink="">
      <xdr:nvSpPr>
        <xdr:cNvPr id="12475" name="フローチャート: 判断 187"/>
        <xdr:cNvSpPr/>
      </xdr:nvSpPr>
      <xdr:spPr>
        <a:xfrm>
          <a:off x="1968500" y="1321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5080</xdr:colOff>
      <xdr:row>75</xdr:row>
      <xdr:rowOff>133350</xdr:rowOff>
    </xdr:from>
    <xdr:to>
      <xdr:col>12</xdr:col>
      <xdr:colOff>31750</xdr:colOff>
      <xdr:row>77</xdr:row>
      <xdr:rowOff>48895</xdr:rowOff>
    </xdr:to>
    <xdr:sp macro="" textlink="">
      <xdr:nvSpPr>
        <xdr:cNvPr id="12476" name="テキスト ボックス 188"/>
        <xdr:cNvSpPr txBox="1"/>
      </xdr:nvSpPr>
      <xdr:spPr>
        <a:xfrm>
          <a:off x="1719580" y="12992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124,525</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77</xdr:row>
      <xdr:rowOff>43180</xdr:rowOff>
    </xdr:from>
    <xdr:to>
      <xdr:col>6</xdr:col>
      <xdr:colOff>38100</xdr:colOff>
      <xdr:row>77</xdr:row>
      <xdr:rowOff>144780</xdr:rowOff>
    </xdr:to>
    <xdr:sp macro="" textlink="">
      <xdr:nvSpPr>
        <xdr:cNvPr id="12477" name="フローチャート: 判断 189"/>
        <xdr:cNvSpPr/>
      </xdr:nvSpPr>
      <xdr:spPr>
        <a:xfrm>
          <a:off x="1079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68580</xdr:colOff>
      <xdr:row>75</xdr:row>
      <xdr:rowOff>161290</xdr:rowOff>
    </xdr:from>
    <xdr:to>
      <xdr:col>7</xdr:col>
      <xdr:colOff>95250</xdr:colOff>
      <xdr:row>77</xdr:row>
      <xdr:rowOff>77470</xdr:rowOff>
    </xdr:to>
    <xdr:sp macro="" textlink="">
      <xdr:nvSpPr>
        <xdr:cNvPr id="12478" name="テキスト ボックス 190"/>
        <xdr:cNvSpPr txBox="1"/>
      </xdr:nvSpPr>
      <xdr:spPr>
        <a:xfrm>
          <a:off x="830580" y="13020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121,953</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63500</xdr:colOff>
      <xdr:row>81</xdr:row>
      <xdr:rowOff>80010</xdr:rowOff>
    </xdr:from>
    <xdr:to>
      <xdr:col>27</xdr:col>
      <xdr:colOff>63500</xdr:colOff>
      <xdr:row>82</xdr:row>
      <xdr:rowOff>167640</xdr:rowOff>
    </xdr:to>
    <xdr:sp macro="" textlink="">
      <xdr:nvSpPr>
        <xdr:cNvPr id="12479"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177800</xdr:colOff>
      <xdr:row>81</xdr:row>
      <xdr:rowOff>80010</xdr:rowOff>
    </xdr:from>
    <xdr:to>
      <xdr:col>22</xdr:col>
      <xdr:colOff>177800</xdr:colOff>
      <xdr:row>82</xdr:row>
      <xdr:rowOff>167640</xdr:rowOff>
    </xdr:to>
    <xdr:sp macro="" textlink="">
      <xdr:nvSpPr>
        <xdr:cNvPr id="12480"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50800</xdr:colOff>
      <xdr:row>81</xdr:row>
      <xdr:rowOff>80010</xdr:rowOff>
    </xdr:from>
    <xdr:to>
      <xdr:col>18</xdr:col>
      <xdr:colOff>50800</xdr:colOff>
      <xdr:row>82</xdr:row>
      <xdr:rowOff>167640</xdr:rowOff>
    </xdr:to>
    <xdr:sp macro="" textlink="">
      <xdr:nvSpPr>
        <xdr:cNvPr id="12481"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114300</xdr:colOff>
      <xdr:row>81</xdr:row>
      <xdr:rowOff>80010</xdr:rowOff>
    </xdr:from>
    <xdr:to>
      <xdr:col>13</xdr:col>
      <xdr:colOff>114300</xdr:colOff>
      <xdr:row>82</xdr:row>
      <xdr:rowOff>167640</xdr:rowOff>
    </xdr:to>
    <xdr:sp macro="" textlink="">
      <xdr:nvSpPr>
        <xdr:cNvPr id="12482"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4</xdr:col>
      <xdr:colOff>177800</xdr:colOff>
      <xdr:row>81</xdr:row>
      <xdr:rowOff>80010</xdr:rowOff>
    </xdr:from>
    <xdr:to>
      <xdr:col>8</xdr:col>
      <xdr:colOff>177800</xdr:colOff>
      <xdr:row>82</xdr:row>
      <xdr:rowOff>167640</xdr:rowOff>
    </xdr:to>
    <xdr:sp macro="" textlink="">
      <xdr:nvSpPr>
        <xdr:cNvPr id="12483"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24</xdr:col>
      <xdr:colOff>12700</xdr:colOff>
      <xdr:row>76</xdr:row>
      <xdr:rowOff>9525</xdr:rowOff>
    </xdr:from>
    <xdr:to>
      <xdr:col>24</xdr:col>
      <xdr:colOff>114300</xdr:colOff>
      <xdr:row>76</xdr:row>
      <xdr:rowOff>111125</xdr:rowOff>
    </xdr:to>
    <xdr:sp macro="" textlink="">
      <xdr:nvSpPr>
        <xdr:cNvPr id="12484" name="楕円 196"/>
        <xdr:cNvSpPr/>
      </xdr:nvSpPr>
      <xdr:spPr>
        <a:xfrm>
          <a:off x="45847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75</xdr:row>
      <xdr:rowOff>32385</xdr:rowOff>
    </xdr:from>
    <xdr:to>
      <xdr:col>27</xdr:col>
      <xdr:colOff>141605</xdr:colOff>
      <xdr:row>76</xdr:row>
      <xdr:rowOff>119380</xdr:rowOff>
    </xdr:to>
    <xdr:sp macro="" textlink="">
      <xdr:nvSpPr>
        <xdr:cNvPr id="12485" name="民生費該当値テキスト"/>
        <xdr:cNvSpPr txBox="1"/>
      </xdr:nvSpPr>
      <xdr:spPr>
        <a:xfrm>
          <a:off x="4686300" y="12891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140,817</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127000</xdr:colOff>
      <xdr:row>76</xdr:row>
      <xdr:rowOff>139700</xdr:rowOff>
    </xdr:from>
    <xdr:to>
      <xdr:col>20</xdr:col>
      <xdr:colOff>38100</xdr:colOff>
      <xdr:row>77</xdr:row>
      <xdr:rowOff>69850</xdr:rowOff>
    </xdr:to>
    <xdr:sp macro="" textlink="">
      <xdr:nvSpPr>
        <xdr:cNvPr id="12486" name="楕円 198"/>
        <xdr:cNvSpPr/>
      </xdr:nvSpPr>
      <xdr:spPr>
        <a:xfrm>
          <a:off x="3746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68580</xdr:colOff>
      <xdr:row>77</xdr:row>
      <xdr:rowOff>60960</xdr:rowOff>
    </xdr:from>
    <xdr:to>
      <xdr:col>21</xdr:col>
      <xdr:colOff>95250</xdr:colOff>
      <xdr:row>78</xdr:row>
      <xdr:rowOff>148590</xdr:rowOff>
    </xdr:to>
    <xdr:sp macro="" textlink="">
      <xdr:nvSpPr>
        <xdr:cNvPr id="12487" name="テキスト ボックス 199"/>
        <xdr:cNvSpPr txBox="1"/>
      </xdr:nvSpPr>
      <xdr:spPr>
        <a:xfrm>
          <a:off x="3497580" y="13262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128,857</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77</xdr:row>
      <xdr:rowOff>103505</xdr:rowOff>
    </xdr:from>
    <xdr:to>
      <xdr:col>15</xdr:col>
      <xdr:colOff>101600</xdr:colOff>
      <xdr:row>78</xdr:row>
      <xdr:rowOff>33655</xdr:rowOff>
    </xdr:to>
    <xdr:sp macro="" textlink="">
      <xdr:nvSpPr>
        <xdr:cNvPr id="12488" name="楕円 200"/>
        <xdr:cNvSpPr/>
      </xdr:nvSpPr>
      <xdr:spPr>
        <a:xfrm>
          <a:off x="2857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132080</xdr:colOff>
      <xdr:row>78</xdr:row>
      <xdr:rowOff>24765</xdr:rowOff>
    </xdr:from>
    <xdr:to>
      <xdr:col>16</xdr:col>
      <xdr:colOff>158750</xdr:colOff>
      <xdr:row>79</xdr:row>
      <xdr:rowOff>112395</xdr:rowOff>
    </xdr:to>
    <xdr:sp macro="" textlink="">
      <xdr:nvSpPr>
        <xdr:cNvPr id="12489" name="テキスト ボックス 201"/>
        <xdr:cNvSpPr txBox="1"/>
      </xdr:nvSpPr>
      <xdr:spPr>
        <a:xfrm>
          <a:off x="2608580" y="13397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116,394</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63500</xdr:colOff>
      <xdr:row>77</xdr:row>
      <xdr:rowOff>116205</xdr:rowOff>
    </xdr:from>
    <xdr:to>
      <xdr:col>10</xdr:col>
      <xdr:colOff>165100</xdr:colOff>
      <xdr:row>78</xdr:row>
      <xdr:rowOff>46355</xdr:rowOff>
    </xdr:to>
    <xdr:sp macro="" textlink="">
      <xdr:nvSpPr>
        <xdr:cNvPr id="12490" name="楕円 202"/>
        <xdr:cNvSpPr/>
      </xdr:nvSpPr>
      <xdr:spPr>
        <a:xfrm>
          <a:off x="1968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5080</xdr:colOff>
      <xdr:row>78</xdr:row>
      <xdr:rowOff>37465</xdr:rowOff>
    </xdr:from>
    <xdr:to>
      <xdr:col>12</xdr:col>
      <xdr:colOff>31750</xdr:colOff>
      <xdr:row>79</xdr:row>
      <xdr:rowOff>125095</xdr:rowOff>
    </xdr:to>
    <xdr:sp macro="" textlink="">
      <xdr:nvSpPr>
        <xdr:cNvPr id="12491" name="テキスト ボックス 203"/>
        <xdr:cNvSpPr txBox="1"/>
      </xdr:nvSpPr>
      <xdr:spPr>
        <a:xfrm>
          <a:off x="1719580" y="13410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115,235</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77</xdr:row>
      <xdr:rowOff>124460</xdr:rowOff>
    </xdr:from>
    <xdr:to>
      <xdr:col>6</xdr:col>
      <xdr:colOff>38100</xdr:colOff>
      <xdr:row>78</xdr:row>
      <xdr:rowOff>54610</xdr:rowOff>
    </xdr:to>
    <xdr:sp macro="" textlink="">
      <xdr:nvSpPr>
        <xdr:cNvPr id="12492" name="楕円 204"/>
        <xdr:cNvSpPr/>
      </xdr:nvSpPr>
      <xdr:spPr>
        <a:xfrm>
          <a:off x="1079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68580</xdr:colOff>
      <xdr:row>78</xdr:row>
      <xdr:rowOff>45720</xdr:rowOff>
    </xdr:from>
    <xdr:to>
      <xdr:col>7</xdr:col>
      <xdr:colOff>95250</xdr:colOff>
      <xdr:row>79</xdr:row>
      <xdr:rowOff>133350</xdr:rowOff>
    </xdr:to>
    <xdr:sp macro="" textlink="">
      <xdr:nvSpPr>
        <xdr:cNvPr id="12493" name="テキスト ボックス 205"/>
        <xdr:cNvSpPr txBox="1"/>
      </xdr:nvSpPr>
      <xdr:spPr>
        <a:xfrm>
          <a:off x="830580" y="13418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114,493</a:t>
          </a:r>
          <a:endParaRPr kumimoji="1" lang="ja-JP" altLang="en-US" sz="1000" b="1">
            <a:solidFill>
              <a:srgbClr val="000000"/>
            </a:solidFill>
            <a:latin typeface="ＭＳ Ｐゴシック"/>
            <a:ea typeface="ＭＳ Ｐゴシック"/>
          </a:endParaRPr>
        </a:p>
      </xdr:txBody>
    </xdr:sp>
    <xdr:clientData/>
  </xdr:twoCellAnchor>
  <xdr:twoCellAnchor>
    <xdr:from>
      <xdr:col>4</xdr:col>
      <xdr:colOff>0</xdr:colOff>
      <xdr:row>83</xdr:row>
      <xdr:rowOff>57150</xdr:rowOff>
    </xdr:from>
    <xdr:to>
      <xdr:col>28</xdr:col>
      <xdr:colOff>114300</xdr:colOff>
      <xdr:row>85</xdr:row>
      <xdr:rowOff>31750</xdr:rowOff>
    </xdr:to>
    <xdr:sp macro="" textlink="">
      <xdr:nvSpPr>
        <xdr:cNvPr id="12494"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2495"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2496"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2497"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2498"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2499"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2500"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2501"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152400</xdr:colOff>
      <xdr:row>87</xdr:row>
      <xdr:rowOff>6350</xdr:rowOff>
    </xdr:from>
    <xdr:to>
      <xdr:col>5</xdr:col>
      <xdr:colOff>120650</xdr:colOff>
      <xdr:row>88</xdr:row>
      <xdr:rowOff>59690</xdr:rowOff>
    </xdr:to>
    <xdr:sp macro="" textlink="">
      <xdr:nvSpPr>
        <xdr:cNvPr id="12502"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4</xdr:col>
      <xdr:colOff>0</xdr:colOff>
      <xdr:row>101</xdr:row>
      <xdr:rowOff>82550</xdr:rowOff>
    </xdr:from>
    <xdr:to>
      <xdr:col>28</xdr:col>
      <xdr:colOff>114300</xdr:colOff>
      <xdr:row>101</xdr:row>
      <xdr:rowOff>82550</xdr:rowOff>
    </xdr:to>
    <xdr:cxnSp macro="">
      <xdr:nvCxnSpPr>
        <xdr:cNvPr id="12503"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12504"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132080</xdr:colOff>
      <xdr:row>98</xdr:row>
      <xdr:rowOff>73660</xdr:rowOff>
    </xdr:from>
    <xdr:to>
      <xdr:col>3</xdr:col>
      <xdr:colOff>189865</xdr:colOff>
      <xdr:row>99</xdr:row>
      <xdr:rowOff>161290</xdr:rowOff>
    </xdr:to>
    <xdr:sp macro="" textlink="">
      <xdr:nvSpPr>
        <xdr:cNvPr id="12505" name="テキスト ボックス 217"/>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97</xdr:row>
      <xdr:rowOff>6350</xdr:rowOff>
    </xdr:from>
    <xdr:to>
      <xdr:col>28</xdr:col>
      <xdr:colOff>114300</xdr:colOff>
      <xdr:row>97</xdr:row>
      <xdr:rowOff>6350</xdr:rowOff>
    </xdr:to>
    <xdr:cxnSp macro="">
      <xdr:nvCxnSpPr>
        <xdr:cNvPr id="12506"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96</xdr:row>
      <xdr:rowOff>35560</xdr:rowOff>
    </xdr:from>
    <xdr:to>
      <xdr:col>3</xdr:col>
      <xdr:colOff>190500</xdr:colOff>
      <xdr:row>97</xdr:row>
      <xdr:rowOff>123190</xdr:rowOff>
    </xdr:to>
    <xdr:sp macro="" textlink="">
      <xdr:nvSpPr>
        <xdr:cNvPr id="12507"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94</xdr:row>
      <xdr:rowOff>139700</xdr:rowOff>
    </xdr:from>
    <xdr:to>
      <xdr:col>28</xdr:col>
      <xdr:colOff>114300</xdr:colOff>
      <xdr:row>94</xdr:row>
      <xdr:rowOff>139700</xdr:rowOff>
    </xdr:to>
    <xdr:cxnSp macro="">
      <xdr:nvCxnSpPr>
        <xdr:cNvPr id="12508"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93</xdr:row>
      <xdr:rowOff>168910</xdr:rowOff>
    </xdr:from>
    <xdr:to>
      <xdr:col>3</xdr:col>
      <xdr:colOff>190500</xdr:colOff>
      <xdr:row>95</xdr:row>
      <xdr:rowOff>84455</xdr:rowOff>
    </xdr:to>
    <xdr:sp macro="" textlink="">
      <xdr:nvSpPr>
        <xdr:cNvPr id="12509" name="テキスト ボックス 221"/>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92</xdr:row>
      <xdr:rowOff>101600</xdr:rowOff>
    </xdr:from>
    <xdr:to>
      <xdr:col>28</xdr:col>
      <xdr:colOff>114300</xdr:colOff>
      <xdr:row>92</xdr:row>
      <xdr:rowOff>101600</xdr:rowOff>
    </xdr:to>
    <xdr:cxnSp macro="">
      <xdr:nvCxnSpPr>
        <xdr:cNvPr id="12510"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40005</xdr:colOff>
      <xdr:row>91</xdr:row>
      <xdr:rowOff>130810</xdr:rowOff>
    </xdr:from>
    <xdr:to>
      <xdr:col>3</xdr:col>
      <xdr:colOff>190500</xdr:colOff>
      <xdr:row>93</xdr:row>
      <xdr:rowOff>46990</xdr:rowOff>
    </xdr:to>
    <xdr:sp macro="" textlink="">
      <xdr:nvSpPr>
        <xdr:cNvPr id="12511" name="テキスト ボックス 223"/>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90</xdr:row>
      <xdr:rowOff>63500</xdr:rowOff>
    </xdr:from>
    <xdr:to>
      <xdr:col>28</xdr:col>
      <xdr:colOff>114300</xdr:colOff>
      <xdr:row>90</xdr:row>
      <xdr:rowOff>63500</xdr:rowOff>
    </xdr:to>
    <xdr:cxnSp macro="">
      <xdr:nvCxnSpPr>
        <xdr:cNvPr id="12512"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92710</xdr:rowOff>
    </xdr:from>
    <xdr:to>
      <xdr:col>3</xdr:col>
      <xdr:colOff>189865</xdr:colOff>
      <xdr:row>91</xdr:row>
      <xdr:rowOff>8890</xdr:rowOff>
    </xdr:to>
    <xdr:sp macro="" textlink="">
      <xdr:nvSpPr>
        <xdr:cNvPr id="12513"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88</xdr:row>
      <xdr:rowOff>25400</xdr:rowOff>
    </xdr:to>
    <xdr:cxnSp macro="">
      <xdr:nvCxnSpPr>
        <xdr:cNvPr id="12514"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3</xdr:col>
      <xdr:colOff>189865</xdr:colOff>
      <xdr:row>88</xdr:row>
      <xdr:rowOff>141605</xdr:rowOff>
    </xdr:to>
    <xdr:sp macro="" textlink="">
      <xdr:nvSpPr>
        <xdr:cNvPr id="12515"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251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167640</xdr:rowOff>
    </xdr:from>
    <xdr:to>
      <xdr:col>24</xdr:col>
      <xdr:colOff>62865</xdr:colOff>
      <xdr:row>97</xdr:row>
      <xdr:rowOff>138430</xdr:rowOff>
    </xdr:to>
    <xdr:cxnSp macro="">
      <xdr:nvCxnSpPr>
        <xdr:cNvPr id="12517" name="直線コネクタ 229"/>
        <xdr:cNvCxnSpPr/>
      </xdr:nvCxnSpPr>
      <xdr:spPr>
        <a:xfrm flipV="1">
          <a:off x="4633595" y="1542669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97</xdr:row>
      <xdr:rowOff>142240</xdr:rowOff>
    </xdr:from>
    <xdr:to>
      <xdr:col>27</xdr:col>
      <xdr:colOff>77470</xdr:colOff>
      <xdr:row>99</xdr:row>
      <xdr:rowOff>58420</xdr:rowOff>
    </xdr:to>
    <xdr:sp macro="" textlink="">
      <xdr:nvSpPr>
        <xdr:cNvPr id="12518" name="衛生費最小値テキスト"/>
        <xdr:cNvSpPr txBox="1"/>
      </xdr:nvSpPr>
      <xdr:spPr>
        <a:xfrm>
          <a:off x="4686300" y="1677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19,598</a:t>
          </a:r>
          <a:endParaRPr kumimoji="1" lang="ja-JP" altLang="en-US" sz="1000" b="1">
            <a:solidFill>
              <a:srgbClr val="000000"/>
            </a:solidFill>
            <a:latin typeface="ＭＳ Ｐゴシック"/>
            <a:ea typeface="ＭＳ Ｐゴシック"/>
          </a:endParaRPr>
        </a:p>
      </xdr:txBody>
    </xdr:sp>
    <xdr:clientData/>
  </xdr:twoCellAnchor>
  <xdr:twoCellAnchor>
    <xdr:from>
      <xdr:col>23</xdr:col>
      <xdr:colOff>165100</xdr:colOff>
      <xdr:row>97</xdr:row>
      <xdr:rowOff>138430</xdr:rowOff>
    </xdr:from>
    <xdr:to>
      <xdr:col>24</xdr:col>
      <xdr:colOff>152400</xdr:colOff>
      <xdr:row>97</xdr:row>
      <xdr:rowOff>138430</xdr:rowOff>
    </xdr:to>
    <xdr:cxnSp macro="">
      <xdr:nvCxnSpPr>
        <xdr:cNvPr id="12519" name="直線コネクタ 231"/>
        <xdr:cNvCxnSpPr/>
      </xdr:nvCxnSpPr>
      <xdr:spPr>
        <a:xfrm>
          <a:off x="4546600" y="1676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88</xdr:row>
      <xdr:rowOff>114300</xdr:rowOff>
    </xdr:from>
    <xdr:to>
      <xdr:col>27</xdr:col>
      <xdr:colOff>141605</xdr:colOff>
      <xdr:row>90</xdr:row>
      <xdr:rowOff>30480</xdr:rowOff>
    </xdr:to>
    <xdr:sp macro="" textlink="">
      <xdr:nvSpPr>
        <xdr:cNvPr id="12520" name="衛生費最大値テキスト"/>
        <xdr:cNvSpPr txBox="1"/>
      </xdr:nvSpPr>
      <xdr:spPr>
        <a:xfrm>
          <a:off x="4686300" y="15201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125,325</a:t>
          </a:r>
          <a:endParaRPr kumimoji="1" lang="ja-JP" altLang="en-US" sz="1000" b="1">
            <a:solidFill>
              <a:srgbClr val="000000"/>
            </a:solidFill>
            <a:latin typeface="ＭＳ Ｐゴシック"/>
          </a:endParaRPr>
        </a:p>
      </xdr:txBody>
    </xdr:sp>
    <xdr:clientData/>
  </xdr:twoCellAnchor>
  <xdr:twoCellAnchor>
    <xdr:from>
      <xdr:col>23</xdr:col>
      <xdr:colOff>165100</xdr:colOff>
      <xdr:row>89</xdr:row>
      <xdr:rowOff>167640</xdr:rowOff>
    </xdr:from>
    <xdr:to>
      <xdr:col>24</xdr:col>
      <xdr:colOff>152400</xdr:colOff>
      <xdr:row>89</xdr:row>
      <xdr:rowOff>167640</xdr:rowOff>
    </xdr:to>
    <xdr:cxnSp macro="">
      <xdr:nvCxnSpPr>
        <xdr:cNvPr id="12521" name="直線コネクタ 233"/>
        <xdr:cNvCxnSpPr/>
      </xdr:nvCxnSpPr>
      <xdr:spPr>
        <a:xfrm>
          <a:off x="4546600" y="1542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109220</xdr:rowOff>
    </xdr:from>
    <xdr:to>
      <xdr:col>24</xdr:col>
      <xdr:colOff>63500</xdr:colOff>
      <xdr:row>96</xdr:row>
      <xdr:rowOff>160020</xdr:rowOff>
    </xdr:to>
    <xdr:cxnSp macro="">
      <xdr:nvCxnSpPr>
        <xdr:cNvPr id="12522" name="直線コネクタ 234"/>
        <xdr:cNvCxnSpPr/>
      </xdr:nvCxnSpPr>
      <xdr:spPr>
        <a:xfrm flipV="1">
          <a:off x="3797300" y="1656842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96</xdr:row>
      <xdr:rowOff>49530</xdr:rowOff>
    </xdr:from>
    <xdr:to>
      <xdr:col>27</xdr:col>
      <xdr:colOff>77470</xdr:colOff>
      <xdr:row>97</xdr:row>
      <xdr:rowOff>137160</xdr:rowOff>
    </xdr:to>
    <xdr:sp macro="" textlink="">
      <xdr:nvSpPr>
        <xdr:cNvPr id="12523" name="衛生費平均値テキスト"/>
        <xdr:cNvSpPr txBox="1"/>
      </xdr:nvSpPr>
      <xdr:spPr>
        <a:xfrm>
          <a:off x="4686300" y="16508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34,378</a:t>
          </a:r>
          <a:endParaRPr kumimoji="1" lang="ja-JP" altLang="en-US" sz="1000" b="1">
            <a:solidFill>
              <a:srgbClr val="000000"/>
            </a:solidFill>
            <a:latin typeface="ＭＳ Ｐゴシック"/>
            <a:ea typeface="ＭＳ Ｐゴシック"/>
          </a:endParaRPr>
        </a:p>
      </xdr:txBody>
    </xdr:sp>
    <xdr:clientData/>
  </xdr:twoCellAnchor>
  <xdr:twoCellAnchor>
    <xdr:from>
      <xdr:col>24</xdr:col>
      <xdr:colOff>12700</xdr:colOff>
      <xdr:row>96</xdr:row>
      <xdr:rowOff>71120</xdr:rowOff>
    </xdr:from>
    <xdr:to>
      <xdr:col>24</xdr:col>
      <xdr:colOff>114300</xdr:colOff>
      <xdr:row>97</xdr:row>
      <xdr:rowOff>1270</xdr:rowOff>
    </xdr:to>
    <xdr:sp macro="" textlink="">
      <xdr:nvSpPr>
        <xdr:cNvPr id="12524" name="フローチャート: 判断 236"/>
        <xdr:cNvSpPr/>
      </xdr:nvSpPr>
      <xdr:spPr>
        <a:xfrm>
          <a:off x="4584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160020</xdr:rowOff>
    </xdr:from>
    <xdr:to>
      <xdr:col>19</xdr:col>
      <xdr:colOff>177800</xdr:colOff>
      <xdr:row>97</xdr:row>
      <xdr:rowOff>18415</xdr:rowOff>
    </xdr:to>
    <xdr:cxnSp macro="">
      <xdr:nvCxnSpPr>
        <xdr:cNvPr id="12525" name="直線コネクタ 237"/>
        <xdr:cNvCxnSpPr/>
      </xdr:nvCxnSpPr>
      <xdr:spPr>
        <a:xfrm flipV="1">
          <a:off x="2908300" y="166192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102235</xdr:rowOff>
    </xdr:from>
    <xdr:to>
      <xdr:col>20</xdr:col>
      <xdr:colOff>38100</xdr:colOff>
      <xdr:row>97</xdr:row>
      <xdr:rowOff>32385</xdr:rowOff>
    </xdr:to>
    <xdr:sp macro="" textlink="">
      <xdr:nvSpPr>
        <xdr:cNvPr id="12526" name="フローチャート: 判断 238"/>
        <xdr:cNvSpPr/>
      </xdr:nvSpPr>
      <xdr:spPr>
        <a:xfrm>
          <a:off x="3746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100965</xdr:colOff>
      <xdr:row>95</xdr:row>
      <xdr:rowOff>48895</xdr:rowOff>
    </xdr:from>
    <xdr:to>
      <xdr:col>21</xdr:col>
      <xdr:colOff>63500</xdr:colOff>
      <xdr:row>96</xdr:row>
      <xdr:rowOff>136525</xdr:rowOff>
    </xdr:to>
    <xdr:sp macro="" textlink="">
      <xdr:nvSpPr>
        <xdr:cNvPr id="12527" name="テキスト ボックス 239"/>
        <xdr:cNvSpPr txBox="1"/>
      </xdr:nvSpPr>
      <xdr:spPr>
        <a:xfrm>
          <a:off x="3529965" y="16336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31,953</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114300</xdr:colOff>
      <xdr:row>97</xdr:row>
      <xdr:rowOff>18415</xdr:rowOff>
    </xdr:from>
    <xdr:to>
      <xdr:col>15</xdr:col>
      <xdr:colOff>50800</xdr:colOff>
      <xdr:row>97</xdr:row>
      <xdr:rowOff>22225</xdr:rowOff>
    </xdr:to>
    <xdr:cxnSp macro="">
      <xdr:nvCxnSpPr>
        <xdr:cNvPr id="12528" name="直線コネクタ 240"/>
        <xdr:cNvCxnSpPr/>
      </xdr:nvCxnSpPr>
      <xdr:spPr>
        <a:xfrm flipV="1">
          <a:off x="2019300" y="166490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111760</xdr:rowOff>
    </xdr:from>
    <xdr:to>
      <xdr:col>15</xdr:col>
      <xdr:colOff>101600</xdr:colOff>
      <xdr:row>97</xdr:row>
      <xdr:rowOff>41910</xdr:rowOff>
    </xdr:to>
    <xdr:sp macro="" textlink="">
      <xdr:nvSpPr>
        <xdr:cNvPr id="12529" name="フローチャート: 判断 241"/>
        <xdr:cNvSpPr/>
      </xdr:nvSpPr>
      <xdr:spPr>
        <a:xfrm>
          <a:off x="285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164465</xdr:colOff>
      <xdr:row>95</xdr:row>
      <xdr:rowOff>58420</xdr:rowOff>
    </xdr:from>
    <xdr:to>
      <xdr:col>16</xdr:col>
      <xdr:colOff>127000</xdr:colOff>
      <xdr:row>96</xdr:row>
      <xdr:rowOff>146050</xdr:rowOff>
    </xdr:to>
    <xdr:sp macro="" textlink="">
      <xdr:nvSpPr>
        <xdr:cNvPr id="12530" name="テキスト ボックス 242"/>
        <xdr:cNvSpPr txBox="1"/>
      </xdr:nvSpPr>
      <xdr:spPr>
        <a:xfrm>
          <a:off x="2640965" y="1634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31,219</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177800</xdr:colOff>
      <xdr:row>97</xdr:row>
      <xdr:rowOff>2540</xdr:rowOff>
    </xdr:from>
    <xdr:to>
      <xdr:col>10</xdr:col>
      <xdr:colOff>114300</xdr:colOff>
      <xdr:row>97</xdr:row>
      <xdr:rowOff>22225</xdr:rowOff>
    </xdr:to>
    <xdr:cxnSp macro="">
      <xdr:nvCxnSpPr>
        <xdr:cNvPr id="12531" name="直線コネクタ 243"/>
        <xdr:cNvCxnSpPr/>
      </xdr:nvCxnSpPr>
      <xdr:spPr>
        <a:xfrm>
          <a:off x="1130300" y="166331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81280</xdr:rowOff>
    </xdr:from>
    <xdr:to>
      <xdr:col>10</xdr:col>
      <xdr:colOff>165100</xdr:colOff>
      <xdr:row>97</xdr:row>
      <xdr:rowOff>11430</xdr:rowOff>
    </xdr:to>
    <xdr:sp macro="" textlink="">
      <xdr:nvSpPr>
        <xdr:cNvPr id="12532" name="フローチャート: 判断 244"/>
        <xdr:cNvSpPr/>
      </xdr:nvSpPr>
      <xdr:spPr>
        <a:xfrm>
          <a:off x="1968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37465</xdr:colOff>
      <xdr:row>95</xdr:row>
      <xdr:rowOff>27940</xdr:rowOff>
    </xdr:from>
    <xdr:to>
      <xdr:col>11</xdr:col>
      <xdr:colOff>190500</xdr:colOff>
      <xdr:row>96</xdr:row>
      <xdr:rowOff>115570</xdr:rowOff>
    </xdr:to>
    <xdr:sp macro="" textlink="">
      <xdr:nvSpPr>
        <xdr:cNvPr id="12533" name="テキスト ボックス 245"/>
        <xdr:cNvSpPr txBox="1"/>
      </xdr:nvSpPr>
      <xdr:spPr>
        <a:xfrm>
          <a:off x="1751965" y="16315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33,586</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96</xdr:row>
      <xdr:rowOff>34290</xdr:rowOff>
    </xdr:from>
    <xdr:to>
      <xdr:col>6</xdr:col>
      <xdr:colOff>38100</xdr:colOff>
      <xdr:row>96</xdr:row>
      <xdr:rowOff>135890</xdr:rowOff>
    </xdr:to>
    <xdr:sp macro="" textlink="">
      <xdr:nvSpPr>
        <xdr:cNvPr id="12534" name="フローチャート: 判断 246"/>
        <xdr:cNvSpPr/>
      </xdr:nvSpPr>
      <xdr:spPr>
        <a:xfrm>
          <a:off x="1079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100965</xdr:colOff>
      <xdr:row>94</xdr:row>
      <xdr:rowOff>152400</xdr:rowOff>
    </xdr:from>
    <xdr:to>
      <xdr:col>7</xdr:col>
      <xdr:colOff>63500</xdr:colOff>
      <xdr:row>96</xdr:row>
      <xdr:rowOff>68580</xdr:rowOff>
    </xdr:to>
    <xdr:sp macro="" textlink="">
      <xdr:nvSpPr>
        <xdr:cNvPr id="12535" name="テキスト ボックス 247"/>
        <xdr:cNvSpPr txBox="1"/>
      </xdr:nvSpPr>
      <xdr:spPr>
        <a:xfrm>
          <a:off x="862965" y="16268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37,277</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23</xdr:col>
      <xdr:colOff>63500</xdr:colOff>
      <xdr:row>101</xdr:row>
      <xdr:rowOff>80010</xdr:rowOff>
    </xdr:from>
    <xdr:to>
      <xdr:col>27</xdr:col>
      <xdr:colOff>63500</xdr:colOff>
      <xdr:row>102</xdr:row>
      <xdr:rowOff>167640</xdr:rowOff>
    </xdr:to>
    <xdr:sp macro="" textlink="">
      <xdr:nvSpPr>
        <xdr:cNvPr id="12536"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18</xdr:col>
      <xdr:colOff>177800</xdr:colOff>
      <xdr:row>101</xdr:row>
      <xdr:rowOff>80010</xdr:rowOff>
    </xdr:from>
    <xdr:to>
      <xdr:col>22</xdr:col>
      <xdr:colOff>177800</xdr:colOff>
      <xdr:row>102</xdr:row>
      <xdr:rowOff>167640</xdr:rowOff>
    </xdr:to>
    <xdr:sp macro="" textlink="">
      <xdr:nvSpPr>
        <xdr:cNvPr id="12537"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14</xdr:col>
      <xdr:colOff>50800</xdr:colOff>
      <xdr:row>101</xdr:row>
      <xdr:rowOff>80010</xdr:rowOff>
    </xdr:from>
    <xdr:to>
      <xdr:col>18</xdr:col>
      <xdr:colOff>50800</xdr:colOff>
      <xdr:row>102</xdr:row>
      <xdr:rowOff>167640</xdr:rowOff>
    </xdr:to>
    <xdr:sp macro="" textlink="">
      <xdr:nvSpPr>
        <xdr:cNvPr id="12538"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9</xdr:col>
      <xdr:colOff>114300</xdr:colOff>
      <xdr:row>101</xdr:row>
      <xdr:rowOff>80010</xdr:rowOff>
    </xdr:from>
    <xdr:to>
      <xdr:col>13</xdr:col>
      <xdr:colOff>114300</xdr:colOff>
      <xdr:row>102</xdr:row>
      <xdr:rowOff>167640</xdr:rowOff>
    </xdr:to>
    <xdr:sp macro="" textlink="">
      <xdr:nvSpPr>
        <xdr:cNvPr id="12539"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4</xdr:col>
      <xdr:colOff>177800</xdr:colOff>
      <xdr:row>101</xdr:row>
      <xdr:rowOff>80010</xdr:rowOff>
    </xdr:from>
    <xdr:to>
      <xdr:col>8</xdr:col>
      <xdr:colOff>177800</xdr:colOff>
      <xdr:row>102</xdr:row>
      <xdr:rowOff>167640</xdr:rowOff>
    </xdr:to>
    <xdr:sp macro="" textlink="">
      <xdr:nvSpPr>
        <xdr:cNvPr id="12540"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24</xdr:col>
      <xdr:colOff>12700</xdr:colOff>
      <xdr:row>96</xdr:row>
      <xdr:rowOff>58420</xdr:rowOff>
    </xdr:from>
    <xdr:to>
      <xdr:col>24</xdr:col>
      <xdr:colOff>114300</xdr:colOff>
      <xdr:row>96</xdr:row>
      <xdr:rowOff>160020</xdr:rowOff>
    </xdr:to>
    <xdr:sp macro="" textlink="">
      <xdr:nvSpPr>
        <xdr:cNvPr id="12541" name="楕円 253"/>
        <xdr:cNvSpPr/>
      </xdr:nvSpPr>
      <xdr:spPr>
        <a:xfrm>
          <a:off x="45847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114300</xdr:colOff>
      <xdr:row>95</xdr:row>
      <xdr:rowOff>81915</xdr:rowOff>
    </xdr:from>
    <xdr:to>
      <xdr:col>27</xdr:col>
      <xdr:colOff>77470</xdr:colOff>
      <xdr:row>96</xdr:row>
      <xdr:rowOff>169545</xdr:rowOff>
    </xdr:to>
    <xdr:sp macro="" textlink="">
      <xdr:nvSpPr>
        <xdr:cNvPr id="12542" name="衛生費該当値テキスト"/>
        <xdr:cNvSpPr txBox="1"/>
      </xdr:nvSpPr>
      <xdr:spPr>
        <a:xfrm>
          <a:off x="4686300" y="1636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35,376</a:t>
          </a:r>
          <a:endParaRPr kumimoji="1" lang="ja-JP" altLang="en-US" sz="1000" b="1">
            <a:solidFill>
              <a:srgbClr val="000000"/>
            </a:solidFill>
            <a:latin typeface="ＭＳ Ｐゴシック"/>
            <a:ea typeface="ＭＳ Ｐゴシック"/>
          </a:endParaRPr>
        </a:p>
      </xdr:txBody>
    </xdr:sp>
    <xdr:clientData/>
  </xdr:twoCellAnchor>
  <xdr:twoCellAnchor>
    <xdr:from>
      <xdr:col>19</xdr:col>
      <xdr:colOff>127000</xdr:colOff>
      <xdr:row>96</xdr:row>
      <xdr:rowOff>109220</xdr:rowOff>
    </xdr:from>
    <xdr:to>
      <xdr:col>20</xdr:col>
      <xdr:colOff>38100</xdr:colOff>
      <xdr:row>97</xdr:row>
      <xdr:rowOff>39370</xdr:rowOff>
    </xdr:to>
    <xdr:sp macro="" textlink="">
      <xdr:nvSpPr>
        <xdr:cNvPr id="12543" name="楕円 255"/>
        <xdr:cNvSpPr/>
      </xdr:nvSpPr>
      <xdr:spPr>
        <a:xfrm>
          <a:off x="3746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100965</xdr:colOff>
      <xdr:row>97</xdr:row>
      <xdr:rowOff>30480</xdr:rowOff>
    </xdr:from>
    <xdr:to>
      <xdr:col>21</xdr:col>
      <xdr:colOff>63500</xdr:colOff>
      <xdr:row>98</xdr:row>
      <xdr:rowOff>117475</xdr:rowOff>
    </xdr:to>
    <xdr:sp macro="" textlink="">
      <xdr:nvSpPr>
        <xdr:cNvPr id="12544" name="テキスト ボックス 256"/>
        <xdr:cNvSpPr txBox="1"/>
      </xdr:nvSpPr>
      <xdr:spPr>
        <a:xfrm>
          <a:off x="3529965" y="16661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31,383</a:t>
          </a:r>
          <a:endParaRPr kumimoji="1" lang="ja-JP" altLang="en-US" sz="1000" b="1">
            <a:solidFill>
              <a:srgbClr val="000000"/>
            </a:solidFill>
            <a:latin typeface="ＭＳ Ｐゴシック"/>
            <a:ea typeface="ＭＳ Ｐゴシック"/>
          </a:endParaRPr>
        </a:p>
      </xdr:txBody>
    </xdr:sp>
    <xdr:clientData/>
  </xdr:twoCellAnchor>
  <xdr:twoCellAnchor>
    <xdr:from>
      <xdr:col>15</xdr:col>
      <xdr:colOff>0</xdr:colOff>
      <xdr:row>96</xdr:row>
      <xdr:rowOff>139065</xdr:rowOff>
    </xdr:from>
    <xdr:to>
      <xdr:col>15</xdr:col>
      <xdr:colOff>101600</xdr:colOff>
      <xdr:row>97</xdr:row>
      <xdr:rowOff>69215</xdr:rowOff>
    </xdr:to>
    <xdr:sp macro="" textlink="">
      <xdr:nvSpPr>
        <xdr:cNvPr id="12545" name="楕円 257"/>
        <xdr:cNvSpPr/>
      </xdr:nvSpPr>
      <xdr:spPr>
        <a:xfrm>
          <a:off x="2857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13</xdr:col>
      <xdr:colOff>164465</xdr:colOff>
      <xdr:row>97</xdr:row>
      <xdr:rowOff>60325</xdr:rowOff>
    </xdr:from>
    <xdr:to>
      <xdr:col>16</xdr:col>
      <xdr:colOff>127000</xdr:colOff>
      <xdr:row>98</xdr:row>
      <xdr:rowOff>147955</xdr:rowOff>
    </xdr:to>
    <xdr:sp macro="" textlink="">
      <xdr:nvSpPr>
        <xdr:cNvPr id="12546" name="テキスト ボックス 258"/>
        <xdr:cNvSpPr txBox="1"/>
      </xdr:nvSpPr>
      <xdr:spPr>
        <a:xfrm>
          <a:off x="2640965" y="16690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29,074</a:t>
          </a:r>
          <a:endParaRPr kumimoji="1" lang="ja-JP" altLang="en-US" sz="1000" b="1">
            <a:solidFill>
              <a:srgbClr val="000000"/>
            </a:solidFill>
            <a:latin typeface="ＭＳ Ｐゴシック"/>
            <a:ea typeface="ＭＳ Ｐゴシック"/>
          </a:endParaRPr>
        </a:p>
      </xdr:txBody>
    </xdr:sp>
    <xdr:clientData/>
  </xdr:twoCellAnchor>
  <xdr:twoCellAnchor>
    <xdr:from>
      <xdr:col>10</xdr:col>
      <xdr:colOff>63500</xdr:colOff>
      <xdr:row>96</xdr:row>
      <xdr:rowOff>143510</xdr:rowOff>
    </xdr:from>
    <xdr:to>
      <xdr:col>10</xdr:col>
      <xdr:colOff>165100</xdr:colOff>
      <xdr:row>97</xdr:row>
      <xdr:rowOff>73025</xdr:rowOff>
    </xdr:to>
    <xdr:sp macro="" textlink="">
      <xdr:nvSpPr>
        <xdr:cNvPr id="12547" name="楕円 259"/>
        <xdr:cNvSpPr/>
      </xdr:nvSpPr>
      <xdr:spPr>
        <a:xfrm>
          <a:off x="1968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xdr:col>
      <xdr:colOff>37465</xdr:colOff>
      <xdr:row>97</xdr:row>
      <xdr:rowOff>64135</xdr:rowOff>
    </xdr:from>
    <xdr:to>
      <xdr:col>11</xdr:col>
      <xdr:colOff>190500</xdr:colOff>
      <xdr:row>98</xdr:row>
      <xdr:rowOff>151130</xdr:rowOff>
    </xdr:to>
    <xdr:sp macro="" textlink="">
      <xdr:nvSpPr>
        <xdr:cNvPr id="12548" name="テキスト ボックス 260"/>
        <xdr:cNvSpPr txBox="1"/>
      </xdr:nvSpPr>
      <xdr:spPr>
        <a:xfrm>
          <a:off x="1751965" y="16694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28,739</a:t>
          </a:r>
          <a:endParaRPr kumimoji="1" lang="ja-JP" altLang="en-US" sz="1000" b="1">
            <a:solidFill>
              <a:srgbClr val="000000"/>
            </a:solidFill>
            <a:latin typeface="ＭＳ Ｐゴシック"/>
            <a:ea typeface="ＭＳ Ｐゴシック"/>
          </a:endParaRPr>
        </a:p>
      </xdr:txBody>
    </xdr:sp>
    <xdr:clientData/>
  </xdr:twoCellAnchor>
  <xdr:twoCellAnchor>
    <xdr:from>
      <xdr:col>5</xdr:col>
      <xdr:colOff>127000</xdr:colOff>
      <xdr:row>96</xdr:row>
      <xdr:rowOff>123190</xdr:rowOff>
    </xdr:from>
    <xdr:to>
      <xdr:col>6</xdr:col>
      <xdr:colOff>38100</xdr:colOff>
      <xdr:row>97</xdr:row>
      <xdr:rowOff>53340</xdr:rowOff>
    </xdr:to>
    <xdr:sp macro="" textlink="">
      <xdr:nvSpPr>
        <xdr:cNvPr id="12549" name="楕円 261"/>
        <xdr:cNvSpPr/>
      </xdr:nvSpPr>
      <xdr:spPr>
        <a:xfrm>
          <a:off x="1079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100965</xdr:colOff>
      <xdr:row>97</xdr:row>
      <xdr:rowOff>44450</xdr:rowOff>
    </xdr:from>
    <xdr:to>
      <xdr:col>7</xdr:col>
      <xdr:colOff>63500</xdr:colOff>
      <xdr:row>98</xdr:row>
      <xdr:rowOff>132080</xdr:rowOff>
    </xdr:to>
    <xdr:sp macro="" textlink="">
      <xdr:nvSpPr>
        <xdr:cNvPr id="12550" name="テキスト ボックス 262"/>
        <xdr:cNvSpPr txBox="1"/>
      </xdr:nvSpPr>
      <xdr:spPr>
        <a:xfrm>
          <a:off x="862965" y="16675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30,292</a:t>
          </a:r>
          <a:endParaRPr kumimoji="1" lang="ja-JP" altLang="en-US" sz="1000" b="1">
            <a:solidFill>
              <a:srgbClr val="000000"/>
            </a:solidFill>
            <a:latin typeface="ＭＳ Ｐゴシック"/>
            <a:ea typeface="ＭＳ Ｐゴシック"/>
          </a:endParaRPr>
        </a:p>
      </xdr:txBody>
    </xdr:sp>
    <xdr:clientData/>
  </xdr:twoCellAnchor>
  <xdr:twoCellAnchor>
    <xdr:from>
      <xdr:col>34</xdr:col>
      <xdr:colOff>127000</xdr:colOff>
      <xdr:row>23</xdr:row>
      <xdr:rowOff>57150</xdr:rowOff>
    </xdr:from>
    <xdr:to>
      <xdr:col>59</xdr:col>
      <xdr:colOff>50800</xdr:colOff>
      <xdr:row>25</xdr:row>
      <xdr:rowOff>31750</xdr:rowOff>
    </xdr:to>
    <xdr:sp macro="" textlink="">
      <xdr:nvSpPr>
        <xdr:cNvPr id="12551"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12552"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12553"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12554"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12555"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12556"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12557"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2558"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27</xdr:row>
      <xdr:rowOff>6350</xdr:rowOff>
    </xdr:from>
    <xdr:to>
      <xdr:col>36</xdr:col>
      <xdr:colOff>57150</xdr:colOff>
      <xdr:row>28</xdr:row>
      <xdr:rowOff>59690</xdr:rowOff>
    </xdr:to>
    <xdr:sp macro="" textlink="">
      <xdr:nvSpPr>
        <xdr:cNvPr id="12559"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34</xdr:col>
      <xdr:colOff>127000</xdr:colOff>
      <xdr:row>41</xdr:row>
      <xdr:rowOff>82550</xdr:rowOff>
    </xdr:from>
    <xdr:to>
      <xdr:col>59</xdr:col>
      <xdr:colOff>50800</xdr:colOff>
      <xdr:row>41</xdr:row>
      <xdr:rowOff>82550</xdr:rowOff>
    </xdr:to>
    <xdr:cxnSp macro="">
      <xdr:nvCxnSpPr>
        <xdr:cNvPr id="12560"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12561"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38</xdr:row>
      <xdr:rowOff>73660</xdr:rowOff>
    </xdr:from>
    <xdr:to>
      <xdr:col>34</xdr:col>
      <xdr:colOff>126365</xdr:colOff>
      <xdr:row>39</xdr:row>
      <xdr:rowOff>161290</xdr:rowOff>
    </xdr:to>
    <xdr:sp macro="" textlink="">
      <xdr:nvSpPr>
        <xdr:cNvPr id="12562"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37</xdr:row>
      <xdr:rowOff>6350</xdr:rowOff>
    </xdr:from>
    <xdr:to>
      <xdr:col>59</xdr:col>
      <xdr:colOff>50800</xdr:colOff>
      <xdr:row>37</xdr:row>
      <xdr:rowOff>6350</xdr:rowOff>
    </xdr:to>
    <xdr:cxnSp macro="">
      <xdr:nvCxnSpPr>
        <xdr:cNvPr id="12563"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36</xdr:row>
      <xdr:rowOff>35560</xdr:rowOff>
    </xdr:from>
    <xdr:to>
      <xdr:col>34</xdr:col>
      <xdr:colOff>126365</xdr:colOff>
      <xdr:row>37</xdr:row>
      <xdr:rowOff>123190</xdr:rowOff>
    </xdr:to>
    <xdr:sp macro="" textlink="">
      <xdr:nvSpPr>
        <xdr:cNvPr id="12564"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34</xdr:row>
      <xdr:rowOff>139700</xdr:rowOff>
    </xdr:from>
    <xdr:to>
      <xdr:col>59</xdr:col>
      <xdr:colOff>50800</xdr:colOff>
      <xdr:row>34</xdr:row>
      <xdr:rowOff>139700</xdr:rowOff>
    </xdr:to>
    <xdr:cxnSp macro="">
      <xdr:nvCxnSpPr>
        <xdr:cNvPr id="12565"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33</xdr:row>
      <xdr:rowOff>168910</xdr:rowOff>
    </xdr:from>
    <xdr:to>
      <xdr:col>34</xdr:col>
      <xdr:colOff>126365</xdr:colOff>
      <xdr:row>35</xdr:row>
      <xdr:rowOff>84455</xdr:rowOff>
    </xdr:to>
    <xdr:sp macro="" textlink="">
      <xdr:nvSpPr>
        <xdr:cNvPr id="12566"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32</xdr:row>
      <xdr:rowOff>101600</xdr:rowOff>
    </xdr:from>
    <xdr:to>
      <xdr:col>59</xdr:col>
      <xdr:colOff>50800</xdr:colOff>
      <xdr:row>32</xdr:row>
      <xdr:rowOff>101600</xdr:rowOff>
    </xdr:to>
    <xdr:cxnSp macro="">
      <xdr:nvCxnSpPr>
        <xdr:cNvPr id="12567"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31</xdr:row>
      <xdr:rowOff>130810</xdr:rowOff>
    </xdr:from>
    <xdr:to>
      <xdr:col>34</xdr:col>
      <xdr:colOff>126365</xdr:colOff>
      <xdr:row>33</xdr:row>
      <xdr:rowOff>46990</xdr:rowOff>
    </xdr:to>
    <xdr:sp macro="" textlink="">
      <xdr:nvSpPr>
        <xdr:cNvPr id="12568"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30</xdr:row>
      <xdr:rowOff>63500</xdr:rowOff>
    </xdr:from>
    <xdr:to>
      <xdr:col>59</xdr:col>
      <xdr:colOff>50800</xdr:colOff>
      <xdr:row>30</xdr:row>
      <xdr:rowOff>63500</xdr:rowOff>
    </xdr:to>
    <xdr:cxnSp macro="">
      <xdr:nvCxnSpPr>
        <xdr:cNvPr id="12569"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29</xdr:row>
      <xdr:rowOff>92710</xdr:rowOff>
    </xdr:from>
    <xdr:to>
      <xdr:col>34</xdr:col>
      <xdr:colOff>126365</xdr:colOff>
      <xdr:row>31</xdr:row>
      <xdr:rowOff>8890</xdr:rowOff>
    </xdr:to>
    <xdr:sp macro="" textlink="">
      <xdr:nvSpPr>
        <xdr:cNvPr id="12570" name="テキスト ボックス 282"/>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28</xdr:row>
      <xdr:rowOff>25400</xdr:rowOff>
    </xdr:to>
    <xdr:cxnSp macro="">
      <xdr:nvCxnSpPr>
        <xdr:cNvPr id="12571"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40640</xdr:colOff>
      <xdr:row>27</xdr:row>
      <xdr:rowOff>54610</xdr:rowOff>
    </xdr:from>
    <xdr:to>
      <xdr:col>34</xdr:col>
      <xdr:colOff>126365</xdr:colOff>
      <xdr:row>28</xdr:row>
      <xdr:rowOff>141605</xdr:rowOff>
    </xdr:to>
    <xdr:sp macro="" textlink="">
      <xdr:nvSpPr>
        <xdr:cNvPr id="12572" name="テキスト ボックス 284"/>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257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12574" name="直線コネクタ 286"/>
        <xdr:cNvCxnSpPr/>
      </xdr:nvCxnSpPr>
      <xdr:spPr>
        <a:xfrm flipV="1">
          <a:off x="10475595" y="5189855"/>
          <a:ext cx="127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39</xdr:row>
      <xdr:rowOff>48260</xdr:rowOff>
    </xdr:from>
    <xdr:to>
      <xdr:col>56</xdr:col>
      <xdr:colOff>109855</xdr:colOff>
      <xdr:row>40</xdr:row>
      <xdr:rowOff>135890</xdr:rowOff>
    </xdr:to>
    <xdr:sp macro="" textlink="">
      <xdr:nvSpPr>
        <xdr:cNvPr id="1257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39</xdr:row>
      <xdr:rowOff>44450</xdr:rowOff>
    </xdr:from>
    <xdr:to>
      <xdr:col>55</xdr:col>
      <xdr:colOff>88900</xdr:colOff>
      <xdr:row>39</xdr:row>
      <xdr:rowOff>44450</xdr:rowOff>
    </xdr:to>
    <xdr:cxnSp macro="">
      <xdr:nvCxnSpPr>
        <xdr:cNvPr id="12576"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28</xdr:row>
      <xdr:rowOff>164465</xdr:rowOff>
    </xdr:from>
    <xdr:to>
      <xdr:col>57</xdr:col>
      <xdr:colOff>139700</xdr:colOff>
      <xdr:row>30</xdr:row>
      <xdr:rowOff>80645</xdr:rowOff>
    </xdr:to>
    <xdr:sp macro="" textlink="">
      <xdr:nvSpPr>
        <xdr:cNvPr id="12577" name="労働費最大値テキスト"/>
        <xdr:cNvSpPr txBox="1"/>
      </xdr:nvSpPr>
      <xdr:spPr>
        <a:xfrm>
          <a:off x="10528300" y="4965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4,045</a:t>
          </a:r>
          <a:endParaRPr kumimoji="1" lang="ja-JP" altLang="en-US" sz="1000" b="1">
            <a:solidFill>
              <a:srgbClr val="000000"/>
            </a:solidFill>
            <a:latin typeface="ＭＳ Ｐゴシック"/>
          </a:endParaRPr>
        </a:p>
      </xdr:txBody>
    </xdr:sp>
    <xdr:clientData/>
  </xdr:twoCellAnchor>
  <xdr:twoCellAnchor>
    <xdr:from>
      <xdr:col>54</xdr:col>
      <xdr:colOff>101600</xdr:colOff>
      <xdr:row>30</xdr:row>
      <xdr:rowOff>46355</xdr:rowOff>
    </xdr:from>
    <xdr:to>
      <xdr:col>55</xdr:col>
      <xdr:colOff>88900</xdr:colOff>
      <xdr:row>30</xdr:row>
      <xdr:rowOff>46355</xdr:rowOff>
    </xdr:to>
    <xdr:cxnSp macro="">
      <xdr:nvCxnSpPr>
        <xdr:cNvPr id="12578" name="直線コネクタ 290"/>
        <xdr:cNvCxnSpPr/>
      </xdr:nvCxnSpPr>
      <xdr:spPr>
        <a:xfrm>
          <a:off x="10388600" y="518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38735</xdr:rowOff>
    </xdr:from>
    <xdr:to>
      <xdr:col>55</xdr:col>
      <xdr:colOff>0</xdr:colOff>
      <xdr:row>39</xdr:row>
      <xdr:rowOff>39370</xdr:rowOff>
    </xdr:to>
    <xdr:cxnSp macro="">
      <xdr:nvCxnSpPr>
        <xdr:cNvPr id="12579" name="直線コネクタ 291"/>
        <xdr:cNvCxnSpPr/>
      </xdr:nvCxnSpPr>
      <xdr:spPr>
        <a:xfrm flipV="1">
          <a:off x="9639300" y="67252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37</xdr:row>
      <xdr:rowOff>34925</xdr:rowOff>
    </xdr:from>
    <xdr:to>
      <xdr:col>57</xdr:col>
      <xdr:colOff>48260</xdr:colOff>
      <xdr:row>38</xdr:row>
      <xdr:rowOff>122555</xdr:rowOff>
    </xdr:to>
    <xdr:sp macro="" textlink="">
      <xdr:nvSpPr>
        <xdr:cNvPr id="12580" name="労働費平均値テキスト"/>
        <xdr:cNvSpPr txBox="1"/>
      </xdr:nvSpPr>
      <xdr:spPr>
        <a:xfrm>
          <a:off x="10528300" y="637857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401</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139700</xdr:colOff>
      <xdr:row>38</xdr:row>
      <xdr:rowOff>12065</xdr:rowOff>
    </xdr:from>
    <xdr:to>
      <xdr:col>55</xdr:col>
      <xdr:colOff>50800</xdr:colOff>
      <xdr:row>38</xdr:row>
      <xdr:rowOff>113665</xdr:rowOff>
    </xdr:to>
    <xdr:sp macro="" textlink="">
      <xdr:nvSpPr>
        <xdr:cNvPr id="12581" name="フローチャート: 判断 293"/>
        <xdr:cNvSpPr/>
      </xdr:nvSpPr>
      <xdr:spPr>
        <a:xfrm>
          <a:off x="104267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39370</xdr:rowOff>
    </xdr:from>
    <xdr:to>
      <xdr:col>50</xdr:col>
      <xdr:colOff>114300</xdr:colOff>
      <xdr:row>39</xdr:row>
      <xdr:rowOff>39370</xdr:rowOff>
    </xdr:to>
    <xdr:cxnSp macro="">
      <xdr:nvCxnSpPr>
        <xdr:cNvPr id="12582" name="直線コネクタ 294"/>
        <xdr:cNvCxnSpPr/>
      </xdr:nvCxnSpPr>
      <xdr:spPr>
        <a:xfrm>
          <a:off x="8750300" y="6725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12583"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115570</xdr:colOff>
      <xdr:row>36</xdr:row>
      <xdr:rowOff>115570</xdr:rowOff>
    </xdr:from>
    <xdr:to>
      <xdr:col>51</xdr:col>
      <xdr:colOff>113030</xdr:colOff>
      <xdr:row>38</xdr:row>
      <xdr:rowOff>31750</xdr:rowOff>
    </xdr:to>
    <xdr:sp macro="" textlink="">
      <xdr:nvSpPr>
        <xdr:cNvPr id="12584" name="テキスト ボックス 296"/>
        <xdr:cNvSpPr txBox="1"/>
      </xdr:nvSpPr>
      <xdr:spPr>
        <a:xfrm>
          <a:off x="9450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440</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50800</xdr:colOff>
      <xdr:row>39</xdr:row>
      <xdr:rowOff>39370</xdr:rowOff>
    </xdr:from>
    <xdr:to>
      <xdr:col>45</xdr:col>
      <xdr:colOff>177800</xdr:colOff>
      <xdr:row>39</xdr:row>
      <xdr:rowOff>39370</xdr:rowOff>
    </xdr:to>
    <xdr:cxnSp macro="">
      <xdr:nvCxnSpPr>
        <xdr:cNvPr id="12585" name="直線コネクタ 297"/>
        <xdr:cNvCxnSpPr/>
      </xdr:nvCxnSpPr>
      <xdr:spPr>
        <a:xfrm flipV="1">
          <a:off x="7861300" y="6725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109220</xdr:rowOff>
    </xdr:to>
    <xdr:sp macro="" textlink="">
      <xdr:nvSpPr>
        <xdr:cNvPr id="12586" name="フローチャート: 判断 298"/>
        <xdr:cNvSpPr/>
      </xdr:nvSpPr>
      <xdr:spPr>
        <a:xfrm>
          <a:off x="8699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179070</xdr:colOff>
      <xdr:row>36</xdr:row>
      <xdr:rowOff>125095</xdr:rowOff>
    </xdr:from>
    <xdr:to>
      <xdr:col>46</xdr:col>
      <xdr:colOff>176530</xdr:colOff>
      <xdr:row>38</xdr:row>
      <xdr:rowOff>40640</xdr:rowOff>
    </xdr:to>
    <xdr:sp macro="" textlink="">
      <xdr:nvSpPr>
        <xdr:cNvPr id="12587" name="テキスト ボックス 299"/>
        <xdr:cNvSpPr txBox="1"/>
      </xdr:nvSpPr>
      <xdr:spPr>
        <a:xfrm>
          <a:off x="8561070" y="62972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415</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114300</xdr:colOff>
      <xdr:row>39</xdr:row>
      <xdr:rowOff>20955</xdr:rowOff>
    </xdr:from>
    <xdr:to>
      <xdr:col>41</xdr:col>
      <xdr:colOff>50800</xdr:colOff>
      <xdr:row>39</xdr:row>
      <xdr:rowOff>39370</xdr:rowOff>
    </xdr:to>
    <xdr:cxnSp macro="">
      <xdr:nvCxnSpPr>
        <xdr:cNvPr id="12588" name="直線コネクタ 300"/>
        <xdr:cNvCxnSpPr/>
      </xdr:nvCxnSpPr>
      <xdr:spPr>
        <a:xfrm>
          <a:off x="6972300" y="67075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86360</xdr:rowOff>
    </xdr:to>
    <xdr:sp macro="" textlink="">
      <xdr:nvSpPr>
        <xdr:cNvPr id="12589" name="フローチャート: 判断 301"/>
        <xdr:cNvSpPr/>
      </xdr:nvSpPr>
      <xdr:spPr>
        <a:xfrm>
          <a:off x="7810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40</xdr:col>
      <xdr:colOff>52070</xdr:colOff>
      <xdr:row>36</xdr:row>
      <xdr:rowOff>102235</xdr:rowOff>
    </xdr:from>
    <xdr:to>
      <xdr:col>42</xdr:col>
      <xdr:colOff>49530</xdr:colOff>
      <xdr:row>38</xdr:row>
      <xdr:rowOff>17780</xdr:rowOff>
    </xdr:to>
    <xdr:sp macro="" textlink="">
      <xdr:nvSpPr>
        <xdr:cNvPr id="12590" name="テキスト ボックス 302"/>
        <xdr:cNvSpPr txBox="1"/>
      </xdr:nvSpPr>
      <xdr:spPr>
        <a:xfrm>
          <a:off x="7672070" y="62744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475</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37</xdr:row>
      <xdr:rowOff>156845</xdr:rowOff>
    </xdr:from>
    <xdr:to>
      <xdr:col>36</xdr:col>
      <xdr:colOff>165100</xdr:colOff>
      <xdr:row>38</xdr:row>
      <xdr:rowOff>86995</xdr:rowOff>
    </xdr:to>
    <xdr:sp macro="" textlink="">
      <xdr:nvSpPr>
        <xdr:cNvPr id="12591" name="フローチャート: 判断 303"/>
        <xdr:cNvSpPr/>
      </xdr:nvSpPr>
      <xdr:spPr>
        <a:xfrm>
          <a:off x="692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115570</xdr:colOff>
      <xdr:row>36</xdr:row>
      <xdr:rowOff>103505</xdr:rowOff>
    </xdr:from>
    <xdr:to>
      <xdr:col>37</xdr:col>
      <xdr:colOff>113030</xdr:colOff>
      <xdr:row>38</xdr:row>
      <xdr:rowOff>19685</xdr:rowOff>
    </xdr:to>
    <xdr:sp macro="" textlink="">
      <xdr:nvSpPr>
        <xdr:cNvPr id="12592" name="テキスト ボックス 304"/>
        <xdr:cNvSpPr txBox="1"/>
      </xdr:nvSpPr>
      <xdr:spPr>
        <a:xfrm>
          <a:off x="6783070" y="6275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471</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54</xdr:col>
      <xdr:colOff>0</xdr:colOff>
      <xdr:row>41</xdr:row>
      <xdr:rowOff>80010</xdr:rowOff>
    </xdr:from>
    <xdr:to>
      <xdr:col>57</xdr:col>
      <xdr:colOff>190500</xdr:colOff>
      <xdr:row>42</xdr:row>
      <xdr:rowOff>167640</xdr:rowOff>
    </xdr:to>
    <xdr:sp macro="" textlink="">
      <xdr:nvSpPr>
        <xdr:cNvPr id="12593"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49</xdr:col>
      <xdr:colOff>114300</xdr:colOff>
      <xdr:row>41</xdr:row>
      <xdr:rowOff>80010</xdr:rowOff>
    </xdr:from>
    <xdr:to>
      <xdr:col>53</xdr:col>
      <xdr:colOff>114300</xdr:colOff>
      <xdr:row>42</xdr:row>
      <xdr:rowOff>167640</xdr:rowOff>
    </xdr:to>
    <xdr:sp macro="" textlink="">
      <xdr:nvSpPr>
        <xdr:cNvPr id="12594"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44</xdr:col>
      <xdr:colOff>177800</xdr:colOff>
      <xdr:row>41</xdr:row>
      <xdr:rowOff>80010</xdr:rowOff>
    </xdr:from>
    <xdr:to>
      <xdr:col>48</xdr:col>
      <xdr:colOff>177800</xdr:colOff>
      <xdr:row>42</xdr:row>
      <xdr:rowOff>167640</xdr:rowOff>
    </xdr:to>
    <xdr:sp macro="" textlink="">
      <xdr:nvSpPr>
        <xdr:cNvPr id="12595"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40</xdr:col>
      <xdr:colOff>50800</xdr:colOff>
      <xdr:row>41</xdr:row>
      <xdr:rowOff>80010</xdr:rowOff>
    </xdr:from>
    <xdr:to>
      <xdr:col>44</xdr:col>
      <xdr:colOff>50800</xdr:colOff>
      <xdr:row>42</xdr:row>
      <xdr:rowOff>167640</xdr:rowOff>
    </xdr:to>
    <xdr:sp macro="" textlink="">
      <xdr:nvSpPr>
        <xdr:cNvPr id="12596"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35</xdr:col>
      <xdr:colOff>114300</xdr:colOff>
      <xdr:row>41</xdr:row>
      <xdr:rowOff>80010</xdr:rowOff>
    </xdr:from>
    <xdr:to>
      <xdr:col>39</xdr:col>
      <xdr:colOff>114300</xdr:colOff>
      <xdr:row>42</xdr:row>
      <xdr:rowOff>167640</xdr:rowOff>
    </xdr:to>
    <xdr:sp macro="" textlink="">
      <xdr:nvSpPr>
        <xdr:cNvPr id="12597"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54</xdr:col>
      <xdr:colOff>139700</xdr:colOff>
      <xdr:row>38</xdr:row>
      <xdr:rowOff>159385</xdr:rowOff>
    </xdr:from>
    <xdr:to>
      <xdr:col>55</xdr:col>
      <xdr:colOff>50800</xdr:colOff>
      <xdr:row>39</xdr:row>
      <xdr:rowOff>89535</xdr:rowOff>
    </xdr:to>
    <xdr:sp macro="" textlink="">
      <xdr:nvSpPr>
        <xdr:cNvPr id="12598" name="楕円 310"/>
        <xdr:cNvSpPr/>
      </xdr:nvSpPr>
      <xdr:spPr>
        <a:xfrm>
          <a:off x="10426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50800</xdr:colOff>
      <xdr:row>38</xdr:row>
      <xdr:rowOff>74930</xdr:rowOff>
    </xdr:from>
    <xdr:to>
      <xdr:col>56</xdr:col>
      <xdr:colOff>173990</xdr:colOff>
      <xdr:row>39</xdr:row>
      <xdr:rowOff>161925</xdr:rowOff>
    </xdr:to>
    <xdr:sp macro="" textlink="">
      <xdr:nvSpPr>
        <xdr:cNvPr id="12599" name="労働費該当値テキスト"/>
        <xdr:cNvSpPr txBox="1"/>
      </xdr:nvSpPr>
      <xdr:spPr>
        <a:xfrm>
          <a:off x="10528300" y="65900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15</a:t>
          </a:r>
          <a:endParaRPr kumimoji="1" lang="ja-JP" altLang="en-US" sz="1000" b="1">
            <a:solidFill>
              <a:srgbClr val="000000"/>
            </a:solidFill>
            <a:latin typeface="ＭＳ Ｐゴシック"/>
            <a:ea typeface="ＭＳ Ｐゴシック"/>
          </a:endParaRPr>
        </a:p>
      </xdr:txBody>
    </xdr:sp>
    <xdr:clientData/>
  </xdr:twoCellAnchor>
  <xdr:twoCellAnchor>
    <xdr:from>
      <xdr:col>50</xdr:col>
      <xdr:colOff>63500</xdr:colOff>
      <xdr:row>38</xdr:row>
      <xdr:rowOff>160020</xdr:rowOff>
    </xdr:from>
    <xdr:to>
      <xdr:col>50</xdr:col>
      <xdr:colOff>165100</xdr:colOff>
      <xdr:row>39</xdr:row>
      <xdr:rowOff>90170</xdr:rowOff>
    </xdr:to>
    <xdr:sp macro="" textlink="">
      <xdr:nvSpPr>
        <xdr:cNvPr id="12600" name="楕円 312"/>
        <xdr:cNvSpPr/>
      </xdr:nvSpPr>
      <xdr:spPr>
        <a:xfrm>
          <a:off x="9588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147955</xdr:colOff>
      <xdr:row>39</xdr:row>
      <xdr:rowOff>81280</xdr:rowOff>
    </xdr:from>
    <xdr:to>
      <xdr:col>51</xdr:col>
      <xdr:colOff>80645</xdr:colOff>
      <xdr:row>40</xdr:row>
      <xdr:rowOff>168910</xdr:rowOff>
    </xdr:to>
    <xdr:sp macro="" textlink="">
      <xdr:nvSpPr>
        <xdr:cNvPr id="12601" name="テキスト ボックス 313"/>
        <xdr:cNvSpPr txBox="1"/>
      </xdr:nvSpPr>
      <xdr:spPr>
        <a:xfrm>
          <a:off x="9482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a:t>
          </a:r>
          <a:endParaRPr kumimoji="1" lang="ja-JP" altLang="en-US" sz="1000" b="1">
            <a:solidFill>
              <a:srgbClr val="000000"/>
            </a:solidFill>
            <a:latin typeface="ＭＳ Ｐゴシック"/>
            <a:ea typeface="ＭＳ Ｐゴシック"/>
          </a:endParaRPr>
        </a:p>
      </xdr:txBody>
    </xdr:sp>
    <xdr:clientData/>
  </xdr:twoCellAnchor>
  <xdr:twoCellAnchor>
    <xdr:from>
      <xdr:col>45</xdr:col>
      <xdr:colOff>127000</xdr:colOff>
      <xdr:row>38</xdr:row>
      <xdr:rowOff>160020</xdr:rowOff>
    </xdr:from>
    <xdr:to>
      <xdr:col>46</xdr:col>
      <xdr:colOff>38100</xdr:colOff>
      <xdr:row>39</xdr:row>
      <xdr:rowOff>90170</xdr:rowOff>
    </xdr:to>
    <xdr:sp macro="" textlink="">
      <xdr:nvSpPr>
        <xdr:cNvPr id="12602" name="楕円 314"/>
        <xdr:cNvSpPr/>
      </xdr:nvSpPr>
      <xdr:spPr>
        <a:xfrm>
          <a:off x="8699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45</xdr:col>
      <xdr:colOff>20955</xdr:colOff>
      <xdr:row>39</xdr:row>
      <xdr:rowOff>81280</xdr:rowOff>
    </xdr:from>
    <xdr:to>
      <xdr:col>46</xdr:col>
      <xdr:colOff>144145</xdr:colOff>
      <xdr:row>40</xdr:row>
      <xdr:rowOff>168910</xdr:rowOff>
    </xdr:to>
    <xdr:sp macro="" textlink="">
      <xdr:nvSpPr>
        <xdr:cNvPr id="12603" name="テキスト ボックス 315"/>
        <xdr:cNvSpPr txBox="1"/>
      </xdr:nvSpPr>
      <xdr:spPr>
        <a:xfrm>
          <a:off x="8593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0</xdr:colOff>
      <xdr:row>38</xdr:row>
      <xdr:rowOff>160020</xdr:rowOff>
    </xdr:from>
    <xdr:to>
      <xdr:col>41</xdr:col>
      <xdr:colOff>101600</xdr:colOff>
      <xdr:row>39</xdr:row>
      <xdr:rowOff>90170</xdr:rowOff>
    </xdr:to>
    <xdr:sp macro="" textlink="">
      <xdr:nvSpPr>
        <xdr:cNvPr id="12604" name="楕円 316"/>
        <xdr:cNvSpPr/>
      </xdr:nvSpPr>
      <xdr:spPr>
        <a:xfrm>
          <a:off x="7810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40</xdr:col>
      <xdr:colOff>84455</xdr:colOff>
      <xdr:row>39</xdr:row>
      <xdr:rowOff>81280</xdr:rowOff>
    </xdr:from>
    <xdr:to>
      <xdr:col>42</xdr:col>
      <xdr:colOff>17145</xdr:colOff>
      <xdr:row>40</xdr:row>
      <xdr:rowOff>168910</xdr:rowOff>
    </xdr:to>
    <xdr:sp macro="" textlink="">
      <xdr:nvSpPr>
        <xdr:cNvPr id="12605" name="テキスト ボックス 317"/>
        <xdr:cNvSpPr txBox="1"/>
      </xdr:nvSpPr>
      <xdr:spPr>
        <a:xfrm>
          <a:off x="7704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38</xdr:row>
      <xdr:rowOff>141605</xdr:rowOff>
    </xdr:from>
    <xdr:to>
      <xdr:col>36</xdr:col>
      <xdr:colOff>165100</xdr:colOff>
      <xdr:row>39</xdr:row>
      <xdr:rowOff>71755</xdr:rowOff>
    </xdr:to>
    <xdr:sp macro="" textlink="">
      <xdr:nvSpPr>
        <xdr:cNvPr id="12606" name="楕円 318"/>
        <xdr:cNvSpPr/>
      </xdr:nvSpPr>
      <xdr:spPr>
        <a:xfrm>
          <a:off x="6921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147955</xdr:colOff>
      <xdr:row>39</xdr:row>
      <xdr:rowOff>63500</xdr:rowOff>
    </xdr:from>
    <xdr:to>
      <xdr:col>37</xdr:col>
      <xdr:colOff>80645</xdr:colOff>
      <xdr:row>40</xdr:row>
      <xdr:rowOff>150495</xdr:rowOff>
    </xdr:to>
    <xdr:sp macro="" textlink="">
      <xdr:nvSpPr>
        <xdr:cNvPr id="12607" name="テキスト ボックス 319"/>
        <xdr:cNvSpPr txBox="1"/>
      </xdr:nvSpPr>
      <xdr:spPr>
        <a:xfrm>
          <a:off x="6815455" y="675005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62</a:t>
          </a:r>
          <a:endParaRPr kumimoji="1" lang="ja-JP" altLang="en-US" sz="1000" b="1">
            <a:solidFill>
              <a:srgbClr val="000000"/>
            </a:solidFill>
            <a:latin typeface="ＭＳ Ｐゴシック"/>
            <a:ea typeface="ＭＳ Ｐゴシック"/>
          </a:endParaRPr>
        </a:p>
      </xdr:txBody>
    </xdr:sp>
    <xdr:clientData/>
  </xdr:twoCellAnchor>
  <xdr:twoCellAnchor>
    <xdr:from>
      <xdr:col>34</xdr:col>
      <xdr:colOff>127000</xdr:colOff>
      <xdr:row>43</xdr:row>
      <xdr:rowOff>57150</xdr:rowOff>
    </xdr:from>
    <xdr:to>
      <xdr:col>59</xdr:col>
      <xdr:colOff>50800</xdr:colOff>
      <xdr:row>45</xdr:row>
      <xdr:rowOff>31750</xdr:rowOff>
    </xdr:to>
    <xdr:sp macro="" textlink="">
      <xdr:nvSpPr>
        <xdr:cNvPr id="12608"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12609"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12610"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12611"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12612"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12613"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12614"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12615"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47</xdr:row>
      <xdr:rowOff>6350</xdr:rowOff>
    </xdr:from>
    <xdr:to>
      <xdr:col>36</xdr:col>
      <xdr:colOff>57150</xdr:colOff>
      <xdr:row>48</xdr:row>
      <xdr:rowOff>59690</xdr:rowOff>
    </xdr:to>
    <xdr:sp macro="" textlink="">
      <xdr:nvSpPr>
        <xdr:cNvPr id="12616"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34</xdr:col>
      <xdr:colOff>127000</xdr:colOff>
      <xdr:row>61</xdr:row>
      <xdr:rowOff>82550</xdr:rowOff>
    </xdr:from>
    <xdr:to>
      <xdr:col>59</xdr:col>
      <xdr:colOff>50800</xdr:colOff>
      <xdr:row>61</xdr:row>
      <xdr:rowOff>82550</xdr:rowOff>
    </xdr:to>
    <xdr:cxnSp macro="">
      <xdr:nvCxnSpPr>
        <xdr:cNvPr id="12617"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12618"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58</xdr:row>
      <xdr:rowOff>73660</xdr:rowOff>
    </xdr:from>
    <xdr:to>
      <xdr:col>34</xdr:col>
      <xdr:colOff>126365</xdr:colOff>
      <xdr:row>59</xdr:row>
      <xdr:rowOff>161290</xdr:rowOff>
    </xdr:to>
    <xdr:sp macro="" textlink="">
      <xdr:nvSpPr>
        <xdr:cNvPr id="12619"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57</xdr:row>
      <xdr:rowOff>6350</xdr:rowOff>
    </xdr:from>
    <xdr:to>
      <xdr:col>59</xdr:col>
      <xdr:colOff>50800</xdr:colOff>
      <xdr:row>57</xdr:row>
      <xdr:rowOff>6350</xdr:rowOff>
    </xdr:to>
    <xdr:cxnSp macro="">
      <xdr:nvCxnSpPr>
        <xdr:cNvPr id="12620"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56</xdr:row>
      <xdr:rowOff>35560</xdr:rowOff>
    </xdr:from>
    <xdr:to>
      <xdr:col>34</xdr:col>
      <xdr:colOff>127000</xdr:colOff>
      <xdr:row>57</xdr:row>
      <xdr:rowOff>123190</xdr:rowOff>
    </xdr:to>
    <xdr:sp macro="" textlink="">
      <xdr:nvSpPr>
        <xdr:cNvPr id="12621"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54</xdr:row>
      <xdr:rowOff>139700</xdr:rowOff>
    </xdr:from>
    <xdr:to>
      <xdr:col>59</xdr:col>
      <xdr:colOff>50800</xdr:colOff>
      <xdr:row>54</xdr:row>
      <xdr:rowOff>139700</xdr:rowOff>
    </xdr:to>
    <xdr:cxnSp macro="">
      <xdr:nvCxnSpPr>
        <xdr:cNvPr id="12622"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53</xdr:row>
      <xdr:rowOff>168910</xdr:rowOff>
    </xdr:from>
    <xdr:to>
      <xdr:col>34</xdr:col>
      <xdr:colOff>127000</xdr:colOff>
      <xdr:row>55</xdr:row>
      <xdr:rowOff>84455</xdr:rowOff>
    </xdr:to>
    <xdr:sp macro="" textlink="">
      <xdr:nvSpPr>
        <xdr:cNvPr id="12623" name="テキスト ボックス 335"/>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52</xdr:row>
      <xdr:rowOff>101600</xdr:rowOff>
    </xdr:from>
    <xdr:to>
      <xdr:col>59</xdr:col>
      <xdr:colOff>50800</xdr:colOff>
      <xdr:row>52</xdr:row>
      <xdr:rowOff>101600</xdr:rowOff>
    </xdr:to>
    <xdr:cxnSp macro="">
      <xdr:nvCxnSpPr>
        <xdr:cNvPr id="12624"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51</xdr:row>
      <xdr:rowOff>130810</xdr:rowOff>
    </xdr:from>
    <xdr:to>
      <xdr:col>34</xdr:col>
      <xdr:colOff>127000</xdr:colOff>
      <xdr:row>53</xdr:row>
      <xdr:rowOff>46990</xdr:rowOff>
    </xdr:to>
    <xdr:sp macro="" textlink="">
      <xdr:nvSpPr>
        <xdr:cNvPr id="12625"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50</xdr:row>
      <xdr:rowOff>63500</xdr:rowOff>
    </xdr:from>
    <xdr:to>
      <xdr:col>59</xdr:col>
      <xdr:colOff>50800</xdr:colOff>
      <xdr:row>50</xdr:row>
      <xdr:rowOff>63500</xdr:rowOff>
    </xdr:to>
    <xdr:cxnSp macro="">
      <xdr:nvCxnSpPr>
        <xdr:cNvPr id="12626"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49</xdr:row>
      <xdr:rowOff>92710</xdr:rowOff>
    </xdr:from>
    <xdr:to>
      <xdr:col>34</xdr:col>
      <xdr:colOff>127000</xdr:colOff>
      <xdr:row>51</xdr:row>
      <xdr:rowOff>8890</xdr:rowOff>
    </xdr:to>
    <xdr:sp macro="" textlink="">
      <xdr:nvSpPr>
        <xdr:cNvPr id="12627"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48</xdr:row>
      <xdr:rowOff>25400</xdr:rowOff>
    </xdr:to>
    <xdr:cxnSp macro="">
      <xdr:nvCxnSpPr>
        <xdr:cNvPr id="12628"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47</xdr:row>
      <xdr:rowOff>54610</xdr:rowOff>
    </xdr:from>
    <xdr:to>
      <xdr:col>34</xdr:col>
      <xdr:colOff>126365</xdr:colOff>
      <xdr:row>48</xdr:row>
      <xdr:rowOff>141605</xdr:rowOff>
    </xdr:to>
    <xdr:sp macro="" textlink="">
      <xdr:nvSpPr>
        <xdr:cNvPr id="12629"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1263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34290</xdr:rowOff>
    </xdr:from>
    <xdr:to>
      <xdr:col>54</xdr:col>
      <xdr:colOff>189865</xdr:colOff>
      <xdr:row>59</xdr:row>
      <xdr:rowOff>34925</xdr:rowOff>
    </xdr:to>
    <xdr:cxnSp macro="">
      <xdr:nvCxnSpPr>
        <xdr:cNvPr id="12631" name="直線コネクタ 343"/>
        <xdr:cNvCxnSpPr/>
      </xdr:nvCxnSpPr>
      <xdr:spPr>
        <a:xfrm flipV="1">
          <a:off x="10475595" y="8778240"/>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59</xdr:row>
      <xdr:rowOff>38735</xdr:rowOff>
    </xdr:from>
    <xdr:to>
      <xdr:col>57</xdr:col>
      <xdr:colOff>48260</xdr:colOff>
      <xdr:row>60</xdr:row>
      <xdr:rowOff>126365</xdr:rowOff>
    </xdr:to>
    <xdr:sp macro="" textlink="">
      <xdr:nvSpPr>
        <xdr:cNvPr id="12632" name="農林水産業費最小値テキスト"/>
        <xdr:cNvSpPr txBox="1"/>
      </xdr:nvSpPr>
      <xdr:spPr>
        <a:xfrm>
          <a:off x="10528300" y="10154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511</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59</xdr:row>
      <xdr:rowOff>34925</xdr:rowOff>
    </xdr:from>
    <xdr:to>
      <xdr:col>55</xdr:col>
      <xdr:colOff>88900</xdr:colOff>
      <xdr:row>59</xdr:row>
      <xdr:rowOff>34925</xdr:rowOff>
    </xdr:to>
    <xdr:cxnSp macro="">
      <xdr:nvCxnSpPr>
        <xdr:cNvPr id="12633" name="直線コネクタ 345"/>
        <xdr:cNvCxnSpPr/>
      </xdr:nvCxnSpPr>
      <xdr:spPr>
        <a:xfrm>
          <a:off x="10388600" y="1015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49</xdr:row>
      <xdr:rowOff>152400</xdr:rowOff>
    </xdr:from>
    <xdr:to>
      <xdr:col>58</xdr:col>
      <xdr:colOff>13970</xdr:colOff>
      <xdr:row>51</xdr:row>
      <xdr:rowOff>68580</xdr:rowOff>
    </xdr:to>
    <xdr:sp macro="" textlink="">
      <xdr:nvSpPr>
        <xdr:cNvPr id="12634" name="農林水産業費最大値テキスト"/>
        <xdr:cNvSpPr txBox="1"/>
      </xdr:nvSpPr>
      <xdr:spPr>
        <a:xfrm>
          <a:off x="10528300" y="855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72,537</a:t>
          </a:r>
          <a:endParaRPr kumimoji="1" lang="ja-JP" altLang="en-US" sz="1000" b="1">
            <a:solidFill>
              <a:srgbClr val="000000"/>
            </a:solidFill>
            <a:latin typeface="ＭＳ Ｐゴシック"/>
          </a:endParaRPr>
        </a:p>
      </xdr:txBody>
    </xdr:sp>
    <xdr:clientData/>
  </xdr:twoCellAnchor>
  <xdr:twoCellAnchor>
    <xdr:from>
      <xdr:col>54</xdr:col>
      <xdr:colOff>101600</xdr:colOff>
      <xdr:row>51</xdr:row>
      <xdr:rowOff>34290</xdr:rowOff>
    </xdr:from>
    <xdr:to>
      <xdr:col>55</xdr:col>
      <xdr:colOff>88900</xdr:colOff>
      <xdr:row>51</xdr:row>
      <xdr:rowOff>34290</xdr:rowOff>
    </xdr:to>
    <xdr:cxnSp macro="">
      <xdr:nvCxnSpPr>
        <xdr:cNvPr id="12635" name="直線コネクタ 347"/>
        <xdr:cNvCxnSpPr/>
      </xdr:nvCxnSpPr>
      <xdr:spPr>
        <a:xfrm>
          <a:off x="10388600" y="877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6985</xdr:rowOff>
    </xdr:from>
    <xdr:to>
      <xdr:col>55</xdr:col>
      <xdr:colOff>0</xdr:colOff>
      <xdr:row>59</xdr:row>
      <xdr:rowOff>14605</xdr:rowOff>
    </xdr:to>
    <xdr:cxnSp macro="">
      <xdr:nvCxnSpPr>
        <xdr:cNvPr id="12636" name="直線コネクタ 348"/>
        <xdr:cNvCxnSpPr/>
      </xdr:nvCxnSpPr>
      <xdr:spPr>
        <a:xfrm>
          <a:off x="9639300" y="101225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56</xdr:row>
      <xdr:rowOff>157480</xdr:rowOff>
    </xdr:from>
    <xdr:to>
      <xdr:col>58</xdr:col>
      <xdr:colOff>13970</xdr:colOff>
      <xdr:row>58</xdr:row>
      <xdr:rowOff>73025</xdr:rowOff>
    </xdr:to>
    <xdr:sp macro="" textlink="">
      <xdr:nvSpPr>
        <xdr:cNvPr id="12637" name="農林水産業費平均値テキスト"/>
        <xdr:cNvSpPr txBox="1"/>
      </xdr:nvSpPr>
      <xdr:spPr>
        <a:xfrm>
          <a:off x="10528300" y="9758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10,613</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139700</xdr:colOff>
      <xdr:row>57</xdr:row>
      <xdr:rowOff>134620</xdr:rowOff>
    </xdr:from>
    <xdr:to>
      <xdr:col>55</xdr:col>
      <xdr:colOff>50800</xdr:colOff>
      <xdr:row>58</xdr:row>
      <xdr:rowOff>64770</xdr:rowOff>
    </xdr:to>
    <xdr:sp macro="" textlink="">
      <xdr:nvSpPr>
        <xdr:cNvPr id="12638" name="フローチャート: 判断 350"/>
        <xdr:cNvSpPr/>
      </xdr:nvSpPr>
      <xdr:spPr>
        <a:xfrm>
          <a:off x="10426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6985</xdr:rowOff>
    </xdr:from>
    <xdr:to>
      <xdr:col>50</xdr:col>
      <xdr:colOff>114300</xdr:colOff>
      <xdr:row>59</xdr:row>
      <xdr:rowOff>10795</xdr:rowOff>
    </xdr:to>
    <xdr:cxnSp macro="">
      <xdr:nvCxnSpPr>
        <xdr:cNvPr id="12639" name="直線コネクタ 351"/>
        <xdr:cNvCxnSpPr/>
      </xdr:nvCxnSpPr>
      <xdr:spPr>
        <a:xfrm flipV="1">
          <a:off x="8750300" y="101225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142240</xdr:rowOff>
    </xdr:from>
    <xdr:to>
      <xdr:col>50</xdr:col>
      <xdr:colOff>165100</xdr:colOff>
      <xdr:row>58</xdr:row>
      <xdr:rowOff>72390</xdr:rowOff>
    </xdr:to>
    <xdr:sp macro="" textlink="">
      <xdr:nvSpPr>
        <xdr:cNvPr id="12640" name="フローチャート: 判断 352"/>
        <xdr:cNvSpPr/>
      </xdr:nvSpPr>
      <xdr:spPr>
        <a:xfrm>
          <a:off x="9588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37465</xdr:colOff>
      <xdr:row>56</xdr:row>
      <xdr:rowOff>89535</xdr:rowOff>
    </xdr:from>
    <xdr:to>
      <xdr:col>51</xdr:col>
      <xdr:colOff>190500</xdr:colOff>
      <xdr:row>58</xdr:row>
      <xdr:rowOff>5080</xdr:rowOff>
    </xdr:to>
    <xdr:sp macro="" textlink="">
      <xdr:nvSpPr>
        <xdr:cNvPr id="12641" name="テキスト ボックス 353"/>
        <xdr:cNvSpPr txBox="1"/>
      </xdr:nvSpPr>
      <xdr:spPr>
        <a:xfrm>
          <a:off x="9371965" y="9690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10,184</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50800</xdr:colOff>
      <xdr:row>59</xdr:row>
      <xdr:rowOff>10795</xdr:rowOff>
    </xdr:from>
    <xdr:to>
      <xdr:col>45</xdr:col>
      <xdr:colOff>177800</xdr:colOff>
      <xdr:row>59</xdr:row>
      <xdr:rowOff>16510</xdr:rowOff>
    </xdr:to>
    <xdr:cxnSp macro="">
      <xdr:nvCxnSpPr>
        <xdr:cNvPr id="12642" name="直線コネクタ 354"/>
        <xdr:cNvCxnSpPr/>
      </xdr:nvCxnSpPr>
      <xdr:spPr>
        <a:xfrm flipV="1">
          <a:off x="7861300" y="101263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118110</xdr:rowOff>
    </xdr:from>
    <xdr:to>
      <xdr:col>46</xdr:col>
      <xdr:colOff>38100</xdr:colOff>
      <xdr:row>58</xdr:row>
      <xdr:rowOff>48260</xdr:rowOff>
    </xdr:to>
    <xdr:sp macro="" textlink="">
      <xdr:nvSpPr>
        <xdr:cNvPr id="12643" name="フローチャート: 判断 355"/>
        <xdr:cNvSpPr/>
      </xdr:nvSpPr>
      <xdr:spPr>
        <a:xfrm>
          <a:off x="8699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100965</xdr:colOff>
      <xdr:row>56</xdr:row>
      <xdr:rowOff>64770</xdr:rowOff>
    </xdr:from>
    <xdr:to>
      <xdr:col>47</xdr:col>
      <xdr:colOff>63500</xdr:colOff>
      <xdr:row>57</xdr:row>
      <xdr:rowOff>151765</xdr:rowOff>
    </xdr:to>
    <xdr:sp macro="" textlink="">
      <xdr:nvSpPr>
        <xdr:cNvPr id="12644" name="テキスト ボックス 356"/>
        <xdr:cNvSpPr txBox="1"/>
      </xdr:nvSpPr>
      <xdr:spPr>
        <a:xfrm>
          <a:off x="8482965" y="9665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11,452</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114300</xdr:colOff>
      <xdr:row>59</xdr:row>
      <xdr:rowOff>16510</xdr:rowOff>
    </xdr:from>
    <xdr:to>
      <xdr:col>41</xdr:col>
      <xdr:colOff>50800</xdr:colOff>
      <xdr:row>59</xdr:row>
      <xdr:rowOff>20320</xdr:rowOff>
    </xdr:to>
    <xdr:cxnSp macro="">
      <xdr:nvCxnSpPr>
        <xdr:cNvPr id="12645" name="直線コネクタ 357"/>
        <xdr:cNvCxnSpPr/>
      </xdr:nvCxnSpPr>
      <xdr:spPr>
        <a:xfrm flipV="1">
          <a:off x="6972300" y="101320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128270</xdr:rowOff>
    </xdr:from>
    <xdr:to>
      <xdr:col>41</xdr:col>
      <xdr:colOff>101600</xdr:colOff>
      <xdr:row>58</xdr:row>
      <xdr:rowOff>58420</xdr:rowOff>
    </xdr:to>
    <xdr:sp macro="" textlink="">
      <xdr:nvSpPr>
        <xdr:cNvPr id="12646" name="フローチャート: 判断 358"/>
        <xdr:cNvSpPr/>
      </xdr:nvSpPr>
      <xdr:spPr>
        <a:xfrm>
          <a:off x="7810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39</xdr:col>
      <xdr:colOff>164465</xdr:colOff>
      <xdr:row>56</xdr:row>
      <xdr:rowOff>74930</xdr:rowOff>
    </xdr:from>
    <xdr:to>
      <xdr:col>42</xdr:col>
      <xdr:colOff>127000</xdr:colOff>
      <xdr:row>57</xdr:row>
      <xdr:rowOff>161925</xdr:rowOff>
    </xdr:to>
    <xdr:sp macro="" textlink="">
      <xdr:nvSpPr>
        <xdr:cNvPr id="12647" name="テキスト ボックス 359"/>
        <xdr:cNvSpPr txBox="1"/>
      </xdr:nvSpPr>
      <xdr:spPr>
        <a:xfrm>
          <a:off x="7593965" y="9676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10,945</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57</xdr:row>
      <xdr:rowOff>132715</xdr:rowOff>
    </xdr:from>
    <xdr:to>
      <xdr:col>36</xdr:col>
      <xdr:colOff>165100</xdr:colOff>
      <xdr:row>58</xdr:row>
      <xdr:rowOff>63500</xdr:rowOff>
    </xdr:to>
    <xdr:sp macro="" textlink="">
      <xdr:nvSpPr>
        <xdr:cNvPr id="12648" name="フローチャート: 判断 360"/>
        <xdr:cNvSpPr/>
      </xdr:nvSpPr>
      <xdr:spPr>
        <a:xfrm>
          <a:off x="6921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37465</xdr:colOff>
      <xdr:row>56</xdr:row>
      <xdr:rowOff>80010</xdr:rowOff>
    </xdr:from>
    <xdr:to>
      <xdr:col>37</xdr:col>
      <xdr:colOff>190500</xdr:colOff>
      <xdr:row>57</xdr:row>
      <xdr:rowOff>167640</xdr:rowOff>
    </xdr:to>
    <xdr:sp macro="" textlink="">
      <xdr:nvSpPr>
        <xdr:cNvPr id="12649" name="テキスト ボックス 361"/>
        <xdr:cNvSpPr txBox="1"/>
      </xdr:nvSpPr>
      <xdr:spPr>
        <a:xfrm>
          <a:off x="6704965" y="9681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10,684</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54</xdr:col>
      <xdr:colOff>0</xdr:colOff>
      <xdr:row>61</xdr:row>
      <xdr:rowOff>80010</xdr:rowOff>
    </xdr:from>
    <xdr:to>
      <xdr:col>57</xdr:col>
      <xdr:colOff>190500</xdr:colOff>
      <xdr:row>62</xdr:row>
      <xdr:rowOff>167640</xdr:rowOff>
    </xdr:to>
    <xdr:sp macro="" textlink="">
      <xdr:nvSpPr>
        <xdr:cNvPr id="12650"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49</xdr:col>
      <xdr:colOff>114300</xdr:colOff>
      <xdr:row>61</xdr:row>
      <xdr:rowOff>80010</xdr:rowOff>
    </xdr:from>
    <xdr:to>
      <xdr:col>53</xdr:col>
      <xdr:colOff>114300</xdr:colOff>
      <xdr:row>62</xdr:row>
      <xdr:rowOff>167640</xdr:rowOff>
    </xdr:to>
    <xdr:sp macro="" textlink="">
      <xdr:nvSpPr>
        <xdr:cNvPr id="12651"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44</xdr:col>
      <xdr:colOff>177800</xdr:colOff>
      <xdr:row>61</xdr:row>
      <xdr:rowOff>80010</xdr:rowOff>
    </xdr:from>
    <xdr:to>
      <xdr:col>48</xdr:col>
      <xdr:colOff>177800</xdr:colOff>
      <xdr:row>62</xdr:row>
      <xdr:rowOff>167640</xdr:rowOff>
    </xdr:to>
    <xdr:sp macro="" textlink="">
      <xdr:nvSpPr>
        <xdr:cNvPr id="12652"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40</xdr:col>
      <xdr:colOff>50800</xdr:colOff>
      <xdr:row>61</xdr:row>
      <xdr:rowOff>80010</xdr:rowOff>
    </xdr:from>
    <xdr:to>
      <xdr:col>44</xdr:col>
      <xdr:colOff>50800</xdr:colOff>
      <xdr:row>62</xdr:row>
      <xdr:rowOff>167640</xdr:rowOff>
    </xdr:to>
    <xdr:sp macro="" textlink="">
      <xdr:nvSpPr>
        <xdr:cNvPr id="12653"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35</xdr:col>
      <xdr:colOff>114300</xdr:colOff>
      <xdr:row>61</xdr:row>
      <xdr:rowOff>80010</xdr:rowOff>
    </xdr:from>
    <xdr:to>
      <xdr:col>39</xdr:col>
      <xdr:colOff>114300</xdr:colOff>
      <xdr:row>62</xdr:row>
      <xdr:rowOff>167640</xdr:rowOff>
    </xdr:to>
    <xdr:sp macro="" textlink="">
      <xdr:nvSpPr>
        <xdr:cNvPr id="12654"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54</xdr:col>
      <xdr:colOff>139700</xdr:colOff>
      <xdr:row>58</xdr:row>
      <xdr:rowOff>135255</xdr:rowOff>
    </xdr:from>
    <xdr:to>
      <xdr:col>55</xdr:col>
      <xdr:colOff>50800</xdr:colOff>
      <xdr:row>59</xdr:row>
      <xdr:rowOff>65405</xdr:rowOff>
    </xdr:to>
    <xdr:sp macro="" textlink="">
      <xdr:nvSpPr>
        <xdr:cNvPr id="12655" name="楕円 367"/>
        <xdr:cNvSpPr/>
      </xdr:nvSpPr>
      <xdr:spPr>
        <a:xfrm>
          <a:off x="104267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50800</xdr:colOff>
      <xdr:row>58</xdr:row>
      <xdr:rowOff>50165</xdr:rowOff>
    </xdr:from>
    <xdr:to>
      <xdr:col>57</xdr:col>
      <xdr:colOff>139700</xdr:colOff>
      <xdr:row>59</xdr:row>
      <xdr:rowOff>137795</xdr:rowOff>
    </xdr:to>
    <xdr:sp macro="" textlink="">
      <xdr:nvSpPr>
        <xdr:cNvPr id="12656" name="農林水産業費該当値テキスト"/>
        <xdr:cNvSpPr txBox="1"/>
      </xdr:nvSpPr>
      <xdr:spPr>
        <a:xfrm>
          <a:off x="10528300" y="9994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1,552</a:t>
          </a:r>
          <a:endParaRPr kumimoji="1" lang="ja-JP" altLang="en-US" sz="1000" b="1">
            <a:solidFill>
              <a:srgbClr val="000000"/>
            </a:solidFill>
            <a:latin typeface="ＭＳ Ｐゴシック"/>
            <a:ea typeface="ＭＳ Ｐゴシック"/>
          </a:endParaRPr>
        </a:p>
      </xdr:txBody>
    </xdr:sp>
    <xdr:clientData/>
  </xdr:twoCellAnchor>
  <xdr:twoCellAnchor>
    <xdr:from>
      <xdr:col>50</xdr:col>
      <xdr:colOff>63500</xdr:colOff>
      <xdr:row>58</xdr:row>
      <xdr:rowOff>127635</xdr:rowOff>
    </xdr:from>
    <xdr:to>
      <xdr:col>50</xdr:col>
      <xdr:colOff>165100</xdr:colOff>
      <xdr:row>59</xdr:row>
      <xdr:rowOff>57785</xdr:rowOff>
    </xdr:to>
    <xdr:sp macro="" textlink="">
      <xdr:nvSpPr>
        <xdr:cNvPr id="12657" name="楕円 369"/>
        <xdr:cNvSpPr/>
      </xdr:nvSpPr>
      <xdr:spPr>
        <a:xfrm>
          <a:off x="9588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69850</xdr:colOff>
      <xdr:row>59</xdr:row>
      <xdr:rowOff>48895</xdr:rowOff>
    </xdr:from>
    <xdr:to>
      <xdr:col>51</xdr:col>
      <xdr:colOff>158115</xdr:colOff>
      <xdr:row>60</xdr:row>
      <xdr:rowOff>136525</xdr:rowOff>
    </xdr:to>
    <xdr:sp macro="" textlink="">
      <xdr:nvSpPr>
        <xdr:cNvPr id="12658" name="テキスト ボックス 370"/>
        <xdr:cNvSpPr txBox="1"/>
      </xdr:nvSpPr>
      <xdr:spPr>
        <a:xfrm>
          <a:off x="9404350" y="10164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1,954</a:t>
          </a:r>
          <a:endParaRPr kumimoji="1" lang="ja-JP" altLang="en-US" sz="1000" b="1">
            <a:solidFill>
              <a:srgbClr val="000000"/>
            </a:solidFill>
            <a:latin typeface="ＭＳ Ｐゴシック"/>
            <a:ea typeface="ＭＳ Ｐゴシック"/>
          </a:endParaRPr>
        </a:p>
      </xdr:txBody>
    </xdr:sp>
    <xdr:clientData/>
  </xdr:twoCellAnchor>
  <xdr:twoCellAnchor>
    <xdr:from>
      <xdr:col>45</xdr:col>
      <xdr:colOff>127000</xdr:colOff>
      <xdr:row>58</xdr:row>
      <xdr:rowOff>132080</xdr:rowOff>
    </xdr:from>
    <xdr:to>
      <xdr:col>46</xdr:col>
      <xdr:colOff>38100</xdr:colOff>
      <xdr:row>59</xdr:row>
      <xdr:rowOff>61595</xdr:rowOff>
    </xdr:to>
    <xdr:sp macro="" textlink="">
      <xdr:nvSpPr>
        <xdr:cNvPr id="12659" name="楕円 371"/>
        <xdr:cNvSpPr/>
      </xdr:nvSpPr>
      <xdr:spPr>
        <a:xfrm>
          <a:off x="8699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133350</xdr:colOff>
      <xdr:row>59</xdr:row>
      <xdr:rowOff>52705</xdr:rowOff>
    </xdr:from>
    <xdr:to>
      <xdr:col>47</xdr:col>
      <xdr:colOff>31115</xdr:colOff>
      <xdr:row>60</xdr:row>
      <xdr:rowOff>139700</xdr:rowOff>
    </xdr:to>
    <xdr:sp macro="" textlink="">
      <xdr:nvSpPr>
        <xdr:cNvPr id="12660" name="テキスト ボックス 372"/>
        <xdr:cNvSpPr txBox="1"/>
      </xdr:nvSpPr>
      <xdr:spPr>
        <a:xfrm>
          <a:off x="8515350" y="10168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1,775</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0</xdr:colOff>
      <xdr:row>58</xdr:row>
      <xdr:rowOff>137160</xdr:rowOff>
    </xdr:from>
    <xdr:to>
      <xdr:col>41</xdr:col>
      <xdr:colOff>101600</xdr:colOff>
      <xdr:row>59</xdr:row>
      <xdr:rowOff>67310</xdr:rowOff>
    </xdr:to>
    <xdr:sp macro="" textlink="">
      <xdr:nvSpPr>
        <xdr:cNvPr id="12661" name="楕円 373"/>
        <xdr:cNvSpPr/>
      </xdr:nvSpPr>
      <xdr:spPr>
        <a:xfrm>
          <a:off x="7810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40</xdr:col>
      <xdr:colOff>6350</xdr:colOff>
      <xdr:row>59</xdr:row>
      <xdr:rowOff>58420</xdr:rowOff>
    </xdr:from>
    <xdr:to>
      <xdr:col>42</xdr:col>
      <xdr:colOff>94615</xdr:colOff>
      <xdr:row>60</xdr:row>
      <xdr:rowOff>146050</xdr:rowOff>
    </xdr:to>
    <xdr:sp macro="" textlink="">
      <xdr:nvSpPr>
        <xdr:cNvPr id="12662" name="テキスト ボックス 374"/>
        <xdr:cNvSpPr txBox="1"/>
      </xdr:nvSpPr>
      <xdr:spPr>
        <a:xfrm>
          <a:off x="7626350" y="10173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1,463</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58</xdr:row>
      <xdr:rowOff>140970</xdr:rowOff>
    </xdr:from>
    <xdr:to>
      <xdr:col>36</xdr:col>
      <xdr:colOff>165100</xdr:colOff>
      <xdr:row>59</xdr:row>
      <xdr:rowOff>71120</xdr:rowOff>
    </xdr:to>
    <xdr:sp macro="" textlink="">
      <xdr:nvSpPr>
        <xdr:cNvPr id="12663" name="楕円 375"/>
        <xdr:cNvSpPr/>
      </xdr:nvSpPr>
      <xdr:spPr>
        <a:xfrm>
          <a:off x="6921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69850</xdr:colOff>
      <xdr:row>59</xdr:row>
      <xdr:rowOff>62230</xdr:rowOff>
    </xdr:from>
    <xdr:to>
      <xdr:col>37</xdr:col>
      <xdr:colOff>158115</xdr:colOff>
      <xdr:row>60</xdr:row>
      <xdr:rowOff>149860</xdr:rowOff>
    </xdr:to>
    <xdr:sp macro="" textlink="">
      <xdr:nvSpPr>
        <xdr:cNvPr id="12664" name="テキスト ボックス 376"/>
        <xdr:cNvSpPr txBox="1"/>
      </xdr:nvSpPr>
      <xdr:spPr>
        <a:xfrm>
          <a:off x="6737350" y="1017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1,256</a:t>
          </a:r>
          <a:endParaRPr kumimoji="1" lang="ja-JP" altLang="en-US" sz="1000" b="1">
            <a:solidFill>
              <a:srgbClr val="000000"/>
            </a:solidFill>
            <a:latin typeface="ＭＳ Ｐゴシック"/>
            <a:ea typeface="ＭＳ Ｐゴシック"/>
          </a:endParaRPr>
        </a:p>
      </xdr:txBody>
    </xdr:sp>
    <xdr:clientData/>
  </xdr:twoCellAnchor>
  <xdr:twoCellAnchor>
    <xdr:from>
      <xdr:col>34</xdr:col>
      <xdr:colOff>127000</xdr:colOff>
      <xdr:row>63</xdr:row>
      <xdr:rowOff>57150</xdr:rowOff>
    </xdr:from>
    <xdr:to>
      <xdr:col>59</xdr:col>
      <xdr:colOff>50800</xdr:colOff>
      <xdr:row>65</xdr:row>
      <xdr:rowOff>31750</xdr:rowOff>
    </xdr:to>
    <xdr:sp macro="" textlink="">
      <xdr:nvSpPr>
        <xdr:cNvPr id="12665"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12666"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12667"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12668"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12669"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12670"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12671"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12672"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67</xdr:row>
      <xdr:rowOff>6350</xdr:rowOff>
    </xdr:from>
    <xdr:to>
      <xdr:col>36</xdr:col>
      <xdr:colOff>57150</xdr:colOff>
      <xdr:row>68</xdr:row>
      <xdr:rowOff>59690</xdr:rowOff>
    </xdr:to>
    <xdr:sp macro="" textlink="">
      <xdr:nvSpPr>
        <xdr:cNvPr id="12673"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34</xdr:col>
      <xdr:colOff>127000</xdr:colOff>
      <xdr:row>81</xdr:row>
      <xdr:rowOff>82550</xdr:rowOff>
    </xdr:from>
    <xdr:to>
      <xdr:col>59</xdr:col>
      <xdr:colOff>50800</xdr:colOff>
      <xdr:row>81</xdr:row>
      <xdr:rowOff>82550</xdr:rowOff>
    </xdr:to>
    <xdr:cxnSp macro="">
      <xdr:nvCxnSpPr>
        <xdr:cNvPr id="12674"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12675"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78</xdr:row>
      <xdr:rowOff>73660</xdr:rowOff>
    </xdr:from>
    <xdr:to>
      <xdr:col>34</xdr:col>
      <xdr:colOff>126365</xdr:colOff>
      <xdr:row>79</xdr:row>
      <xdr:rowOff>161290</xdr:rowOff>
    </xdr:to>
    <xdr:sp macro="" textlink="">
      <xdr:nvSpPr>
        <xdr:cNvPr id="12676"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77</xdr:row>
      <xdr:rowOff>6350</xdr:rowOff>
    </xdr:from>
    <xdr:to>
      <xdr:col>59</xdr:col>
      <xdr:colOff>50800</xdr:colOff>
      <xdr:row>77</xdr:row>
      <xdr:rowOff>6350</xdr:rowOff>
    </xdr:to>
    <xdr:cxnSp macro="">
      <xdr:nvCxnSpPr>
        <xdr:cNvPr id="12677"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76</xdr:row>
      <xdr:rowOff>35560</xdr:rowOff>
    </xdr:from>
    <xdr:to>
      <xdr:col>34</xdr:col>
      <xdr:colOff>127000</xdr:colOff>
      <xdr:row>77</xdr:row>
      <xdr:rowOff>123190</xdr:rowOff>
    </xdr:to>
    <xdr:sp macro="" textlink="">
      <xdr:nvSpPr>
        <xdr:cNvPr id="12678"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74</xdr:row>
      <xdr:rowOff>139700</xdr:rowOff>
    </xdr:from>
    <xdr:to>
      <xdr:col>59</xdr:col>
      <xdr:colOff>50800</xdr:colOff>
      <xdr:row>74</xdr:row>
      <xdr:rowOff>139700</xdr:rowOff>
    </xdr:to>
    <xdr:cxnSp macro="">
      <xdr:nvCxnSpPr>
        <xdr:cNvPr id="12679"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73</xdr:row>
      <xdr:rowOff>168910</xdr:rowOff>
    </xdr:from>
    <xdr:to>
      <xdr:col>34</xdr:col>
      <xdr:colOff>127000</xdr:colOff>
      <xdr:row>75</xdr:row>
      <xdr:rowOff>84455</xdr:rowOff>
    </xdr:to>
    <xdr:sp macro="" textlink="">
      <xdr:nvSpPr>
        <xdr:cNvPr id="12680" name="テキスト ボックス 392"/>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72</xdr:row>
      <xdr:rowOff>101600</xdr:rowOff>
    </xdr:from>
    <xdr:to>
      <xdr:col>59</xdr:col>
      <xdr:colOff>50800</xdr:colOff>
      <xdr:row>72</xdr:row>
      <xdr:rowOff>101600</xdr:rowOff>
    </xdr:to>
    <xdr:cxnSp macro="">
      <xdr:nvCxnSpPr>
        <xdr:cNvPr id="12681"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71</xdr:row>
      <xdr:rowOff>130810</xdr:rowOff>
    </xdr:from>
    <xdr:to>
      <xdr:col>34</xdr:col>
      <xdr:colOff>127000</xdr:colOff>
      <xdr:row>73</xdr:row>
      <xdr:rowOff>46990</xdr:rowOff>
    </xdr:to>
    <xdr:sp macro="" textlink="">
      <xdr:nvSpPr>
        <xdr:cNvPr id="12682"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70</xdr:row>
      <xdr:rowOff>63500</xdr:rowOff>
    </xdr:from>
    <xdr:to>
      <xdr:col>59</xdr:col>
      <xdr:colOff>50800</xdr:colOff>
      <xdr:row>70</xdr:row>
      <xdr:rowOff>63500</xdr:rowOff>
    </xdr:to>
    <xdr:cxnSp macro="">
      <xdr:nvCxnSpPr>
        <xdr:cNvPr id="12683"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69</xdr:row>
      <xdr:rowOff>92710</xdr:rowOff>
    </xdr:from>
    <xdr:to>
      <xdr:col>34</xdr:col>
      <xdr:colOff>127000</xdr:colOff>
      <xdr:row>71</xdr:row>
      <xdr:rowOff>8890</xdr:rowOff>
    </xdr:to>
    <xdr:sp macro="" textlink="">
      <xdr:nvSpPr>
        <xdr:cNvPr id="12684"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68</xdr:row>
      <xdr:rowOff>25400</xdr:rowOff>
    </xdr:to>
    <xdr:cxnSp macro="">
      <xdr:nvCxnSpPr>
        <xdr:cNvPr id="12685"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67</xdr:row>
      <xdr:rowOff>54610</xdr:rowOff>
    </xdr:from>
    <xdr:to>
      <xdr:col>34</xdr:col>
      <xdr:colOff>126365</xdr:colOff>
      <xdr:row>68</xdr:row>
      <xdr:rowOff>141605</xdr:rowOff>
    </xdr:to>
    <xdr:sp macro="" textlink="">
      <xdr:nvSpPr>
        <xdr:cNvPr id="12686"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1268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100965</xdr:rowOff>
    </xdr:from>
    <xdr:to>
      <xdr:col>54</xdr:col>
      <xdr:colOff>189865</xdr:colOff>
      <xdr:row>79</xdr:row>
      <xdr:rowOff>635</xdr:rowOff>
    </xdr:to>
    <xdr:cxnSp macro="">
      <xdr:nvCxnSpPr>
        <xdr:cNvPr id="12688" name="直線コネクタ 400"/>
        <xdr:cNvCxnSpPr/>
      </xdr:nvCxnSpPr>
      <xdr:spPr>
        <a:xfrm flipV="1">
          <a:off x="10475595" y="1227391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79</xdr:row>
      <xdr:rowOff>4445</xdr:rowOff>
    </xdr:from>
    <xdr:to>
      <xdr:col>57</xdr:col>
      <xdr:colOff>139700</xdr:colOff>
      <xdr:row>80</xdr:row>
      <xdr:rowOff>92075</xdr:rowOff>
    </xdr:to>
    <xdr:sp macro="" textlink="">
      <xdr:nvSpPr>
        <xdr:cNvPr id="12689" name="商工費最小値テキスト"/>
        <xdr:cNvSpPr txBox="1"/>
      </xdr:nvSpPr>
      <xdr:spPr>
        <a:xfrm>
          <a:off x="10528300" y="13548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2,315</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79</xdr:row>
      <xdr:rowOff>635</xdr:rowOff>
    </xdr:from>
    <xdr:to>
      <xdr:col>55</xdr:col>
      <xdr:colOff>88900</xdr:colOff>
      <xdr:row>79</xdr:row>
      <xdr:rowOff>635</xdr:rowOff>
    </xdr:to>
    <xdr:cxnSp macro="">
      <xdr:nvCxnSpPr>
        <xdr:cNvPr id="12690" name="直線コネクタ 402"/>
        <xdr:cNvCxnSpPr/>
      </xdr:nvCxnSpPr>
      <xdr:spPr>
        <a:xfrm>
          <a:off x="10388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70</xdr:row>
      <xdr:rowOff>47625</xdr:rowOff>
    </xdr:from>
    <xdr:to>
      <xdr:col>58</xdr:col>
      <xdr:colOff>13970</xdr:colOff>
      <xdr:row>71</xdr:row>
      <xdr:rowOff>135255</xdr:rowOff>
    </xdr:to>
    <xdr:sp macro="" textlink="">
      <xdr:nvSpPr>
        <xdr:cNvPr id="12691" name="商工費最大値テキスト"/>
        <xdr:cNvSpPr txBox="1"/>
      </xdr:nvSpPr>
      <xdr:spPr>
        <a:xfrm>
          <a:off x="10528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69,043</a:t>
          </a:r>
          <a:endParaRPr kumimoji="1" lang="ja-JP" altLang="en-US" sz="1000" b="1">
            <a:solidFill>
              <a:srgbClr val="000000"/>
            </a:solidFill>
            <a:latin typeface="ＭＳ Ｐゴシック"/>
          </a:endParaRPr>
        </a:p>
      </xdr:txBody>
    </xdr:sp>
    <xdr:clientData/>
  </xdr:twoCellAnchor>
  <xdr:twoCellAnchor>
    <xdr:from>
      <xdr:col>54</xdr:col>
      <xdr:colOff>101600</xdr:colOff>
      <xdr:row>71</xdr:row>
      <xdr:rowOff>100965</xdr:rowOff>
    </xdr:from>
    <xdr:to>
      <xdr:col>55</xdr:col>
      <xdr:colOff>88900</xdr:colOff>
      <xdr:row>71</xdr:row>
      <xdr:rowOff>100965</xdr:rowOff>
    </xdr:to>
    <xdr:cxnSp macro="">
      <xdr:nvCxnSpPr>
        <xdr:cNvPr id="12692" name="直線コネクタ 404"/>
        <xdr:cNvCxnSpPr/>
      </xdr:nvCxnSpPr>
      <xdr:spPr>
        <a:xfrm>
          <a:off x="10388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635</xdr:rowOff>
    </xdr:from>
    <xdr:to>
      <xdr:col>55</xdr:col>
      <xdr:colOff>0</xdr:colOff>
      <xdr:row>79</xdr:row>
      <xdr:rowOff>7620</xdr:rowOff>
    </xdr:to>
    <xdr:cxnSp macro="">
      <xdr:nvCxnSpPr>
        <xdr:cNvPr id="12693" name="直線コネクタ 405"/>
        <xdr:cNvCxnSpPr/>
      </xdr:nvCxnSpPr>
      <xdr:spPr>
        <a:xfrm flipV="1">
          <a:off x="9639300" y="135451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76</xdr:row>
      <xdr:rowOff>146685</xdr:rowOff>
    </xdr:from>
    <xdr:to>
      <xdr:col>58</xdr:col>
      <xdr:colOff>13970</xdr:colOff>
      <xdr:row>78</xdr:row>
      <xdr:rowOff>62230</xdr:rowOff>
    </xdr:to>
    <xdr:sp macro="" textlink="">
      <xdr:nvSpPr>
        <xdr:cNvPr id="12694" name="商工費平均値テキスト"/>
        <xdr:cNvSpPr txBox="1"/>
      </xdr:nvSpPr>
      <xdr:spPr>
        <a:xfrm>
          <a:off x="10528300" y="131768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11,169</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139700</xdr:colOff>
      <xdr:row>77</xdr:row>
      <xdr:rowOff>123825</xdr:rowOff>
    </xdr:from>
    <xdr:to>
      <xdr:col>55</xdr:col>
      <xdr:colOff>50800</xdr:colOff>
      <xdr:row>78</xdr:row>
      <xdr:rowOff>53975</xdr:rowOff>
    </xdr:to>
    <xdr:sp macro="" textlink="">
      <xdr:nvSpPr>
        <xdr:cNvPr id="12695" name="フローチャート: 判断 407"/>
        <xdr:cNvSpPr/>
      </xdr:nvSpPr>
      <xdr:spPr>
        <a:xfrm>
          <a:off x="104267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7620</xdr:rowOff>
    </xdr:from>
    <xdr:to>
      <xdr:col>50</xdr:col>
      <xdr:colOff>114300</xdr:colOff>
      <xdr:row>79</xdr:row>
      <xdr:rowOff>19050</xdr:rowOff>
    </xdr:to>
    <xdr:cxnSp macro="">
      <xdr:nvCxnSpPr>
        <xdr:cNvPr id="12696" name="直線コネクタ 408"/>
        <xdr:cNvCxnSpPr/>
      </xdr:nvCxnSpPr>
      <xdr:spPr>
        <a:xfrm flipV="1">
          <a:off x="8750300" y="13552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34290</xdr:rowOff>
    </xdr:from>
    <xdr:to>
      <xdr:col>50</xdr:col>
      <xdr:colOff>165100</xdr:colOff>
      <xdr:row>78</xdr:row>
      <xdr:rowOff>135890</xdr:rowOff>
    </xdr:to>
    <xdr:sp macro="" textlink="">
      <xdr:nvSpPr>
        <xdr:cNvPr id="12697" name="フローチャート: 判断 409"/>
        <xdr:cNvSpPr/>
      </xdr:nvSpPr>
      <xdr:spPr>
        <a:xfrm>
          <a:off x="9588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69850</xdr:colOff>
      <xdr:row>76</xdr:row>
      <xdr:rowOff>152400</xdr:rowOff>
    </xdr:from>
    <xdr:to>
      <xdr:col>51</xdr:col>
      <xdr:colOff>158115</xdr:colOff>
      <xdr:row>78</xdr:row>
      <xdr:rowOff>68580</xdr:rowOff>
    </xdr:to>
    <xdr:sp macro="" textlink="">
      <xdr:nvSpPr>
        <xdr:cNvPr id="12698" name="テキスト ボックス 410"/>
        <xdr:cNvSpPr txBox="1"/>
      </xdr:nvSpPr>
      <xdr:spPr>
        <a:xfrm>
          <a:off x="9404350" y="1318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6,864</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50800</xdr:colOff>
      <xdr:row>79</xdr:row>
      <xdr:rowOff>19050</xdr:rowOff>
    </xdr:from>
    <xdr:to>
      <xdr:col>45</xdr:col>
      <xdr:colOff>177800</xdr:colOff>
      <xdr:row>79</xdr:row>
      <xdr:rowOff>25400</xdr:rowOff>
    </xdr:to>
    <xdr:cxnSp macro="">
      <xdr:nvCxnSpPr>
        <xdr:cNvPr id="12699" name="直線コネクタ 411"/>
        <xdr:cNvCxnSpPr/>
      </xdr:nvCxnSpPr>
      <xdr:spPr>
        <a:xfrm flipV="1">
          <a:off x="7861300" y="135636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36830</xdr:rowOff>
    </xdr:from>
    <xdr:to>
      <xdr:col>46</xdr:col>
      <xdr:colOff>38100</xdr:colOff>
      <xdr:row>78</xdr:row>
      <xdr:rowOff>138430</xdr:rowOff>
    </xdr:to>
    <xdr:sp macro="" textlink="">
      <xdr:nvSpPr>
        <xdr:cNvPr id="12700" name="フローチャート: 判断 412"/>
        <xdr:cNvSpPr/>
      </xdr:nvSpPr>
      <xdr:spPr>
        <a:xfrm>
          <a:off x="8699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133350</xdr:colOff>
      <xdr:row>76</xdr:row>
      <xdr:rowOff>154940</xdr:rowOff>
    </xdr:from>
    <xdr:to>
      <xdr:col>47</xdr:col>
      <xdr:colOff>31115</xdr:colOff>
      <xdr:row>78</xdr:row>
      <xdr:rowOff>70485</xdr:rowOff>
    </xdr:to>
    <xdr:sp macro="" textlink="">
      <xdr:nvSpPr>
        <xdr:cNvPr id="12701" name="テキスト ボックス 413"/>
        <xdr:cNvSpPr txBox="1"/>
      </xdr:nvSpPr>
      <xdr:spPr>
        <a:xfrm>
          <a:off x="8515350" y="13185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6,750</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114300</xdr:colOff>
      <xdr:row>79</xdr:row>
      <xdr:rowOff>24130</xdr:rowOff>
    </xdr:from>
    <xdr:to>
      <xdr:col>41</xdr:col>
      <xdr:colOff>50800</xdr:colOff>
      <xdr:row>79</xdr:row>
      <xdr:rowOff>25400</xdr:rowOff>
    </xdr:to>
    <xdr:cxnSp macro="">
      <xdr:nvCxnSpPr>
        <xdr:cNvPr id="12702" name="直線コネクタ 414"/>
        <xdr:cNvCxnSpPr/>
      </xdr:nvCxnSpPr>
      <xdr:spPr>
        <a:xfrm>
          <a:off x="6972300" y="135686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48895</xdr:rowOff>
    </xdr:from>
    <xdr:to>
      <xdr:col>41</xdr:col>
      <xdr:colOff>101600</xdr:colOff>
      <xdr:row>78</xdr:row>
      <xdr:rowOff>150495</xdr:rowOff>
    </xdr:to>
    <xdr:sp macro="" textlink="">
      <xdr:nvSpPr>
        <xdr:cNvPr id="12703" name="フローチャート: 判断 415"/>
        <xdr:cNvSpPr/>
      </xdr:nvSpPr>
      <xdr:spPr>
        <a:xfrm>
          <a:off x="7810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40</xdr:col>
      <xdr:colOff>6350</xdr:colOff>
      <xdr:row>76</xdr:row>
      <xdr:rowOff>167005</xdr:rowOff>
    </xdr:from>
    <xdr:to>
      <xdr:col>42</xdr:col>
      <xdr:colOff>94615</xdr:colOff>
      <xdr:row>78</xdr:row>
      <xdr:rowOff>82550</xdr:rowOff>
    </xdr:to>
    <xdr:sp macro="" textlink="">
      <xdr:nvSpPr>
        <xdr:cNvPr id="12704" name="テキスト ボックス 416"/>
        <xdr:cNvSpPr txBox="1"/>
      </xdr:nvSpPr>
      <xdr:spPr>
        <a:xfrm>
          <a:off x="7626350" y="13197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6,101</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78</xdr:row>
      <xdr:rowOff>48260</xdr:rowOff>
    </xdr:from>
    <xdr:to>
      <xdr:col>36</xdr:col>
      <xdr:colOff>165100</xdr:colOff>
      <xdr:row>78</xdr:row>
      <xdr:rowOff>149860</xdr:rowOff>
    </xdr:to>
    <xdr:sp macro="" textlink="">
      <xdr:nvSpPr>
        <xdr:cNvPr id="12705" name="フローチャート: 判断 417"/>
        <xdr:cNvSpPr/>
      </xdr:nvSpPr>
      <xdr:spPr>
        <a:xfrm>
          <a:off x="6921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69850</xdr:colOff>
      <xdr:row>76</xdr:row>
      <xdr:rowOff>167005</xdr:rowOff>
    </xdr:from>
    <xdr:to>
      <xdr:col>37</xdr:col>
      <xdr:colOff>158115</xdr:colOff>
      <xdr:row>78</xdr:row>
      <xdr:rowOff>82550</xdr:rowOff>
    </xdr:to>
    <xdr:sp macro="" textlink="">
      <xdr:nvSpPr>
        <xdr:cNvPr id="12706" name="テキスト ボックス 418"/>
        <xdr:cNvSpPr txBox="1"/>
      </xdr:nvSpPr>
      <xdr:spPr>
        <a:xfrm>
          <a:off x="6737350" y="13197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6,117</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54</xdr:col>
      <xdr:colOff>0</xdr:colOff>
      <xdr:row>81</xdr:row>
      <xdr:rowOff>80010</xdr:rowOff>
    </xdr:from>
    <xdr:to>
      <xdr:col>57</xdr:col>
      <xdr:colOff>190500</xdr:colOff>
      <xdr:row>82</xdr:row>
      <xdr:rowOff>167640</xdr:rowOff>
    </xdr:to>
    <xdr:sp macro="" textlink="">
      <xdr:nvSpPr>
        <xdr:cNvPr id="12707"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49</xdr:col>
      <xdr:colOff>114300</xdr:colOff>
      <xdr:row>81</xdr:row>
      <xdr:rowOff>80010</xdr:rowOff>
    </xdr:from>
    <xdr:to>
      <xdr:col>53</xdr:col>
      <xdr:colOff>114300</xdr:colOff>
      <xdr:row>82</xdr:row>
      <xdr:rowOff>167640</xdr:rowOff>
    </xdr:to>
    <xdr:sp macro="" textlink="">
      <xdr:nvSpPr>
        <xdr:cNvPr id="12708"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44</xdr:col>
      <xdr:colOff>177800</xdr:colOff>
      <xdr:row>81</xdr:row>
      <xdr:rowOff>80010</xdr:rowOff>
    </xdr:from>
    <xdr:to>
      <xdr:col>48</xdr:col>
      <xdr:colOff>177800</xdr:colOff>
      <xdr:row>82</xdr:row>
      <xdr:rowOff>167640</xdr:rowOff>
    </xdr:to>
    <xdr:sp macro="" textlink="">
      <xdr:nvSpPr>
        <xdr:cNvPr id="12709"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40</xdr:col>
      <xdr:colOff>50800</xdr:colOff>
      <xdr:row>81</xdr:row>
      <xdr:rowOff>80010</xdr:rowOff>
    </xdr:from>
    <xdr:to>
      <xdr:col>44</xdr:col>
      <xdr:colOff>50800</xdr:colOff>
      <xdr:row>82</xdr:row>
      <xdr:rowOff>167640</xdr:rowOff>
    </xdr:to>
    <xdr:sp macro="" textlink="">
      <xdr:nvSpPr>
        <xdr:cNvPr id="12710"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35</xdr:col>
      <xdr:colOff>114300</xdr:colOff>
      <xdr:row>81</xdr:row>
      <xdr:rowOff>80010</xdr:rowOff>
    </xdr:from>
    <xdr:to>
      <xdr:col>39</xdr:col>
      <xdr:colOff>114300</xdr:colOff>
      <xdr:row>82</xdr:row>
      <xdr:rowOff>167640</xdr:rowOff>
    </xdr:to>
    <xdr:sp macro="" textlink="">
      <xdr:nvSpPr>
        <xdr:cNvPr id="12711"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54</xdr:col>
      <xdr:colOff>139700</xdr:colOff>
      <xdr:row>78</xdr:row>
      <xdr:rowOff>121285</xdr:rowOff>
    </xdr:from>
    <xdr:to>
      <xdr:col>55</xdr:col>
      <xdr:colOff>50800</xdr:colOff>
      <xdr:row>79</xdr:row>
      <xdr:rowOff>52070</xdr:rowOff>
    </xdr:to>
    <xdr:sp macro="" textlink="">
      <xdr:nvSpPr>
        <xdr:cNvPr id="12712" name="楕円 424"/>
        <xdr:cNvSpPr/>
      </xdr:nvSpPr>
      <xdr:spPr>
        <a:xfrm>
          <a:off x="104267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50800</xdr:colOff>
      <xdr:row>78</xdr:row>
      <xdr:rowOff>36195</xdr:rowOff>
    </xdr:from>
    <xdr:to>
      <xdr:col>57</xdr:col>
      <xdr:colOff>139700</xdr:colOff>
      <xdr:row>79</xdr:row>
      <xdr:rowOff>123825</xdr:rowOff>
    </xdr:to>
    <xdr:sp macro="" textlink="">
      <xdr:nvSpPr>
        <xdr:cNvPr id="12713" name="商工費該当値テキスト"/>
        <xdr:cNvSpPr txBox="1"/>
      </xdr:nvSpPr>
      <xdr:spPr>
        <a:xfrm>
          <a:off x="10528300" y="13409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2,315</a:t>
          </a:r>
          <a:endParaRPr kumimoji="1" lang="ja-JP" altLang="en-US" sz="1000" b="1">
            <a:solidFill>
              <a:srgbClr val="000000"/>
            </a:solidFill>
            <a:latin typeface="ＭＳ Ｐゴシック"/>
            <a:ea typeface="ＭＳ Ｐゴシック"/>
          </a:endParaRPr>
        </a:p>
      </xdr:txBody>
    </xdr:sp>
    <xdr:clientData/>
  </xdr:twoCellAnchor>
  <xdr:twoCellAnchor>
    <xdr:from>
      <xdr:col>50</xdr:col>
      <xdr:colOff>63500</xdr:colOff>
      <xdr:row>78</xdr:row>
      <xdr:rowOff>128270</xdr:rowOff>
    </xdr:from>
    <xdr:to>
      <xdr:col>50</xdr:col>
      <xdr:colOff>165100</xdr:colOff>
      <xdr:row>79</xdr:row>
      <xdr:rowOff>58420</xdr:rowOff>
    </xdr:to>
    <xdr:sp macro="" textlink="">
      <xdr:nvSpPr>
        <xdr:cNvPr id="12714" name="楕円 426"/>
        <xdr:cNvSpPr/>
      </xdr:nvSpPr>
      <xdr:spPr>
        <a:xfrm>
          <a:off x="9588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69850</xdr:colOff>
      <xdr:row>79</xdr:row>
      <xdr:rowOff>49530</xdr:rowOff>
    </xdr:from>
    <xdr:to>
      <xdr:col>51</xdr:col>
      <xdr:colOff>158115</xdr:colOff>
      <xdr:row>80</xdr:row>
      <xdr:rowOff>137160</xdr:rowOff>
    </xdr:to>
    <xdr:sp macro="" textlink="">
      <xdr:nvSpPr>
        <xdr:cNvPr id="12715" name="テキスト ボックス 427"/>
        <xdr:cNvSpPr txBox="1"/>
      </xdr:nvSpPr>
      <xdr:spPr>
        <a:xfrm>
          <a:off x="9404350" y="13594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1,925</a:t>
          </a:r>
          <a:endParaRPr kumimoji="1" lang="ja-JP" altLang="en-US" sz="1000" b="1">
            <a:solidFill>
              <a:srgbClr val="000000"/>
            </a:solidFill>
            <a:latin typeface="ＭＳ Ｐゴシック"/>
            <a:ea typeface="ＭＳ Ｐゴシック"/>
          </a:endParaRPr>
        </a:p>
      </xdr:txBody>
    </xdr:sp>
    <xdr:clientData/>
  </xdr:twoCellAnchor>
  <xdr:twoCellAnchor>
    <xdr:from>
      <xdr:col>45</xdr:col>
      <xdr:colOff>127000</xdr:colOff>
      <xdr:row>78</xdr:row>
      <xdr:rowOff>139700</xdr:rowOff>
    </xdr:from>
    <xdr:to>
      <xdr:col>46</xdr:col>
      <xdr:colOff>38100</xdr:colOff>
      <xdr:row>79</xdr:row>
      <xdr:rowOff>69850</xdr:rowOff>
    </xdr:to>
    <xdr:sp macro="" textlink="">
      <xdr:nvSpPr>
        <xdr:cNvPr id="12716" name="楕円 428"/>
        <xdr:cNvSpPr/>
      </xdr:nvSpPr>
      <xdr:spPr>
        <a:xfrm>
          <a:off x="8699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133350</xdr:colOff>
      <xdr:row>79</xdr:row>
      <xdr:rowOff>60960</xdr:rowOff>
    </xdr:from>
    <xdr:to>
      <xdr:col>47</xdr:col>
      <xdr:colOff>31115</xdr:colOff>
      <xdr:row>80</xdr:row>
      <xdr:rowOff>148590</xdr:rowOff>
    </xdr:to>
    <xdr:sp macro="" textlink="">
      <xdr:nvSpPr>
        <xdr:cNvPr id="12717" name="テキスト ボックス 429"/>
        <xdr:cNvSpPr txBox="1"/>
      </xdr:nvSpPr>
      <xdr:spPr>
        <a:xfrm>
          <a:off x="8515350" y="13605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1,331</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0</xdr:colOff>
      <xdr:row>78</xdr:row>
      <xdr:rowOff>146050</xdr:rowOff>
    </xdr:from>
    <xdr:to>
      <xdr:col>41</xdr:col>
      <xdr:colOff>101600</xdr:colOff>
      <xdr:row>79</xdr:row>
      <xdr:rowOff>76200</xdr:rowOff>
    </xdr:to>
    <xdr:sp macro="" textlink="">
      <xdr:nvSpPr>
        <xdr:cNvPr id="12718" name="楕円 430"/>
        <xdr:cNvSpPr/>
      </xdr:nvSpPr>
      <xdr:spPr>
        <a:xfrm>
          <a:off x="7810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40</xdr:col>
      <xdr:colOff>6350</xdr:colOff>
      <xdr:row>79</xdr:row>
      <xdr:rowOff>67310</xdr:rowOff>
    </xdr:from>
    <xdr:to>
      <xdr:col>42</xdr:col>
      <xdr:colOff>94615</xdr:colOff>
      <xdr:row>80</xdr:row>
      <xdr:rowOff>154940</xdr:rowOff>
    </xdr:to>
    <xdr:sp macro="" textlink="">
      <xdr:nvSpPr>
        <xdr:cNvPr id="12719" name="テキスト ボックス 431"/>
        <xdr:cNvSpPr txBox="1"/>
      </xdr:nvSpPr>
      <xdr:spPr>
        <a:xfrm>
          <a:off x="7626350" y="13611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1,008</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78</xdr:row>
      <xdr:rowOff>144780</xdr:rowOff>
    </xdr:from>
    <xdr:to>
      <xdr:col>36</xdr:col>
      <xdr:colOff>165100</xdr:colOff>
      <xdr:row>79</xdr:row>
      <xdr:rowOff>74930</xdr:rowOff>
    </xdr:to>
    <xdr:sp macro="" textlink="">
      <xdr:nvSpPr>
        <xdr:cNvPr id="12720" name="楕円 432"/>
        <xdr:cNvSpPr/>
      </xdr:nvSpPr>
      <xdr:spPr>
        <a:xfrm>
          <a:off x="6921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69850</xdr:colOff>
      <xdr:row>79</xdr:row>
      <xdr:rowOff>66040</xdr:rowOff>
    </xdr:from>
    <xdr:to>
      <xdr:col>37</xdr:col>
      <xdr:colOff>158115</xdr:colOff>
      <xdr:row>80</xdr:row>
      <xdr:rowOff>153035</xdr:rowOff>
    </xdr:to>
    <xdr:sp macro="" textlink="">
      <xdr:nvSpPr>
        <xdr:cNvPr id="12721" name="テキスト ボックス 433"/>
        <xdr:cNvSpPr txBox="1"/>
      </xdr:nvSpPr>
      <xdr:spPr>
        <a:xfrm>
          <a:off x="6737350" y="13610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1,062</a:t>
          </a:r>
          <a:endParaRPr kumimoji="1" lang="ja-JP" altLang="en-US" sz="1000" b="1">
            <a:solidFill>
              <a:srgbClr val="000000"/>
            </a:solidFill>
            <a:latin typeface="ＭＳ Ｐゴシック"/>
            <a:ea typeface="ＭＳ Ｐゴシック"/>
          </a:endParaRPr>
        </a:p>
      </xdr:txBody>
    </xdr:sp>
    <xdr:clientData/>
  </xdr:twoCellAnchor>
  <xdr:twoCellAnchor>
    <xdr:from>
      <xdr:col>34</xdr:col>
      <xdr:colOff>127000</xdr:colOff>
      <xdr:row>83</xdr:row>
      <xdr:rowOff>57150</xdr:rowOff>
    </xdr:from>
    <xdr:to>
      <xdr:col>59</xdr:col>
      <xdr:colOff>50800</xdr:colOff>
      <xdr:row>85</xdr:row>
      <xdr:rowOff>31750</xdr:rowOff>
    </xdr:to>
    <xdr:sp macro="" textlink="">
      <xdr:nvSpPr>
        <xdr:cNvPr id="12722"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12723"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12724"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12725"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12726"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12727"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12728"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12729"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34</xdr:col>
      <xdr:colOff>88900</xdr:colOff>
      <xdr:row>87</xdr:row>
      <xdr:rowOff>6350</xdr:rowOff>
    </xdr:from>
    <xdr:to>
      <xdr:col>36</xdr:col>
      <xdr:colOff>57150</xdr:colOff>
      <xdr:row>88</xdr:row>
      <xdr:rowOff>59690</xdr:rowOff>
    </xdr:to>
    <xdr:sp macro="" textlink="">
      <xdr:nvSpPr>
        <xdr:cNvPr id="12730"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34</xdr:col>
      <xdr:colOff>127000</xdr:colOff>
      <xdr:row>101</xdr:row>
      <xdr:rowOff>82550</xdr:rowOff>
    </xdr:from>
    <xdr:to>
      <xdr:col>59</xdr:col>
      <xdr:colOff>50800</xdr:colOff>
      <xdr:row>101</xdr:row>
      <xdr:rowOff>82550</xdr:rowOff>
    </xdr:to>
    <xdr:cxnSp macro="">
      <xdr:nvCxnSpPr>
        <xdr:cNvPr id="12731"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12732"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68580</xdr:colOff>
      <xdr:row>98</xdr:row>
      <xdr:rowOff>128270</xdr:rowOff>
    </xdr:from>
    <xdr:to>
      <xdr:col>34</xdr:col>
      <xdr:colOff>126365</xdr:colOff>
      <xdr:row>100</xdr:row>
      <xdr:rowOff>44450</xdr:rowOff>
    </xdr:to>
    <xdr:sp macro="" textlink="">
      <xdr:nvSpPr>
        <xdr:cNvPr id="12733"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97</xdr:row>
      <xdr:rowOff>114935</xdr:rowOff>
    </xdr:from>
    <xdr:to>
      <xdr:col>59</xdr:col>
      <xdr:colOff>50800</xdr:colOff>
      <xdr:row>97</xdr:row>
      <xdr:rowOff>114935</xdr:rowOff>
    </xdr:to>
    <xdr:cxnSp macro="">
      <xdr:nvCxnSpPr>
        <xdr:cNvPr id="12734"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96</xdr:row>
      <xdr:rowOff>144145</xdr:rowOff>
    </xdr:from>
    <xdr:to>
      <xdr:col>34</xdr:col>
      <xdr:colOff>127000</xdr:colOff>
      <xdr:row>98</xdr:row>
      <xdr:rowOff>59690</xdr:rowOff>
    </xdr:to>
    <xdr:sp macro="" textlink="">
      <xdr:nvSpPr>
        <xdr:cNvPr id="12735" name="テキスト ボックス 447"/>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95</xdr:row>
      <xdr:rowOff>132080</xdr:rowOff>
    </xdr:from>
    <xdr:to>
      <xdr:col>59</xdr:col>
      <xdr:colOff>50800</xdr:colOff>
      <xdr:row>95</xdr:row>
      <xdr:rowOff>132080</xdr:rowOff>
    </xdr:to>
    <xdr:cxnSp macro="">
      <xdr:nvCxnSpPr>
        <xdr:cNvPr id="12736"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94</xdr:row>
      <xdr:rowOff>160655</xdr:rowOff>
    </xdr:from>
    <xdr:to>
      <xdr:col>34</xdr:col>
      <xdr:colOff>127000</xdr:colOff>
      <xdr:row>96</xdr:row>
      <xdr:rowOff>76835</xdr:rowOff>
    </xdr:to>
    <xdr:sp macro="" textlink="">
      <xdr:nvSpPr>
        <xdr:cNvPr id="12737"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93</xdr:row>
      <xdr:rowOff>147955</xdr:rowOff>
    </xdr:from>
    <xdr:to>
      <xdr:col>59</xdr:col>
      <xdr:colOff>50800</xdr:colOff>
      <xdr:row>93</xdr:row>
      <xdr:rowOff>147955</xdr:rowOff>
    </xdr:to>
    <xdr:cxnSp macro="">
      <xdr:nvCxnSpPr>
        <xdr:cNvPr id="12738"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167005</xdr:colOff>
      <xdr:row>93</xdr:row>
      <xdr:rowOff>6350</xdr:rowOff>
    </xdr:from>
    <xdr:to>
      <xdr:col>34</xdr:col>
      <xdr:colOff>127000</xdr:colOff>
      <xdr:row>94</xdr:row>
      <xdr:rowOff>93345</xdr:rowOff>
    </xdr:to>
    <xdr:sp macro="" textlink="">
      <xdr:nvSpPr>
        <xdr:cNvPr id="12739" name="テキスト ボックス 451"/>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91</xdr:row>
      <xdr:rowOff>164465</xdr:rowOff>
    </xdr:from>
    <xdr:to>
      <xdr:col>59</xdr:col>
      <xdr:colOff>50800</xdr:colOff>
      <xdr:row>91</xdr:row>
      <xdr:rowOff>164465</xdr:rowOff>
    </xdr:to>
    <xdr:cxnSp macro="">
      <xdr:nvCxnSpPr>
        <xdr:cNvPr id="12740"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91</xdr:row>
      <xdr:rowOff>22225</xdr:rowOff>
    </xdr:from>
    <xdr:to>
      <xdr:col>34</xdr:col>
      <xdr:colOff>126365</xdr:colOff>
      <xdr:row>92</xdr:row>
      <xdr:rowOff>109220</xdr:rowOff>
    </xdr:to>
    <xdr:sp macro="" textlink="">
      <xdr:nvSpPr>
        <xdr:cNvPr id="12741"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90</xdr:row>
      <xdr:rowOff>8890</xdr:rowOff>
    </xdr:from>
    <xdr:to>
      <xdr:col>59</xdr:col>
      <xdr:colOff>50800</xdr:colOff>
      <xdr:row>90</xdr:row>
      <xdr:rowOff>8890</xdr:rowOff>
    </xdr:to>
    <xdr:cxnSp macro="">
      <xdr:nvCxnSpPr>
        <xdr:cNvPr id="12742"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89</xdr:row>
      <xdr:rowOff>38100</xdr:rowOff>
    </xdr:from>
    <xdr:to>
      <xdr:col>34</xdr:col>
      <xdr:colOff>126365</xdr:colOff>
      <xdr:row>90</xdr:row>
      <xdr:rowOff>125730</xdr:rowOff>
    </xdr:to>
    <xdr:sp macro="" textlink="">
      <xdr:nvSpPr>
        <xdr:cNvPr id="12743" name="テキスト ボックス 455"/>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88</xdr:row>
      <xdr:rowOff>25400</xdr:rowOff>
    </xdr:to>
    <xdr:cxnSp macro="">
      <xdr:nvCxnSpPr>
        <xdr:cNvPr id="12744"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102870</xdr:colOff>
      <xdr:row>87</xdr:row>
      <xdr:rowOff>54610</xdr:rowOff>
    </xdr:from>
    <xdr:to>
      <xdr:col>34</xdr:col>
      <xdr:colOff>126365</xdr:colOff>
      <xdr:row>88</xdr:row>
      <xdr:rowOff>141605</xdr:rowOff>
    </xdr:to>
    <xdr:sp macro="" textlink="">
      <xdr:nvSpPr>
        <xdr:cNvPr id="12745"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180,000</a:t>
          </a:r>
          <a:endParaRPr kumimoji="1" lang="ja-JP" altLang="en-US" sz="1000">
            <a:solidFill>
              <a:srgbClr val="000000"/>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127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52070</xdr:rowOff>
    </xdr:from>
    <xdr:to>
      <xdr:col>54</xdr:col>
      <xdr:colOff>189865</xdr:colOff>
      <xdr:row>98</xdr:row>
      <xdr:rowOff>110490</xdr:rowOff>
    </xdr:to>
    <xdr:cxnSp macro="">
      <xdr:nvCxnSpPr>
        <xdr:cNvPr id="12747" name="直線コネクタ 459"/>
        <xdr:cNvCxnSpPr/>
      </xdr:nvCxnSpPr>
      <xdr:spPr>
        <a:xfrm flipV="1">
          <a:off x="10475595" y="1565402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98</xdr:row>
      <xdr:rowOff>114300</xdr:rowOff>
    </xdr:from>
    <xdr:to>
      <xdr:col>58</xdr:col>
      <xdr:colOff>13970</xdr:colOff>
      <xdr:row>100</xdr:row>
      <xdr:rowOff>30480</xdr:rowOff>
    </xdr:to>
    <xdr:sp macro="" textlink="">
      <xdr:nvSpPr>
        <xdr:cNvPr id="12748" name="土木費最小値テキスト"/>
        <xdr:cNvSpPr txBox="1"/>
      </xdr:nvSpPr>
      <xdr:spPr>
        <a:xfrm>
          <a:off x="10528300" y="16916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14,684</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101600</xdr:colOff>
      <xdr:row>98</xdr:row>
      <xdr:rowOff>110490</xdr:rowOff>
    </xdr:from>
    <xdr:to>
      <xdr:col>55</xdr:col>
      <xdr:colOff>88900</xdr:colOff>
      <xdr:row>98</xdr:row>
      <xdr:rowOff>110490</xdr:rowOff>
    </xdr:to>
    <xdr:cxnSp macro="">
      <xdr:nvCxnSpPr>
        <xdr:cNvPr id="12749" name="直線コネクタ 461"/>
        <xdr:cNvCxnSpPr/>
      </xdr:nvCxnSpPr>
      <xdr:spPr>
        <a:xfrm>
          <a:off x="10388600" y="1691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89</xdr:row>
      <xdr:rowOff>170180</xdr:rowOff>
    </xdr:from>
    <xdr:to>
      <xdr:col>58</xdr:col>
      <xdr:colOff>78105</xdr:colOff>
      <xdr:row>91</xdr:row>
      <xdr:rowOff>86360</xdr:rowOff>
    </xdr:to>
    <xdr:sp macro="" textlink="">
      <xdr:nvSpPr>
        <xdr:cNvPr id="12750" name="土木費最大値テキスト"/>
        <xdr:cNvSpPr txBox="1"/>
      </xdr:nvSpPr>
      <xdr:spPr>
        <a:xfrm>
          <a:off x="10528300" y="15429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130,319</a:t>
          </a:r>
          <a:endParaRPr kumimoji="1" lang="ja-JP" altLang="en-US" sz="1000" b="1">
            <a:solidFill>
              <a:srgbClr val="000000"/>
            </a:solidFill>
            <a:latin typeface="ＭＳ Ｐゴシック"/>
          </a:endParaRPr>
        </a:p>
      </xdr:txBody>
    </xdr:sp>
    <xdr:clientData/>
  </xdr:twoCellAnchor>
  <xdr:twoCellAnchor>
    <xdr:from>
      <xdr:col>54</xdr:col>
      <xdr:colOff>101600</xdr:colOff>
      <xdr:row>91</xdr:row>
      <xdr:rowOff>52070</xdr:rowOff>
    </xdr:from>
    <xdr:to>
      <xdr:col>55</xdr:col>
      <xdr:colOff>88900</xdr:colOff>
      <xdr:row>91</xdr:row>
      <xdr:rowOff>52070</xdr:rowOff>
    </xdr:to>
    <xdr:cxnSp macro="">
      <xdr:nvCxnSpPr>
        <xdr:cNvPr id="12751" name="直線コネクタ 463"/>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48895</xdr:rowOff>
    </xdr:from>
    <xdr:to>
      <xdr:col>55</xdr:col>
      <xdr:colOff>0</xdr:colOff>
      <xdr:row>97</xdr:row>
      <xdr:rowOff>151765</xdr:rowOff>
    </xdr:to>
    <xdr:cxnSp macro="">
      <xdr:nvCxnSpPr>
        <xdr:cNvPr id="12752" name="直線コネクタ 464"/>
        <xdr:cNvCxnSpPr/>
      </xdr:nvCxnSpPr>
      <xdr:spPr>
        <a:xfrm flipV="1">
          <a:off x="9639300" y="1667954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95</xdr:row>
      <xdr:rowOff>150495</xdr:rowOff>
    </xdr:from>
    <xdr:to>
      <xdr:col>58</xdr:col>
      <xdr:colOff>13970</xdr:colOff>
      <xdr:row>97</xdr:row>
      <xdr:rowOff>66675</xdr:rowOff>
    </xdr:to>
    <xdr:sp macro="" textlink="">
      <xdr:nvSpPr>
        <xdr:cNvPr id="12753" name="土木費平均値テキスト"/>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39,927</a:t>
          </a:r>
          <a:endParaRPr kumimoji="1" lang="ja-JP" altLang="en-US" sz="1000" b="1">
            <a:solidFill>
              <a:srgbClr val="000000"/>
            </a:solidFill>
            <a:latin typeface="ＭＳ Ｐゴシック"/>
            <a:ea typeface="ＭＳ Ｐゴシック"/>
          </a:endParaRPr>
        </a:p>
      </xdr:txBody>
    </xdr:sp>
    <xdr:clientData/>
  </xdr:twoCellAnchor>
  <xdr:twoCellAnchor>
    <xdr:from>
      <xdr:col>54</xdr:col>
      <xdr:colOff>139700</xdr:colOff>
      <xdr:row>96</xdr:row>
      <xdr:rowOff>127635</xdr:rowOff>
    </xdr:from>
    <xdr:to>
      <xdr:col>55</xdr:col>
      <xdr:colOff>50800</xdr:colOff>
      <xdr:row>97</xdr:row>
      <xdr:rowOff>57785</xdr:rowOff>
    </xdr:to>
    <xdr:sp macro="" textlink="">
      <xdr:nvSpPr>
        <xdr:cNvPr id="12754" name="フローチャート: 判断 466"/>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151765</xdr:rowOff>
    </xdr:from>
    <xdr:to>
      <xdr:col>50</xdr:col>
      <xdr:colOff>114300</xdr:colOff>
      <xdr:row>98</xdr:row>
      <xdr:rowOff>20320</xdr:rowOff>
    </xdr:to>
    <xdr:cxnSp macro="">
      <xdr:nvCxnSpPr>
        <xdr:cNvPr id="12755" name="直線コネクタ 467"/>
        <xdr:cNvCxnSpPr/>
      </xdr:nvCxnSpPr>
      <xdr:spPr>
        <a:xfrm flipV="1">
          <a:off x="8750300" y="167824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137795</xdr:rowOff>
    </xdr:from>
    <xdr:to>
      <xdr:col>50</xdr:col>
      <xdr:colOff>165100</xdr:colOff>
      <xdr:row>97</xdr:row>
      <xdr:rowOff>67945</xdr:rowOff>
    </xdr:to>
    <xdr:sp macro="" textlink="">
      <xdr:nvSpPr>
        <xdr:cNvPr id="12756" name="フローチャート: 判断 468"/>
        <xdr:cNvSpPr/>
      </xdr:nvSpPr>
      <xdr:spPr>
        <a:xfrm>
          <a:off x="9588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37465</xdr:colOff>
      <xdr:row>95</xdr:row>
      <xdr:rowOff>84455</xdr:rowOff>
    </xdr:from>
    <xdr:to>
      <xdr:col>51</xdr:col>
      <xdr:colOff>190500</xdr:colOff>
      <xdr:row>97</xdr:row>
      <xdr:rowOff>635</xdr:rowOff>
    </xdr:to>
    <xdr:sp macro="" textlink="">
      <xdr:nvSpPr>
        <xdr:cNvPr id="12757" name="テキスト ボックス 469"/>
        <xdr:cNvSpPr txBox="1"/>
      </xdr:nvSpPr>
      <xdr:spPr>
        <a:xfrm>
          <a:off x="9371965" y="16372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39,004</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50800</xdr:colOff>
      <xdr:row>97</xdr:row>
      <xdr:rowOff>145415</xdr:rowOff>
    </xdr:from>
    <xdr:to>
      <xdr:col>45</xdr:col>
      <xdr:colOff>177800</xdr:colOff>
      <xdr:row>98</xdr:row>
      <xdr:rowOff>20320</xdr:rowOff>
    </xdr:to>
    <xdr:cxnSp macro="">
      <xdr:nvCxnSpPr>
        <xdr:cNvPr id="12758" name="直線コネクタ 470"/>
        <xdr:cNvCxnSpPr/>
      </xdr:nvCxnSpPr>
      <xdr:spPr>
        <a:xfrm>
          <a:off x="7861300" y="1677606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129540</xdr:rowOff>
    </xdr:from>
    <xdr:to>
      <xdr:col>46</xdr:col>
      <xdr:colOff>38100</xdr:colOff>
      <xdr:row>97</xdr:row>
      <xdr:rowOff>59690</xdr:rowOff>
    </xdr:to>
    <xdr:sp macro="" textlink="">
      <xdr:nvSpPr>
        <xdr:cNvPr id="12759" name="フローチャート: 判断 471"/>
        <xdr:cNvSpPr/>
      </xdr:nvSpPr>
      <xdr:spPr>
        <a:xfrm>
          <a:off x="8699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100965</xdr:colOff>
      <xdr:row>95</xdr:row>
      <xdr:rowOff>76200</xdr:rowOff>
    </xdr:from>
    <xdr:to>
      <xdr:col>47</xdr:col>
      <xdr:colOff>63500</xdr:colOff>
      <xdr:row>96</xdr:row>
      <xdr:rowOff>163195</xdr:rowOff>
    </xdr:to>
    <xdr:sp macro="" textlink="">
      <xdr:nvSpPr>
        <xdr:cNvPr id="12760" name="テキスト ボックス 472"/>
        <xdr:cNvSpPr txBox="1"/>
      </xdr:nvSpPr>
      <xdr:spPr>
        <a:xfrm>
          <a:off x="8482965" y="16363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39,756</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114300</xdr:colOff>
      <xdr:row>97</xdr:row>
      <xdr:rowOff>126365</xdr:rowOff>
    </xdr:from>
    <xdr:to>
      <xdr:col>41</xdr:col>
      <xdr:colOff>50800</xdr:colOff>
      <xdr:row>97</xdr:row>
      <xdr:rowOff>145415</xdr:rowOff>
    </xdr:to>
    <xdr:cxnSp macro="">
      <xdr:nvCxnSpPr>
        <xdr:cNvPr id="12761" name="直線コネクタ 473"/>
        <xdr:cNvCxnSpPr/>
      </xdr:nvCxnSpPr>
      <xdr:spPr>
        <a:xfrm>
          <a:off x="6972300" y="167570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117475</xdr:rowOff>
    </xdr:from>
    <xdr:to>
      <xdr:col>41</xdr:col>
      <xdr:colOff>101600</xdr:colOff>
      <xdr:row>97</xdr:row>
      <xdr:rowOff>47625</xdr:rowOff>
    </xdr:to>
    <xdr:sp macro="" textlink="">
      <xdr:nvSpPr>
        <xdr:cNvPr id="12762" name="フローチャート: 判断 474"/>
        <xdr:cNvSpPr/>
      </xdr:nvSpPr>
      <xdr:spPr>
        <a:xfrm>
          <a:off x="7810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39</xdr:col>
      <xdr:colOff>164465</xdr:colOff>
      <xdr:row>95</xdr:row>
      <xdr:rowOff>64135</xdr:rowOff>
    </xdr:from>
    <xdr:to>
      <xdr:col>42</xdr:col>
      <xdr:colOff>127000</xdr:colOff>
      <xdr:row>96</xdr:row>
      <xdr:rowOff>151130</xdr:rowOff>
    </xdr:to>
    <xdr:sp macro="" textlink="">
      <xdr:nvSpPr>
        <xdr:cNvPr id="12763" name="テキスト ボックス 475"/>
        <xdr:cNvSpPr txBox="1"/>
      </xdr:nvSpPr>
      <xdr:spPr>
        <a:xfrm>
          <a:off x="7593965" y="16351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40,884</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96</xdr:row>
      <xdr:rowOff>129540</xdr:rowOff>
    </xdr:from>
    <xdr:to>
      <xdr:col>36</xdr:col>
      <xdr:colOff>165100</xdr:colOff>
      <xdr:row>97</xdr:row>
      <xdr:rowOff>59690</xdr:rowOff>
    </xdr:to>
    <xdr:sp macro="" textlink="">
      <xdr:nvSpPr>
        <xdr:cNvPr id="12764" name="フローチャート: 判断 476"/>
        <xdr:cNvSpPr/>
      </xdr:nvSpPr>
      <xdr:spPr>
        <a:xfrm>
          <a:off x="6921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37465</xdr:colOff>
      <xdr:row>95</xdr:row>
      <xdr:rowOff>76200</xdr:rowOff>
    </xdr:from>
    <xdr:to>
      <xdr:col>37</xdr:col>
      <xdr:colOff>190500</xdr:colOff>
      <xdr:row>96</xdr:row>
      <xdr:rowOff>163195</xdr:rowOff>
    </xdr:to>
    <xdr:sp macro="" textlink="">
      <xdr:nvSpPr>
        <xdr:cNvPr id="12765" name="テキスト ボックス 477"/>
        <xdr:cNvSpPr txBox="1"/>
      </xdr:nvSpPr>
      <xdr:spPr>
        <a:xfrm>
          <a:off x="6704965" y="16363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39,773</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54</xdr:col>
      <xdr:colOff>0</xdr:colOff>
      <xdr:row>101</xdr:row>
      <xdr:rowOff>80010</xdr:rowOff>
    </xdr:from>
    <xdr:to>
      <xdr:col>57</xdr:col>
      <xdr:colOff>190500</xdr:colOff>
      <xdr:row>102</xdr:row>
      <xdr:rowOff>167640</xdr:rowOff>
    </xdr:to>
    <xdr:sp macro="" textlink="">
      <xdr:nvSpPr>
        <xdr:cNvPr id="12766"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49</xdr:col>
      <xdr:colOff>114300</xdr:colOff>
      <xdr:row>101</xdr:row>
      <xdr:rowOff>80010</xdr:rowOff>
    </xdr:from>
    <xdr:to>
      <xdr:col>53</xdr:col>
      <xdr:colOff>114300</xdr:colOff>
      <xdr:row>102</xdr:row>
      <xdr:rowOff>167640</xdr:rowOff>
    </xdr:to>
    <xdr:sp macro="" textlink="">
      <xdr:nvSpPr>
        <xdr:cNvPr id="12767"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44</xdr:col>
      <xdr:colOff>177800</xdr:colOff>
      <xdr:row>101</xdr:row>
      <xdr:rowOff>80010</xdr:rowOff>
    </xdr:from>
    <xdr:to>
      <xdr:col>48</xdr:col>
      <xdr:colOff>177800</xdr:colOff>
      <xdr:row>102</xdr:row>
      <xdr:rowOff>167640</xdr:rowOff>
    </xdr:to>
    <xdr:sp macro="" textlink="">
      <xdr:nvSpPr>
        <xdr:cNvPr id="12768"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40</xdr:col>
      <xdr:colOff>50800</xdr:colOff>
      <xdr:row>101</xdr:row>
      <xdr:rowOff>80010</xdr:rowOff>
    </xdr:from>
    <xdr:to>
      <xdr:col>44</xdr:col>
      <xdr:colOff>50800</xdr:colOff>
      <xdr:row>102</xdr:row>
      <xdr:rowOff>167640</xdr:rowOff>
    </xdr:to>
    <xdr:sp macro="" textlink="">
      <xdr:nvSpPr>
        <xdr:cNvPr id="12769"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35</xdr:col>
      <xdr:colOff>114300</xdr:colOff>
      <xdr:row>101</xdr:row>
      <xdr:rowOff>80010</xdr:rowOff>
    </xdr:from>
    <xdr:to>
      <xdr:col>39</xdr:col>
      <xdr:colOff>114300</xdr:colOff>
      <xdr:row>102</xdr:row>
      <xdr:rowOff>167640</xdr:rowOff>
    </xdr:to>
    <xdr:sp macro="" textlink="">
      <xdr:nvSpPr>
        <xdr:cNvPr id="12770"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54</xdr:col>
      <xdr:colOff>139700</xdr:colOff>
      <xdr:row>96</xdr:row>
      <xdr:rowOff>169545</xdr:rowOff>
    </xdr:from>
    <xdr:to>
      <xdr:col>55</xdr:col>
      <xdr:colOff>50800</xdr:colOff>
      <xdr:row>97</xdr:row>
      <xdr:rowOff>99695</xdr:rowOff>
    </xdr:to>
    <xdr:sp macro="" textlink="">
      <xdr:nvSpPr>
        <xdr:cNvPr id="12771" name="楕円 483"/>
        <xdr:cNvSpPr/>
      </xdr:nvSpPr>
      <xdr:spPr>
        <a:xfrm>
          <a:off x="104267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55</xdr:col>
      <xdr:colOff>50800</xdr:colOff>
      <xdr:row>96</xdr:row>
      <xdr:rowOff>147955</xdr:rowOff>
    </xdr:from>
    <xdr:to>
      <xdr:col>58</xdr:col>
      <xdr:colOff>13970</xdr:colOff>
      <xdr:row>98</xdr:row>
      <xdr:rowOff>63500</xdr:rowOff>
    </xdr:to>
    <xdr:sp macro="" textlink="">
      <xdr:nvSpPr>
        <xdr:cNvPr id="12772" name="土木費該当値テキスト"/>
        <xdr:cNvSpPr txBox="1"/>
      </xdr:nvSpPr>
      <xdr:spPr>
        <a:xfrm>
          <a:off x="10528300" y="16607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36,079</a:t>
          </a:r>
          <a:endParaRPr kumimoji="1" lang="ja-JP" altLang="en-US" sz="1000" b="1">
            <a:solidFill>
              <a:srgbClr val="000000"/>
            </a:solidFill>
            <a:latin typeface="ＭＳ Ｐゴシック"/>
            <a:ea typeface="ＭＳ Ｐゴシック"/>
          </a:endParaRPr>
        </a:p>
      </xdr:txBody>
    </xdr:sp>
    <xdr:clientData/>
  </xdr:twoCellAnchor>
  <xdr:twoCellAnchor>
    <xdr:from>
      <xdr:col>50</xdr:col>
      <xdr:colOff>63500</xdr:colOff>
      <xdr:row>97</xdr:row>
      <xdr:rowOff>100965</xdr:rowOff>
    </xdr:from>
    <xdr:to>
      <xdr:col>50</xdr:col>
      <xdr:colOff>165100</xdr:colOff>
      <xdr:row>98</xdr:row>
      <xdr:rowOff>31115</xdr:rowOff>
    </xdr:to>
    <xdr:sp macro="" textlink="">
      <xdr:nvSpPr>
        <xdr:cNvPr id="12773" name="楕円 485"/>
        <xdr:cNvSpPr/>
      </xdr:nvSpPr>
      <xdr:spPr>
        <a:xfrm>
          <a:off x="9588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49</xdr:col>
      <xdr:colOff>37465</xdr:colOff>
      <xdr:row>98</xdr:row>
      <xdr:rowOff>22225</xdr:rowOff>
    </xdr:from>
    <xdr:to>
      <xdr:col>51</xdr:col>
      <xdr:colOff>190500</xdr:colOff>
      <xdr:row>99</xdr:row>
      <xdr:rowOff>109220</xdr:rowOff>
    </xdr:to>
    <xdr:sp macro="" textlink="">
      <xdr:nvSpPr>
        <xdr:cNvPr id="12774" name="テキスト ボックス 486"/>
        <xdr:cNvSpPr txBox="1"/>
      </xdr:nvSpPr>
      <xdr:spPr>
        <a:xfrm>
          <a:off x="9371965" y="1682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26,661</a:t>
          </a:r>
          <a:endParaRPr kumimoji="1" lang="ja-JP" altLang="en-US" sz="1000" b="1">
            <a:solidFill>
              <a:srgbClr val="000000"/>
            </a:solidFill>
            <a:latin typeface="ＭＳ Ｐゴシック"/>
            <a:ea typeface="ＭＳ Ｐゴシック"/>
          </a:endParaRPr>
        </a:p>
      </xdr:txBody>
    </xdr:sp>
    <xdr:clientData/>
  </xdr:twoCellAnchor>
  <xdr:twoCellAnchor>
    <xdr:from>
      <xdr:col>45</xdr:col>
      <xdr:colOff>127000</xdr:colOff>
      <xdr:row>97</xdr:row>
      <xdr:rowOff>140970</xdr:rowOff>
    </xdr:from>
    <xdr:to>
      <xdr:col>46</xdr:col>
      <xdr:colOff>38100</xdr:colOff>
      <xdr:row>98</xdr:row>
      <xdr:rowOff>71120</xdr:rowOff>
    </xdr:to>
    <xdr:sp macro="" textlink="">
      <xdr:nvSpPr>
        <xdr:cNvPr id="12775" name="楕円 487"/>
        <xdr:cNvSpPr/>
      </xdr:nvSpPr>
      <xdr:spPr>
        <a:xfrm>
          <a:off x="86995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44</xdr:col>
      <xdr:colOff>100965</xdr:colOff>
      <xdr:row>98</xdr:row>
      <xdr:rowOff>62230</xdr:rowOff>
    </xdr:from>
    <xdr:to>
      <xdr:col>47</xdr:col>
      <xdr:colOff>63500</xdr:colOff>
      <xdr:row>99</xdr:row>
      <xdr:rowOff>149860</xdr:rowOff>
    </xdr:to>
    <xdr:sp macro="" textlink="">
      <xdr:nvSpPr>
        <xdr:cNvPr id="12776" name="テキスト ボックス 488"/>
        <xdr:cNvSpPr txBox="1"/>
      </xdr:nvSpPr>
      <xdr:spPr>
        <a:xfrm>
          <a:off x="8482965" y="16864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22,948</a:t>
          </a:r>
          <a:endParaRPr kumimoji="1" lang="ja-JP" altLang="en-US" sz="1000" b="1">
            <a:solidFill>
              <a:srgbClr val="000000"/>
            </a:solidFill>
            <a:latin typeface="ＭＳ Ｐゴシック"/>
            <a:ea typeface="ＭＳ Ｐゴシック"/>
          </a:endParaRPr>
        </a:p>
      </xdr:txBody>
    </xdr:sp>
    <xdr:clientData/>
  </xdr:twoCellAnchor>
  <xdr:twoCellAnchor>
    <xdr:from>
      <xdr:col>41</xdr:col>
      <xdr:colOff>0</xdr:colOff>
      <xdr:row>97</xdr:row>
      <xdr:rowOff>94615</xdr:rowOff>
    </xdr:from>
    <xdr:to>
      <xdr:col>41</xdr:col>
      <xdr:colOff>101600</xdr:colOff>
      <xdr:row>98</xdr:row>
      <xdr:rowOff>24765</xdr:rowOff>
    </xdr:to>
    <xdr:sp macro="" textlink="">
      <xdr:nvSpPr>
        <xdr:cNvPr id="12777" name="楕円 489"/>
        <xdr:cNvSpPr/>
      </xdr:nvSpPr>
      <xdr:spPr>
        <a:xfrm>
          <a:off x="7810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39</xdr:col>
      <xdr:colOff>164465</xdr:colOff>
      <xdr:row>98</xdr:row>
      <xdr:rowOff>15875</xdr:rowOff>
    </xdr:from>
    <xdr:to>
      <xdr:col>42</xdr:col>
      <xdr:colOff>127000</xdr:colOff>
      <xdr:row>99</xdr:row>
      <xdr:rowOff>103505</xdr:rowOff>
    </xdr:to>
    <xdr:sp macro="" textlink="">
      <xdr:nvSpPr>
        <xdr:cNvPr id="12778" name="テキスト ボックス 490"/>
        <xdr:cNvSpPr txBox="1"/>
      </xdr:nvSpPr>
      <xdr:spPr>
        <a:xfrm>
          <a:off x="7593965" y="16817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27,205</a:t>
          </a:r>
          <a:endParaRPr kumimoji="1" lang="ja-JP" altLang="en-US" sz="1000" b="1">
            <a:solidFill>
              <a:srgbClr val="000000"/>
            </a:solidFill>
            <a:latin typeface="ＭＳ Ｐゴシック"/>
            <a:ea typeface="ＭＳ Ｐゴシック"/>
          </a:endParaRPr>
        </a:p>
      </xdr:txBody>
    </xdr:sp>
    <xdr:clientData/>
  </xdr:twoCellAnchor>
  <xdr:twoCellAnchor>
    <xdr:from>
      <xdr:col>36</xdr:col>
      <xdr:colOff>63500</xdr:colOff>
      <xdr:row>97</xdr:row>
      <xdr:rowOff>75565</xdr:rowOff>
    </xdr:from>
    <xdr:to>
      <xdr:col>36</xdr:col>
      <xdr:colOff>165100</xdr:colOff>
      <xdr:row>98</xdr:row>
      <xdr:rowOff>6350</xdr:rowOff>
    </xdr:to>
    <xdr:sp macro="" textlink="">
      <xdr:nvSpPr>
        <xdr:cNvPr id="12779" name="楕円 491"/>
        <xdr:cNvSpPr/>
      </xdr:nvSpPr>
      <xdr:spPr>
        <a:xfrm>
          <a:off x="6921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35</xdr:col>
      <xdr:colOff>37465</xdr:colOff>
      <xdr:row>97</xdr:row>
      <xdr:rowOff>168275</xdr:rowOff>
    </xdr:from>
    <xdr:to>
      <xdr:col>37</xdr:col>
      <xdr:colOff>190500</xdr:colOff>
      <xdr:row>99</xdr:row>
      <xdr:rowOff>83820</xdr:rowOff>
    </xdr:to>
    <xdr:sp macro="" textlink="">
      <xdr:nvSpPr>
        <xdr:cNvPr id="12780" name="テキスト ボックス 492"/>
        <xdr:cNvSpPr txBox="1"/>
      </xdr:nvSpPr>
      <xdr:spPr>
        <a:xfrm>
          <a:off x="6704965" y="16798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28,966</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63500</xdr:colOff>
      <xdr:row>23</xdr:row>
      <xdr:rowOff>57150</xdr:rowOff>
    </xdr:from>
    <xdr:to>
      <xdr:col>89</xdr:col>
      <xdr:colOff>177800</xdr:colOff>
      <xdr:row>25</xdr:row>
      <xdr:rowOff>31750</xdr:rowOff>
    </xdr:to>
    <xdr:sp macro="" textlink="">
      <xdr:nvSpPr>
        <xdr:cNvPr id="12781"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12782"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12783"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12784"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12785"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12786"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12787"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12788"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27</xdr:row>
      <xdr:rowOff>6350</xdr:rowOff>
    </xdr:from>
    <xdr:to>
      <xdr:col>66</xdr:col>
      <xdr:colOff>184150</xdr:colOff>
      <xdr:row>28</xdr:row>
      <xdr:rowOff>59690</xdr:rowOff>
    </xdr:to>
    <xdr:sp macro="" textlink="">
      <xdr:nvSpPr>
        <xdr:cNvPr id="12789"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65</xdr:col>
      <xdr:colOff>63500</xdr:colOff>
      <xdr:row>41</xdr:row>
      <xdr:rowOff>82550</xdr:rowOff>
    </xdr:from>
    <xdr:to>
      <xdr:col>89</xdr:col>
      <xdr:colOff>177800</xdr:colOff>
      <xdr:row>41</xdr:row>
      <xdr:rowOff>82550</xdr:rowOff>
    </xdr:to>
    <xdr:cxnSp macro="">
      <xdr:nvCxnSpPr>
        <xdr:cNvPr id="12790"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12791"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38</xdr:row>
      <xdr:rowOff>73660</xdr:rowOff>
    </xdr:from>
    <xdr:to>
      <xdr:col>65</xdr:col>
      <xdr:colOff>62865</xdr:colOff>
      <xdr:row>39</xdr:row>
      <xdr:rowOff>161290</xdr:rowOff>
    </xdr:to>
    <xdr:sp macro="" textlink="">
      <xdr:nvSpPr>
        <xdr:cNvPr id="12792"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37</xdr:row>
      <xdr:rowOff>6350</xdr:rowOff>
    </xdr:from>
    <xdr:to>
      <xdr:col>89</xdr:col>
      <xdr:colOff>177800</xdr:colOff>
      <xdr:row>37</xdr:row>
      <xdr:rowOff>6350</xdr:rowOff>
    </xdr:to>
    <xdr:cxnSp macro="">
      <xdr:nvCxnSpPr>
        <xdr:cNvPr id="12793"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36</xdr:row>
      <xdr:rowOff>35560</xdr:rowOff>
    </xdr:from>
    <xdr:to>
      <xdr:col>65</xdr:col>
      <xdr:colOff>63500</xdr:colOff>
      <xdr:row>37</xdr:row>
      <xdr:rowOff>123190</xdr:rowOff>
    </xdr:to>
    <xdr:sp macro="" textlink="">
      <xdr:nvSpPr>
        <xdr:cNvPr id="12794"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34</xdr:row>
      <xdr:rowOff>139700</xdr:rowOff>
    </xdr:from>
    <xdr:to>
      <xdr:col>89</xdr:col>
      <xdr:colOff>177800</xdr:colOff>
      <xdr:row>34</xdr:row>
      <xdr:rowOff>139700</xdr:rowOff>
    </xdr:to>
    <xdr:cxnSp macro="">
      <xdr:nvCxnSpPr>
        <xdr:cNvPr id="12795"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33</xdr:row>
      <xdr:rowOff>168910</xdr:rowOff>
    </xdr:from>
    <xdr:to>
      <xdr:col>65</xdr:col>
      <xdr:colOff>63500</xdr:colOff>
      <xdr:row>35</xdr:row>
      <xdr:rowOff>84455</xdr:rowOff>
    </xdr:to>
    <xdr:sp macro="" textlink="">
      <xdr:nvSpPr>
        <xdr:cNvPr id="12796"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32</xdr:row>
      <xdr:rowOff>101600</xdr:rowOff>
    </xdr:from>
    <xdr:to>
      <xdr:col>89</xdr:col>
      <xdr:colOff>177800</xdr:colOff>
      <xdr:row>32</xdr:row>
      <xdr:rowOff>101600</xdr:rowOff>
    </xdr:to>
    <xdr:cxnSp macro="">
      <xdr:nvCxnSpPr>
        <xdr:cNvPr id="12797"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31</xdr:row>
      <xdr:rowOff>130810</xdr:rowOff>
    </xdr:from>
    <xdr:to>
      <xdr:col>65</xdr:col>
      <xdr:colOff>63500</xdr:colOff>
      <xdr:row>33</xdr:row>
      <xdr:rowOff>46990</xdr:rowOff>
    </xdr:to>
    <xdr:sp macro="" textlink="">
      <xdr:nvSpPr>
        <xdr:cNvPr id="12798"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30</xdr:row>
      <xdr:rowOff>63500</xdr:rowOff>
    </xdr:from>
    <xdr:to>
      <xdr:col>89</xdr:col>
      <xdr:colOff>177800</xdr:colOff>
      <xdr:row>30</xdr:row>
      <xdr:rowOff>63500</xdr:rowOff>
    </xdr:to>
    <xdr:cxnSp macro="">
      <xdr:nvCxnSpPr>
        <xdr:cNvPr id="12799"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29</xdr:row>
      <xdr:rowOff>92710</xdr:rowOff>
    </xdr:from>
    <xdr:to>
      <xdr:col>65</xdr:col>
      <xdr:colOff>63500</xdr:colOff>
      <xdr:row>31</xdr:row>
      <xdr:rowOff>8890</xdr:rowOff>
    </xdr:to>
    <xdr:sp macro="" textlink="">
      <xdr:nvSpPr>
        <xdr:cNvPr id="12800"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28</xdr:row>
      <xdr:rowOff>25400</xdr:rowOff>
    </xdr:to>
    <xdr:cxnSp macro="">
      <xdr:nvCxnSpPr>
        <xdr:cNvPr id="12801"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27</xdr:row>
      <xdr:rowOff>54610</xdr:rowOff>
    </xdr:from>
    <xdr:to>
      <xdr:col>65</xdr:col>
      <xdr:colOff>62865</xdr:colOff>
      <xdr:row>28</xdr:row>
      <xdr:rowOff>141605</xdr:rowOff>
    </xdr:to>
    <xdr:sp macro="" textlink="">
      <xdr:nvSpPr>
        <xdr:cNvPr id="12802"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1280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163195</xdr:rowOff>
    </xdr:from>
    <xdr:to>
      <xdr:col>85</xdr:col>
      <xdr:colOff>126365</xdr:colOff>
      <xdr:row>38</xdr:row>
      <xdr:rowOff>27305</xdr:rowOff>
    </xdr:to>
    <xdr:cxnSp macro="">
      <xdr:nvCxnSpPr>
        <xdr:cNvPr id="12804" name="直線コネクタ 516"/>
        <xdr:cNvCxnSpPr/>
      </xdr:nvCxnSpPr>
      <xdr:spPr>
        <a:xfrm flipV="1">
          <a:off x="16317595" y="5306695"/>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38</xdr:row>
      <xdr:rowOff>31115</xdr:rowOff>
    </xdr:from>
    <xdr:to>
      <xdr:col>88</xdr:col>
      <xdr:colOff>76200</xdr:colOff>
      <xdr:row>39</xdr:row>
      <xdr:rowOff>118110</xdr:rowOff>
    </xdr:to>
    <xdr:sp macro="" textlink="">
      <xdr:nvSpPr>
        <xdr:cNvPr id="12805" name="消防費最小値テキスト"/>
        <xdr:cNvSpPr txBox="1"/>
      </xdr:nvSpPr>
      <xdr:spPr>
        <a:xfrm>
          <a:off x="16370300" y="6546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9,906</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38</xdr:row>
      <xdr:rowOff>27305</xdr:rowOff>
    </xdr:from>
    <xdr:to>
      <xdr:col>86</xdr:col>
      <xdr:colOff>25400</xdr:colOff>
      <xdr:row>38</xdr:row>
      <xdr:rowOff>27305</xdr:rowOff>
    </xdr:to>
    <xdr:cxnSp macro="">
      <xdr:nvCxnSpPr>
        <xdr:cNvPr id="12806" name="直線コネクタ 518"/>
        <xdr:cNvCxnSpPr/>
      </xdr:nvCxnSpPr>
      <xdr:spPr>
        <a:xfrm>
          <a:off x="16230600" y="654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29</xdr:row>
      <xdr:rowOff>109855</xdr:rowOff>
    </xdr:from>
    <xdr:to>
      <xdr:col>88</xdr:col>
      <xdr:colOff>140970</xdr:colOff>
      <xdr:row>31</xdr:row>
      <xdr:rowOff>25400</xdr:rowOff>
    </xdr:to>
    <xdr:sp macro="" textlink="">
      <xdr:nvSpPr>
        <xdr:cNvPr id="12807" name="消防費最大値テキスト"/>
        <xdr:cNvSpPr txBox="1"/>
      </xdr:nvSpPr>
      <xdr:spPr>
        <a:xfrm>
          <a:off x="16370300" y="5081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74,775</a:t>
          </a:r>
          <a:endParaRPr kumimoji="1" lang="ja-JP" altLang="en-US" sz="1000" b="1">
            <a:solidFill>
              <a:srgbClr val="000000"/>
            </a:solidFill>
            <a:latin typeface="ＭＳ Ｐゴシック"/>
          </a:endParaRPr>
        </a:p>
      </xdr:txBody>
    </xdr:sp>
    <xdr:clientData/>
  </xdr:twoCellAnchor>
  <xdr:twoCellAnchor>
    <xdr:from>
      <xdr:col>85</xdr:col>
      <xdr:colOff>38100</xdr:colOff>
      <xdr:row>30</xdr:row>
      <xdr:rowOff>163195</xdr:rowOff>
    </xdr:from>
    <xdr:to>
      <xdr:col>86</xdr:col>
      <xdr:colOff>25400</xdr:colOff>
      <xdr:row>30</xdr:row>
      <xdr:rowOff>163195</xdr:rowOff>
    </xdr:to>
    <xdr:cxnSp macro="">
      <xdr:nvCxnSpPr>
        <xdr:cNvPr id="12808" name="直線コネクタ 520"/>
        <xdr:cNvCxnSpPr/>
      </xdr:nvCxnSpPr>
      <xdr:spPr>
        <a:xfrm>
          <a:off x="16230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40640</xdr:rowOff>
    </xdr:from>
    <xdr:to>
      <xdr:col>85</xdr:col>
      <xdr:colOff>127000</xdr:colOff>
      <xdr:row>37</xdr:row>
      <xdr:rowOff>132080</xdr:rowOff>
    </xdr:to>
    <xdr:cxnSp macro="">
      <xdr:nvCxnSpPr>
        <xdr:cNvPr id="12809" name="直線コネクタ 521"/>
        <xdr:cNvCxnSpPr/>
      </xdr:nvCxnSpPr>
      <xdr:spPr>
        <a:xfrm>
          <a:off x="15481300" y="6041390"/>
          <a:ext cx="8382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36</xdr:row>
      <xdr:rowOff>19050</xdr:rowOff>
    </xdr:from>
    <xdr:to>
      <xdr:col>88</xdr:col>
      <xdr:colOff>140970</xdr:colOff>
      <xdr:row>37</xdr:row>
      <xdr:rowOff>106045</xdr:rowOff>
    </xdr:to>
    <xdr:sp macro="" textlink="">
      <xdr:nvSpPr>
        <xdr:cNvPr id="12810" name="消防費平均値テキスト"/>
        <xdr:cNvSpPr txBox="1"/>
      </xdr:nvSpPr>
      <xdr:spPr>
        <a:xfrm>
          <a:off x="16370300" y="6191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17,861</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76200</xdr:colOff>
      <xdr:row>36</xdr:row>
      <xdr:rowOff>167640</xdr:rowOff>
    </xdr:from>
    <xdr:to>
      <xdr:col>85</xdr:col>
      <xdr:colOff>177800</xdr:colOff>
      <xdr:row>37</xdr:row>
      <xdr:rowOff>97790</xdr:rowOff>
    </xdr:to>
    <xdr:sp macro="" textlink="">
      <xdr:nvSpPr>
        <xdr:cNvPr id="12811" name="フローチャート: 判断 523"/>
        <xdr:cNvSpPr/>
      </xdr:nvSpPr>
      <xdr:spPr>
        <a:xfrm>
          <a:off x="16268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40640</xdr:rowOff>
    </xdr:from>
    <xdr:to>
      <xdr:col>81</xdr:col>
      <xdr:colOff>50800</xdr:colOff>
      <xdr:row>37</xdr:row>
      <xdr:rowOff>124460</xdr:rowOff>
    </xdr:to>
    <xdr:cxnSp macro="">
      <xdr:nvCxnSpPr>
        <xdr:cNvPr id="12812" name="直線コネクタ 524"/>
        <xdr:cNvCxnSpPr/>
      </xdr:nvCxnSpPr>
      <xdr:spPr>
        <a:xfrm flipV="1">
          <a:off x="14592300" y="6041390"/>
          <a:ext cx="88900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5080</xdr:rowOff>
    </xdr:from>
    <xdr:to>
      <xdr:col>81</xdr:col>
      <xdr:colOff>101600</xdr:colOff>
      <xdr:row>37</xdr:row>
      <xdr:rowOff>106680</xdr:rowOff>
    </xdr:to>
    <xdr:sp macro="" textlink="">
      <xdr:nvSpPr>
        <xdr:cNvPr id="12813" name="フローチャート: 判断 525"/>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79</xdr:col>
      <xdr:colOff>164465</xdr:colOff>
      <xdr:row>37</xdr:row>
      <xdr:rowOff>97790</xdr:rowOff>
    </xdr:from>
    <xdr:to>
      <xdr:col>82</xdr:col>
      <xdr:colOff>127000</xdr:colOff>
      <xdr:row>39</xdr:row>
      <xdr:rowOff>13335</xdr:rowOff>
    </xdr:to>
    <xdr:sp macro="" textlink="">
      <xdr:nvSpPr>
        <xdr:cNvPr id="12814" name="テキスト ボックス 526"/>
        <xdr:cNvSpPr txBox="1"/>
      </xdr:nvSpPr>
      <xdr:spPr>
        <a:xfrm>
          <a:off x="15213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17,398</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177800</xdr:colOff>
      <xdr:row>37</xdr:row>
      <xdr:rowOff>109220</xdr:rowOff>
    </xdr:from>
    <xdr:to>
      <xdr:col>76</xdr:col>
      <xdr:colOff>114300</xdr:colOff>
      <xdr:row>37</xdr:row>
      <xdr:rowOff>124460</xdr:rowOff>
    </xdr:to>
    <xdr:cxnSp macro="">
      <xdr:nvCxnSpPr>
        <xdr:cNvPr id="12815" name="直線コネクタ 527"/>
        <xdr:cNvCxnSpPr/>
      </xdr:nvCxnSpPr>
      <xdr:spPr>
        <a:xfrm>
          <a:off x="13703300" y="64528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16510</xdr:rowOff>
    </xdr:from>
    <xdr:to>
      <xdr:col>76</xdr:col>
      <xdr:colOff>165100</xdr:colOff>
      <xdr:row>37</xdr:row>
      <xdr:rowOff>118110</xdr:rowOff>
    </xdr:to>
    <xdr:sp macro="" textlink="">
      <xdr:nvSpPr>
        <xdr:cNvPr id="12816" name="フローチャート: 判断 528"/>
        <xdr:cNvSpPr/>
      </xdr:nvSpPr>
      <xdr:spPr>
        <a:xfrm>
          <a:off x="14541500" y="636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37465</xdr:colOff>
      <xdr:row>35</xdr:row>
      <xdr:rowOff>134620</xdr:rowOff>
    </xdr:from>
    <xdr:to>
      <xdr:col>77</xdr:col>
      <xdr:colOff>190500</xdr:colOff>
      <xdr:row>37</xdr:row>
      <xdr:rowOff>50165</xdr:rowOff>
    </xdr:to>
    <xdr:sp macro="" textlink="">
      <xdr:nvSpPr>
        <xdr:cNvPr id="12817" name="テキスト ボックス 529"/>
        <xdr:cNvSpPr txBox="1"/>
      </xdr:nvSpPr>
      <xdr:spPr>
        <a:xfrm>
          <a:off x="14324965" y="6135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16,801</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50800</xdr:colOff>
      <xdr:row>37</xdr:row>
      <xdr:rowOff>109220</xdr:rowOff>
    </xdr:from>
    <xdr:to>
      <xdr:col>71</xdr:col>
      <xdr:colOff>177800</xdr:colOff>
      <xdr:row>37</xdr:row>
      <xdr:rowOff>159385</xdr:rowOff>
    </xdr:to>
    <xdr:cxnSp macro="">
      <xdr:nvCxnSpPr>
        <xdr:cNvPr id="12818" name="直線コネクタ 530"/>
        <xdr:cNvCxnSpPr/>
      </xdr:nvCxnSpPr>
      <xdr:spPr>
        <a:xfrm flipV="1">
          <a:off x="12814300" y="645287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31750</xdr:rowOff>
    </xdr:from>
    <xdr:to>
      <xdr:col>72</xdr:col>
      <xdr:colOff>38100</xdr:colOff>
      <xdr:row>37</xdr:row>
      <xdr:rowOff>133350</xdr:rowOff>
    </xdr:to>
    <xdr:sp macro="" textlink="">
      <xdr:nvSpPr>
        <xdr:cNvPr id="12819" name="フローチャート: 判断 531"/>
        <xdr:cNvSpPr/>
      </xdr:nvSpPr>
      <xdr:spPr>
        <a:xfrm>
          <a:off x="1365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100965</xdr:colOff>
      <xdr:row>35</xdr:row>
      <xdr:rowOff>149860</xdr:rowOff>
    </xdr:from>
    <xdr:to>
      <xdr:col>73</xdr:col>
      <xdr:colOff>63500</xdr:colOff>
      <xdr:row>37</xdr:row>
      <xdr:rowOff>66040</xdr:rowOff>
    </xdr:to>
    <xdr:sp macro="" textlink="">
      <xdr:nvSpPr>
        <xdr:cNvPr id="12820" name="テキスト ボックス 532"/>
        <xdr:cNvSpPr txBox="1"/>
      </xdr:nvSpPr>
      <xdr:spPr>
        <a:xfrm>
          <a:off x="13435965" y="615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15,996</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37</xdr:row>
      <xdr:rowOff>22225</xdr:rowOff>
    </xdr:from>
    <xdr:to>
      <xdr:col>67</xdr:col>
      <xdr:colOff>101600</xdr:colOff>
      <xdr:row>37</xdr:row>
      <xdr:rowOff>123825</xdr:rowOff>
    </xdr:to>
    <xdr:sp macro="" textlink="">
      <xdr:nvSpPr>
        <xdr:cNvPr id="12821" name="フローチャート: 判断 533"/>
        <xdr:cNvSpPr/>
      </xdr:nvSpPr>
      <xdr:spPr>
        <a:xfrm>
          <a:off x="12763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164465</xdr:colOff>
      <xdr:row>35</xdr:row>
      <xdr:rowOff>140335</xdr:rowOff>
    </xdr:from>
    <xdr:to>
      <xdr:col>68</xdr:col>
      <xdr:colOff>127000</xdr:colOff>
      <xdr:row>37</xdr:row>
      <xdr:rowOff>56515</xdr:rowOff>
    </xdr:to>
    <xdr:sp macro="" textlink="">
      <xdr:nvSpPr>
        <xdr:cNvPr id="12822" name="テキスト ボックス 534"/>
        <xdr:cNvSpPr txBox="1"/>
      </xdr:nvSpPr>
      <xdr:spPr>
        <a:xfrm>
          <a:off x="12546965" y="6141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16,509</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84</xdr:col>
      <xdr:colOff>127000</xdr:colOff>
      <xdr:row>41</xdr:row>
      <xdr:rowOff>80010</xdr:rowOff>
    </xdr:from>
    <xdr:to>
      <xdr:col>88</xdr:col>
      <xdr:colOff>127000</xdr:colOff>
      <xdr:row>42</xdr:row>
      <xdr:rowOff>167640</xdr:rowOff>
    </xdr:to>
    <xdr:sp macro="" textlink="">
      <xdr:nvSpPr>
        <xdr:cNvPr id="12823"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80</xdr:col>
      <xdr:colOff>50800</xdr:colOff>
      <xdr:row>41</xdr:row>
      <xdr:rowOff>80010</xdr:rowOff>
    </xdr:from>
    <xdr:to>
      <xdr:col>84</xdr:col>
      <xdr:colOff>50800</xdr:colOff>
      <xdr:row>42</xdr:row>
      <xdr:rowOff>167640</xdr:rowOff>
    </xdr:to>
    <xdr:sp macro="" textlink="">
      <xdr:nvSpPr>
        <xdr:cNvPr id="12824"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75</xdr:col>
      <xdr:colOff>114300</xdr:colOff>
      <xdr:row>41</xdr:row>
      <xdr:rowOff>80010</xdr:rowOff>
    </xdr:from>
    <xdr:to>
      <xdr:col>79</xdr:col>
      <xdr:colOff>114300</xdr:colOff>
      <xdr:row>42</xdr:row>
      <xdr:rowOff>167640</xdr:rowOff>
    </xdr:to>
    <xdr:sp macro="" textlink="">
      <xdr:nvSpPr>
        <xdr:cNvPr id="12825"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70</xdr:col>
      <xdr:colOff>177800</xdr:colOff>
      <xdr:row>41</xdr:row>
      <xdr:rowOff>80010</xdr:rowOff>
    </xdr:from>
    <xdr:to>
      <xdr:col>74</xdr:col>
      <xdr:colOff>177800</xdr:colOff>
      <xdr:row>42</xdr:row>
      <xdr:rowOff>167640</xdr:rowOff>
    </xdr:to>
    <xdr:sp macro="" textlink="">
      <xdr:nvSpPr>
        <xdr:cNvPr id="12826"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66</xdr:col>
      <xdr:colOff>50800</xdr:colOff>
      <xdr:row>41</xdr:row>
      <xdr:rowOff>80010</xdr:rowOff>
    </xdr:from>
    <xdr:to>
      <xdr:col>70</xdr:col>
      <xdr:colOff>50800</xdr:colOff>
      <xdr:row>42</xdr:row>
      <xdr:rowOff>167640</xdr:rowOff>
    </xdr:to>
    <xdr:sp macro="" textlink="">
      <xdr:nvSpPr>
        <xdr:cNvPr id="12827"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85</xdr:col>
      <xdr:colOff>76200</xdr:colOff>
      <xdr:row>37</xdr:row>
      <xdr:rowOff>81280</xdr:rowOff>
    </xdr:from>
    <xdr:to>
      <xdr:col>85</xdr:col>
      <xdr:colOff>177800</xdr:colOff>
      <xdr:row>38</xdr:row>
      <xdr:rowOff>11430</xdr:rowOff>
    </xdr:to>
    <xdr:sp macro="" textlink="">
      <xdr:nvSpPr>
        <xdr:cNvPr id="12828" name="楕円 540"/>
        <xdr:cNvSpPr/>
      </xdr:nvSpPr>
      <xdr:spPr>
        <a:xfrm>
          <a:off x="162687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177800</xdr:colOff>
      <xdr:row>36</xdr:row>
      <xdr:rowOff>167640</xdr:rowOff>
    </xdr:from>
    <xdr:to>
      <xdr:col>88</xdr:col>
      <xdr:colOff>140970</xdr:colOff>
      <xdr:row>38</xdr:row>
      <xdr:rowOff>83185</xdr:rowOff>
    </xdr:to>
    <xdr:sp macro="" textlink="">
      <xdr:nvSpPr>
        <xdr:cNvPr id="12829" name="消防費該当値テキスト"/>
        <xdr:cNvSpPr txBox="1"/>
      </xdr:nvSpPr>
      <xdr:spPr>
        <a:xfrm>
          <a:off x="16370300" y="6339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13,415</a:t>
          </a:r>
          <a:endParaRPr kumimoji="1" lang="ja-JP" altLang="en-US" sz="1000" b="1">
            <a:solidFill>
              <a:srgbClr val="000000"/>
            </a:solidFill>
            <a:latin typeface="ＭＳ Ｐゴシック"/>
            <a:ea typeface="ＭＳ Ｐゴシック"/>
          </a:endParaRPr>
        </a:p>
      </xdr:txBody>
    </xdr:sp>
    <xdr:clientData/>
  </xdr:twoCellAnchor>
  <xdr:twoCellAnchor>
    <xdr:from>
      <xdr:col>81</xdr:col>
      <xdr:colOff>0</xdr:colOff>
      <xdr:row>34</xdr:row>
      <xdr:rowOff>161290</xdr:rowOff>
    </xdr:from>
    <xdr:to>
      <xdr:col>81</xdr:col>
      <xdr:colOff>101600</xdr:colOff>
      <xdr:row>35</xdr:row>
      <xdr:rowOff>91440</xdr:rowOff>
    </xdr:to>
    <xdr:sp macro="" textlink="">
      <xdr:nvSpPr>
        <xdr:cNvPr id="12830" name="楕円 542"/>
        <xdr:cNvSpPr/>
      </xdr:nvSpPr>
      <xdr:spPr>
        <a:xfrm>
          <a:off x="15430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79</xdr:col>
      <xdr:colOff>164465</xdr:colOff>
      <xdr:row>33</xdr:row>
      <xdr:rowOff>107950</xdr:rowOff>
    </xdr:from>
    <xdr:to>
      <xdr:col>82</xdr:col>
      <xdr:colOff>127000</xdr:colOff>
      <xdr:row>35</xdr:row>
      <xdr:rowOff>24130</xdr:rowOff>
    </xdr:to>
    <xdr:sp macro="" textlink="">
      <xdr:nvSpPr>
        <xdr:cNvPr id="12831" name="テキスト ボックス 543"/>
        <xdr:cNvSpPr txBox="1"/>
      </xdr:nvSpPr>
      <xdr:spPr>
        <a:xfrm>
          <a:off x="15213965" y="5765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36,197</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63500</xdr:colOff>
      <xdr:row>37</xdr:row>
      <xdr:rowOff>73660</xdr:rowOff>
    </xdr:from>
    <xdr:to>
      <xdr:col>76</xdr:col>
      <xdr:colOff>165100</xdr:colOff>
      <xdr:row>38</xdr:row>
      <xdr:rowOff>3810</xdr:rowOff>
    </xdr:to>
    <xdr:sp macro="" textlink="">
      <xdr:nvSpPr>
        <xdr:cNvPr id="12832" name="楕円 544"/>
        <xdr:cNvSpPr/>
      </xdr:nvSpPr>
      <xdr:spPr>
        <a:xfrm>
          <a:off x="14541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37465</xdr:colOff>
      <xdr:row>37</xdr:row>
      <xdr:rowOff>166370</xdr:rowOff>
    </xdr:from>
    <xdr:to>
      <xdr:col>77</xdr:col>
      <xdr:colOff>190500</xdr:colOff>
      <xdr:row>39</xdr:row>
      <xdr:rowOff>81915</xdr:rowOff>
    </xdr:to>
    <xdr:sp macro="" textlink="">
      <xdr:nvSpPr>
        <xdr:cNvPr id="12833" name="テキスト ボックス 545"/>
        <xdr:cNvSpPr txBox="1"/>
      </xdr:nvSpPr>
      <xdr:spPr>
        <a:xfrm>
          <a:off x="14324965" y="6510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13,802</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127000</xdr:colOff>
      <xdr:row>37</xdr:row>
      <xdr:rowOff>57785</xdr:rowOff>
    </xdr:from>
    <xdr:to>
      <xdr:col>72</xdr:col>
      <xdr:colOff>38100</xdr:colOff>
      <xdr:row>37</xdr:row>
      <xdr:rowOff>159385</xdr:rowOff>
    </xdr:to>
    <xdr:sp macro="" textlink="">
      <xdr:nvSpPr>
        <xdr:cNvPr id="12834" name="楕円 546"/>
        <xdr:cNvSpPr/>
      </xdr:nvSpPr>
      <xdr:spPr>
        <a:xfrm>
          <a:off x="1365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100965</xdr:colOff>
      <xdr:row>37</xdr:row>
      <xdr:rowOff>150495</xdr:rowOff>
    </xdr:from>
    <xdr:to>
      <xdr:col>73</xdr:col>
      <xdr:colOff>63500</xdr:colOff>
      <xdr:row>39</xdr:row>
      <xdr:rowOff>66675</xdr:rowOff>
    </xdr:to>
    <xdr:sp macro="" textlink="">
      <xdr:nvSpPr>
        <xdr:cNvPr id="12835" name="テキスト ボックス 547"/>
        <xdr:cNvSpPr txBox="1"/>
      </xdr:nvSpPr>
      <xdr:spPr>
        <a:xfrm>
          <a:off x="13435965" y="6494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14,621</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37</xdr:row>
      <xdr:rowOff>109220</xdr:rowOff>
    </xdr:from>
    <xdr:to>
      <xdr:col>67</xdr:col>
      <xdr:colOff>101600</xdr:colOff>
      <xdr:row>38</xdr:row>
      <xdr:rowOff>38735</xdr:rowOff>
    </xdr:to>
    <xdr:sp macro="" textlink="">
      <xdr:nvSpPr>
        <xdr:cNvPr id="12836" name="楕円 548"/>
        <xdr:cNvSpPr/>
      </xdr:nvSpPr>
      <xdr:spPr>
        <a:xfrm>
          <a:off x="12763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164465</xdr:colOff>
      <xdr:row>38</xdr:row>
      <xdr:rowOff>29845</xdr:rowOff>
    </xdr:from>
    <xdr:to>
      <xdr:col>68</xdr:col>
      <xdr:colOff>127000</xdr:colOff>
      <xdr:row>39</xdr:row>
      <xdr:rowOff>116840</xdr:rowOff>
    </xdr:to>
    <xdr:sp macro="" textlink="">
      <xdr:nvSpPr>
        <xdr:cNvPr id="12837" name="テキスト ボックス 549"/>
        <xdr:cNvSpPr txBox="1"/>
      </xdr:nvSpPr>
      <xdr:spPr>
        <a:xfrm>
          <a:off x="12546965" y="6544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11,954</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63500</xdr:colOff>
      <xdr:row>43</xdr:row>
      <xdr:rowOff>57150</xdr:rowOff>
    </xdr:from>
    <xdr:to>
      <xdr:col>89</xdr:col>
      <xdr:colOff>177800</xdr:colOff>
      <xdr:row>45</xdr:row>
      <xdr:rowOff>31750</xdr:rowOff>
    </xdr:to>
    <xdr:sp macro="" textlink="">
      <xdr:nvSpPr>
        <xdr:cNvPr id="12838"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12839"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12840"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12841"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12842"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12843"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12844"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12845"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47</xdr:row>
      <xdr:rowOff>6350</xdr:rowOff>
    </xdr:from>
    <xdr:to>
      <xdr:col>66</xdr:col>
      <xdr:colOff>184150</xdr:colOff>
      <xdr:row>48</xdr:row>
      <xdr:rowOff>59690</xdr:rowOff>
    </xdr:to>
    <xdr:sp macro="" textlink="">
      <xdr:nvSpPr>
        <xdr:cNvPr id="12846"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65</xdr:col>
      <xdr:colOff>63500</xdr:colOff>
      <xdr:row>61</xdr:row>
      <xdr:rowOff>82550</xdr:rowOff>
    </xdr:from>
    <xdr:to>
      <xdr:col>89</xdr:col>
      <xdr:colOff>177800</xdr:colOff>
      <xdr:row>61</xdr:row>
      <xdr:rowOff>82550</xdr:rowOff>
    </xdr:to>
    <xdr:cxnSp macro="">
      <xdr:nvCxnSpPr>
        <xdr:cNvPr id="12847"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60</xdr:row>
      <xdr:rowOff>111760</xdr:rowOff>
    </xdr:from>
    <xdr:to>
      <xdr:col>65</xdr:col>
      <xdr:colOff>62865</xdr:colOff>
      <xdr:row>62</xdr:row>
      <xdr:rowOff>27305</xdr:rowOff>
    </xdr:to>
    <xdr:sp macro="" textlink="">
      <xdr:nvSpPr>
        <xdr:cNvPr id="12848" name="テキスト ボックス 560"/>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58</xdr:row>
      <xdr:rowOff>139700</xdr:rowOff>
    </xdr:from>
    <xdr:to>
      <xdr:col>89</xdr:col>
      <xdr:colOff>177800</xdr:colOff>
      <xdr:row>58</xdr:row>
      <xdr:rowOff>139700</xdr:rowOff>
    </xdr:to>
    <xdr:cxnSp macro="">
      <xdr:nvCxnSpPr>
        <xdr:cNvPr id="12849" name="直線コネクタ 561"/>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57</xdr:row>
      <xdr:rowOff>168910</xdr:rowOff>
    </xdr:from>
    <xdr:to>
      <xdr:col>65</xdr:col>
      <xdr:colOff>63500</xdr:colOff>
      <xdr:row>59</xdr:row>
      <xdr:rowOff>84455</xdr:rowOff>
    </xdr:to>
    <xdr:sp macro="" textlink="">
      <xdr:nvSpPr>
        <xdr:cNvPr id="12850" name="テキスト ボックス 562"/>
        <xdr:cNvSpPr txBox="1"/>
      </xdr:nvSpPr>
      <xdr:spPr>
        <a:xfrm>
          <a:off x="11914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56</xdr:row>
      <xdr:rowOff>25400</xdr:rowOff>
    </xdr:from>
    <xdr:to>
      <xdr:col>89</xdr:col>
      <xdr:colOff>177800</xdr:colOff>
      <xdr:row>56</xdr:row>
      <xdr:rowOff>25400</xdr:rowOff>
    </xdr:to>
    <xdr:cxnSp macro="">
      <xdr:nvCxnSpPr>
        <xdr:cNvPr id="12851" name="直線コネクタ 563"/>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55</xdr:row>
      <xdr:rowOff>54610</xdr:rowOff>
    </xdr:from>
    <xdr:to>
      <xdr:col>65</xdr:col>
      <xdr:colOff>63500</xdr:colOff>
      <xdr:row>56</xdr:row>
      <xdr:rowOff>141605</xdr:rowOff>
    </xdr:to>
    <xdr:sp macro="" textlink="">
      <xdr:nvSpPr>
        <xdr:cNvPr id="12852" name="テキスト ボックス 564"/>
        <xdr:cNvSpPr txBox="1"/>
      </xdr:nvSpPr>
      <xdr:spPr>
        <a:xfrm>
          <a:off x="11914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53</xdr:row>
      <xdr:rowOff>82550</xdr:rowOff>
    </xdr:from>
    <xdr:to>
      <xdr:col>89</xdr:col>
      <xdr:colOff>177800</xdr:colOff>
      <xdr:row>53</xdr:row>
      <xdr:rowOff>82550</xdr:rowOff>
    </xdr:to>
    <xdr:cxnSp macro="">
      <xdr:nvCxnSpPr>
        <xdr:cNvPr id="12853" name="直線コネクタ 565"/>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52</xdr:row>
      <xdr:rowOff>111760</xdr:rowOff>
    </xdr:from>
    <xdr:to>
      <xdr:col>65</xdr:col>
      <xdr:colOff>63500</xdr:colOff>
      <xdr:row>54</xdr:row>
      <xdr:rowOff>27305</xdr:rowOff>
    </xdr:to>
    <xdr:sp macro="" textlink="">
      <xdr:nvSpPr>
        <xdr:cNvPr id="12854" name="テキスト ボックス 566"/>
        <xdr:cNvSpPr txBox="1"/>
      </xdr:nvSpPr>
      <xdr:spPr>
        <a:xfrm>
          <a:off x="11914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50</xdr:row>
      <xdr:rowOff>139700</xdr:rowOff>
    </xdr:from>
    <xdr:to>
      <xdr:col>89</xdr:col>
      <xdr:colOff>177800</xdr:colOff>
      <xdr:row>50</xdr:row>
      <xdr:rowOff>139700</xdr:rowOff>
    </xdr:to>
    <xdr:cxnSp macro="">
      <xdr:nvCxnSpPr>
        <xdr:cNvPr id="12855" name="直線コネクタ 567"/>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49</xdr:row>
      <xdr:rowOff>168910</xdr:rowOff>
    </xdr:from>
    <xdr:to>
      <xdr:col>65</xdr:col>
      <xdr:colOff>62865</xdr:colOff>
      <xdr:row>51</xdr:row>
      <xdr:rowOff>84455</xdr:rowOff>
    </xdr:to>
    <xdr:sp macro="" textlink="">
      <xdr:nvSpPr>
        <xdr:cNvPr id="12856" name="テキスト ボックス 568"/>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48</xdr:row>
      <xdr:rowOff>25400</xdr:rowOff>
    </xdr:to>
    <xdr:cxnSp macro="">
      <xdr:nvCxnSpPr>
        <xdr:cNvPr id="12857"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47</xdr:row>
      <xdr:rowOff>54610</xdr:rowOff>
    </xdr:from>
    <xdr:to>
      <xdr:col>65</xdr:col>
      <xdr:colOff>62865</xdr:colOff>
      <xdr:row>48</xdr:row>
      <xdr:rowOff>141605</xdr:rowOff>
    </xdr:to>
    <xdr:sp macro="" textlink="">
      <xdr:nvSpPr>
        <xdr:cNvPr id="12858" name="テキスト ボックス 570"/>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1285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12700</xdr:rowOff>
    </xdr:from>
    <xdr:to>
      <xdr:col>85</xdr:col>
      <xdr:colOff>126365</xdr:colOff>
      <xdr:row>58</xdr:row>
      <xdr:rowOff>137160</xdr:rowOff>
    </xdr:to>
    <xdr:cxnSp macro="">
      <xdr:nvCxnSpPr>
        <xdr:cNvPr id="12860" name="直線コネクタ 572"/>
        <xdr:cNvCxnSpPr/>
      </xdr:nvCxnSpPr>
      <xdr:spPr>
        <a:xfrm flipV="1">
          <a:off x="16317595" y="858520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58</xdr:row>
      <xdr:rowOff>140970</xdr:rowOff>
    </xdr:from>
    <xdr:to>
      <xdr:col>88</xdr:col>
      <xdr:colOff>140970</xdr:colOff>
      <xdr:row>60</xdr:row>
      <xdr:rowOff>57150</xdr:rowOff>
    </xdr:to>
    <xdr:sp macro="" textlink="">
      <xdr:nvSpPr>
        <xdr:cNvPr id="12861" name="教育費最小値テキスト"/>
        <xdr:cNvSpPr txBox="1"/>
      </xdr:nvSpPr>
      <xdr:spPr>
        <a:xfrm>
          <a:off x="16370300" y="1008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30,179</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58</xdr:row>
      <xdr:rowOff>137160</xdr:rowOff>
    </xdr:from>
    <xdr:to>
      <xdr:col>86</xdr:col>
      <xdr:colOff>25400</xdr:colOff>
      <xdr:row>58</xdr:row>
      <xdr:rowOff>137160</xdr:rowOff>
    </xdr:to>
    <xdr:cxnSp macro="">
      <xdr:nvCxnSpPr>
        <xdr:cNvPr id="12862" name="直線コネクタ 574"/>
        <xdr:cNvCxnSpPr/>
      </xdr:nvCxnSpPr>
      <xdr:spPr>
        <a:xfrm>
          <a:off x="16230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48</xdr:row>
      <xdr:rowOff>130810</xdr:rowOff>
    </xdr:from>
    <xdr:to>
      <xdr:col>89</xdr:col>
      <xdr:colOff>14605</xdr:colOff>
      <xdr:row>50</xdr:row>
      <xdr:rowOff>46990</xdr:rowOff>
    </xdr:to>
    <xdr:sp macro="" textlink="">
      <xdr:nvSpPr>
        <xdr:cNvPr id="12863" name="教育費最大値テキスト"/>
        <xdr:cNvSpPr txBox="1"/>
      </xdr:nvSpPr>
      <xdr:spPr>
        <a:xfrm>
          <a:off x="16370300" y="8360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128,322</a:t>
          </a:r>
          <a:endParaRPr kumimoji="1" lang="ja-JP" altLang="en-US" sz="1000" b="1">
            <a:solidFill>
              <a:srgbClr val="000000"/>
            </a:solidFill>
            <a:latin typeface="ＭＳ Ｐゴシック"/>
          </a:endParaRPr>
        </a:p>
      </xdr:txBody>
    </xdr:sp>
    <xdr:clientData/>
  </xdr:twoCellAnchor>
  <xdr:twoCellAnchor>
    <xdr:from>
      <xdr:col>85</xdr:col>
      <xdr:colOff>38100</xdr:colOff>
      <xdr:row>50</xdr:row>
      <xdr:rowOff>12700</xdr:rowOff>
    </xdr:from>
    <xdr:to>
      <xdr:col>86</xdr:col>
      <xdr:colOff>25400</xdr:colOff>
      <xdr:row>50</xdr:row>
      <xdr:rowOff>12700</xdr:rowOff>
    </xdr:to>
    <xdr:cxnSp macro="">
      <xdr:nvCxnSpPr>
        <xdr:cNvPr id="12864" name="直線コネクタ 576"/>
        <xdr:cNvCxnSpPr/>
      </xdr:nvCxnSpPr>
      <xdr:spPr>
        <a:xfrm>
          <a:off x="16230600" y="858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120650</xdr:rowOff>
    </xdr:from>
    <xdr:to>
      <xdr:col>85</xdr:col>
      <xdr:colOff>127000</xdr:colOff>
      <xdr:row>58</xdr:row>
      <xdr:rowOff>14605</xdr:rowOff>
    </xdr:to>
    <xdr:cxnSp macro="">
      <xdr:nvCxnSpPr>
        <xdr:cNvPr id="12865" name="直線コネクタ 577"/>
        <xdr:cNvCxnSpPr/>
      </xdr:nvCxnSpPr>
      <xdr:spPr>
        <a:xfrm flipV="1">
          <a:off x="15481300" y="9721850"/>
          <a:ext cx="8382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55</xdr:row>
      <xdr:rowOff>48260</xdr:rowOff>
    </xdr:from>
    <xdr:to>
      <xdr:col>88</xdr:col>
      <xdr:colOff>140970</xdr:colOff>
      <xdr:row>56</xdr:row>
      <xdr:rowOff>135890</xdr:rowOff>
    </xdr:to>
    <xdr:sp macro="" textlink="">
      <xdr:nvSpPr>
        <xdr:cNvPr id="12866" name="教育費平均値テキスト"/>
        <xdr:cNvSpPr txBox="1"/>
      </xdr:nvSpPr>
      <xdr:spPr>
        <a:xfrm>
          <a:off x="16370300" y="9478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56,664</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76200</xdr:colOff>
      <xdr:row>56</xdr:row>
      <xdr:rowOff>25400</xdr:rowOff>
    </xdr:from>
    <xdr:to>
      <xdr:col>85</xdr:col>
      <xdr:colOff>177800</xdr:colOff>
      <xdr:row>56</xdr:row>
      <xdr:rowOff>127000</xdr:rowOff>
    </xdr:to>
    <xdr:sp macro="" textlink="">
      <xdr:nvSpPr>
        <xdr:cNvPr id="12867" name="フローチャート: 判断 579"/>
        <xdr:cNvSpPr/>
      </xdr:nvSpPr>
      <xdr:spPr>
        <a:xfrm>
          <a:off x="162687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14605</xdr:rowOff>
    </xdr:from>
    <xdr:to>
      <xdr:col>81</xdr:col>
      <xdr:colOff>50800</xdr:colOff>
      <xdr:row>58</xdr:row>
      <xdr:rowOff>53340</xdr:rowOff>
    </xdr:to>
    <xdr:cxnSp macro="">
      <xdr:nvCxnSpPr>
        <xdr:cNvPr id="12868" name="直線コネクタ 580"/>
        <xdr:cNvCxnSpPr/>
      </xdr:nvCxnSpPr>
      <xdr:spPr>
        <a:xfrm flipV="1">
          <a:off x="14592300" y="99587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118745</xdr:rowOff>
    </xdr:from>
    <xdr:to>
      <xdr:col>81</xdr:col>
      <xdr:colOff>101600</xdr:colOff>
      <xdr:row>57</xdr:row>
      <xdr:rowOff>48895</xdr:rowOff>
    </xdr:to>
    <xdr:sp macro="" textlink="">
      <xdr:nvSpPr>
        <xdr:cNvPr id="12869" name="フローチャート: 判断 581"/>
        <xdr:cNvSpPr/>
      </xdr:nvSpPr>
      <xdr:spPr>
        <a:xfrm>
          <a:off x="1543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79</xdr:col>
      <xdr:colOff>164465</xdr:colOff>
      <xdr:row>55</xdr:row>
      <xdr:rowOff>65405</xdr:rowOff>
    </xdr:from>
    <xdr:to>
      <xdr:col>82</xdr:col>
      <xdr:colOff>127000</xdr:colOff>
      <xdr:row>56</xdr:row>
      <xdr:rowOff>152400</xdr:rowOff>
    </xdr:to>
    <xdr:sp macro="" textlink="">
      <xdr:nvSpPr>
        <xdr:cNvPr id="12870" name="テキスト ボックス 582"/>
        <xdr:cNvSpPr txBox="1"/>
      </xdr:nvSpPr>
      <xdr:spPr>
        <a:xfrm>
          <a:off x="15213965" y="9495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50,535</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177800</xdr:colOff>
      <xdr:row>58</xdr:row>
      <xdr:rowOff>53340</xdr:rowOff>
    </xdr:from>
    <xdr:to>
      <xdr:col>76</xdr:col>
      <xdr:colOff>114300</xdr:colOff>
      <xdr:row>58</xdr:row>
      <xdr:rowOff>149860</xdr:rowOff>
    </xdr:to>
    <xdr:cxnSp macro="">
      <xdr:nvCxnSpPr>
        <xdr:cNvPr id="12871" name="直線コネクタ 583"/>
        <xdr:cNvCxnSpPr/>
      </xdr:nvCxnSpPr>
      <xdr:spPr>
        <a:xfrm flipV="1">
          <a:off x="13703300" y="999744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17780</xdr:rowOff>
    </xdr:from>
    <xdr:to>
      <xdr:col>76</xdr:col>
      <xdr:colOff>165100</xdr:colOff>
      <xdr:row>57</xdr:row>
      <xdr:rowOff>118745</xdr:rowOff>
    </xdr:to>
    <xdr:sp macro="" textlink="">
      <xdr:nvSpPr>
        <xdr:cNvPr id="12872" name="フローチャート: 判断 584"/>
        <xdr:cNvSpPr/>
      </xdr:nvSpPr>
      <xdr:spPr>
        <a:xfrm>
          <a:off x="14541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37465</xdr:colOff>
      <xdr:row>55</xdr:row>
      <xdr:rowOff>135255</xdr:rowOff>
    </xdr:from>
    <xdr:to>
      <xdr:col>77</xdr:col>
      <xdr:colOff>190500</xdr:colOff>
      <xdr:row>57</xdr:row>
      <xdr:rowOff>50800</xdr:rowOff>
    </xdr:to>
    <xdr:sp macro="" textlink="">
      <xdr:nvSpPr>
        <xdr:cNvPr id="12873" name="テキスト ボックス 585"/>
        <xdr:cNvSpPr txBox="1"/>
      </xdr:nvSpPr>
      <xdr:spPr>
        <a:xfrm>
          <a:off x="14324965" y="9565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45,967</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50800</xdr:colOff>
      <xdr:row>58</xdr:row>
      <xdr:rowOff>149860</xdr:rowOff>
    </xdr:from>
    <xdr:to>
      <xdr:col>71</xdr:col>
      <xdr:colOff>177800</xdr:colOff>
      <xdr:row>58</xdr:row>
      <xdr:rowOff>166370</xdr:rowOff>
    </xdr:to>
    <xdr:cxnSp macro="">
      <xdr:nvCxnSpPr>
        <xdr:cNvPr id="12874" name="直線コネクタ 586"/>
        <xdr:cNvCxnSpPr/>
      </xdr:nvCxnSpPr>
      <xdr:spPr>
        <a:xfrm flipV="1">
          <a:off x="12814300" y="100939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156210</xdr:rowOff>
    </xdr:from>
    <xdr:to>
      <xdr:col>72</xdr:col>
      <xdr:colOff>38100</xdr:colOff>
      <xdr:row>57</xdr:row>
      <xdr:rowOff>86360</xdr:rowOff>
    </xdr:to>
    <xdr:sp macro="" textlink="">
      <xdr:nvSpPr>
        <xdr:cNvPr id="12875" name="フローチャート: 判断 587"/>
        <xdr:cNvSpPr/>
      </xdr:nvSpPr>
      <xdr:spPr>
        <a:xfrm>
          <a:off x="13652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100965</xdr:colOff>
      <xdr:row>55</xdr:row>
      <xdr:rowOff>102870</xdr:rowOff>
    </xdr:from>
    <xdr:to>
      <xdr:col>73</xdr:col>
      <xdr:colOff>63500</xdr:colOff>
      <xdr:row>57</xdr:row>
      <xdr:rowOff>19050</xdr:rowOff>
    </xdr:to>
    <xdr:sp macro="" textlink="">
      <xdr:nvSpPr>
        <xdr:cNvPr id="12876" name="テキスト ボックス 588"/>
        <xdr:cNvSpPr txBox="1"/>
      </xdr:nvSpPr>
      <xdr:spPr>
        <a:xfrm>
          <a:off x="13435965" y="9532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48,066</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57</xdr:row>
      <xdr:rowOff>41910</xdr:rowOff>
    </xdr:from>
    <xdr:to>
      <xdr:col>67</xdr:col>
      <xdr:colOff>101600</xdr:colOff>
      <xdr:row>57</xdr:row>
      <xdr:rowOff>143510</xdr:rowOff>
    </xdr:to>
    <xdr:sp macro="" textlink="">
      <xdr:nvSpPr>
        <xdr:cNvPr id="12877" name="フローチャート: 判断 589"/>
        <xdr:cNvSpPr/>
      </xdr:nvSpPr>
      <xdr:spPr>
        <a:xfrm>
          <a:off x="12763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164465</xdr:colOff>
      <xdr:row>55</xdr:row>
      <xdr:rowOff>160020</xdr:rowOff>
    </xdr:from>
    <xdr:to>
      <xdr:col>68</xdr:col>
      <xdr:colOff>127000</xdr:colOff>
      <xdr:row>57</xdr:row>
      <xdr:rowOff>76200</xdr:rowOff>
    </xdr:to>
    <xdr:sp macro="" textlink="">
      <xdr:nvSpPr>
        <xdr:cNvPr id="12878" name="テキスト ボックス 590"/>
        <xdr:cNvSpPr txBox="1"/>
      </xdr:nvSpPr>
      <xdr:spPr>
        <a:xfrm>
          <a:off x="12546965" y="9589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44,324</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84</xdr:col>
      <xdr:colOff>127000</xdr:colOff>
      <xdr:row>61</xdr:row>
      <xdr:rowOff>80010</xdr:rowOff>
    </xdr:from>
    <xdr:to>
      <xdr:col>88</xdr:col>
      <xdr:colOff>127000</xdr:colOff>
      <xdr:row>62</xdr:row>
      <xdr:rowOff>167640</xdr:rowOff>
    </xdr:to>
    <xdr:sp macro="" textlink="">
      <xdr:nvSpPr>
        <xdr:cNvPr id="12879"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80</xdr:col>
      <xdr:colOff>50800</xdr:colOff>
      <xdr:row>61</xdr:row>
      <xdr:rowOff>80010</xdr:rowOff>
    </xdr:from>
    <xdr:to>
      <xdr:col>84</xdr:col>
      <xdr:colOff>50800</xdr:colOff>
      <xdr:row>62</xdr:row>
      <xdr:rowOff>167640</xdr:rowOff>
    </xdr:to>
    <xdr:sp macro="" textlink="">
      <xdr:nvSpPr>
        <xdr:cNvPr id="12880"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75</xdr:col>
      <xdr:colOff>114300</xdr:colOff>
      <xdr:row>61</xdr:row>
      <xdr:rowOff>80010</xdr:rowOff>
    </xdr:from>
    <xdr:to>
      <xdr:col>79</xdr:col>
      <xdr:colOff>114300</xdr:colOff>
      <xdr:row>62</xdr:row>
      <xdr:rowOff>167640</xdr:rowOff>
    </xdr:to>
    <xdr:sp macro="" textlink="">
      <xdr:nvSpPr>
        <xdr:cNvPr id="12881"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70</xdr:col>
      <xdr:colOff>177800</xdr:colOff>
      <xdr:row>61</xdr:row>
      <xdr:rowOff>80010</xdr:rowOff>
    </xdr:from>
    <xdr:to>
      <xdr:col>74</xdr:col>
      <xdr:colOff>177800</xdr:colOff>
      <xdr:row>62</xdr:row>
      <xdr:rowOff>167640</xdr:rowOff>
    </xdr:to>
    <xdr:sp macro="" textlink="">
      <xdr:nvSpPr>
        <xdr:cNvPr id="12882"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66</xdr:col>
      <xdr:colOff>50800</xdr:colOff>
      <xdr:row>61</xdr:row>
      <xdr:rowOff>80010</xdr:rowOff>
    </xdr:from>
    <xdr:to>
      <xdr:col>70</xdr:col>
      <xdr:colOff>50800</xdr:colOff>
      <xdr:row>62</xdr:row>
      <xdr:rowOff>167640</xdr:rowOff>
    </xdr:to>
    <xdr:sp macro="" textlink="">
      <xdr:nvSpPr>
        <xdr:cNvPr id="12883"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85</xdr:col>
      <xdr:colOff>76200</xdr:colOff>
      <xdr:row>56</xdr:row>
      <xdr:rowOff>69215</xdr:rowOff>
    </xdr:from>
    <xdr:to>
      <xdr:col>85</xdr:col>
      <xdr:colOff>177800</xdr:colOff>
      <xdr:row>56</xdr:row>
      <xdr:rowOff>170815</xdr:rowOff>
    </xdr:to>
    <xdr:sp macro="" textlink="">
      <xdr:nvSpPr>
        <xdr:cNvPr id="12884" name="楕円 596"/>
        <xdr:cNvSpPr/>
      </xdr:nvSpPr>
      <xdr:spPr>
        <a:xfrm>
          <a:off x="162687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177800</xdr:colOff>
      <xdr:row>56</xdr:row>
      <xdr:rowOff>47625</xdr:rowOff>
    </xdr:from>
    <xdr:to>
      <xdr:col>88</xdr:col>
      <xdr:colOff>140970</xdr:colOff>
      <xdr:row>57</xdr:row>
      <xdr:rowOff>135255</xdr:rowOff>
    </xdr:to>
    <xdr:sp macro="" textlink="">
      <xdr:nvSpPr>
        <xdr:cNvPr id="12885" name="教育費該当値テキスト"/>
        <xdr:cNvSpPr txBox="1"/>
      </xdr:nvSpPr>
      <xdr:spPr>
        <a:xfrm>
          <a:off x="16370300" y="964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53,784</a:t>
          </a:r>
          <a:endParaRPr kumimoji="1" lang="ja-JP" altLang="en-US" sz="1000" b="1">
            <a:solidFill>
              <a:srgbClr val="000000"/>
            </a:solidFill>
            <a:latin typeface="ＭＳ Ｐゴシック"/>
            <a:ea typeface="ＭＳ Ｐゴシック"/>
          </a:endParaRPr>
        </a:p>
      </xdr:txBody>
    </xdr:sp>
    <xdr:clientData/>
  </xdr:twoCellAnchor>
  <xdr:twoCellAnchor>
    <xdr:from>
      <xdr:col>81</xdr:col>
      <xdr:colOff>0</xdr:colOff>
      <xdr:row>57</xdr:row>
      <xdr:rowOff>135255</xdr:rowOff>
    </xdr:from>
    <xdr:to>
      <xdr:col>81</xdr:col>
      <xdr:colOff>101600</xdr:colOff>
      <xdr:row>58</xdr:row>
      <xdr:rowOff>65405</xdr:rowOff>
    </xdr:to>
    <xdr:sp macro="" textlink="">
      <xdr:nvSpPr>
        <xdr:cNvPr id="12886" name="楕円 598"/>
        <xdr:cNvSpPr/>
      </xdr:nvSpPr>
      <xdr:spPr>
        <a:xfrm>
          <a:off x="15430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79</xdr:col>
      <xdr:colOff>164465</xdr:colOff>
      <xdr:row>58</xdr:row>
      <xdr:rowOff>56515</xdr:rowOff>
    </xdr:from>
    <xdr:to>
      <xdr:col>82</xdr:col>
      <xdr:colOff>127000</xdr:colOff>
      <xdr:row>59</xdr:row>
      <xdr:rowOff>143510</xdr:rowOff>
    </xdr:to>
    <xdr:sp macro="" textlink="">
      <xdr:nvSpPr>
        <xdr:cNvPr id="12887" name="テキスト ボックス 599"/>
        <xdr:cNvSpPr txBox="1"/>
      </xdr:nvSpPr>
      <xdr:spPr>
        <a:xfrm>
          <a:off x="15213965" y="10000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38,219</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63500</xdr:colOff>
      <xdr:row>58</xdr:row>
      <xdr:rowOff>2540</xdr:rowOff>
    </xdr:from>
    <xdr:to>
      <xdr:col>76</xdr:col>
      <xdr:colOff>165100</xdr:colOff>
      <xdr:row>58</xdr:row>
      <xdr:rowOff>104140</xdr:rowOff>
    </xdr:to>
    <xdr:sp macro="" textlink="">
      <xdr:nvSpPr>
        <xdr:cNvPr id="12888" name="楕円 600"/>
        <xdr:cNvSpPr/>
      </xdr:nvSpPr>
      <xdr:spPr>
        <a:xfrm>
          <a:off x="14541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37465</xdr:colOff>
      <xdr:row>58</xdr:row>
      <xdr:rowOff>95250</xdr:rowOff>
    </xdr:from>
    <xdr:to>
      <xdr:col>77</xdr:col>
      <xdr:colOff>190500</xdr:colOff>
      <xdr:row>60</xdr:row>
      <xdr:rowOff>11430</xdr:rowOff>
    </xdr:to>
    <xdr:sp macro="" textlink="">
      <xdr:nvSpPr>
        <xdr:cNvPr id="12889" name="テキスト ボックス 601"/>
        <xdr:cNvSpPr txBox="1"/>
      </xdr:nvSpPr>
      <xdr:spPr>
        <a:xfrm>
          <a:off x="14324965" y="1003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35,676</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127000</xdr:colOff>
      <xdr:row>58</xdr:row>
      <xdr:rowOff>99060</xdr:rowOff>
    </xdr:from>
    <xdr:to>
      <xdr:col>72</xdr:col>
      <xdr:colOff>38100</xdr:colOff>
      <xdr:row>59</xdr:row>
      <xdr:rowOff>29210</xdr:rowOff>
    </xdr:to>
    <xdr:sp macro="" textlink="">
      <xdr:nvSpPr>
        <xdr:cNvPr id="12890" name="楕円 602"/>
        <xdr:cNvSpPr/>
      </xdr:nvSpPr>
      <xdr:spPr>
        <a:xfrm>
          <a:off x="13652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100965</xdr:colOff>
      <xdr:row>59</xdr:row>
      <xdr:rowOff>20320</xdr:rowOff>
    </xdr:from>
    <xdr:to>
      <xdr:col>73</xdr:col>
      <xdr:colOff>63500</xdr:colOff>
      <xdr:row>60</xdr:row>
      <xdr:rowOff>107315</xdr:rowOff>
    </xdr:to>
    <xdr:sp macro="" textlink="">
      <xdr:nvSpPr>
        <xdr:cNvPr id="12891" name="テキスト ボックス 603"/>
        <xdr:cNvSpPr txBox="1"/>
      </xdr:nvSpPr>
      <xdr:spPr>
        <a:xfrm>
          <a:off x="13435965" y="10135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29,324</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58</xdr:row>
      <xdr:rowOff>115570</xdr:rowOff>
    </xdr:from>
    <xdr:to>
      <xdr:col>67</xdr:col>
      <xdr:colOff>101600</xdr:colOff>
      <xdr:row>59</xdr:row>
      <xdr:rowOff>45720</xdr:rowOff>
    </xdr:to>
    <xdr:sp macro="" textlink="">
      <xdr:nvSpPr>
        <xdr:cNvPr id="12892" name="楕円 604"/>
        <xdr:cNvSpPr/>
      </xdr:nvSpPr>
      <xdr:spPr>
        <a:xfrm>
          <a:off x="12763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164465</xdr:colOff>
      <xdr:row>59</xdr:row>
      <xdr:rowOff>37465</xdr:rowOff>
    </xdr:from>
    <xdr:to>
      <xdr:col>68</xdr:col>
      <xdr:colOff>127000</xdr:colOff>
      <xdr:row>60</xdr:row>
      <xdr:rowOff>125095</xdr:rowOff>
    </xdr:to>
    <xdr:sp macro="" textlink="">
      <xdr:nvSpPr>
        <xdr:cNvPr id="12893" name="テキスト ボックス 605"/>
        <xdr:cNvSpPr txBox="1"/>
      </xdr:nvSpPr>
      <xdr:spPr>
        <a:xfrm>
          <a:off x="12546965" y="10153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28,230</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63500</xdr:colOff>
      <xdr:row>63</xdr:row>
      <xdr:rowOff>57150</xdr:rowOff>
    </xdr:from>
    <xdr:to>
      <xdr:col>89</xdr:col>
      <xdr:colOff>177800</xdr:colOff>
      <xdr:row>65</xdr:row>
      <xdr:rowOff>31750</xdr:rowOff>
    </xdr:to>
    <xdr:sp macro="" textlink="">
      <xdr:nvSpPr>
        <xdr:cNvPr id="12894"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12895"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12896"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12897"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12898"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12899"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12900"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12901"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67</xdr:row>
      <xdr:rowOff>6350</xdr:rowOff>
    </xdr:from>
    <xdr:to>
      <xdr:col>66</xdr:col>
      <xdr:colOff>184150</xdr:colOff>
      <xdr:row>68</xdr:row>
      <xdr:rowOff>59690</xdr:rowOff>
    </xdr:to>
    <xdr:sp macro="" textlink="">
      <xdr:nvSpPr>
        <xdr:cNvPr id="12902" name="テキスト ボックス 61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65</xdr:col>
      <xdr:colOff>63500</xdr:colOff>
      <xdr:row>81</xdr:row>
      <xdr:rowOff>82550</xdr:rowOff>
    </xdr:from>
    <xdr:to>
      <xdr:col>89</xdr:col>
      <xdr:colOff>177800</xdr:colOff>
      <xdr:row>81</xdr:row>
      <xdr:rowOff>82550</xdr:rowOff>
    </xdr:to>
    <xdr:cxnSp macro="">
      <xdr:nvCxnSpPr>
        <xdr:cNvPr id="12903"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12904"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78</xdr:row>
      <xdr:rowOff>73660</xdr:rowOff>
    </xdr:from>
    <xdr:to>
      <xdr:col>65</xdr:col>
      <xdr:colOff>62865</xdr:colOff>
      <xdr:row>79</xdr:row>
      <xdr:rowOff>161290</xdr:rowOff>
    </xdr:to>
    <xdr:sp macro="" textlink="">
      <xdr:nvSpPr>
        <xdr:cNvPr id="12905" name="テキスト ボックス 617"/>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77</xdr:row>
      <xdr:rowOff>6350</xdr:rowOff>
    </xdr:from>
    <xdr:to>
      <xdr:col>89</xdr:col>
      <xdr:colOff>177800</xdr:colOff>
      <xdr:row>77</xdr:row>
      <xdr:rowOff>6350</xdr:rowOff>
    </xdr:to>
    <xdr:cxnSp macro="">
      <xdr:nvCxnSpPr>
        <xdr:cNvPr id="12906"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76</xdr:row>
      <xdr:rowOff>35560</xdr:rowOff>
    </xdr:from>
    <xdr:to>
      <xdr:col>65</xdr:col>
      <xdr:colOff>62865</xdr:colOff>
      <xdr:row>77</xdr:row>
      <xdr:rowOff>123190</xdr:rowOff>
    </xdr:to>
    <xdr:sp macro="" textlink="">
      <xdr:nvSpPr>
        <xdr:cNvPr id="12907" name="テキスト ボックス 619"/>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74</xdr:row>
      <xdr:rowOff>139700</xdr:rowOff>
    </xdr:from>
    <xdr:to>
      <xdr:col>89</xdr:col>
      <xdr:colOff>177800</xdr:colOff>
      <xdr:row>74</xdr:row>
      <xdr:rowOff>139700</xdr:rowOff>
    </xdr:to>
    <xdr:cxnSp macro="">
      <xdr:nvCxnSpPr>
        <xdr:cNvPr id="12908"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73</xdr:row>
      <xdr:rowOff>168910</xdr:rowOff>
    </xdr:from>
    <xdr:to>
      <xdr:col>65</xdr:col>
      <xdr:colOff>62865</xdr:colOff>
      <xdr:row>75</xdr:row>
      <xdr:rowOff>84455</xdr:rowOff>
    </xdr:to>
    <xdr:sp macro="" textlink="">
      <xdr:nvSpPr>
        <xdr:cNvPr id="12909" name="テキスト ボックス 621"/>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72</xdr:row>
      <xdr:rowOff>101600</xdr:rowOff>
    </xdr:from>
    <xdr:to>
      <xdr:col>89</xdr:col>
      <xdr:colOff>177800</xdr:colOff>
      <xdr:row>72</xdr:row>
      <xdr:rowOff>101600</xdr:rowOff>
    </xdr:to>
    <xdr:cxnSp macro="">
      <xdr:nvCxnSpPr>
        <xdr:cNvPr id="12910"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71</xdr:row>
      <xdr:rowOff>130810</xdr:rowOff>
    </xdr:from>
    <xdr:to>
      <xdr:col>65</xdr:col>
      <xdr:colOff>62865</xdr:colOff>
      <xdr:row>73</xdr:row>
      <xdr:rowOff>46990</xdr:rowOff>
    </xdr:to>
    <xdr:sp macro="" textlink="">
      <xdr:nvSpPr>
        <xdr:cNvPr id="12911" name="テキスト ボックス 623"/>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70</xdr:row>
      <xdr:rowOff>63500</xdr:rowOff>
    </xdr:from>
    <xdr:to>
      <xdr:col>89</xdr:col>
      <xdr:colOff>177800</xdr:colOff>
      <xdr:row>70</xdr:row>
      <xdr:rowOff>63500</xdr:rowOff>
    </xdr:to>
    <xdr:cxnSp macro="">
      <xdr:nvCxnSpPr>
        <xdr:cNvPr id="12912"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69</xdr:row>
      <xdr:rowOff>92710</xdr:rowOff>
    </xdr:from>
    <xdr:to>
      <xdr:col>65</xdr:col>
      <xdr:colOff>62865</xdr:colOff>
      <xdr:row>71</xdr:row>
      <xdr:rowOff>8890</xdr:rowOff>
    </xdr:to>
    <xdr:sp macro="" textlink="">
      <xdr:nvSpPr>
        <xdr:cNvPr id="12913" name="テキスト ボックス 625"/>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68</xdr:row>
      <xdr:rowOff>25400</xdr:rowOff>
    </xdr:to>
    <xdr:cxnSp macro="">
      <xdr:nvCxnSpPr>
        <xdr:cNvPr id="12914"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67</xdr:row>
      <xdr:rowOff>54610</xdr:rowOff>
    </xdr:from>
    <xdr:to>
      <xdr:col>65</xdr:col>
      <xdr:colOff>62865</xdr:colOff>
      <xdr:row>68</xdr:row>
      <xdr:rowOff>141605</xdr:rowOff>
    </xdr:to>
    <xdr:sp macro="" textlink="">
      <xdr:nvSpPr>
        <xdr:cNvPr id="12915" name="テキスト ボックス 62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500,000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1291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94615</xdr:rowOff>
    </xdr:from>
    <xdr:to>
      <xdr:col>85</xdr:col>
      <xdr:colOff>126365</xdr:colOff>
      <xdr:row>79</xdr:row>
      <xdr:rowOff>44450</xdr:rowOff>
    </xdr:to>
    <xdr:cxnSp macro="">
      <xdr:nvCxnSpPr>
        <xdr:cNvPr id="12917" name="直線コネクタ 629"/>
        <xdr:cNvCxnSpPr/>
      </xdr:nvCxnSpPr>
      <xdr:spPr>
        <a:xfrm flipV="1">
          <a:off x="16317595" y="1226756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79</xdr:row>
      <xdr:rowOff>92710</xdr:rowOff>
    </xdr:from>
    <xdr:to>
      <xdr:col>87</xdr:col>
      <xdr:colOff>46355</xdr:colOff>
      <xdr:row>81</xdr:row>
      <xdr:rowOff>8890</xdr:rowOff>
    </xdr:to>
    <xdr:sp macro="" textlink="">
      <xdr:nvSpPr>
        <xdr:cNvPr id="12918" name="災害復旧費最小値テキスト"/>
        <xdr:cNvSpPr txBox="1"/>
      </xdr:nvSpPr>
      <xdr:spPr>
        <a:xfrm>
          <a:off x="16370300" y="13637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79</xdr:row>
      <xdr:rowOff>44450</xdr:rowOff>
    </xdr:from>
    <xdr:to>
      <xdr:col>86</xdr:col>
      <xdr:colOff>25400</xdr:colOff>
      <xdr:row>79</xdr:row>
      <xdr:rowOff>44450</xdr:rowOff>
    </xdr:to>
    <xdr:cxnSp macro="">
      <xdr:nvCxnSpPr>
        <xdr:cNvPr id="12919" name="直線コネクタ 63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70</xdr:row>
      <xdr:rowOff>41275</xdr:rowOff>
    </xdr:from>
    <xdr:to>
      <xdr:col>89</xdr:col>
      <xdr:colOff>14605</xdr:colOff>
      <xdr:row>71</xdr:row>
      <xdr:rowOff>128270</xdr:rowOff>
    </xdr:to>
    <xdr:sp macro="" textlink="">
      <xdr:nvSpPr>
        <xdr:cNvPr id="12920" name="災害復旧費最大値テキスト"/>
        <xdr:cNvSpPr txBox="1"/>
      </xdr:nvSpPr>
      <xdr:spPr>
        <a:xfrm>
          <a:off x="16370300" y="12042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346,839</a:t>
          </a:r>
          <a:endParaRPr kumimoji="1" lang="ja-JP" altLang="en-US" sz="1000" b="1">
            <a:solidFill>
              <a:srgbClr val="000000"/>
            </a:solidFill>
            <a:latin typeface="ＭＳ Ｐゴシック"/>
          </a:endParaRPr>
        </a:p>
      </xdr:txBody>
    </xdr:sp>
    <xdr:clientData/>
  </xdr:twoCellAnchor>
  <xdr:twoCellAnchor>
    <xdr:from>
      <xdr:col>85</xdr:col>
      <xdr:colOff>38100</xdr:colOff>
      <xdr:row>71</xdr:row>
      <xdr:rowOff>94615</xdr:rowOff>
    </xdr:from>
    <xdr:to>
      <xdr:col>86</xdr:col>
      <xdr:colOff>25400</xdr:colOff>
      <xdr:row>71</xdr:row>
      <xdr:rowOff>94615</xdr:rowOff>
    </xdr:to>
    <xdr:cxnSp macro="">
      <xdr:nvCxnSpPr>
        <xdr:cNvPr id="12921" name="直線コネクタ 633"/>
        <xdr:cNvCxnSpPr/>
      </xdr:nvCxnSpPr>
      <xdr:spPr>
        <a:xfrm>
          <a:off x="16230600" y="1226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24765</xdr:rowOff>
    </xdr:from>
    <xdr:to>
      <xdr:col>85</xdr:col>
      <xdr:colOff>127000</xdr:colOff>
      <xdr:row>79</xdr:row>
      <xdr:rowOff>31115</xdr:rowOff>
    </xdr:to>
    <xdr:cxnSp macro="">
      <xdr:nvCxnSpPr>
        <xdr:cNvPr id="12922" name="直線コネクタ 634"/>
        <xdr:cNvCxnSpPr/>
      </xdr:nvCxnSpPr>
      <xdr:spPr>
        <a:xfrm>
          <a:off x="15481300" y="135693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78</xdr:row>
      <xdr:rowOff>137160</xdr:rowOff>
    </xdr:from>
    <xdr:to>
      <xdr:col>88</xdr:col>
      <xdr:colOff>76200</xdr:colOff>
      <xdr:row>80</xdr:row>
      <xdr:rowOff>53340</xdr:rowOff>
    </xdr:to>
    <xdr:sp macro="" textlink="">
      <xdr:nvSpPr>
        <xdr:cNvPr id="12923" name="災害復旧費平均値テキスト"/>
        <xdr:cNvSpPr txBox="1"/>
      </xdr:nvSpPr>
      <xdr:spPr>
        <a:xfrm>
          <a:off x="16370300" y="13510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1,654</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76200</xdr:colOff>
      <xdr:row>78</xdr:row>
      <xdr:rowOff>158750</xdr:rowOff>
    </xdr:from>
    <xdr:to>
      <xdr:col>85</xdr:col>
      <xdr:colOff>177800</xdr:colOff>
      <xdr:row>79</xdr:row>
      <xdr:rowOff>88900</xdr:rowOff>
    </xdr:to>
    <xdr:sp macro="" textlink="">
      <xdr:nvSpPr>
        <xdr:cNvPr id="12924" name="フローチャート: 判断 636"/>
        <xdr:cNvSpPr/>
      </xdr:nvSpPr>
      <xdr:spPr>
        <a:xfrm>
          <a:off x="162687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24765</xdr:rowOff>
    </xdr:from>
    <xdr:to>
      <xdr:col>81</xdr:col>
      <xdr:colOff>50800</xdr:colOff>
      <xdr:row>79</xdr:row>
      <xdr:rowOff>31115</xdr:rowOff>
    </xdr:to>
    <xdr:cxnSp macro="">
      <xdr:nvCxnSpPr>
        <xdr:cNvPr id="12925" name="直線コネクタ 637"/>
        <xdr:cNvCxnSpPr/>
      </xdr:nvCxnSpPr>
      <xdr:spPr>
        <a:xfrm flipV="1">
          <a:off x="14592300" y="135693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157480</xdr:rowOff>
    </xdr:from>
    <xdr:to>
      <xdr:col>81</xdr:col>
      <xdr:colOff>101600</xdr:colOff>
      <xdr:row>79</xdr:row>
      <xdr:rowOff>87630</xdr:rowOff>
    </xdr:to>
    <xdr:sp macro="" textlink="">
      <xdr:nvSpPr>
        <xdr:cNvPr id="12926" name="フローチャート: 判断 638"/>
        <xdr:cNvSpPr/>
      </xdr:nvSpPr>
      <xdr:spPr>
        <a:xfrm>
          <a:off x="154305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80</xdr:col>
      <xdr:colOff>6350</xdr:colOff>
      <xdr:row>79</xdr:row>
      <xdr:rowOff>78740</xdr:rowOff>
    </xdr:from>
    <xdr:to>
      <xdr:col>82</xdr:col>
      <xdr:colOff>94615</xdr:colOff>
      <xdr:row>80</xdr:row>
      <xdr:rowOff>166370</xdr:rowOff>
    </xdr:to>
    <xdr:sp macro="" textlink="">
      <xdr:nvSpPr>
        <xdr:cNvPr id="12927" name="テキスト ボックス 639"/>
        <xdr:cNvSpPr txBox="1"/>
      </xdr:nvSpPr>
      <xdr:spPr>
        <a:xfrm>
          <a:off x="15246350" y="1362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2,025</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177800</xdr:colOff>
      <xdr:row>79</xdr:row>
      <xdr:rowOff>31115</xdr:rowOff>
    </xdr:from>
    <xdr:to>
      <xdr:col>76</xdr:col>
      <xdr:colOff>114300</xdr:colOff>
      <xdr:row>79</xdr:row>
      <xdr:rowOff>43180</xdr:rowOff>
    </xdr:to>
    <xdr:cxnSp macro="">
      <xdr:nvCxnSpPr>
        <xdr:cNvPr id="12928" name="直線コネクタ 640"/>
        <xdr:cNvCxnSpPr/>
      </xdr:nvCxnSpPr>
      <xdr:spPr>
        <a:xfrm flipV="1">
          <a:off x="13703300" y="135756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159385</xdr:rowOff>
    </xdr:from>
    <xdr:to>
      <xdr:col>76</xdr:col>
      <xdr:colOff>165100</xdr:colOff>
      <xdr:row>79</xdr:row>
      <xdr:rowOff>89535</xdr:rowOff>
    </xdr:to>
    <xdr:sp macro="" textlink="">
      <xdr:nvSpPr>
        <xdr:cNvPr id="12929" name="フローチャート: 判断 641"/>
        <xdr:cNvSpPr/>
      </xdr:nvSpPr>
      <xdr:spPr>
        <a:xfrm>
          <a:off x="145415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69850</xdr:colOff>
      <xdr:row>79</xdr:row>
      <xdr:rowOff>80645</xdr:rowOff>
    </xdr:from>
    <xdr:to>
      <xdr:col>77</xdr:col>
      <xdr:colOff>158115</xdr:colOff>
      <xdr:row>80</xdr:row>
      <xdr:rowOff>168275</xdr:rowOff>
    </xdr:to>
    <xdr:sp macro="" textlink="">
      <xdr:nvSpPr>
        <xdr:cNvPr id="12930" name="テキスト ボックス 642"/>
        <xdr:cNvSpPr txBox="1"/>
      </xdr:nvSpPr>
      <xdr:spPr>
        <a:xfrm>
          <a:off x="14357350" y="13625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1,494</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50800</xdr:colOff>
      <xdr:row>79</xdr:row>
      <xdr:rowOff>43180</xdr:rowOff>
    </xdr:from>
    <xdr:to>
      <xdr:col>71</xdr:col>
      <xdr:colOff>177800</xdr:colOff>
      <xdr:row>79</xdr:row>
      <xdr:rowOff>44450</xdr:rowOff>
    </xdr:to>
    <xdr:cxnSp macro="">
      <xdr:nvCxnSpPr>
        <xdr:cNvPr id="12931" name="直線コネクタ 643"/>
        <xdr:cNvCxnSpPr/>
      </xdr:nvCxnSpPr>
      <xdr:spPr>
        <a:xfrm flipV="1">
          <a:off x="12814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162560</xdr:rowOff>
    </xdr:from>
    <xdr:to>
      <xdr:col>72</xdr:col>
      <xdr:colOff>38100</xdr:colOff>
      <xdr:row>79</xdr:row>
      <xdr:rowOff>92710</xdr:rowOff>
    </xdr:to>
    <xdr:sp macro="" textlink="">
      <xdr:nvSpPr>
        <xdr:cNvPr id="12932" name="フローチャート: 判断 644"/>
        <xdr:cNvSpPr/>
      </xdr:nvSpPr>
      <xdr:spPr>
        <a:xfrm>
          <a:off x="13652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179070</xdr:colOff>
      <xdr:row>77</xdr:row>
      <xdr:rowOff>109220</xdr:rowOff>
    </xdr:from>
    <xdr:to>
      <xdr:col>72</xdr:col>
      <xdr:colOff>176530</xdr:colOff>
      <xdr:row>79</xdr:row>
      <xdr:rowOff>24765</xdr:rowOff>
    </xdr:to>
    <xdr:sp macro="" textlink="">
      <xdr:nvSpPr>
        <xdr:cNvPr id="12933" name="テキスト ボックス 645"/>
        <xdr:cNvSpPr txBox="1"/>
      </xdr:nvSpPr>
      <xdr:spPr>
        <a:xfrm>
          <a:off x="13514070" y="13310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683</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78</xdr:row>
      <xdr:rowOff>158115</xdr:rowOff>
    </xdr:from>
    <xdr:to>
      <xdr:col>67</xdr:col>
      <xdr:colOff>101600</xdr:colOff>
      <xdr:row>79</xdr:row>
      <xdr:rowOff>88265</xdr:rowOff>
    </xdr:to>
    <xdr:sp macro="" textlink="">
      <xdr:nvSpPr>
        <xdr:cNvPr id="12934" name="フローチャート: 判断 646"/>
        <xdr:cNvSpPr/>
      </xdr:nvSpPr>
      <xdr:spPr>
        <a:xfrm>
          <a:off x="12763500" y="135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6350</xdr:colOff>
      <xdr:row>77</xdr:row>
      <xdr:rowOff>104775</xdr:rowOff>
    </xdr:from>
    <xdr:to>
      <xdr:col>68</xdr:col>
      <xdr:colOff>94615</xdr:colOff>
      <xdr:row>79</xdr:row>
      <xdr:rowOff>20955</xdr:rowOff>
    </xdr:to>
    <xdr:sp macro="" textlink="">
      <xdr:nvSpPr>
        <xdr:cNvPr id="12935" name="テキスト ボックス 647"/>
        <xdr:cNvSpPr txBox="1"/>
      </xdr:nvSpPr>
      <xdr:spPr>
        <a:xfrm>
          <a:off x="12579350" y="13306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1,778</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84</xdr:col>
      <xdr:colOff>127000</xdr:colOff>
      <xdr:row>81</xdr:row>
      <xdr:rowOff>80010</xdr:rowOff>
    </xdr:from>
    <xdr:to>
      <xdr:col>88</xdr:col>
      <xdr:colOff>127000</xdr:colOff>
      <xdr:row>82</xdr:row>
      <xdr:rowOff>167640</xdr:rowOff>
    </xdr:to>
    <xdr:sp macro="" textlink="">
      <xdr:nvSpPr>
        <xdr:cNvPr id="12936"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80</xdr:col>
      <xdr:colOff>50800</xdr:colOff>
      <xdr:row>81</xdr:row>
      <xdr:rowOff>80010</xdr:rowOff>
    </xdr:from>
    <xdr:to>
      <xdr:col>84</xdr:col>
      <xdr:colOff>50800</xdr:colOff>
      <xdr:row>82</xdr:row>
      <xdr:rowOff>167640</xdr:rowOff>
    </xdr:to>
    <xdr:sp macro="" textlink="">
      <xdr:nvSpPr>
        <xdr:cNvPr id="12937"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75</xdr:col>
      <xdr:colOff>114300</xdr:colOff>
      <xdr:row>81</xdr:row>
      <xdr:rowOff>80010</xdr:rowOff>
    </xdr:from>
    <xdr:to>
      <xdr:col>79</xdr:col>
      <xdr:colOff>114300</xdr:colOff>
      <xdr:row>82</xdr:row>
      <xdr:rowOff>167640</xdr:rowOff>
    </xdr:to>
    <xdr:sp macro="" textlink="">
      <xdr:nvSpPr>
        <xdr:cNvPr id="12938"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70</xdr:col>
      <xdr:colOff>177800</xdr:colOff>
      <xdr:row>81</xdr:row>
      <xdr:rowOff>80010</xdr:rowOff>
    </xdr:from>
    <xdr:to>
      <xdr:col>74</xdr:col>
      <xdr:colOff>177800</xdr:colOff>
      <xdr:row>82</xdr:row>
      <xdr:rowOff>167640</xdr:rowOff>
    </xdr:to>
    <xdr:sp macro="" textlink="">
      <xdr:nvSpPr>
        <xdr:cNvPr id="12939"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66</xdr:col>
      <xdr:colOff>50800</xdr:colOff>
      <xdr:row>81</xdr:row>
      <xdr:rowOff>80010</xdr:rowOff>
    </xdr:from>
    <xdr:to>
      <xdr:col>70</xdr:col>
      <xdr:colOff>50800</xdr:colOff>
      <xdr:row>82</xdr:row>
      <xdr:rowOff>167640</xdr:rowOff>
    </xdr:to>
    <xdr:sp macro="" textlink="">
      <xdr:nvSpPr>
        <xdr:cNvPr id="12940"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85</xdr:col>
      <xdr:colOff>76200</xdr:colOff>
      <xdr:row>78</xdr:row>
      <xdr:rowOff>151765</xdr:rowOff>
    </xdr:from>
    <xdr:to>
      <xdr:col>85</xdr:col>
      <xdr:colOff>177800</xdr:colOff>
      <xdr:row>79</xdr:row>
      <xdr:rowOff>81915</xdr:rowOff>
    </xdr:to>
    <xdr:sp macro="" textlink="">
      <xdr:nvSpPr>
        <xdr:cNvPr id="12941" name="楕円 653"/>
        <xdr:cNvSpPr/>
      </xdr:nvSpPr>
      <xdr:spPr>
        <a:xfrm>
          <a:off x="162687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177800</xdr:colOff>
      <xdr:row>77</xdr:row>
      <xdr:rowOff>111125</xdr:rowOff>
    </xdr:from>
    <xdr:to>
      <xdr:col>88</xdr:col>
      <xdr:colOff>76200</xdr:colOff>
      <xdr:row>79</xdr:row>
      <xdr:rowOff>26670</xdr:rowOff>
    </xdr:to>
    <xdr:sp macro="" textlink="">
      <xdr:nvSpPr>
        <xdr:cNvPr id="12942" name="災害復旧費該当値テキスト"/>
        <xdr:cNvSpPr txBox="1"/>
      </xdr:nvSpPr>
      <xdr:spPr>
        <a:xfrm>
          <a:off x="16370300" y="13312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3,530</a:t>
          </a:r>
          <a:endParaRPr kumimoji="1" lang="ja-JP" altLang="en-US" sz="1000" b="1">
            <a:solidFill>
              <a:srgbClr val="000000"/>
            </a:solidFill>
            <a:latin typeface="ＭＳ Ｐゴシック"/>
            <a:ea typeface="ＭＳ Ｐゴシック"/>
          </a:endParaRPr>
        </a:p>
      </xdr:txBody>
    </xdr:sp>
    <xdr:clientData/>
  </xdr:twoCellAnchor>
  <xdr:twoCellAnchor>
    <xdr:from>
      <xdr:col>81</xdr:col>
      <xdr:colOff>0</xdr:colOff>
      <xdr:row>78</xdr:row>
      <xdr:rowOff>145415</xdr:rowOff>
    </xdr:from>
    <xdr:to>
      <xdr:col>81</xdr:col>
      <xdr:colOff>101600</xdr:colOff>
      <xdr:row>79</xdr:row>
      <xdr:rowOff>75565</xdr:rowOff>
    </xdr:to>
    <xdr:sp macro="" textlink="">
      <xdr:nvSpPr>
        <xdr:cNvPr id="12943" name="楕円 655"/>
        <xdr:cNvSpPr/>
      </xdr:nvSpPr>
      <xdr:spPr>
        <a:xfrm>
          <a:off x="154305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80</xdr:col>
      <xdr:colOff>6350</xdr:colOff>
      <xdr:row>77</xdr:row>
      <xdr:rowOff>92075</xdr:rowOff>
    </xdr:from>
    <xdr:to>
      <xdr:col>82</xdr:col>
      <xdr:colOff>94615</xdr:colOff>
      <xdr:row>79</xdr:row>
      <xdr:rowOff>8255</xdr:rowOff>
    </xdr:to>
    <xdr:sp macro="" textlink="">
      <xdr:nvSpPr>
        <xdr:cNvPr id="12944" name="テキスト ボックス 656"/>
        <xdr:cNvSpPr txBox="1"/>
      </xdr:nvSpPr>
      <xdr:spPr>
        <a:xfrm>
          <a:off x="15246350" y="13293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5,229</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63500</xdr:colOff>
      <xdr:row>78</xdr:row>
      <xdr:rowOff>151765</xdr:rowOff>
    </xdr:from>
    <xdr:to>
      <xdr:col>76</xdr:col>
      <xdr:colOff>165100</xdr:colOff>
      <xdr:row>79</xdr:row>
      <xdr:rowOff>81915</xdr:rowOff>
    </xdr:to>
    <xdr:sp macro="" textlink="">
      <xdr:nvSpPr>
        <xdr:cNvPr id="12945" name="楕円 657"/>
        <xdr:cNvSpPr/>
      </xdr:nvSpPr>
      <xdr:spPr>
        <a:xfrm>
          <a:off x="14541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69850</xdr:colOff>
      <xdr:row>77</xdr:row>
      <xdr:rowOff>98425</xdr:rowOff>
    </xdr:from>
    <xdr:to>
      <xdr:col>77</xdr:col>
      <xdr:colOff>158115</xdr:colOff>
      <xdr:row>79</xdr:row>
      <xdr:rowOff>13970</xdr:rowOff>
    </xdr:to>
    <xdr:sp macro="" textlink="">
      <xdr:nvSpPr>
        <xdr:cNvPr id="12946" name="テキスト ボックス 658"/>
        <xdr:cNvSpPr txBox="1"/>
      </xdr:nvSpPr>
      <xdr:spPr>
        <a:xfrm>
          <a:off x="14357350" y="13300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3,513</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127000</xdr:colOff>
      <xdr:row>78</xdr:row>
      <xdr:rowOff>163830</xdr:rowOff>
    </xdr:from>
    <xdr:to>
      <xdr:col>72</xdr:col>
      <xdr:colOff>38100</xdr:colOff>
      <xdr:row>79</xdr:row>
      <xdr:rowOff>93980</xdr:rowOff>
    </xdr:to>
    <xdr:sp macro="" textlink="">
      <xdr:nvSpPr>
        <xdr:cNvPr id="12947" name="楕円 659"/>
        <xdr:cNvSpPr/>
      </xdr:nvSpPr>
      <xdr:spPr>
        <a:xfrm>
          <a:off x="13652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179070</xdr:colOff>
      <xdr:row>79</xdr:row>
      <xdr:rowOff>85090</xdr:rowOff>
    </xdr:from>
    <xdr:to>
      <xdr:col>72</xdr:col>
      <xdr:colOff>176530</xdr:colOff>
      <xdr:row>81</xdr:row>
      <xdr:rowOff>1270</xdr:rowOff>
    </xdr:to>
    <xdr:sp macro="" textlink="">
      <xdr:nvSpPr>
        <xdr:cNvPr id="12948" name="テキスト ボックス 660"/>
        <xdr:cNvSpPr txBox="1"/>
      </xdr:nvSpPr>
      <xdr:spPr>
        <a:xfrm>
          <a:off x="13514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362</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78</xdr:row>
      <xdr:rowOff>165100</xdr:rowOff>
    </xdr:from>
    <xdr:to>
      <xdr:col>67</xdr:col>
      <xdr:colOff>101600</xdr:colOff>
      <xdr:row>79</xdr:row>
      <xdr:rowOff>95250</xdr:rowOff>
    </xdr:to>
    <xdr:sp macro="" textlink="">
      <xdr:nvSpPr>
        <xdr:cNvPr id="12949"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66</xdr:col>
      <xdr:colOff>116840</xdr:colOff>
      <xdr:row>79</xdr:row>
      <xdr:rowOff>86360</xdr:rowOff>
    </xdr:from>
    <xdr:to>
      <xdr:col>67</xdr:col>
      <xdr:colOff>175260</xdr:colOff>
      <xdr:row>81</xdr:row>
      <xdr:rowOff>1905</xdr:rowOff>
    </xdr:to>
    <xdr:sp macro="" textlink="">
      <xdr:nvSpPr>
        <xdr:cNvPr id="12950" name="テキスト ボックス 662"/>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65</xdr:col>
      <xdr:colOff>63500</xdr:colOff>
      <xdr:row>83</xdr:row>
      <xdr:rowOff>57150</xdr:rowOff>
    </xdr:from>
    <xdr:to>
      <xdr:col>89</xdr:col>
      <xdr:colOff>177800</xdr:colOff>
      <xdr:row>85</xdr:row>
      <xdr:rowOff>31750</xdr:rowOff>
    </xdr:to>
    <xdr:sp macro="" textlink="">
      <xdr:nvSpPr>
        <xdr:cNvPr id="12951"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12952"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12953"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12954"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12955"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12956"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12957"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12958"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25400</xdr:colOff>
      <xdr:row>87</xdr:row>
      <xdr:rowOff>6350</xdr:rowOff>
    </xdr:from>
    <xdr:to>
      <xdr:col>66</xdr:col>
      <xdr:colOff>184150</xdr:colOff>
      <xdr:row>88</xdr:row>
      <xdr:rowOff>59690</xdr:rowOff>
    </xdr:to>
    <xdr:sp macro="" textlink="">
      <xdr:nvSpPr>
        <xdr:cNvPr id="12959" name="テキスト ボックス 67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65</xdr:col>
      <xdr:colOff>63500</xdr:colOff>
      <xdr:row>101</xdr:row>
      <xdr:rowOff>82550</xdr:rowOff>
    </xdr:from>
    <xdr:to>
      <xdr:col>89</xdr:col>
      <xdr:colOff>177800</xdr:colOff>
      <xdr:row>101</xdr:row>
      <xdr:rowOff>82550</xdr:rowOff>
    </xdr:to>
    <xdr:cxnSp macro="">
      <xdr:nvCxnSpPr>
        <xdr:cNvPr id="12960"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12961" name="直線コネクタ 67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5080</xdr:colOff>
      <xdr:row>98</xdr:row>
      <xdr:rowOff>128270</xdr:rowOff>
    </xdr:from>
    <xdr:to>
      <xdr:col>65</xdr:col>
      <xdr:colOff>62865</xdr:colOff>
      <xdr:row>100</xdr:row>
      <xdr:rowOff>44450</xdr:rowOff>
    </xdr:to>
    <xdr:sp macro="" textlink="">
      <xdr:nvSpPr>
        <xdr:cNvPr id="12962" name="テキスト ボックス 674"/>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97</xdr:row>
      <xdr:rowOff>114935</xdr:rowOff>
    </xdr:from>
    <xdr:to>
      <xdr:col>89</xdr:col>
      <xdr:colOff>177800</xdr:colOff>
      <xdr:row>97</xdr:row>
      <xdr:rowOff>114935</xdr:rowOff>
    </xdr:to>
    <xdr:cxnSp macro="">
      <xdr:nvCxnSpPr>
        <xdr:cNvPr id="12963" name="直線コネクタ 67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96</xdr:row>
      <xdr:rowOff>144145</xdr:rowOff>
    </xdr:from>
    <xdr:to>
      <xdr:col>65</xdr:col>
      <xdr:colOff>63500</xdr:colOff>
      <xdr:row>98</xdr:row>
      <xdr:rowOff>59690</xdr:rowOff>
    </xdr:to>
    <xdr:sp macro="" textlink="">
      <xdr:nvSpPr>
        <xdr:cNvPr id="12964" name="テキスト ボックス 676"/>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20,000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95</xdr:row>
      <xdr:rowOff>132080</xdr:rowOff>
    </xdr:from>
    <xdr:to>
      <xdr:col>89</xdr:col>
      <xdr:colOff>177800</xdr:colOff>
      <xdr:row>95</xdr:row>
      <xdr:rowOff>132080</xdr:rowOff>
    </xdr:to>
    <xdr:cxnSp macro="">
      <xdr:nvCxnSpPr>
        <xdr:cNvPr id="12965" name="直線コネクタ 67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94</xdr:row>
      <xdr:rowOff>160655</xdr:rowOff>
    </xdr:from>
    <xdr:to>
      <xdr:col>65</xdr:col>
      <xdr:colOff>63500</xdr:colOff>
      <xdr:row>96</xdr:row>
      <xdr:rowOff>76835</xdr:rowOff>
    </xdr:to>
    <xdr:sp macro="" textlink="">
      <xdr:nvSpPr>
        <xdr:cNvPr id="12966" name="テキスト ボックス 67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40,000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93</xdr:row>
      <xdr:rowOff>147955</xdr:rowOff>
    </xdr:from>
    <xdr:to>
      <xdr:col>89</xdr:col>
      <xdr:colOff>177800</xdr:colOff>
      <xdr:row>93</xdr:row>
      <xdr:rowOff>147955</xdr:rowOff>
    </xdr:to>
    <xdr:cxnSp macro="">
      <xdr:nvCxnSpPr>
        <xdr:cNvPr id="12967" name="直線コネクタ 67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93</xdr:row>
      <xdr:rowOff>6350</xdr:rowOff>
    </xdr:from>
    <xdr:to>
      <xdr:col>65</xdr:col>
      <xdr:colOff>63500</xdr:colOff>
      <xdr:row>94</xdr:row>
      <xdr:rowOff>93345</xdr:rowOff>
    </xdr:to>
    <xdr:sp macro="" textlink="">
      <xdr:nvSpPr>
        <xdr:cNvPr id="12968" name="テキスト ボックス 680"/>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91</xdr:row>
      <xdr:rowOff>164465</xdr:rowOff>
    </xdr:from>
    <xdr:to>
      <xdr:col>89</xdr:col>
      <xdr:colOff>177800</xdr:colOff>
      <xdr:row>91</xdr:row>
      <xdr:rowOff>164465</xdr:rowOff>
    </xdr:to>
    <xdr:cxnSp macro="">
      <xdr:nvCxnSpPr>
        <xdr:cNvPr id="12969" name="直線コネクタ 68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103505</xdr:colOff>
      <xdr:row>91</xdr:row>
      <xdr:rowOff>22225</xdr:rowOff>
    </xdr:from>
    <xdr:to>
      <xdr:col>65</xdr:col>
      <xdr:colOff>63500</xdr:colOff>
      <xdr:row>92</xdr:row>
      <xdr:rowOff>109220</xdr:rowOff>
    </xdr:to>
    <xdr:sp macro="" textlink="">
      <xdr:nvSpPr>
        <xdr:cNvPr id="12970" name="テキスト ボックス 682"/>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80,000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90</xdr:row>
      <xdr:rowOff>8890</xdr:rowOff>
    </xdr:from>
    <xdr:to>
      <xdr:col>89</xdr:col>
      <xdr:colOff>177800</xdr:colOff>
      <xdr:row>90</xdr:row>
      <xdr:rowOff>8890</xdr:rowOff>
    </xdr:to>
    <xdr:cxnSp macro="">
      <xdr:nvCxnSpPr>
        <xdr:cNvPr id="12971" name="直線コネクタ 68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89</xdr:row>
      <xdr:rowOff>38100</xdr:rowOff>
    </xdr:from>
    <xdr:to>
      <xdr:col>65</xdr:col>
      <xdr:colOff>62865</xdr:colOff>
      <xdr:row>90</xdr:row>
      <xdr:rowOff>125730</xdr:rowOff>
    </xdr:to>
    <xdr:sp macro="" textlink="">
      <xdr:nvSpPr>
        <xdr:cNvPr id="12972" name="テキスト ボックス 684"/>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100,000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88</xdr:row>
      <xdr:rowOff>25400</xdr:rowOff>
    </xdr:to>
    <xdr:cxnSp macro="">
      <xdr:nvCxnSpPr>
        <xdr:cNvPr id="12973"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39370</xdr:colOff>
      <xdr:row>87</xdr:row>
      <xdr:rowOff>54610</xdr:rowOff>
    </xdr:from>
    <xdr:to>
      <xdr:col>65</xdr:col>
      <xdr:colOff>62865</xdr:colOff>
      <xdr:row>88</xdr:row>
      <xdr:rowOff>141605</xdr:rowOff>
    </xdr:to>
    <xdr:sp macro="" textlink="">
      <xdr:nvSpPr>
        <xdr:cNvPr id="12974" name="テキスト ボックス 68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120,000</a:t>
          </a:r>
          <a:endParaRPr kumimoji="1" lang="ja-JP" altLang="en-US" sz="1000">
            <a:solidFill>
              <a:srgbClr val="000000"/>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129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97790</xdr:rowOff>
    </xdr:from>
    <xdr:to>
      <xdr:col>85</xdr:col>
      <xdr:colOff>126365</xdr:colOff>
      <xdr:row>98</xdr:row>
      <xdr:rowOff>46990</xdr:rowOff>
    </xdr:to>
    <xdr:cxnSp macro="">
      <xdr:nvCxnSpPr>
        <xdr:cNvPr id="12976" name="直線コネクタ 688"/>
        <xdr:cNvCxnSpPr/>
      </xdr:nvCxnSpPr>
      <xdr:spPr>
        <a:xfrm flipV="1">
          <a:off x="16317595" y="1552829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98</xdr:row>
      <xdr:rowOff>50800</xdr:rowOff>
    </xdr:from>
    <xdr:to>
      <xdr:col>88</xdr:col>
      <xdr:colOff>140970</xdr:colOff>
      <xdr:row>99</xdr:row>
      <xdr:rowOff>138430</xdr:rowOff>
    </xdr:to>
    <xdr:sp macro="" textlink="">
      <xdr:nvSpPr>
        <xdr:cNvPr id="12977" name="公債費最小値テキスト"/>
        <xdr:cNvSpPr txBox="1"/>
      </xdr:nvSpPr>
      <xdr:spPr>
        <a:xfrm>
          <a:off x="16370300" y="16852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13,661</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38100</xdr:colOff>
      <xdr:row>98</xdr:row>
      <xdr:rowOff>46990</xdr:rowOff>
    </xdr:from>
    <xdr:to>
      <xdr:col>86</xdr:col>
      <xdr:colOff>25400</xdr:colOff>
      <xdr:row>98</xdr:row>
      <xdr:rowOff>46990</xdr:rowOff>
    </xdr:to>
    <xdr:cxnSp macro="">
      <xdr:nvCxnSpPr>
        <xdr:cNvPr id="12978" name="直線コネクタ 690"/>
        <xdr:cNvCxnSpPr/>
      </xdr:nvCxnSpPr>
      <xdr:spPr>
        <a:xfrm>
          <a:off x="16230600" y="1684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89</xdr:row>
      <xdr:rowOff>44450</xdr:rowOff>
    </xdr:from>
    <xdr:to>
      <xdr:col>88</xdr:col>
      <xdr:colOff>140970</xdr:colOff>
      <xdr:row>90</xdr:row>
      <xdr:rowOff>132080</xdr:rowOff>
    </xdr:to>
    <xdr:sp macro="" textlink="">
      <xdr:nvSpPr>
        <xdr:cNvPr id="12979" name="公債費最大値テキスト"/>
        <xdr:cNvSpPr txBox="1"/>
      </xdr:nvSpPr>
      <xdr:spPr>
        <a:xfrm>
          <a:off x="16370300" y="1530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94,551</a:t>
          </a:r>
          <a:endParaRPr kumimoji="1" lang="ja-JP" altLang="en-US" sz="1000" b="1">
            <a:solidFill>
              <a:srgbClr val="000000"/>
            </a:solidFill>
            <a:latin typeface="ＭＳ Ｐゴシック"/>
          </a:endParaRPr>
        </a:p>
      </xdr:txBody>
    </xdr:sp>
    <xdr:clientData/>
  </xdr:twoCellAnchor>
  <xdr:twoCellAnchor>
    <xdr:from>
      <xdr:col>85</xdr:col>
      <xdr:colOff>38100</xdr:colOff>
      <xdr:row>90</xdr:row>
      <xdr:rowOff>97790</xdr:rowOff>
    </xdr:from>
    <xdr:to>
      <xdr:col>86</xdr:col>
      <xdr:colOff>25400</xdr:colOff>
      <xdr:row>90</xdr:row>
      <xdr:rowOff>97790</xdr:rowOff>
    </xdr:to>
    <xdr:cxnSp macro="">
      <xdr:nvCxnSpPr>
        <xdr:cNvPr id="12980" name="直線コネクタ 692"/>
        <xdr:cNvCxnSpPr/>
      </xdr:nvCxnSpPr>
      <xdr:spPr>
        <a:xfrm>
          <a:off x="16230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86360</xdr:rowOff>
    </xdr:from>
    <xdr:to>
      <xdr:col>85</xdr:col>
      <xdr:colOff>127000</xdr:colOff>
      <xdr:row>97</xdr:row>
      <xdr:rowOff>112395</xdr:rowOff>
    </xdr:to>
    <xdr:cxnSp macro="">
      <xdr:nvCxnSpPr>
        <xdr:cNvPr id="12981" name="直線コネクタ 693"/>
        <xdr:cNvCxnSpPr/>
      </xdr:nvCxnSpPr>
      <xdr:spPr>
        <a:xfrm>
          <a:off x="15481300" y="167170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95</xdr:row>
      <xdr:rowOff>75565</xdr:rowOff>
    </xdr:from>
    <xdr:to>
      <xdr:col>88</xdr:col>
      <xdr:colOff>140970</xdr:colOff>
      <xdr:row>96</xdr:row>
      <xdr:rowOff>162560</xdr:rowOff>
    </xdr:to>
    <xdr:sp macro="" textlink="">
      <xdr:nvSpPr>
        <xdr:cNvPr id="12982" name="公債費平均値テキスト"/>
        <xdr:cNvSpPr txBox="1"/>
      </xdr:nvSpPr>
      <xdr:spPr>
        <a:xfrm>
          <a:off x="16370300" y="16363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31,217</a:t>
          </a:r>
          <a:endParaRPr kumimoji="1" lang="ja-JP" altLang="en-US" sz="1000" b="1">
            <a:solidFill>
              <a:srgbClr val="000000"/>
            </a:solidFill>
            <a:latin typeface="ＭＳ Ｐゴシック"/>
            <a:ea typeface="ＭＳ Ｐゴシック"/>
          </a:endParaRPr>
        </a:p>
      </xdr:txBody>
    </xdr:sp>
    <xdr:clientData/>
  </xdr:twoCellAnchor>
  <xdr:twoCellAnchor>
    <xdr:from>
      <xdr:col>85</xdr:col>
      <xdr:colOff>76200</xdr:colOff>
      <xdr:row>96</xdr:row>
      <xdr:rowOff>52705</xdr:rowOff>
    </xdr:from>
    <xdr:to>
      <xdr:col>85</xdr:col>
      <xdr:colOff>177800</xdr:colOff>
      <xdr:row>96</xdr:row>
      <xdr:rowOff>154940</xdr:rowOff>
    </xdr:to>
    <xdr:sp macro="" textlink="">
      <xdr:nvSpPr>
        <xdr:cNvPr id="12983" name="フローチャート: 判断 695"/>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54610</xdr:rowOff>
    </xdr:from>
    <xdr:to>
      <xdr:col>81</xdr:col>
      <xdr:colOff>50800</xdr:colOff>
      <xdr:row>97</xdr:row>
      <xdr:rowOff>86360</xdr:rowOff>
    </xdr:to>
    <xdr:cxnSp macro="">
      <xdr:nvCxnSpPr>
        <xdr:cNvPr id="12984" name="直線コネクタ 696"/>
        <xdr:cNvCxnSpPr/>
      </xdr:nvCxnSpPr>
      <xdr:spPr>
        <a:xfrm>
          <a:off x="14592300" y="166852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45085</xdr:rowOff>
    </xdr:from>
    <xdr:to>
      <xdr:col>81</xdr:col>
      <xdr:colOff>101600</xdr:colOff>
      <xdr:row>96</xdr:row>
      <xdr:rowOff>146685</xdr:rowOff>
    </xdr:to>
    <xdr:sp macro="" textlink="">
      <xdr:nvSpPr>
        <xdr:cNvPr id="12985" name="フローチャート: 判断 697"/>
        <xdr:cNvSpPr/>
      </xdr:nvSpPr>
      <xdr:spPr>
        <a:xfrm>
          <a:off x="15430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79</xdr:col>
      <xdr:colOff>164465</xdr:colOff>
      <xdr:row>94</xdr:row>
      <xdr:rowOff>163195</xdr:rowOff>
    </xdr:from>
    <xdr:to>
      <xdr:col>82</xdr:col>
      <xdr:colOff>127000</xdr:colOff>
      <xdr:row>96</xdr:row>
      <xdr:rowOff>79375</xdr:rowOff>
    </xdr:to>
    <xdr:sp macro="" textlink="">
      <xdr:nvSpPr>
        <xdr:cNvPr id="12986" name="テキスト ボックス 698"/>
        <xdr:cNvSpPr txBox="1"/>
      </xdr:nvSpPr>
      <xdr:spPr>
        <a:xfrm>
          <a:off x="15213965" y="16279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31,671</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177800</xdr:colOff>
      <xdr:row>97</xdr:row>
      <xdr:rowOff>40640</xdr:rowOff>
    </xdr:from>
    <xdr:to>
      <xdr:col>76</xdr:col>
      <xdr:colOff>114300</xdr:colOff>
      <xdr:row>97</xdr:row>
      <xdr:rowOff>54610</xdr:rowOff>
    </xdr:to>
    <xdr:cxnSp macro="">
      <xdr:nvCxnSpPr>
        <xdr:cNvPr id="12987" name="直線コネクタ 699"/>
        <xdr:cNvCxnSpPr/>
      </xdr:nvCxnSpPr>
      <xdr:spPr>
        <a:xfrm>
          <a:off x="13703300" y="16671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37465</xdr:rowOff>
    </xdr:from>
    <xdr:to>
      <xdr:col>76</xdr:col>
      <xdr:colOff>165100</xdr:colOff>
      <xdr:row>96</xdr:row>
      <xdr:rowOff>139065</xdr:rowOff>
    </xdr:to>
    <xdr:sp macro="" textlink="">
      <xdr:nvSpPr>
        <xdr:cNvPr id="12988" name="フローチャート: 判断 700"/>
        <xdr:cNvSpPr/>
      </xdr:nvSpPr>
      <xdr:spPr>
        <a:xfrm>
          <a:off x="14541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37465</xdr:colOff>
      <xdr:row>94</xdr:row>
      <xdr:rowOff>155575</xdr:rowOff>
    </xdr:from>
    <xdr:to>
      <xdr:col>77</xdr:col>
      <xdr:colOff>190500</xdr:colOff>
      <xdr:row>96</xdr:row>
      <xdr:rowOff>71120</xdr:rowOff>
    </xdr:to>
    <xdr:sp macro="" textlink="">
      <xdr:nvSpPr>
        <xdr:cNvPr id="12989" name="テキスト ボックス 701"/>
        <xdr:cNvSpPr txBox="1"/>
      </xdr:nvSpPr>
      <xdr:spPr>
        <a:xfrm>
          <a:off x="14324965" y="16271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32,132</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50800</xdr:colOff>
      <xdr:row>97</xdr:row>
      <xdr:rowOff>20320</xdr:rowOff>
    </xdr:from>
    <xdr:to>
      <xdr:col>71</xdr:col>
      <xdr:colOff>177800</xdr:colOff>
      <xdr:row>97</xdr:row>
      <xdr:rowOff>40640</xdr:rowOff>
    </xdr:to>
    <xdr:cxnSp macro="">
      <xdr:nvCxnSpPr>
        <xdr:cNvPr id="12990" name="直線コネクタ 702"/>
        <xdr:cNvCxnSpPr/>
      </xdr:nvCxnSpPr>
      <xdr:spPr>
        <a:xfrm>
          <a:off x="12814300" y="166509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41275</xdr:rowOff>
    </xdr:from>
    <xdr:to>
      <xdr:col>72</xdr:col>
      <xdr:colOff>38100</xdr:colOff>
      <xdr:row>96</xdr:row>
      <xdr:rowOff>143510</xdr:rowOff>
    </xdr:to>
    <xdr:sp macro="" textlink="">
      <xdr:nvSpPr>
        <xdr:cNvPr id="12991" name="フローチャート: 判断 703"/>
        <xdr:cNvSpPr/>
      </xdr:nvSpPr>
      <xdr:spPr>
        <a:xfrm>
          <a:off x="136525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100965</xdr:colOff>
      <xdr:row>94</xdr:row>
      <xdr:rowOff>159385</xdr:rowOff>
    </xdr:from>
    <xdr:to>
      <xdr:col>73</xdr:col>
      <xdr:colOff>63500</xdr:colOff>
      <xdr:row>96</xdr:row>
      <xdr:rowOff>74930</xdr:rowOff>
    </xdr:to>
    <xdr:sp macro="" textlink="">
      <xdr:nvSpPr>
        <xdr:cNvPr id="12992" name="テキスト ボックス 704"/>
        <xdr:cNvSpPr txBox="1"/>
      </xdr:nvSpPr>
      <xdr:spPr>
        <a:xfrm>
          <a:off x="13435965" y="16275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31,916</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96</xdr:row>
      <xdr:rowOff>43815</xdr:rowOff>
    </xdr:from>
    <xdr:to>
      <xdr:col>67</xdr:col>
      <xdr:colOff>101600</xdr:colOff>
      <xdr:row>96</xdr:row>
      <xdr:rowOff>145415</xdr:rowOff>
    </xdr:to>
    <xdr:sp macro="" textlink="">
      <xdr:nvSpPr>
        <xdr:cNvPr id="12993" name="フローチャート: 判断 705"/>
        <xdr:cNvSpPr/>
      </xdr:nvSpPr>
      <xdr:spPr>
        <a:xfrm>
          <a:off x="12763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164465</xdr:colOff>
      <xdr:row>94</xdr:row>
      <xdr:rowOff>161925</xdr:rowOff>
    </xdr:from>
    <xdr:to>
      <xdr:col>68</xdr:col>
      <xdr:colOff>127000</xdr:colOff>
      <xdr:row>96</xdr:row>
      <xdr:rowOff>78105</xdr:rowOff>
    </xdr:to>
    <xdr:sp macro="" textlink="">
      <xdr:nvSpPr>
        <xdr:cNvPr id="12994" name="テキスト ボックス 706"/>
        <xdr:cNvSpPr txBox="1"/>
      </xdr:nvSpPr>
      <xdr:spPr>
        <a:xfrm>
          <a:off x="12546965" y="16278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31,746</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84</xdr:col>
      <xdr:colOff>127000</xdr:colOff>
      <xdr:row>101</xdr:row>
      <xdr:rowOff>80010</xdr:rowOff>
    </xdr:from>
    <xdr:to>
      <xdr:col>88</xdr:col>
      <xdr:colOff>127000</xdr:colOff>
      <xdr:row>102</xdr:row>
      <xdr:rowOff>167640</xdr:rowOff>
    </xdr:to>
    <xdr:sp macro="" textlink="">
      <xdr:nvSpPr>
        <xdr:cNvPr id="12995"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80</xdr:col>
      <xdr:colOff>50800</xdr:colOff>
      <xdr:row>101</xdr:row>
      <xdr:rowOff>80010</xdr:rowOff>
    </xdr:from>
    <xdr:to>
      <xdr:col>84</xdr:col>
      <xdr:colOff>50800</xdr:colOff>
      <xdr:row>102</xdr:row>
      <xdr:rowOff>167640</xdr:rowOff>
    </xdr:to>
    <xdr:sp macro="" textlink="">
      <xdr:nvSpPr>
        <xdr:cNvPr id="12996" name="テキスト ボックス 70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75</xdr:col>
      <xdr:colOff>114300</xdr:colOff>
      <xdr:row>101</xdr:row>
      <xdr:rowOff>80010</xdr:rowOff>
    </xdr:from>
    <xdr:to>
      <xdr:col>79</xdr:col>
      <xdr:colOff>114300</xdr:colOff>
      <xdr:row>102</xdr:row>
      <xdr:rowOff>167640</xdr:rowOff>
    </xdr:to>
    <xdr:sp macro="" textlink="">
      <xdr:nvSpPr>
        <xdr:cNvPr id="12997" name="テキスト ボックス 70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70</xdr:col>
      <xdr:colOff>177800</xdr:colOff>
      <xdr:row>101</xdr:row>
      <xdr:rowOff>80010</xdr:rowOff>
    </xdr:from>
    <xdr:to>
      <xdr:col>74</xdr:col>
      <xdr:colOff>177800</xdr:colOff>
      <xdr:row>102</xdr:row>
      <xdr:rowOff>167640</xdr:rowOff>
    </xdr:to>
    <xdr:sp macro="" textlink="">
      <xdr:nvSpPr>
        <xdr:cNvPr id="12998" name="テキスト ボックス 71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66</xdr:col>
      <xdr:colOff>50800</xdr:colOff>
      <xdr:row>101</xdr:row>
      <xdr:rowOff>80010</xdr:rowOff>
    </xdr:from>
    <xdr:to>
      <xdr:col>70</xdr:col>
      <xdr:colOff>50800</xdr:colOff>
      <xdr:row>102</xdr:row>
      <xdr:rowOff>167640</xdr:rowOff>
    </xdr:to>
    <xdr:sp macro="" textlink="">
      <xdr:nvSpPr>
        <xdr:cNvPr id="12999" name="テキスト ボックス 71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85</xdr:col>
      <xdr:colOff>76200</xdr:colOff>
      <xdr:row>97</xdr:row>
      <xdr:rowOff>61595</xdr:rowOff>
    </xdr:from>
    <xdr:to>
      <xdr:col>85</xdr:col>
      <xdr:colOff>177800</xdr:colOff>
      <xdr:row>97</xdr:row>
      <xdr:rowOff>163195</xdr:rowOff>
    </xdr:to>
    <xdr:sp macro="" textlink="">
      <xdr:nvSpPr>
        <xdr:cNvPr id="13000" name="楕円 712"/>
        <xdr:cNvSpPr/>
      </xdr:nvSpPr>
      <xdr:spPr>
        <a:xfrm>
          <a:off x="162687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85</xdr:col>
      <xdr:colOff>177800</xdr:colOff>
      <xdr:row>96</xdr:row>
      <xdr:rowOff>147955</xdr:rowOff>
    </xdr:from>
    <xdr:to>
      <xdr:col>88</xdr:col>
      <xdr:colOff>140970</xdr:colOff>
      <xdr:row>98</xdr:row>
      <xdr:rowOff>63500</xdr:rowOff>
    </xdr:to>
    <xdr:sp macro="" textlink="">
      <xdr:nvSpPr>
        <xdr:cNvPr id="13001" name="公債費該当値テキスト"/>
        <xdr:cNvSpPr txBox="1"/>
      </xdr:nvSpPr>
      <xdr:spPr>
        <a:xfrm>
          <a:off x="16370300" y="16607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20,159</a:t>
          </a:r>
          <a:endParaRPr kumimoji="1" lang="ja-JP" altLang="en-US" sz="1000" b="1">
            <a:solidFill>
              <a:srgbClr val="000000"/>
            </a:solidFill>
            <a:latin typeface="ＭＳ Ｐゴシック"/>
            <a:ea typeface="ＭＳ Ｐゴシック"/>
          </a:endParaRPr>
        </a:p>
      </xdr:txBody>
    </xdr:sp>
    <xdr:clientData/>
  </xdr:twoCellAnchor>
  <xdr:twoCellAnchor>
    <xdr:from>
      <xdr:col>81</xdr:col>
      <xdr:colOff>0</xdr:colOff>
      <xdr:row>97</xdr:row>
      <xdr:rowOff>35560</xdr:rowOff>
    </xdr:from>
    <xdr:to>
      <xdr:col>81</xdr:col>
      <xdr:colOff>101600</xdr:colOff>
      <xdr:row>97</xdr:row>
      <xdr:rowOff>137160</xdr:rowOff>
    </xdr:to>
    <xdr:sp macro="" textlink="">
      <xdr:nvSpPr>
        <xdr:cNvPr id="13002" name="楕円 714"/>
        <xdr:cNvSpPr/>
      </xdr:nvSpPr>
      <xdr:spPr>
        <a:xfrm>
          <a:off x="154305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79</xdr:col>
      <xdr:colOff>164465</xdr:colOff>
      <xdr:row>97</xdr:row>
      <xdr:rowOff>128270</xdr:rowOff>
    </xdr:from>
    <xdr:to>
      <xdr:col>82</xdr:col>
      <xdr:colOff>127000</xdr:colOff>
      <xdr:row>99</xdr:row>
      <xdr:rowOff>44450</xdr:rowOff>
    </xdr:to>
    <xdr:sp macro="" textlink="">
      <xdr:nvSpPr>
        <xdr:cNvPr id="13003" name="テキスト ボックス 715"/>
        <xdr:cNvSpPr txBox="1"/>
      </xdr:nvSpPr>
      <xdr:spPr>
        <a:xfrm>
          <a:off x="15213965" y="16758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21,769</a:t>
          </a:r>
          <a:endParaRPr kumimoji="1" lang="ja-JP" altLang="en-US" sz="1000" b="1">
            <a:solidFill>
              <a:srgbClr val="000000"/>
            </a:solidFill>
            <a:latin typeface="ＭＳ Ｐゴシック"/>
            <a:ea typeface="ＭＳ Ｐゴシック"/>
          </a:endParaRPr>
        </a:p>
      </xdr:txBody>
    </xdr:sp>
    <xdr:clientData/>
  </xdr:twoCellAnchor>
  <xdr:twoCellAnchor>
    <xdr:from>
      <xdr:col>76</xdr:col>
      <xdr:colOff>63500</xdr:colOff>
      <xdr:row>97</xdr:row>
      <xdr:rowOff>3810</xdr:rowOff>
    </xdr:from>
    <xdr:to>
      <xdr:col>76</xdr:col>
      <xdr:colOff>165100</xdr:colOff>
      <xdr:row>97</xdr:row>
      <xdr:rowOff>105410</xdr:rowOff>
    </xdr:to>
    <xdr:sp macro="" textlink="">
      <xdr:nvSpPr>
        <xdr:cNvPr id="13004" name="楕円 716"/>
        <xdr:cNvSpPr/>
      </xdr:nvSpPr>
      <xdr:spPr>
        <a:xfrm>
          <a:off x="145415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75</xdr:col>
      <xdr:colOff>37465</xdr:colOff>
      <xdr:row>97</xdr:row>
      <xdr:rowOff>96520</xdr:rowOff>
    </xdr:from>
    <xdr:to>
      <xdr:col>77</xdr:col>
      <xdr:colOff>190500</xdr:colOff>
      <xdr:row>99</xdr:row>
      <xdr:rowOff>12700</xdr:rowOff>
    </xdr:to>
    <xdr:sp macro="" textlink="">
      <xdr:nvSpPr>
        <xdr:cNvPr id="13005" name="テキスト ボックス 717"/>
        <xdr:cNvSpPr txBox="1"/>
      </xdr:nvSpPr>
      <xdr:spPr>
        <a:xfrm>
          <a:off x="14324965" y="16727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23,702</a:t>
          </a:r>
          <a:endParaRPr kumimoji="1" lang="ja-JP" altLang="en-US" sz="1000" b="1">
            <a:solidFill>
              <a:srgbClr val="000000"/>
            </a:solidFill>
            <a:latin typeface="ＭＳ Ｐゴシック"/>
            <a:ea typeface="ＭＳ Ｐゴシック"/>
          </a:endParaRPr>
        </a:p>
      </xdr:txBody>
    </xdr:sp>
    <xdr:clientData/>
  </xdr:twoCellAnchor>
  <xdr:twoCellAnchor>
    <xdr:from>
      <xdr:col>71</xdr:col>
      <xdr:colOff>127000</xdr:colOff>
      <xdr:row>96</xdr:row>
      <xdr:rowOff>160655</xdr:rowOff>
    </xdr:from>
    <xdr:to>
      <xdr:col>72</xdr:col>
      <xdr:colOff>38100</xdr:colOff>
      <xdr:row>97</xdr:row>
      <xdr:rowOff>90805</xdr:rowOff>
    </xdr:to>
    <xdr:sp macro="" textlink="">
      <xdr:nvSpPr>
        <xdr:cNvPr id="13006" name="楕円 718"/>
        <xdr:cNvSpPr/>
      </xdr:nvSpPr>
      <xdr:spPr>
        <a:xfrm>
          <a:off x="13652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70</xdr:col>
      <xdr:colOff>100965</xdr:colOff>
      <xdr:row>97</xdr:row>
      <xdr:rowOff>81915</xdr:rowOff>
    </xdr:from>
    <xdr:to>
      <xdr:col>73</xdr:col>
      <xdr:colOff>63500</xdr:colOff>
      <xdr:row>98</xdr:row>
      <xdr:rowOff>169545</xdr:rowOff>
    </xdr:to>
    <xdr:sp macro="" textlink="">
      <xdr:nvSpPr>
        <xdr:cNvPr id="13007" name="テキスト ボックス 719"/>
        <xdr:cNvSpPr txBox="1"/>
      </xdr:nvSpPr>
      <xdr:spPr>
        <a:xfrm>
          <a:off x="13435965" y="16712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24,617</a:t>
          </a:r>
          <a:endParaRPr kumimoji="1" lang="ja-JP" altLang="en-US" sz="1000" b="1">
            <a:solidFill>
              <a:srgbClr val="000000"/>
            </a:solidFill>
            <a:latin typeface="ＭＳ Ｐゴシック"/>
            <a:ea typeface="ＭＳ Ｐゴシック"/>
          </a:endParaRPr>
        </a:p>
      </xdr:txBody>
    </xdr:sp>
    <xdr:clientData/>
  </xdr:twoCellAnchor>
  <xdr:twoCellAnchor>
    <xdr:from>
      <xdr:col>67</xdr:col>
      <xdr:colOff>0</xdr:colOff>
      <xdr:row>96</xdr:row>
      <xdr:rowOff>140970</xdr:rowOff>
    </xdr:from>
    <xdr:to>
      <xdr:col>67</xdr:col>
      <xdr:colOff>101600</xdr:colOff>
      <xdr:row>97</xdr:row>
      <xdr:rowOff>71120</xdr:rowOff>
    </xdr:to>
    <xdr:sp macro="" textlink="">
      <xdr:nvSpPr>
        <xdr:cNvPr id="13008" name="楕円 720"/>
        <xdr:cNvSpPr/>
      </xdr:nvSpPr>
      <xdr:spPr>
        <a:xfrm>
          <a:off x="12763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65</xdr:col>
      <xdr:colOff>164465</xdr:colOff>
      <xdr:row>97</xdr:row>
      <xdr:rowOff>62230</xdr:rowOff>
    </xdr:from>
    <xdr:to>
      <xdr:col>68</xdr:col>
      <xdr:colOff>127000</xdr:colOff>
      <xdr:row>98</xdr:row>
      <xdr:rowOff>149860</xdr:rowOff>
    </xdr:to>
    <xdr:sp macro="" textlink="">
      <xdr:nvSpPr>
        <xdr:cNvPr id="13009" name="テキスト ボックス 721"/>
        <xdr:cNvSpPr txBox="1"/>
      </xdr:nvSpPr>
      <xdr:spPr>
        <a:xfrm>
          <a:off x="12546965" y="16692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25,803</a:t>
          </a:r>
          <a:endParaRPr kumimoji="1" lang="ja-JP" altLang="en-US" sz="1000" b="1">
            <a:solidFill>
              <a:srgbClr val="000000"/>
            </a:solidFill>
            <a:latin typeface="ＭＳ Ｐゴシック"/>
            <a:ea typeface="ＭＳ Ｐゴシック"/>
          </a:endParaRPr>
        </a:p>
      </xdr:txBody>
    </xdr:sp>
    <xdr:clientData/>
  </xdr:twoCellAnchor>
  <xdr:twoCellAnchor>
    <xdr:from>
      <xdr:col>96</xdr:col>
      <xdr:colOff>0</xdr:colOff>
      <xdr:row>23</xdr:row>
      <xdr:rowOff>57150</xdr:rowOff>
    </xdr:from>
    <xdr:to>
      <xdr:col>120</xdr:col>
      <xdr:colOff>114300</xdr:colOff>
      <xdr:row>25</xdr:row>
      <xdr:rowOff>31750</xdr:rowOff>
    </xdr:to>
    <xdr:sp macro="" textlink="">
      <xdr:nvSpPr>
        <xdr:cNvPr id="13010"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13011"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13012"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13013"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13014"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13015"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13016"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13017"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27</xdr:row>
      <xdr:rowOff>6350</xdr:rowOff>
    </xdr:from>
    <xdr:to>
      <xdr:col>97</xdr:col>
      <xdr:colOff>120650</xdr:colOff>
      <xdr:row>28</xdr:row>
      <xdr:rowOff>59690</xdr:rowOff>
    </xdr:to>
    <xdr:sp macro="" textlink="">
      <xdr:nvSpPr>
        <xdr:cNvPr id="13018" name="テキスト ボックス 73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96</xdr:col>
      <xdr:colOff>0</xdr:colOff>
      <xdr:row>41</xdr:row>
      <xdr:rowOff>82550</xdr:rowOff>
    </xdr:from>
    <xdr:to>
      <xdr:col>120</xdr:col>
      <xdr:colOff>114300</xdr:colOff>
      <xdr:row>41</xdr:row>
      <xdr:rowOff>82550</xdr:rowOff>
    </xdr:to>
    <xdr:cxnSp macro="">
      <xdr:nvCxnSpPr>
        <xdr:cNvPr id="13019"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13020" name="直線コネクタ 73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38</xdr:row>
      <xdr:rowOff>128270</xdr:rowOff>
    </xdr:from>
    <xdr:to>
      <xdr:col>95</xdr:col>
      <xdr:colOff>189865</xdr:colOff>
      <xdr:row>40</xdr:row>
      <xdr:rowOff>44450</xdr:rowOff>
    </xdr:to>
    <xdr:sp macro="" textlink="">
      <xdr:nvSpPr>
        <xdr:cNvPr id="13021" name="テキスト ボックス 733"/>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37</xdr:row>
      <xdr:rowOff>114935</xdr:rowOff>
    </xdr:from>
    <xdr:to>
      <xdr:col>120</xdr:col>
      <xdr:colOff>114300</xdr:colOff>
      <xdr:row>37</xdr:row>
      <xdr:rowOff>114935</xdr:rowOff>
    </xdr:to>
    <xdr:cxnSp macro="">
      <xdr:nvCxnSpPr>
        <xdr:cNvPr id="13022" name="直線コネクタ 73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3810</xdr:colOff>
      <xdr:row>36</xdr:row>
      <xdr:rowOff>144145</xdr:rowOff>
    </xdr:from>
    <xdr:to>
      <xdr:col>95</xdr:col>
      <xdr:colOff>189865</xdr:colOff>
      <xdr:row>38</xdr:row>
      <xdr:rowOff>59690</xdr:rowOff>
    </xdr:to>
    <xdr:sp macro="" textlink="">
      <xdr:nvSpPr>
        <xdr:cNvPr id="13023" name="テキスト ボックス 735"/>
        <xdr:cNvSpPr txBox="1"/>
      </xdr:nvSpPr>
      <xdr:spPr>
        <a:xfrm>
          <a:off x="17910810" y="631634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300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35</xdr:row>
      <xdr:rowOff>132080</xdr:rowOff>
    </xdr:from>
    <xdr:to>
      <xdr:col>120</xdr:col>
      <xdr:colOff>114300</xdr:colOff>
      <xdr:row>35</xdr:row>
      <xdr:rowOff>132080</xdr:rowOff>
    </xdr:to>
    <xdr:cxnSp macro="">
      <xdr:nvCxnSpPr>
        <xdr:cNvPr id="13024" name="直線コネクタ 73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3810</xdr:colOff>
      <xdr:row>34</xdr:row>
      <xdr:rowOff>160655</xdr:rowOff>
    </xdr:from>
    <xdr:to>
      <xdr:col>95</xdr:col>
      <xdr:colOff>189865</xdr:colOff>
      <xdr:row>36</xdr:row>
      <xdr:rowOff>76835</xdr:rowOff>
    </xdr:to>
    <xdr:sp macro="" textlink="">
      <xdr:nvSpPr>
        <xdr:cNvPr id="13025" name="テキスト ボックス 737"/>
        <xdr:cNvSpPr txBox="1"/>
      </xdr:nvSpPr>
      <xdr:spPr>
        <a:xfrm>
          <a:off x="17910810" y="598995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600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33</xdr:row>
      <xdr:rowOff>147955</xdr:rowOff>
    </xdr:from>
    <xdr:to>
      <xdr:col>120</xdr:col>
      <xdr:colOff>114300</xdr:colOff>
      <xdr:row>33</xdr:row>
      <xdr:rowOff>147955</xdr:rowOff>
    </xdr:to>
    <xdr:cxnSp macro="">
      <xdr:nvCxnSpPr>
        <xdr:cNvPr id="13026" name="直線コネクタ 73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3810</xdr:colOff>
      <xdr:row>33</xdr:row>
      <xdr:rowOff>6350</xdr:rowOff>
    </xdr:from>
    <xdr:to>
      <xdr:col>95</xdr:col>
      <xdr:colOff>189865</xdr:colOff>
      <xdr:row>34</xdr:row>
      <xdr:rowOff>93345</xdr:rowOff>
    </xdr:to>
    <xdr:sp macro="" textlink="">
      <xdr:nvSpPr>
        <xdr:cNvPr id="13027" name="テキスト ボックス 739"/>
        <xdr:cNvSpPr txBox="1"/>
      </xdr:nvSpPr>
      <xdr:spPr>
        <a:xfrm>
          <a:off x="17910810" y="566420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900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31</xdr:row>
      <xdr:rowOff>164465</xdr:rowOff>
    </xdr:from>
    <xdr:to>
      <xdr:col>120</xdr:col>
      <xdr:colOff>114300</xdr:colOff>
      <xdr:row>31</xdr:row>
      <xdr:rowOff>164465</xdr:rowOff>
    </xdr:to>
    <xdr:cxnSp macro="">
      <xdr:nvCxnSpPr>
        <xdr:cNvPr id="13028" name="直線コネクタ 74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31</xdr:row>
      <xdr:rowOff>22225</xdr:rowOff>
    </xdr:from>
    <xdr:to>
      <xdr:col>95</xdr:col>
      <xdr:colOff>189865</xdr:colOff>
      <xdr:row>32</xdr:row>
      <xdr:rowOff>109220</xdr:rowOff>
    </xdr:to>
    <xdr:sp macro="" textlink="">
      <xdr:nvSpPr>
        <xdr:cNvPr id="13029" name="テキスト ボックス 741"/>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1,200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30</xdr:row>
      <xdr:rowOff>8890</xdr:rowOff>
    </xdr:from>
    <xdr:to>
      <xdr:col>120</xdr:col>
      <xdr:colOff>114300</xdr:colOff>
      <xdr:row>30</xdr:row>
      <xdr:rowOff>8890</xdr:rowOff>
    </xdr:to>
    <xdr:cxnSp macro="">
      <xdr:nvCxnSpPr>
        <xdr:cNvPr id="13030" name="直線コネクタ 74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29</xdr:row>
      <xdr:rowOff>38100</xdr:rowOff>
    </xdr:from>
    <xdr:to>
      <xdr:col>95</xdr:col>
      <xdr:colOff>189865</xdr:colOff>
      <xdr:row>30</xdr:row>
      <xdr:rowOff>125730</xdr:rowOff>
    </xdr:to>
    <xdr:sp macro="" textlink="">
      <xdr:nvSpPr>
        <xdr:cNvPr id="13031" name="テキスト ボックス 743"/>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1,500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28</xdr:row>
      <xdr:rowOff>25400</xdr:rowOff>
    </xdr:to>
    <xdr:cxnSp macro="">
      <xdr:nvCxnSpPr>
        <xdr:cNvPr id="13032" name="直線コネクタ 74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104140</xdr:colOff>
      <xdr:row>27</xdr:row>
      <xdr:rowOff>54610</xdr:rowOff>
    </xdr:from>
    <xdr:to>
      <xdr:col>95</xdr:col>
      <xdr:colOff>189865</xdr:colOff>
      <xdr:row>28</xdr:row>
      <xdr:rowOff>141605</xdr:rowOff>
    </xdr:to>
    <xdr:sp macro="" textlink="">
      <xdr:nvSpPr>
        <xdr:cNvPr id="13033" name="テキスト ボックス 745"/>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1,800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1303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19050</xdr:rowOff>
    </xdr:from>
    <xdr:to>
      <xdr:col>116</xdr:col>
      <xdr:colOff>62865</xdr:colOff>
      <xdr:row>39</xdr:row>
      <xdr:rowOff>99060</xdr:rowOff>
    </xdr:to>
    <xdr:cxnSp macro="">
      <xdr:nvCxnSpPr>
        <xdr:cNvPr id="13035" name="直線コネクタ 747"/>
        <xdr:cNvCxnSpPr/>
      </xdr:nvCxnSpPr>
      <xdr:spPr>
        <a:xfrm flipV="1">
          <a:off x="22159595" y="516255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39</xdr:row>
      <xdr:rowOff>113030</xdr:rowOff>
    </xdr:from>
    <xdr:to>
      <xdr:col>117</xdr:col>
      <xdr:colOff>173355</xdr:colOff>
      <xdr:row>41</xdr:row>
      <xdr:rowOff>29210</xdr:rowOff>
    </xdr:to>
    <xdr:sp macro="" textlink="">
      <xdr:nvSpPr>
        <xdr:cNvPr id="13036" name="諸支出金最小値テキスト"/>
        <xdr:cNvSpPr txBox="1"/>
      </xdr:nvSpPr>
      <xdr:spPr>
        <a:xfrm>
          <a:off x="22212300" y="67995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115</xdr:col>
      <xdr:colOff>165100</xdr:colOff>
      <xdr:row>39</xdr:row>
      <xdr:rowOff>99060</xdr:rowOff>
    </xdr:from>
    <xdr:to>
      <xdr:col>116</xdr:col>
      <xdr:colOff>152400</xdr:colOff>
      <xdr:row>39</xdr:row>
      <xdr:rowOff>99060</xdr:rowOff>
    </xdr:to>
    <xdr:cxnSp macro="">
      <xdr:nvCxnSpPr>
        <xdr:cNvPr id="13037" name="直線コネクタ 74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28</xdr:row>
      <xdr:rowOff>137160</xdr:rowOff>
    </xdr:from>
    <xdr:to>
      <xdr:col>119</xdr:col>
      <xdr:colOff>12700</xdr:colOff>
      <xdr:row>30</xdr:row>
      <xdr:rowOff>53340</xdr:rowOff>
    </xdr:to>
    <xdr:sp macro="" textlink="">
      <xdr:nvSpPr>
        <xdr:cNvPr id="13038" name="諸支出金最大値テキスト"/>
        <xdr:cNvSpPr txBox="1"/>
      </xdr:nvSpPr>
      <xdr:spPr>
        <a:xfrm>
          <a:off x="22212300" y="4937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1,491</a:t>
          </a:r>
          <a:endParaRPr kumimoji="1" lang="ja-JP" altLang="en-US" sz="1000" b="1">
            <a:solidFill>
              <a:srgbClr val="000000"/>
            </a:solidFill>
            <a:latin typeface="ＭＳ Ｐゴシック"/>
          </a:endParaRPr>
        </a:p>
      </xdr:txBody>
    </xdr:sp>
    <xdr:clientData/>
  </xdr:twoCellAnchor>
  <xdr:twoCellAnchor>
    <xdr:from>
      <xdr:col>115</xdr:col>
      <xdr:colOff>165100</xdr:colOff>
      <xdr:row>30</xdr:row>
      <xdr:rowOff>19050</xdr:rowOff>
    </xdr:from>
    <xdr:to>
      <xdr:col>116</xdr:col>
      <xdr:colOff>152400</xdr:colOff>
      <xdr:row>30</xdr:row>
      <xdr:rowOff>19050</xdr:rowOff>
    </xdr:to>
    <xdr:cxnSp macro="">
      <xdr:nvCxnSpPr>
        <xdr:cNvPr id="13039" name="直線コネクタ 751"/>
        <xdr:cNvCxnSpPr/>
      </xdr:nvCxnSpPr>
      <xdr:spPr>
        <a:xfrm>
          <a:off x="22072600" y="516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13040" name="直線コネクタ 75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38</xdr:row>
      <xdr:rowOff>30480</xdr:rowOff>
    </xdr:from>
    <xdr:to>
      <xdr:col>118</xdr:col>
      <xdr:colOff>46990</xdr:colOff>
      <xdr:row>39</xdr:row>
      <xdr:rowOff>117475</xdr:rowOff>
    </xdr:to>
    <xdr:sp macro="" textlink="">
      <xdr:nvSpPr>
        <xdr:cNvPr id="13041" name="諸支出金平均値テキスト"/>
        <xdr:cNvSpPr txBox="1"/>
      </xdr:nvSpPr>
      <xdr:spPr>
        <a:xfrm>
          <a:off x="22212300" y="654558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37</a:t>
          </a:r>
          <a:endParaRPr kumimoji="1" lang="ja-JP" altLang="en-US" sz="1000" b="1">
            <a:solidFill>
              <a:srgbClr val="000000"/>
            </a:solidFill>
            <a:latin typeface="ＭＳ Ｐゴシック"/>
            <a:ea typeface="ＭＳ Ｐゴシック"/>
          </a:endParaRPr>
        </a:p>
      </xdr:txBody>
    </xdr:sp>
    <xdr:clientData/>
  </xdr:twoCellAnchor>
  <xdr:twoCellAnchor>
    <xdr:from>
      <xdr:col>116</xdr:col>
      <xdr:colOff>12700</xdr:colOff>
      <xdr:row>39</xdr:row>
      <xdr:rowOff>7620</xdr:rowOff>
    </xdr:from>
    <xdr:to>
      <xdr:col>116</xdr:col>
      <xdr:colOff>114300</xdr:colOff>
      <xdr:row>39</xdr:row>
      <xdr:rowOff>109220</xdr:rowOff>
    </xdr:to>
    <xdr:sp macro="" textlink="">
      <xdr:nvSpPr>
        <xdr:cNvPr id="13042" name="フローチャート: 判断 754"/>
        <xdr:cNvSpPr/>
      </xdr:nvSpPr>
      <xdr:spPr>
        <a:xfrm>
          <a:off x="22110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13043" name="直線コネクタ 75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132080</xdr:rowOff>
    </xdr:from>
    <xdr:to>
      <xdr:col>112</xdr:col>
      <xdr:colOff>38100</xdr:colOff>
      <xdr:row>39</xdr:row>
      <xdr:rowOff>61595</xdr:rowOff>
    </xdr:to>
    <xdr:sp macro="" textlink="">
      <xdr:nvSpPr>
        <xdr:cNvPr id="13044" name="フローチャート: 判断 756"/>
        <xdr:cNvSpPr/>
      </xdr:nvSpPr>
      <xdr:spPr>
        <a:xfrm>
          <a:off x="21272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111</xdr:col>
      <xdr:colOff>20955</xdr:colOff>
      <xdr:row>37</xdr:row>
      <xdr:rowOff>78105</xdr:rowOff>
    </xdr:from>
    <xdr:to>
      <xdr:col>112</xdr:col>
      <xdr:colOff>144145</xdr:colOff>
      <xdr:row>38</xdr:row>
      <xdr:rowOff>165100</xdr:rowOff>
    </xdr:to>
    <xdr:sp macro="" textlink="">
      <xdr:nvSpPr>
        <xdr:cNvPr id="13045" name="テキスト ボックス 757"/>
        <xdr:cNvSpPr txBox="1"/>
      </xdr:nvSpPr>
      <xdr:spPr>
        <a:xfrm>
          <a:off x="21166455" y="64217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81</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114300</xdr:colOff>
      <xdr:row>39</xdr:row>
      <xdr:rowOff>99060</xdr:rowOff>
    </xdr:from>
    <xdr:to>
      <xdr:col>107</xdr:col>
      <xdr:colOff>50800</xdr:colOff>
      <xdr:row>39</xdr:row>
      <xdr:rowOff>99060</xdr:rowOff>
    </xdr:to>
    <xdr:cxnSp macro="">
      <xdr:nvCxnSpPr>
        <xdr:cNvPr id="13046" name="直線コネクタ 75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19685</xdr:rowOff>
    </xdr:from>
    <xdr:to>
      <xdr:col>107</xdr:col>
      <xdr:colOff>101600</xdr:colOff>
      <xdr:row>39</xdr:row>
      <xdr:rowOff>121285</xdr:rowOff>
    </xdr:to>
    <xdr:sp macro="" textlink="">
      <xdr:nvSpPr>
        <xdr:cNvPr id="13047" name="フローチャート: 判断 759"/>
        <xdr:cNvSpPr/>
      </xdr:nvSpPr>
      <xdr:spPr>
        <a:xfrm>
          <a:off x="20383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84455</xdr:colOff>
      <xdr:row>37</xdr:row>
      <xdr:rowOff>137795</xdr:rowOff>
    </xdr:from>
    <xdr:to>
      <xdr:col>108</xdr:col>
      <xdr:colOff>17145</xdr:colOff>
      <xdr:row>39</xdr:row>
      <xdr:rowOff>53975</xdr:rowOff>
    </xdr:to>
    <xdr:sp macro="" textlink="">
      <xdr:nvSpPr>
        <xdr:cNvPr id="13048" name="テキスト ボックス 760"/>
        <xdr:cNvSpPr txBox="1"/>
      </xdr:nvSpPr>
      <xdr:spPr>
        <a:xfrm>
          <a:off x="20277455" y="64814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26</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177800</xdr:colOff>
      <xdr:row>39</xdr:row>
      <xdr:rowOff>99060</xdr:rowOff>
    </xdr:from>
    <xdr:to>
      <xdr:col>102</xdr:col>
      <xdr:colOff>114300</xdr:colOff>
      <xdr:row>39</xdr:row>
      <xdr:rowOff>99060</xdr:rowOff>
    </xdr:to>
    <xdr:cxnSp macro="">
      <xdr:nvCxnSpPr>
        <xdr:cNvPr id="13049" name="直線コネクタ 76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163195</xdr:rowOff>
    </xdr:from>
    <xdr:to>
      <xdr:col>102</xdr:col>
      <xdr:colOff>165100</xdr:colOff>
      <xdr:row>39</xdr:row>
      <xdr:rowOff>93345</xdr:rowOff>
    </xdr:to>
    <xdr:sp macro="" textlink="">
      <xdr:nvSpPr>
        <xdr:cNvPr id="13050" name="フローチャート: 判断 762"/>
        <xdr:cNvSpPr/>
      </xdr:nvSpPr>
      <xdr:spPr>
        <a:xfrm>
          <a:off x="19494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147955</xdr:colOff>
      <xdr:row>37</xdr:row>
      <xdr:rowOff>109855</xdr:rowOff>
    </xdr:from>
    <xdr:to>
      <xdr:col>103</xdr:col>
      <xdr:colOff>80645</xdr:colOff>
      <xdr:row>39</xdr:row>
      <xdr:rowOff>25400</xdr:rowOff>
    </xdr:to>
    <xdr:sp macro="" textlink="">
      <xdr:nvSpPr>
        <xdr:cNvPr id="13051" name="テキスト ボックス 763"/>
        <xdr:cNvSpPr txBox="1"/>
      </xdr:nvSpPr>
      <xdr:spPr>
        <a:xfrm>
          <a:off x="19388455" y="64535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52</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38</xdr:row>
      <xdr:rowOff>156210</xdr:rowOff>
    </xdr:from>
    <xdr:to>
      <xdr:col>98</xdr:col>
      <xdr:colOff>38100</xdr:colOff>
      <xdr:row>39</xdr:row>
      <xdr:rowOff>86360</xdr:rowOff>
    </xdr:to>
    <xdr:sp macro="" textlink="">
      <xdr:nvSpPr>
        <xdr:cNvPr id="13052" name="フローチャート: 判断 764"/>
        <xdr:cNvSpPr/>
      </xdr:nvSpPr>
      <xdr:spPr>
        <a:xfrm>
          <a:off x="18605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97</xdr:col>
      <xdr:colOff>20955</xdr:colOff>
      <xdr:row>37</xdr:row>
      <xdr:rowOff>102870</xdr:rowOff>
    </xdr:from>
    <xdr:to>
      <xdr:col>98</xdr:col>
      <xdr:colOff>144145</xdr:colOff>
      <xdr:row>39</xdr:row>
      <xdr:rowOff>19050</xdr:rowOff>
    </xdr:to>
    <xdr:sp macro="" textlink="">
      <xdr:nvSpPr>
        <xdr:cNvPr id="13053" name="テキスト ボックス 765"/>
        <xdr:cNvSpPr txBox="1"/>
      </xdr:nvSpPr>
      <xdr:spPr>
        <a:xfrm>
          <a:off x="18499455" y="6446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58</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115</xdr:col>
      <xdr:colOff>63500</xdr:colOff>
      <xdr:row>41</xdr:row>
      <xdr:rowOff>80010</xdr:rowOff>
    </xdr:from>
    <xdr:to>
      <xdr:col>119</xdr:col>
      <xdr:colOff>63500</xdr:colOff>
      <xdr:row>42</xdr:row>
      <xdr:rowOff>167640</xdr:rowOff>
    </xdr:to>
    <xdr:sp macro="" textlink="">
      <xdr:nvSpPr>
        <xdr:cNvPr id="13054" name="テキスト ボックス 76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110</xdr:col>
      <xdr:colOff>177800</xdr:colOff>
      <xdr:row>41</xdr:row>
      <xdr:rowOff>80010</xdr:rowOff>
    </xdr:from>
    <xdr:to>
      <xdr:col>114</xdr:col>
      <xdr:colOff>177800</xdr:colOff>
      <xdr:row>42</xdr:row>
      <xdr:rowOff>167640</xdr:rowOff>
    </xdr:to>
    <xdr:sp macro="" textlink="">
      <xdr:nvSpPr>
        <xdr:cNvPr id="13055" name="テキスト ボックス 76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106</xdr:col>
      <xdr:colOff>50800</xdr:colOff>
      <xdr:row>41</xdr:row>
      <xdr:rowOff>80010</xdr:rowOff>
    </xdr:from>
    <xdr:to>
      <xdr:col>110</xdr:col>
      <xdr:colOff>50800</xdr:colOff>
      <xdr:row>42</xdr:row>
      <xdr:rowOff>167640</xdr:rowOff>
    </xdr:to>
    <xdr:sp macro="" textlink="">
      <xdr:nvSpPr>
        <xdr:cNvPr id="13056" name="テキスト ボックス 76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101</xdr:col>
      <xdr:colOff>114300</xdr:colOff>
      <xdr:row>41</xdr:row>
      <xdr:rowOff>80010</xdr:rowOff>
    </xdr:from>
    <xdr:to>
      <xdr:col>105</xdr:col>
      <xdr:colOff>114300</xdr:colOff>
      <xdr:row>42</xdr:row>
      <xdr:rowOff>167640</xdr:rowOff>
    </xdr:to>
    <xdr:sp macro="" textlink="">
      <xdr:nvSpPr>
        <xdr:cNvPr id="13057" name="テキスト ボックス 76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96</xdr:col>
      <xdr:colOff>177800</xdr:colOff>
      <xdr:row>41</xdr:row>
      <xdr:rowOff>80010</xdr:rowOff>
    </xdr:from>
    <xdr:to>
      <xdr:col>100</xdr:col>
      <xdr:colOff>177800</xdr:colOff>
      <xdr:row>42</xdr:row>
      <xdr:rowOff>167640</xdr:rowOff>
    </xdr:to>
    <xdr:sp macro="" textlink="">
      <xdr:nvSpPr>
        <xdr:cNvPr id="13058" name="テキスト ボックス 77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116</xdr:col>
      <xdr:colOff>12700</xdr:colOff>
      <xdr:row>39</xdr:row>
      <xdr:rowOff>48260</xdr:rowOff>
    </xdr:from>
    <xdr:to>
      <xdr:col>116</xdr:col>
      <xdr:colOff>114300</xdr:colOff>
      <xdr:row>39</xdr:row>
      <xdr:rowOff>149860</xdr:rowOff>
    </xdr:to>
    <xdr:sp macro="" textlink="">
      <xdr:nvSpPr>
        <xdr:cNvPr id="13059" name="楕円 77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114300</xdr:colOff>
      <xdr:row>38</xdr:row>
      <xdr:rowOff>157480</xdr:rowOff>
    </xdr:from>
    <xdr:to>
      <xdr:col>117</xdr:col>
      <xdr:colOff>173355</xdr:colOff>
      <xdr:row>40</xdr:row>
      <xdr:rowOff>73025</xdr:rowOff>
    </xdr:to>
    <xdr:sp macro="" textlink="">
      <xdr:nvSpPr>
        <xdr:cNvPr id="13060" name="諸支出金該当値テキスト"/>
        <xdr:cNvSpPr txBox="1"/>
      </xdr:nvSpPr>
      <xdr:spPr>
        <a:xfrm>
          <a:off x="22212300" y="66725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111</xdr:col>
      <xdr:colOff>127000</xdr:colOff>
      <xdr:row>39</xdr:row>
      <xdr:rowOff>48260</xdr:rowOff>
    </xdr:from>
    <xdr:to>
      <xdr:col>112</xdr:col>
      <xdr:colOff>38100</xdr:colOff>
      <xdr:row>39</xdr:row>
      <xdr:rowOff>149860</xdr:rowOff>
    </xdr:to>
    <xdr:sp macro="" textlink="">
      <xdr:nvSpPr>
        <xdr:cNvPr id="13061" name="楕円 77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111</xdr:col>
      <xdr:colOff>53340</xdr:colOff>
      <xdr:row>39</xdr:row>
      <xdr:rowOff>140970</xdr:rowOff>
    </xdr:from>
    <xdr:to>
      <xdr:col>112</xdr:col>
      <xdr:colOff>111760</xdr:colOff>
      <xdr:row>41</xdr:row>
      <xdr:rowOff>57150</xdr:rowOff>
    </xdr:to>
    <xdr:sp macro="" textlink="">
      <xdr:nvSpPr>
        <xdr:cNvPr id="13062" name="テキスト ボックス 774"/>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107</xdr:col>
      <xdr:colOff>0</xdr:colOff>
      <xdr:row>39</xdr:row>
      <xdr:rowOff>48260</xdr:rowOff>
    </xdr:from>
    <xdr:to>
      <xdr:col>107</xdr:col>
      <xdr:colOff>101600</xdr:colOff>
      <xdr:row>39</xdr:row>
      <xdr:rowOff>149860</xdr:rowOff>
    </xdr:to>
    <xdr:sp macro="" textlink="">
      <xdr:nvSpPr>
        <xdr:cNvPr id="13063" name="楕円 77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116840</xdr:colOff>
      <xdr:row>39</xdr:row>
      <xdr:rowOff>140970</xdr:rowOff>
    </xdr:from>
    <xdr:to>
      <xdr:col>107</xdr:col>
      <xdr:colOff>175260</xdr:colOff>
      <xdr:row>41</xdr:row>
      <xdr:rowOff>57150</xdr:rowOff>
    </xdr:to>
    <xdr:sp macro="" textlink="">
      <xdr:nvSpPr>
        <xdr:cNvPr id="13064" name="テキスト ボックス 776"/>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13065" name="楕円 77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180340</xdr:colOff>
      <xdr:row>39</xdr:row>
      <xdr:rowOff>140970</xdr:rowOff>
    </xdr:from>
    <xdr:to>
      <xdr:col>103</xdr:col>
      <xdr:colOff>48260</xdr:colOff>
      <xdr:row>41</xdr:row>
      <xdr:rowOff>57150</xdr:rowOff>
    </xdr:to>
    <xdr:sp macro="" textlink="">
      <xdr:nvSpPr>
        <xdr:cNvPr id="13066" name="テキスト ボックス 778"/>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39</xdr:row>
      <xdr:rowOff>48260</xdr:rowOff>
    </xdr:from>
    <xdr:to>
      <xdr:col>98</xdr:col>
      <xdr:colOff>38100</xdr:colOff>
      <xdr:row>39</xdr:row>
      <xdr:rowOff>149860</xdr:rowOff>
    </xdr:to>
    <xdr:sp macro="" textlink="">
      <xdr:nvSpPr>
        <xdr:cNvPr id="13067" name="楕円 77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97</xdr:col>
      <xdr:colOff>53340</xdr:colOff>
      <xdr:row>39</xdr:row>
      <xdr:rowOff>140970</xdr:rowOff>
    </xdr:from>
    <xdr:to>
      <xdr:col>98</xdr:col>
      <xdr:colOff>111760</xdr:colOff>
      <xdr:row>41</xdr:row>
      <xdr:rowOff>57150</xdr:rowOff>
    </xdr:to>
    <xdr:sp macro="" textlink="">
      <xdr:nvSpPr>
        <xdr:cNvPr id="13068" name="テキスト ボックス 780"/>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96</xdr:col>
      <xdr:colOff>0</xdr:colOff>
      <xdr:row>43</xdr:row>
      <xdr:rowOff>57150</xdr:rowOff>
    </xdr:from>
    <xdr:to>
      <xdr:col>120</xdr:col>
      <xdr:colOff>114300</xdr:colOff>
      <xdr:row>45</xdr:row>
      <xdr:rowOff>31750</xdr:rowOff>
    </xdr:to>
    <xdr:sp macro="" textlink="">
      <xdr:nvSpPr>
        <xdr:cNvPr id="13069"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13070" name="正方形/長方形 78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13071" name="正方形/長方形 78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13072" name="正方形/長方形 78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13073" name="正方形/長方形 78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13074" name="正方形/長方形 78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13075" name="正方形/長方形 78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13076" name="正方形/長方形 78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95</xdr:col>
      <xdr:colOff>152400</xdr:colOff>
      <xdr:row>47</xdr:row>
      <xdr:rowOff>6350</xdr:rowOff>
    </xdr:from>
    <xdr:to>
      <xdr:col>97</xdr:col>
      <xdr:colOff>120650</xdr:colOff>
      <xdr:row>48</xdr:row>
      <xdr:rowOff>59690</xdr:rowOff>
    </xdr:to>
    <xdr:sp macro="" textlink="">
      <xdr:nvSpPr>
        <xdr:cNvPr id="13077" name="テキスト ボックス 78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solidFill>
                <a:srgbClr val="000000"/>
              </a:solidFill>
              <a:latin typeface="ＭＳ Ｐゴシック"/>
              <a:ea typeface="ＭＳ Ｐゴシック"/>
            </a:rPr>
            <a:t>(</a:t>
          </a:r>
          <a:r>
            <a:rPr kumimoji="1" lang="ja-JP" altLang="en-US" sz="800">
              <a:solidFill>
                <a:srgbClr val="000000"/>
              </a:solidFill>
              <a:latin typeface="ＭＳ Ｐゴシック"/>
              <a:ea typeface="ＭＳ Ｐゴシック"/>
            </a:rPr>
            <a:t>円</a:t>
          </a:r>
          <a:r>
            <a:rPr kumimoji="1" lang="en-US" altLang="ja-JP" sz="800">
              <a:solidFill>
                <a:srgbClr val="000000"/>
              </a:solidFill>
              <a:latin typeface="ＭＳ Ｐゴシック"/>
              <a:ea typeface="ＭＳ Ｐゴシック"/>
            </a:rPr>
            <a:t>)</a:t>
          </a:r>
          <a:endParaRPr kumimoji="1" lang="ja-JP" altLang="en-US" sz="800">
            <a:solidFill>
              <a:srgbClr val="000000"/>
            </a:solidFill>
            <a:latin typeface="ＭＳ Ｐゴシック"/>
            <a:ea typeface="ＭＳ Ｐゴシック"/>
          </a:endParaRPr>
        </a:p>
      </xdr:txBody>
    </xdr:sp>
    <xdr:clientData/>
  </xdr:twoCellAnchor>
  <xdr:twoCellAnchor>
    <xdr:from>
      <xdr:col>96</xdr:col>
      <xdr:colOff>0</xdr:colOff>
      <xdr:row>61</xdr:row>
      <xdr:rowOff>82550</xdr:rowOff>
    </xdr:from>
    <xdr:to>
      <xdr:col>120</xdr:col>
      <xdr:colOff>114300</xdr:colOff>
      <xdr:row>61</xdr:row>
      <xdr:rowOff>82550</xdr:rowOff>
    </xdr:to>
    <xdr:cxnSp macro="">
      <xdr:nvCxnSpPr>
        <xdr:cNvPr id="13078" name="直線コネクタ 79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13079" name="直線コネクタ 79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53</xdr:row>
      <xdr:rowOff>168910</xdr:rowOff>
    </xdr:from>
    <xdr:to>
      <xdr:col>95</xdr:col>
      <xdr:colOff>189865</xdr:colOff>
      <xdr:row>55</xdr:row>
      <xdr:rowOff>84455</xdr:rowOff>
    </xdr:to>
    <xdr:sp macro="" textlink="">
      <xdr:nvSpPr>
        <xdr:cNvPr id="13080" name="テキスト ボックス 792"/>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0</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48</xdr:row>
      <xdr:rowOff>25400</xdr:rowOff>
    </xdr:to>
    <xdr:cxnSp macro="">
      <xdr:nvCxnSpPr>
        <xdr:cNvPr id="13081"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132080</xdr:colOff>
      <xdr:row>47</xdr:row>
      <xdr:rowOff>54610</xdr:rowOff>
    </xdr:from>
    <xdr:to>
      <xdr:col>95</xdr:col>
      <xdr:colOff>189865</xdr:colOff>
      <xdr:row>48</xdr:row>
      <xdr:rowOff>141605</xdr:rowOff>
    </xdr:to>
    <xdr:sp macro="" textlink="">
      <xdr:nvSpPr>
        <xdr:cNvPr id="13082" name="テキスト ボックス 794"/>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solidFill>
                <a:srgbClr val="000000"/>
              </a:solidFill>
              <a:latin typeface="ＭＳ Ｐゴシック"/>
              <a:ea typeface="ＭＳ Ｐゴシック"/>
            </a:rPr>
            <a:t>1</a:t>
          </a:r>
          <a:endParaRPr kumimoji="1" lang="ja-JP" altLang="en-US" sz="1000">
            <a:solidFill>
              <a:srgbClr val="000000"/>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1308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13084" name="直線コネクタ 79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55</xdr:row>
      <xdr:rowOff>10160</xdr:rowOff>
    </xdr:from>
    <xdr:to>
      <xdr:col>117</xdr:col>
      <xdr:colOff>173355</xdr:colOff>
      <xdr:row>56</xdr:row>
      <xdr:rowOff>97790</xdr:rowOff>
    </xdr:to>
    <xdr:sp macro="" textlink="">
      <xdr:nvSpPr>
        <xdr:cNvPr id="1308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115</xdr:col>
      <xdr:colOff>165100</xdr:colOff>
      <xdr:row>54</xdr:row>
      <xdr:rowOff>139700</xdr:rowOff>
    </xdr:from>
    <xdr:to>
      <xdr:col>116</xdr:col>
      <xdr:colOff>152400</xdr:colOff>
      <xdr:row>54</xdr:row>
      <xdr:rowOff>139700</xdr:rowOff>
    </xdr:to>
    <xdr:cxnSp macro="">
      <xdr:nvCxnSpPr>
        <xdr:cNvPr id="13086"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53</xdr:row>
      <xdr:rowOff>10160</xdr:rowOff>
    </xdr:from>
    <xdr:to>
      <xdr:col>117</xdr:col>
      <xdr:colOff>173355</xdr:colOff>
      <xdr:row>54</xdr:row>
      <xdr:rowOff>97790</xdr:rowOff>
    </xdr:to>
    <xdr:sp macro="" textlink="">
      <xdr:nvSpPr>
        <xdr:cNvPr id="1308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rPr>
            <a:t>0</a:t>
          </a:r>
          <a:endParaRPr kumimoji="1" lang="ja-JP" altLang="en-US" sz="1000" b="1">
            <a:solidFill>
              <a:srgbClr val="000000"/>
            </a:solidFill>
            <a:latin typeface="ＭＳ Ｐゴシック"/>
          </a:endParaRPr>
        </a:p>
      </xdr:txBody>
    </xdr:sp>
    <xdr:clientData/>
  </xdr:twoCellAnchor>
  <xdr:twoCellAnchor>
    <xdr:from>
      <xdr:col>115</xdr:col>
      <xdr:colOff>165100</xdr:colOff>
      <xdr:row>54</xdr:row>
      <xdr:rowOff>139700</xdr:rowOff>
    </xdr:from>
    <xdr:to>
      <xdr:col>116</xdr:col>
      <xdr:colOff>152400</xdr:colOff>
      <xdr:row>54</xdr:row>
      <xdr:rowOff>139700</xdr:rowOff>
    </xdr:to>
    <xdr:cxnSp macro="">
      <xdr:nvCxnSpPr>
        <xdr:cNvPr id="13088"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13089" name="直線コネクタ 80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54</xdr:row>
      <xdr:rowOff>67310</xdr:rowOff>
    </xdr:from>
    <xdr:to>
      <xdr:col>117</xdr:col>
      <xdr:colOff>173355</xdr:colOff>
      <xdr:row>55</xdr:row>
      <xdr:rowOff>154940</xdr:rowOff>
    </xdr:to>
    <xdr:sp macro="" textlink="">
      <xdr:nvSpPr>
        <xdr:cNvPr id="1309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116</xdr:col>
      <xdr:colOff>12700</xdr:colOff>
      <xdr:row>54</xdr:row>
      <xdr:rowOff>88900</xdr:rowOff>
    </xdr:from>
    <xdr:to>
      <xdr:col>116</xdr:col>
      <xdr:colOff>114300</xdr:colOff>
      <xdr:row>55</xdr:row>
      <xdr:rowOff>19050</xdr:rowOff>
    </xdr:to>
    <xdr:sp macro="" textlink="">
      <xdr:nvSpPr>
        <xdr:cNvPr id="13091"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13092" name="直線コネクタ 80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13093"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111</xdr:col>
      <xdr:colOff>53340</xdr:colOff>
      <xdr:row>55</xdr:row>
      <xdr:rowOff>10160</xdr:rowOff>
    </xdr:from>
    <xdr:to>
      <xdr:col>112</xdr:col>
      <xdr:colOff>111760</xdr:colOff>
      <xdr:row>56</xdr:row>
      <xdr:rowOff>97790</xdr:rowOff>
    </xdr:to>
    <xdr:sp macro="" textlink="">
      <xdr:nvSpPr>
        <xdr:cNvPr id="13094" name="テキスト ボックス 806"/>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114300</xdr:colOff>
      <xdr:row>54</xdr:row>
      <xdr:rowOff>139700</xdr:rowOff>
    </xdr:from>
    <xdr:to>
      <xdr:col>107</xdr:col>
      <xdr:colOff>50800</xdr:colOff>
      <xdr:row>54</xdr:row>
      <xdr:rowOff>139700</xdr:rowOff>
    </xdr:to>
    <xdr:cxnSp macro="">
      <xdr:nvCxnSpPr>
        <xdr:cNvPr id="13095" name="直線コネクタ 80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13096"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116840</xdr:colOff>
      <xdr:row>55</xdr:row>
      <xdr:rowOff>10160</xdr:rowOff>
    </xdr:from>
    <xdr:to>
      <xdr:col>107</xdr:col>
      <xdr:colOff>175260</xdr:colOff>
      <xdr:row>56</xdr:row>
      <xdr:rowOff>97790</xdr:rowOff>
    </xdr:to>
    <xdr:sp macro="" textlink="">
      <xdr:nvSpPr>
        <xdr:cNvPr id="13097" name="テキスト ボックス 809"/>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177800</xdr:colOff>
      <xdr:row>54</xdr:row>
      <xdr:rowOff>139700</xdr:rowOff>
    </xdr:from>
    <xdr:to>
      <xdr:col>102</xdr:col>
      <xdr:colOff>114300</xdr:colOff>
      <xdr:row>54</xdr:row>
      <xdr:rowOff>139700</xdr:rowOff>
    </xdr:to>
    <xdr:cxnSp macro="">
      <xdr:nvCxnSpPr>
        <xdr:cNvPr id="13098" name="直線コネクタ 81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13099"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180340</xdr:colOff>
      <xdr:row>55</xdr:row>
      <xdr:rowOff>10160</xdr:rowOff>
    </xdr:from>
    <xdr:to>
      <xdr:col>103</xdr:col>
      <xdr:colOff>48260</xdr:colOff>
      <xdr:row>56</xdr:row>
      <xdr:rowOff>97790</xdr:rowOff>
    </xdr:to>
    <xdr:sp macro="" textlink="">
      <xdr:nvSpPr>
        <xdr:cNvPr id="13100" name="テキスト ボックス 812"/>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54</xdr:row>
      <xdr:rowOff>88900</xdr:rowOff>
    </xdr:from>
    <xdr:to>
      <xdr:col>98</xdr:col>
      <xdr:colOff>38100</xdr:colOff>
      <xdr:row>55</xdr:row>
      <xdr:rowOff>19050</xdr:rowOff>
    </xdr:to>
    <xdr:sp macro="" textlink="">
      <xdr:nvSpPr>
        <xdr:cNvPr id="13101"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97</xdr:col>
      <xdr:colOff>53340</xdr:colOff>
      <xdr:row>55</xdr:row>
      <xdr:rowOff>10160</xdr:rowOff>
    </xdr:from>
    <xdr:to>
      <xdr:col>98</xdr:col>
      <xdr:colOff>111760</xdr:colOff>
      <xdr:row>56</xdr:row>
      <xdr:rowOff>97790</xdr:rowOff>
    </xdr:to>
    <xdr:sp macro="" textlink="">
      <xdr:nvSpPr>
        <xdr:cNvPr id="13102" name="テキスト ボックス 814"/>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editAs="oneCell">
    <xdr:from>
      <xdr:col>115</xdr:col>
      <xdr:colOff>63500</xdr:colOff>
      <xdr:row>61</xdr:row>
      <xdr:rowOff>80010</xdr:rowOff>
    </xdr:from>
    <xdr:to>
      <xdr:col>119</xdr:col>
      <xdr:colOff>63500</xdr:colOff>
      <xdr:row>62</xdr:row>
      <xdr:rowOff>167640</xdr:rowOff>
    </xdr:to>
    <xdr:sp macro="" textlink="">
      <xdr:nvSpPr>
        <xdr:cNvPr id="13103"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R02</a:t>
          </a:r>
          <a:endParaRPr kumimoji="1" lang="ja-JP" altLang="en-US" sz="1000">
            <a:solidFill>
              <a:srgbClr val="000000"/>
            </a:solidFill>
            <a:latin typeface="ＭＳ Ｐゴシック"/>
            <a:ea typeface="ＭＳ Ｐゴシック"/>
          </a:endParaRPr>
        </a:p>
      </xdr:txBody>
    </xdr:sp>
    <xdr:clientData/>
  </xdr:twoCellAnchor>
  <xdr:twoCellAnchor editAs="oneCell">
    <xdr:from>
      <xdr:col>110</xdr:col>
      <xdr:colOff>177800</xdr:colOff>
      <xdr:row>61</xdr:row>
      <xdr:rowOff>80010</xdr:rowOff>
    </xdr:from>
    <xdr:to>
      <xdr:col>114</xdr:col>
      <xdr:colOff>177800</xdr:colOff>
      <xdr:row>62</xdr:row>
      <xdr:rowOff>167640</xdr:rowOff>
    </xdr:to>
    <xdr:sp macro="" textlink="">
      <xdr:nvSpPr>
        <xdr:cNvPr id="13104"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R01</a:t>
          </a:r>
          <a:endParaRPr kumimoji="1" lang="ja-JP" altLang="en-US" sz="1000">
            <a:solidFill>
              <a:srgbClr val="000000"/>
            </a:solidFill>
            <a:latin typeface="ＭＳ Ｐゴシック"/>
            <a:ea typeface="ＭＳ Ｐゴシック"/>
          </a:endParaRPr>
        </a:p>
      </xdr:txBody>
    </xdr:sp>
    <xdr:clientData/>
  </xdr:twoCellAnchor>
  <xdr:twoCellAnchor editAs="oneCell">
    <xdr:from>
      <xdr:col>106</xdr:col>
      <xdr:colOff>50800</xdr:colOff>
      <xdr:row>61</xdr:row>
      <xdr:rowOff>80010</xdr:rowOff>
    </xdr:from>
    <xdr:to>
      <xdr:col>110</xdr:col>
      <xdr:colOff>50800</xdr:colOff>
      <xdr:row>62</xdr:row>
      <xdr:rowOff>167640</xdr:rowOff>
    </xdr:to>
    <xdr:sp macro="" textlink="">
      <xdr:nvSpPr>
        <xdr:cNvPr id="13105"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H30</a:t>
          </a:r>
          <a:endParaRPr kumimoji="1" lang="ja-JP" altLang="en-US" sz="1000">
            <a:solidFill>
              <a:srgbClr val="000000"/>
            </a:solidFill>
            <a:latin typeface="ＭＳ Ｐゴシック"/>
            <a:ea typeface="ＭＳ Ｐゴシック"/>
          </a:endParaRPr>
        </a:p>
      </xdr:txBody>
    </xdr:sp>
    <xdr:clientData/>
  </xdr:twoCellAnchor>
  <xdr:twoCellAnchor editAs="oneCell">
    <xdr:from>
      <xdr:col>101</xdr:col>
      <xdr:colOff>114300</xdr:colOff>
      <xdr:row>61</xdr:row>
      <xdr:rowOff>80010</xdr:rowOff>
    </xdr:from>
    <xdr:to>
      <xdr:col>105</xdr:col>
      <xdr:colOff>114300</xdr:colOff>
      <xdr:row>62</xdr:row>
      <xdr:rowOff>167640</xdr:rowOff>
    </xdr:to>
    <xdr:sp macro="" textlink="">
      <xdr:nvSpPr>
        <xdr:cNvPr id="13106"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H29</a:t>
          </a:r>
          <a:endParaRPr kumimoji="1" lang="ja-JP" altLang="en-US" sz="1000">
            <a:solidFill>
              <a:srgbClr val="000000"/>
            </a:solidFill>
            <a:latin typeface="ＭＳ Ｐゴシック"/>
            <a:ea typeface="ＭＳ Ｐゴシック"/>
          </a:endParaRPr>
        </a:p>
      </xdr:txBody>
    </xdr:sp>
    <xdr:clientData/>
  </xdr:twoCellAnchor>
  <xdr:twoCellAnchor editAs="oneCell">
    <xdr:from>
      <xdr:col>96</xdr:col>
      <xdr:colOff>177800</xdr:colOff>
      <xdr:row>61</xdr:row>
      <xdr:rowOff>80010</xdr:rowOff>
    </xdr:from>
    <xdr:to>
      <xdr:col>100</xdr:col>
      <xdr:colOff>177800</xdr:colOff>
      <xdr:row>62</xdr:row>
      <xdr:rowOff>167640</xdr:rowOff>
    </xdr:to>
    <xdr:sp macro="" textlink="">
      <xdr:nvSpPr>
        <xdr:cNvPr id="13107"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solidFill>
                <a:srgbClr val="000000"/>
              </a:solidFill>
              <a:latin typeface="ＭＳ Ｐゴシック"/>
              <a:ea typeface="ＭＳ Ｐゴシック"/>
            </a:rPr>
            <a:t>H28</a:t>
          </a:r>
          <a:endParaRPr kumimoji="1" lang="ja-JP" altLang="en-US" sz="1000">
            <a:solidFill>
              <a:srgbClr val="000000"/>
            </a:solidFill>
            <a:latin typeface="ＭＳ Ｐゴシック"/>
            <a:ea typeface="ＭＳ Ｐゴシック"/>
          </a:endParaRPr>
        </a:p>
      </xdr:txBody>
    </xdr:sp>
    <xdr:clientData/>
  </xdr:twoCellAnchor>
  <xdr:twoCellAnchor>
    <xdr:from>
      <xdr:col>116</xdr:col>
      <xdr:colOff>12700</xdr:colOff>
      <xdr:row>54</xdr:row>
      <xdr:rowOff>88900</xdr:rowOff>
    </xdr:from>
    <xdr:to>
      <xdr:col>116</xdr:col>
      <xdr:colOff>114300</xdr:colOff>
      <xdr:row>55</xdr:row>
      <xdr:rowOff>19050</xdr:rowOff>
    </xdr:to>
    <xdr:sp macro="" textlink="">
      <xdr:nvSpPr>
        <xdr:cNvPr id="13108"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116</xdr:col>
      <xdr:colOff>114300</xdr:colOff>
      <xdr:row>53</xdr:row>
      <xdr:rowOff>124460</xdr:rowOff>
    </xdr:from>
    <xdr:to>
      <xdr:col>117</xdr:col>
      <xdr:colOff>173355</xdr:colOff>
      <xdr:row>55</xdr:row>
      <xdr:rowOff>40640</xdr:rowOff>
    </xdr:to>
    <xdr:sp macro="" textlink="">
      <xdr:nvSpPr>
        <xdr:cNvPr id="1310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13110"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111</xdr:col>
      <xdr:colOff>53340</xdr:colOff>
      <xdr:row>53</xdr:row>
      <xdr:rowOff>35560</xdr:rowOff>
    </xdr:from>
    <xdr:to>
      <xdr:col>112</xdr:col>
      <xdr:colOff>111760</xdr:colOff>
      <xdr:row>54</xdr:row>
      <xdr:rowOff>123190</xdr:rowOff>
    </xdr:to>
    <xdr:sp macro="" textlink="">
      <xdr:nvSpPr>
        <xdr:cNvPr id="13111" name="テキスト ボックス 823"/>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107</xdr:col>
      <xdr:colOff>0</xdr:colOff>
      <xdr:row>54</xdr:row>
      <xdr:rowOff>88900</xdr:rowOff>
    </xdr:from>
    <xdr:to>
      <xdr:col>107</xdr:col>
      <xdr:colOff>101600</xdr:colOff>
      <xdr:row>55</xdr:row>
      <xdr:rowOff>19050</xdr:rowOff>
    </xdr:to>
    <xdr:sp macro="" textlink="">
      <xdr:nvSpPr>
        <xdr:cNvPr id="13112"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106</xdr:col>
      <xdr:colOff>116840</xdr:colOff>
      <xdr:row>53</xdr:row>
      <xdr:rowOff>35560</xdr:rowOff>
    </xdr:from>
    <xdr:to>
      <xdr:col>107</xdr:col>
      <xdr:colOff>175260</xdr:colOff>
      <xdr:row>54</xdr:row>
      <xdr:rowOff>123190</xdr:rowOff>
    </xdr:to>
    <xdr:sp macro="" textlink="">
      <xdr:nvSpPr>
        <xdr:cNvPr id="13113" name="テキスト ボックス 825"/>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13114"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101</xdr:col>
      <xdr:colOff>180340</xdr:colOff>
      <xdr:row>53</xdr:row>
      <xdr:rowOff>35560</xdr:rowOff>
    </xdr:from>
    <xdr:to>
      <xdr:col>103</xdr:col>
      <xdr:colOff>48260</xdr:colOff>
      <xdr:row>54</xdr:row>
      <xdr:rowOff>123190</xdr:rowOff>
    </xdr:to>
    <xdr:sp macro="" textlink="">
      <xdr:nvSpPr>
        <xdr:cNvPr id="13115" name="テキスト ボックス 827"/>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97</xdr:col>
      <xdr:colOff>127000</xdr:colOff>
      <xdr:row>54</xdr:row>
      <xdr:rowOff>88900</xdr:rowOff>
    </xdr:from>
    <xdr:to>
      <xdr:col>98</xdr:col>
      <xdr:colOff>38100</xdr:colOff>
      <xdr:row>55</xdr:row>
      <xdr:rowOff>19050</xdr:rowOff>
    </xdr:to>
    <xdr:sp macro="" textlink="">
      <xdr:nvSpPr>
        <xdr:cNvPr id="13116"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97</xdr:col>
      <xdr:colOff>53340</xdr:colOff>
      <xdr:row>53</xdr:row>
      <xdr:rowOff>35560</xdr:rowOff>
    </xdr:from>
    <xdr:to>
      <xdr:col>98</xdr:col>
      <xdr:colOff>111760</xdr:colOff>
      <xdr:row>54</xdr:row>
      <xdr:rowOff>123190</xdr:rowOff>
    </xdr:to>
    <xdr:sp macro="" textlink="">
      <xdr:nvSpPr>
        <xdr:cNvPr id="13117" name="テキスト ボックス 829"/>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00"/>
              </a:solidFill>
              <a:latin typeface="ＭＳ Ｐゴシック"/>
              <a:ea typeface="ＭＳ Ｐゴシック"/>
            </a:rPr>
            <a:t>0</a:t>
          </a:r>
          <a:endParaRPr kumimoji="1" lang="ja-JP" altLang="en-US" sz="1000" b="1">
            <a:solidFill>
              <a:srgbClr val="000000"/>
            </a:solidFill>
            <a:latin typeface="ＭＳ Ｐゴシック"/>
            <a:ea typeface="ＭＳ Ｐゴシック"/>
          </a:endParaRPr>
        </a:p>
      </xdr:txBody>
    </xdr:sp>
    <xdr:clientData/>
  </xdr:twoCellAnchor>
  <xdr:twoCellAnchor>
    <xdr:from>
      <xdr:col>4</xdr:col>
      <xdr:colOff>0</xdr:colOff>
      <xdr:row>103</xdr:row>
      <xdr:rowOff>120650</xdr:rowOff>
    </xdr:from>
    <xdr:to>
      <xdr:col>120</xdr:col>
      <xdr:colOff>114300</xdr:colOff>
      <xdr:row>114</xdr:row>
      <xdr:rowOff>139700</xdr:rowOff>
    </xdr:to>
    <xdr:sp macro="" textlink="">
      <xdr:nvSpPr>
        <xdr:cNvPr id="13118"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13119" name="正方形/長方形 8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13120" name="テキスト ボックス 8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主な構成項目である民生費については、住民一人あたり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140,817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児童福祉費について、施設型給付費の増や、利用人数の増などにより障</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がい児通所給付費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が増加していることで、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上回る結果となっている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総務費は、新型コロナウイルス感染症拡大に伴う、特別定額給付金などの国施策や、地方創生臨時交付金を活用した町独自施策などにより、住民一人あたり</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143,277</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円となっている。また、消防費は防災基金</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への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積立金が大幅に</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教育費については、住民一人あたり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53,784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40.7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％増となっている。これは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スクール構想」の早期実現に向けた端末整備を行ったことや、</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新型コロナウイルス感染症拡大に伴う</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町独自の緊急対策として、学校給食費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補助金が増加した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ことなどが要因となっている。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町税全体で減少があったものの、地方消費税交付金や地方交付税など経常一般財源の増加に加え、新型コロナウイルス対策に関連する経費の増額により、歳入・歳出ともに大幅な増加となった。歳出面では、町債の償還が進んだことによる公債費の減少などはあるものの、会計年度任用職員制度の導入による人件費</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や、普通建設事業費</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の増などにより、結果として基金から繰入れること</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実質収支が黒字となった。</a:t>
          </a: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新型コロナウイルス感染症による経済への影響を鑑みると、今後の財政状況が不透明であることなど、依然として気を緩められるものではなく、「第３次行財政構造改革プラン・アクションプログラム」の改革項目を引き続き実行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大阪府熊取町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国民健康保険事業特別会計は、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２</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の歳入歳出差引額</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１億</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4,431</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万</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円のうち、前年度の実質収支を差し引いた単年度収支が、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9,957</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千円の黒字になっている。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主な</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要因としては、歳入では保険料率の引上げ等と収納率の向上による保険料の実収入の増と、新型コロナウイルスに伴う保険料減免にかかる国庫補助金等との合計が対前年度の保険料収入と比べて、約</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3,000</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万</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円増加した一方で、歳出において、大阪府に支払う事業費納付金が対前年度比で約</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5,000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万円減少したことがあげられる。また、このほかにもインセンティブ獲得による保険者努力支援交付金収入の約</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800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増額なども黒字の拡大に影響している。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下水道事業会計の標準財政規模比が前年度と比較して1.01ポイント増加している要因は、流動負債の中で未払金の増加はあったものの、流動資産における現金預金が前年度と比較して約</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億円増加したことにより、資金剰余金が増加したことによるもの。</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令和２年度については、全会計黒字となっているが、</a:t>
          </a:r>
          <a:r>
            <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恒常的な基金繰入れに依存しない収支が均衡した財政構造を再構築するとともに、依存財源の多寡による影響を極力抑えた、自立的な財政運営を目指していく。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6"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7"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8" t="s">
        <v>27</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2"/>
      <c r="DK1" s="2"/>
      <c r="DL1" s="2"/>
      <c r="DM1" s="2"/>
      <c r="DN1" s="2"/>
      <c r="DO1" s="2"/>
    </row>
    <row r="2" spans="1:119" ht="24" x14ac:dyDescent="0.15">
      <c r="B2" s="3" t="s">
        <v>129</v>
      </c>
      <c r="C2" s="3"/>
      <c r="D2" s="12"/>
    </row>
    <row r="3" spans="1:119" ht="18.75" customHeight="1" x14ac:dyDescent="0.15">
      <c r="A3" s="2"/>
      <c r="B3" s="579" t="s">
        <v>132</v>
      </c>
      <c r="C3" s="580"/>
      <c r="D3" s="580"/>
      <c r="E3" s="581"/>
      <c r="F3" s="581"/>
      <c r="G3" s="581"/>
      <c r="H3" s="581"/>
      <c r="I3" s="581"/>
      <c r="J3" s="581"/>
      <c r="K3" s="581"/>
      <c r="L3" s="581" t="s">
        <v>133</v>
      </c>
      <c r="M3" s="581"/>
      <c r="N3" s="581"/>
      <c r="O3" s="581"/>
      <c r="P3" s="581"/>
      <c r="Q3" s="581"/>
      <c r="R3" s="584"/>
      <c r="S3" s="584"/>
      <c r="T3" s="584"/>
      <c r="U3" s="584"/>
      <c r="V3" s="585"/>
      <c r="W3" s="468" t="s">
        <v>134</v>
      </c>
      <c r="X3" s="469"/>
      <c r="Y3" s="469"/>
      <c r="Z3" s="469"/>
      <c r="AA3" s="469"/>
      <c r="AB3" s="580"/>
      <c r="AC3" s="584" t="s">
        <v>130</v>
      </c>
      <c r="AD3" s="469"/>
      <c r="AE3" s="469"/>
      <c r="AF3" s="469"/>
      <c r="AG3" s="469"/>
      <c r="AH3" s="469"/>
      <c r="AI3" s="469"/>
      <c r="AJ3" s="469"/>
      <c r="AK3" s="469"/>
      <c r="AL3" s="552"/>
      <c r="AM3" s="468" t="s">
        <v>135</v>
      </c>
      <c r="AN3" s="469"/>
      <c r="AO3" s="469"/>
      <c r="AP3" s="469"/>
      <c r="AQ3" s="469"/>
      <c r="AR3" s="469"/>
      <c r="AS3" s="469"/>
      <c r="AT3" s="469"/>
      <c r="AU3" s="469"/>
      <c r="AV3" s="469"/>
      <c r="AW3" s="469"/>
      <c r="AX3" s="552"/>
      <c r="AY3" s="544" t="s">
        <v>0</v>
      </c>
      <c r="AZ3" s="545"/>
      <c r="BA3" s="545"/>
      <c r="BB3" s="545"/>
      <c r="BC3" s="545"/>
      <c r="BD3" s="545"/>
      <c r="BE3" s="545"/>
      <c r="BF3" s="545"/>
      <c r="BG3" s="545"/>
      <c r="BH3" s="545"/>
      <c r="BI3" s="545"/>
      <c r="BJ3" s="545"/>
      <c r="BK3" s="545"/>
      <c r="BL3" s="545"/>
      <c r="BM3" s="588"/>
      <c r="BN3" s="468" t="s">
        <v>88</v>
      </c>
      <c r="BO3" s="469"/>
      <c r="BP3" s="469"/>
      <c r="BQ3" s="469"/>
      <c r="BR3" s="469"/>
      <c r="BS3" s="469"/>
      <c r="BT3" s="469"/>
      <c r="BU3" s="552"/>
      <c r="BV3" s="468" t="s">
        <v>137</v>
      </c>
      <c r="BW3" s="469"/>
      <c r="BX3" s="469"/>
      <c r="BY3" s="469"/>
      <c r="BZ3" s="469"/>
      <c r="CA3" s="469"/>
      <c r="CB3" s="469"/>
      <c r="CC3" s="552"/>
      <c r="CD3" s="544" t="s">
        <v>0</v>
      </c>
      <c r="CE3" s="545"/>
      <c r="CF3" s="545"/>
      <c r="CG3" s="545"/>
      <c r="CH3" s="545"/>
      <c r="CI3" s="545"/>
      <c r="CJ3" s="545"/>
      <c r="CK3" s="545"/>
      <c r="CL3" s="545"/>
      <c r="CM3" s="545"/>
      <c r="CN3" s="545"/>
      <c r="CO3" s="545"/>
      <c r="CP3" s="545"/>
      <c r="CQ3" s="545"/>
      <c r="CR3" s="545"/>
      <c r="CS3" s="588"/>
      <c r="CT3" s="468" t="s">
        <v>89</v>
      </c>
      <c r="CU3" s="469"/>
      <c r="CV3" s="469"/>
      <c r="CW3" s="469"/>
      <c r="CX3" s="469"/>
      <c r="CY3" s="469"/>
      <c r="CZ3" s="469"/>
      <c r="DA3" s="552"/>
      <c r="DB3" s="468" t="s">
        <v>138</v>
      </c>
      <c r="DC3" s="469"/>
      <c r="DD3" s="469"/>
      <c r="DE3" s="469"/>
      <c r="DF3" s="469"/>
      <c r="DG3" s="469"/>
      <c r="DH3" s="469"/>
      <c r="DI3" s="552"/>
    </row>
    <row r="4" spans="1:119" ht="18.75" customHeight="1" x14ac:dyDescent="0.15">
      <c r="A4" s="2"/>
      <c r="B4" s="557"/>
      <c r="C4" s="558"/>
      <c r="D4" s="558"/>
      <c r="E4" s="559"/>
      <c r="F4" s="559"/>
      <c r="G4" s="559"/>
      <c r="H4" s="559"/>
      <c r="I4" s="559"/>
      <c r="J4" s="559"/>
      <c r="K4" s="559"/>
      <c r="L4" s="559"/>
      <c r="M4" s="559"/>
      <c r="N4" s="559"/>
      <c r="O4" s="559"/>
      <c r="P4" s="559"/>
      <c r="Q4" s="559"/>
      <c r="R4" s="563"/>
      <c r="S4" s="563"/>
      <c r="T4" s="563"/>
      <c r="U4" s="563"/>
      <c r="V4" s="564"/>
      <c r="W4" s="553"/>
      <c r="X4" s="364"/>
      <c r="Y4" s="364"/>
      <c r="Z4" s="364"/>
      <c r="AA4" s="364"/>
      <c r="AB4" s="558"/>
      <c r="AC4" s="563"/>
      <c r="AD4" s="364"/>
      <c r="AE4" s="364"/>
      <c r="AF4" s="364"/>
      <c r="AG4" s="364"/>
      <c r="AH4" s="364"/>
      <c r="AI4" s="364"/>
      <c r="AJ4" s="364"/>
      <c r="AK4" s="364"/>
      <c r="AL4" s="554"/>
      <c r="AM4" s="511"/>
      <c r="AN4" s="441"/>
      <c r="AO4" s="441"/>
      <c r="AP4" s="441"/>
      <c r="AQ4" s="441"/>
      <c r="AR4" s="441"/>
      <c r="AS4" s="441"/>
      <c r="AT4" s="441"/>
      <c r="AU4" s="441"/>
      <c r="AV4" s="441"/>
      <c r="AW4" s="441"/>
      <c r="AX4" s="587"/>
      <c r="AY4" s="414" t="s">
        <v>139</v>
      </c>
      <c r="AZ4" s="415"/>
      <c r="BA4" s="415"/>
      <c r="BB4" s="415"/>
      <c r="BC4" s="415"/>
      <c r="BD4" s="415"/>
      <c r="BE4" s="415"/>
      <c r="BF4" s="415"/>
      <c r="BG4" s="415"/>
      <c r="BH4" s="415"/>
      <c r="BI4" s="415"/>
      <c r="BJ4" s="415"/>
      <c r="BK4" s="415"/>
      <c r="BL4" s="415"/>
      <c r="BM4" s="416"/>
      <c r="BN4" s="384">
        <v>20410086</v>
      </c>
      <c r="BO4" s="385"/>
      <c r="BP4" s="385"/>
      <c r="BQ4" s="385"/>
      <c r="BR4" s="385"/>
      <c r="BS4" s="385"/>
      <c r="BT4" s="385"/>
      <c r="BU4" s="386"/>
      <c r="BV4" s="384">
        <v>14805547</v>
      </c>
      <c r="BW4" s="385"/>
      <c r="BX4" s="385"/>
      <c r="BY4" s="385"/>
      <c r="BZ4" s="385"/>
      <c r="CA4" s="385"/>
      <c r="CB4" s="385"/>
      <c r="CC4" s="386"/>
      <c r="CD4" s="495" t="s">
        <v>142</v>
      </c>
      <c r="CE4" s="496"/>
      <c r="CF4" s="496"/>
      <c r="CG4" s="496"/>
      <c r="CH4" s="496"/>
      <c r="CI4" s="496"/>
      <c r="CJ4" s="496"/>
      <c r="CK4" s="496"/>
      <c r="CL4" s="496"/>
      <c r="CM4" s="496"/>
      <c r="CN4" s="496"/>
      <c r="CO4" s="496"/>
      <c r="CP4" s="496"/>
      <c r="CQ4" s="496"/>
      <c r="CR4" s="496"/>
      <c r="CS4" s="497"/>
      <c r="CT4" s="589">
        <v>0.6</v>
      </c>
      <c r="CU4" s="590"/>
      <c r="CV4" s="590"/>
      <c r="CW4" s="590"/>
      <c r="CX4" s="590"/>
      <c r="CY4" s="590"/>
      <c r="CZ4" s="590"/>
      <c r="DA4" s="591"/>
      <c r="DB4" s="589">
        <v>0.6</v>
      </c>
      <c r="DC4" s="590"/>
      <c r="DD4" s="590"/>
      <c r="DE4" s="590"/>
      <c r="DF4" s="590"/>
      <c r="DG4" s="590"/>
      <c r="DH4" s="590"/>
      <c r="DI4" s="591"/>
    </row>
    <row r="5" spans="1:119" ht="18.75" customHeight="1" x14ac:dyDescent="0.15">
      <c r="A5" s="2"/>
      <c r="B5" s="582"/>
      <c r="C5" s="442"/>
      <c r="D5" s="442"/>
      <c r="E5" s="583"/>
      <c r="F5" s="583"/>
      <c r="G5" s="583"/>
      <c r="H5" s="583"/>
      <c r="I5" s="583"/>
      <c r="J5" s="583"/>
      <c r="K5" s="583"/>
      <c r="L5" s="583"/>
      <c r="M5" s="583"/>
      <c r="N5" s="583"/>
      <c r="O5" s="583"/>
      <c r="P5" s="583"/>
      <c r="Q5" s="583"/>
      <c r="R5" s="440"/>
      <c r="S5" s="440"/>
      <c r="T5" s="440"/>
      <c r="U5" s="440"/>
      <c r="V5" s="586"/>
      <c r="W5" s="511"/>
      <c r="X5" s="441"/>
      <c r="Y5" s="441"/>
      <c r="Z5" s="441"/>
      <c r="AA5" s="441"/>
      <c r="AB5" s="442"/>
      <c r="AC5" s="440"/>
      <c r="AD5" s="441"/>
      <c r="AE5" s="441"/>
      <c r="AF5" s="441"/>
      <c r="AG5" s="441"/>
      <c r="AH5" s="441"/>
      <c r="AI5" s="441"/>
      <c r="AJ5" s="441"/>
      <c r="AK5" s="441"/>
      <c r="AL5" s="587"/>
      <c r="AM5" s="474" t="s">
        <v>143</v>
      </c>
      <c r="AN5" s="393"/>
      <c r="AO5" s="393"/>
      <c r="AP5" s="393"/>
      <c r="AQ5" s="393"/>
      <c r="AR5" s="393"/>
      <c r="AS5" s="393"/>
      <c r="AT5" s="394"/>
      <c r="AU5" s="475" t="s">
        <v>145</v>
      </c>
      <c r="AV5" s="476"/>
      <c r="AW5" s="476"/>
      <c r="AX5" s="476"/>
      <c r="AY5" s="399" t="s">
        <v>43</v>
      </c>
      <c r="AZ5" s="400"/>
      <c r="BA5" s="400"/>
      <c r="BB5" s="400"/>
      <c r="BC5" s="400"/>
      <c r="BD5" s="400"/>
      <c r="BE5" s="400"/>
      <c r="BF5" s="400"/>
      <c r="BG5" s="400"/>
      <c r="BH5" s="400"/>
      <c r="BI5" s="400"/>
      <c r="BJ5" s="400"/>
      <c r="BK5" s="400"/>
      <c r="BL5" s="400"/>
      <c r="BM5" s="401"/>
      <c r="BN5" s="402">
        <v>19668549</v>
      </c>
      <c r="BO5" s="403"/>
      <c r="BP5" s="403"/>
      <c r="BQ5" s="403"/>
      <c r="BR5" s="403"/>
      <c r="BS5" s="403"/>
      <c r="BT5" s="403"/>
      <c r="BU5" s="404"/>
      <c r="BV5" s="402">
        <v>14463519</v>
      </c>
      <c r="BW5" s="403"/>
      <c r="BX5" s="403"/>
      <c r="BY5" s="403"/>
      <c r="BZ5" s="403"/>
      <c r="CA5" s="403"/>
      <c r="CB5" s="403"/>
      <c r="CC5" s="404"/>
      <c r="CD5" s="422" t="s">
        <v>54</v>
      </c>
      <c r="CE5" s="423"/>
      <c r="CF5" s="423"/>
      <c r="CG5" s="423"/>
      <c r="CH5" s="423"/>
      <c r="CI5" s="423"/>
      <c r="CJ5" s="423"/>
      <c r="CK5" s="423"/>
      <c r="CL5" s="423"/>
      <c r="CM5" s="423"/>
      <c r="CN5" s="423"/>
      <c r="CO5" s="423"/>
      <c r="CP5" s="423"/>
      <c r="CQ5" s="423"/>
      <c r="CR5" s="423"/>
      <c r="CS5" s="424"/>
      <c r="CT5" s="389">
        <v>93.2</v>
      </c>
      <c r="CU5" s="390"/>
      <c r="CV5" s="390"/>
      <c r="CW5" s="390"/>
      <c r="CX5" s="390"/>
      <c r="CY5" s="390"/>
      <c r="CZ5" s="390"/>
      <c r="DA5" s="391"/>
      <c r="DB5" s="389">
        <v>93.1</v>
      </c>
      <c r="DC5" s="390"/>
      <c r="DD5" s="390"/>
      <c r="DE5" s="390"/>
      <c r="DF5" s="390"/>
      <c r="DG5" s="390"/>
      <c r="DH5" s="390"/>
      <c r="DI5" s="391"/>
    </row>
    <row r="6" spans="1:119" ht="18.75" customHeight="1" x14ac:dyDescent="0.15">
      <c r="A6" s="2"/>
      <c r="B6" s="555" t="s">
        <v>146</v>
      </c>
      <c r="C6" s="439"/>
      <c r="D6" s="439"/>
      <c r="E6" s="556"/>
      <c r="F6" s="556"/>
      <c r="G6" s="556"/>
      <c r="H6" s="556"/>
      <c r="I6" s="556"/>
      <c r="J6" s="556"/>
      <c r="K6" s="556"/>
      <c r="L6" s="556" t="s">
        <v>147</v>
      </c>
      <c r="M6" s="556"/>
      <c r="N6" s="556"/>
      <c r="O6" s="556"/>
      <c r="P6" s="556"/>
      <c r="Q6" s="556"/>
      <c r="R6" s="437"/>
      <c r="S6" s="437"/>
      <c r="T6" s="437"/>
      <c r="U6" s="437"/>
      <c r="V6" s="562"/>
      <c r="W6" s="493" t="s">
        <v>149</v>
      </c>
      <c r="X6" s="438"/>
      <c r="Y6" s="438"/>
      <c r="Z6" s="438"/>
      <c r="AA6" s="438"/>
      <c r="AB6" s="439"/>
      <c r="AC6" s="567" t="s">
        <v>152</v>
      </c>
      <c r="AD6" s="568"/>
      <c r="AE6" s="568"/>
      <c r="AF6" s="568"/>
      <c r="AG6" s="568"/>
      <c r="AH6" s="568"/>
      <c r="AI6" s="568"/>
      <c r="AJ6" s="568"/>
      <c r="AK6" s="568"/>
      <c r="AL6" s="569"/>
      <c r="AM6" s="474" t="s">
        <v>153</v>
      </c>
      <c r="AN6" s="393"/>
      <c r="AO6" s="393"/>
      <c r="AP6" s="393"/>
      <c r="AQ6" s="393"/>
      <c r="AR6" s="393"/>
      <c r="AS6" s="393"/>
      <c r="AT6" s="394"/>
      <c r="AU6" s="475" t="s">
        <v>145</v>
      </c>
      <c r="AV6" s="476"/>
      <c r="AW6" s="476"/>
      <c r="AX6" s="476"/>
      <c r="AY6" s="399" t="s">
        <v>154</v>
      </c>
      <c r="AZ6" s="400"/>
      <c r="BA6" s="400"/>
      <c r="BB6" s="400"/>
      <c r="BC6" s="400"/>
      <c r="BD6" s="400"/>
      <c r="BE6" s="400"/>
      <c r="BF6" s="400"/>
      <c r="BG6" s="400"/>
      <c r="BH6" s="400"/>
      <c r="BI6" s="400"/>
      <c r="BJ6" s="400"/>
      <c r="BK6" s="400"/>
      <c r="BL6" s="400"/>
      <c r="BM6" s="401"/>
      <c r="BN6" s="402">
        <v>741537</v>
      </c>
      <c r="BO6" s="403"/>
      <c r="BP6" s="403"/>
      <c r="BQ6" s="403"/>
      <c r="BR6" s="403"/>
      <c r="BS6" s="403"/>
      <c r="BT6" s="403"/>
      <c r="BU6" s="404"/>
      <c r="BV6" s="402">
        <v>342028</v>
      </c>
      <c r="BW6" s="403"/>
      <c r="BX6" s="403"/>
      <c r="BY6" s="403"/>
      <c r="BZ6" s="403"/>
      <c r="CA6" s="403"/>
      <c r="CB6" s="403"/>
      <c r="CC6" s="404"/>
      <c r="CD6" s="422" t="s">
        <v>155</v>
      </c>
      <c r="CE6" s="423"/>
      <c r="CF6" s="423"/>
      <c r="CG6" s="423"/>
      <c r="CH6" s="423"/>
      <c r="CI6" s="423"/>
      <c r="CJ6" s="423"/>
      <c r="CK6" s="423"/>
      <c r="CL6" s="423"/>
      <c r="CM6" s="423"/>
      <c r="CN6" s="423"/>
      <c r="CO6" s="423"/>
      <c r="CP6" s="423"/>
      <c r="CQ6" s="423"/>
      <c r="CR6" s="423"/>
      <c r="CS6" s="424"/>
      <c r="CT6" s="575">
        <v>98.5</v>
      </c>
      <c r="CU6" s="576"/>
      <c r="CV6" s="576"/>
      <c r="CW6" s="576"/>
      <c r="CX6" s="576"/>
      <c r="CY6" s="576"/>
      <c r="CZ6" s="576"/>
      <c r="DA6" s="577"/>
      <c r="DB6" s="575">
        <v>99.1</v>
      </c>
      <c r="DC6" s="576"/>
      <c r="DD6" s="576"/>
      <c r="DE6" s="576"/>
      <c r="DF6" s="576"/>
      <c r="DG6" s="576"/>
      <c r="DH6" s="576"/>
      <c r="DI6" s="577"/>
    </row>
    <row r="7" spans="1:119" ht="18.75" customHeight="1" x14ac:dyDescent="0.15">
      <c r="A7" s="2"/>
      <c r="B7" s="557"/>
      <c r="C7" s="558"/>
      <c r="D7" s="558"/>
      <c r="E7" s="559"/>
      <c r="F7" s="559"/>
      <c r="G7" s="559"/>
      <c r="H7" s="559"/>
      <c r="I7" s="559"/>
      <c r="J7" s="559"/>
      <c r="K7" s="559"/>
      <c r="L7" s="559"/>
      <c r="M7" s="559"/>
      <c r="N7" s="559"/>
      <c r="O7" s="559"/>
      <c r="P7" s="559"/>
      <c r="Q7" s="559"/>
      <c r="R7" s="563"/>
      <c r="S7" s="563"/>
      <c r="T7" s="563"/>
      <c r="U7" s="563"/>
      <c r="V7" s="564"/>
      <c r="W7" s="553"/>
      <c r="X7" s="364"/>
      <c r="Y7" s="364"/>
      <c r="Z7" s="364"/>
      <c r="AA7" s="364"/>
      <c r="AB7" s="558"/>
      <c r="AC7" s="570"/>
      <c r="AD7" s="363"/>
      <c r="AE7" s="363"/>
      <c r="AF7" s="363"/>
      <c r="AG7" s="363"/>
      <c r="AH7" s="363"/>
      <c r="AI7" s="363"/>
      <c r="AJ7" s="363"/>
      <c r="AK7" s="363"/>
      <c r="AL7" s="571"/>
      <c r="AM7" s="474" t="s">
        <v>156</v>
      </c>
      <c r="AN7" s="393"/>
      <c r="AO7" s="393"/>
      <c r="AP7" s="393"/>
      <c r="AQ7" s="393"/>
      <c r="AR7" s="393"/>
      <c r="AS7" s="393"/>
      <c r="AT7" s="394"/>
      <c r="AU7" s="475" t="s">
        <v>145</v>
      </c>
      <c r="AV7" s="476"/>
      <c r="AW7" s="476"/>
      <c r="AX7" s="476"/>
      <c r="AY7" s="399" t="s">
        <v>83</v>
      </c>
      <c r="AZ7" s="400"/>
      <c r="BA7" s="400"/>
      <c r="BB7" s="400"/>
      <c r="BC7" s="400"/>
      <c r="BD7" s="400"/>
      <c r="BE7" s="400"/>
      <c r="BF7" s="400"/>
      <c r="BG7" s="400"/>
      <c r="BH7" s="400"/>
      <c r="BI7" s="400"/>
      <c r="BJ7" s="400"/>
      <c r="BK7" s="400"/>
      <c r="BL7" s="400"/>
      <c r="BM7" s="401"/>
      <c r="BN7" s="402">
        <v>690741</v>
      </c>
      <c r="BO7" s="403"/>
      <c r="BP7" s="403"/>
      <c r="BQ7" s="403"/>
      <c r="BR7" s="403"/>
      <c r="BS7" s="403"/>
      <c r="BT7" s="403"/>
      <c r="BU7" s="404"/>
      <c r="BV7" s="402">
        <v>289286</v>
      </c>
      <c r="BW7" s="403"/>
      <c r="BX7" s="403"/>
      <c r="BY7" s="403"/>
      <c r="BZ7" s="403"/>
      <c r="CA7" s="403"/>
      <c r="CB7" s="403"/>
      <c r="CC7" s="404"/>
      <c r="CD7" s="422" t="s">
        <v>160</v>
      </c>
      <c r="CE7" s="423"/>
      <c r="CF7" s="423"/>
      <c r="CG7" s="423"/>
      <c r="CH7" s="423"/>
      <c r="CI7" s="423"/>
      <c r="CJ7" s="423"/>
      <c r="CK7" s="423"/>
      <c r="CL7" s="423"/>
      <c r="CM7" s="423"/>
      <c r="CN7" s="423"/>
      <c r="CO7" s="423"/>
      <c r="CP7" s="423"/>
      <c r="CQ7" s="423"/>
      <c r="CR7" s="423"/>
      <c r="CS7" s="424"/>
      <c r="CT7" s="402">
        <v>8750385</v>
      </c>
      <c r="CU7" s="403"/>
      <c r="CV7" s="403"/>
      <c r="CW7" s="403"/>
      <c r="CX7" s="403"/>
      <c r="CY7" s="403"/>
      <c r="CZ7" s="403"/>
      <c r="DA7" s="404"/>
      <c r="DB7" s="402">
        <v>8483934</v>
      </c>
      <c r="DC7" s="403"/>
      <c r="DD7" s="403"/>
      <c r="DE7" s="403"/>
      <c r="DF7" s="403"/>
      <c r="DG7" s="403"/>
      <c r="DH7" s="403"/>
      <c r="DI7" s="404"/>
    </row>
    <row r="8" spans="1:119" ht="18.75" customHeight="1" x14ac:dyDescent="0.15">
      <c r="A8" s="2"/>
      <c r="B8" s="560"/>
      <c r="C8" s="494"/>
      <c r="D8" s="494"/>
      <c r="E8" s="561"/>
      <c r="F8" s="561"/>
      <c r="G8" s="561"/>
      <c r="H8" s="561"/>
      <c r="I8" s="561"/>
      <c r="J8" s="561"/>
      <c r="K8" s="561"/>
      <c r="L8" s="561"/>
      <c r="M8" s="561"/>
      <c r="N8" s="561"/>
      <c r="O8" s="561"/>
      <c r="P8" s="561"/>
      <c r="Q8" s="561"/>
      <c r="R8" s="565"/>
      <c r="S8" s="565"/>
      <c r="T8" s="565"/>
      <c r="U8" s="565"/>
      <c r="V8" s="566"/>
      <c r="W8" s="470"/>
      <c r="X8" s="471"/>
      <c r="Y8" s="471"/>
      <c r="Z8" s="471"/>
      <c r="AA8" s="471"/>
      <c r="AB8" s="494"/>
      <c r="AC8" s="572"/>
      <c r="AD8" s="573"/>
      <c r="AE8" s="573"/>
      <c r="AF8" s="573"/>
      <c r="AG8" s="573"/>
      <c r="AH8" s="573"/>
      <c r="AI8" s="573"/>
      <c r="AJ8" s="573"/>
      <c r="AK8" s="573"/>
      <c r="AL8" s="574"/>
      <c r="AM8" s="474" t="s">
        <v>162</v>
      </c>
      <c r="AN8" s="393"/>
      <c r="AO8" s="393"/>
      <c r="AP8" s="393"/>
      <c r="AQ8" s="393"/>
      <c r="AR8" s="393"/>
      <c r="AS8" s="393"/>
      <c r="AT8" s="394"/>
      <c r="AU8" s="475" t="s">
        <v>163</v>
      </c>
      <c r="AV8" s="476"/>
      <c r="AW8" s="476"/>
      <c r="AX8" s="476"/>
      <c r="AY8" s="399" t="s">
        <v>166</v>
      </c>
      <c r="AZ8" s="400"/>
      <c r="BA8" s="400"/>
      <c r="BB8" s="400"/>
      <c r="BC8" s="400"/>
      <c r="BD8" s="400"/>
      <c r="BE8" s="400"/>
      <c r="BF8" s="400"/>
      <c r="BG8" s="400"/>
      <c r="BH8" s="400"/>
      <c r="BI8" s="400"/>
      <c r="BJ8" s="400"/>
      <c r="BK8" s="400"/>
      <c r="BL8" s="400"/>
      <c r="BM8" s="401"/>
      <c r="BN8" s="402">
        <v>50796</v>
      </c>
      <c r="BO8" s="403"/>
      <c r="BP8" s="403"/>
      <c r="BQ8" s="403"/>
      <c r="BR8" s="403"/>
      <c r="BS8" s="403"/>
      <c r="BT8" s="403"/>
      <c r="BU8" s="404"/>
      <c r="BV8" s="402">
        <v>52742</v>
      </c>
      <c r="BW8" s="403"/>
      <c r="BX8" s="403"/>
      <c r="BY8" s="403"/>
      <c r="BZ8" s="403"/>
      <c r="CA8" s="403"/>
      <c r="CB8" s="403"/>
      <c r="CC8" s="404"/>
      <c r="CD8" s="422" t="s">
        <v>167</v>
      </c>
      <c r="CE8" s="423"/>
      <c r="CF8" s="423"/>
      <c r="CG8" s="423"/>
      <c r="CH8" s="423"/>
      <c r="CI8" s="423"/>
      <c r="CJ8" s="423"/>
      <c r="CK8" s="423"/>
      <c r="CL8" s="423"/>
      <c r="CM8" s="423"/>
      <c r="CN8" s="423"/>
      <c r="CO8" s="423"/>
      <c r="CP8" s="423"/>
      <c r="CQ8" s="423"/>
      <c r="CR8" s="423"/>
      <c r="CS8" s="424"/>
      <c r="CT8" s="517">
        <v>0.6</v>
      </c>
      <c r="CU8" s="518"/>
      <c r="CV8" s="518"/>
      <c r="CW8" s="518"/>
      <c r="CX8" s="518"/>
      <c r="CY8" s="518"/>
      <c r="CZ8" s="518"/>
      <c r="DA8" s="519"/>
      <c r="DB8" s="517">
        <v>0.61</v>
      </c>
      <c r="DC8" s="518"/>
      <c r="DD8" s="518"/>
      <c r="DE8" s="518"/>
      <c r="DF8" s="518"/>
      <c r="DG8" s="518"/>
      <c r="DH8" s="518"/>
      <c r="DI8" s="519"/>
    </row>
    <row r="9" spans="1:119" ht="18.75" customHeight="1" x14ac:dyDescent="0.15">
      <c r="A9" s="2"/>
      <c r="B9" s="544" t="s">
        <v>171</v>
      </c>
      <c r="C9" s="545"/>
      <c r="D9" s="545"/>
      <c r="E9" s="545"/>
      <c r="F9" s="545"/>
      <c r="G9" s="545"/>
      <c r="H9" s="545"/>
      <c r="I9" s="545"/>
      <c r="J9" s="545"/>
      <c r="K9" s="463"/>
      <c r="L9" s="546" t="s">
        <v>173</v>
      </c>
      <c r="M9" s="547"/>
      <c r="N9" s="547"/>
      <c r="O9" s="547"/>
      <c r="P9" s="547"/>
      <c r="Q9" s="548"/>
      <c r="R9" s="549">
        <v>43763</v>
      </c>
      <c r="S9" s="550"/>
      <c r="T9" s="550"/>
      <c r="U9" s="550"/>
      <c r="V9" s="551"/>
      <c r="W9" s="468" t="s">
        <v>175</v>
      </c>
      <c r="X9" s="469"/>
      <c r="Y9" s="469"/>
      <c r="Z9" s="469"/>
      <c r="AA9" s="469"/>
      <c r="AB9" s="469"/>
      <c r="AC9" s="469"/>
      <c r="AD9" s="469"/>
      <c r="AE9" s="469"/>
      <c r="AF9" s="469"/>
      <c r="AG9" s="469"/>
      <c r="AH9" s="469"/>
      <c r="AI9" s="469"/>
      <c r="AJ9" s="469"/>
      <c r="AK9" s="469"/>
      <c r="AL9" s="552"/>
      <c r="AM9" s="474" t="s">
        <v>178</v>
      </c>
      <c r="AN9" s="393"/>
      <c r="AO9" s="393"/>
      <c r="AP9" s="393"/>
      <c r="AQ9" s="393"/>
      <c r="AR9" s="393"/>
      <c r="AS9" s="393"/>
      <c r="AT9" s="394"/>
      <c r="AU9" s="475" t="s">
        <v>145</v>
      </c>
      <c r="AV9" s="476"/>
      <c r="AW9" s="476"/>
      <c r="AX9" s="476"/>
      <c r="AY9" s="399" t="s">
        <v>181</v>
      </c>
      <c r="AZ9" s="400"/>
      <c r="BA9" s="400"/>
      <c r="BB9" s="400"/>
      <c r="BC9" s="400"/>
      <c r="BD9" s="400"/>
      <c r="BE9" s="400"/>
      <c r="BF9" s="400"/>
      <c r="BG9" s="400"/>
      <c r="BH9" s="400"/>
      <c r="BI9" s="400"/>
      <c r="BJ9" s="400"/>
      <c r="BK9" s="400"/>
      <c r="BL9" s="400"/>
      <c r="BM9" s="401"/>
      <c r="BN9" s="402">
        <v>-1946</v>
      </c>
      <c r="BO9" s="403"/>
      <c r="BP9" s="403"/>
      <c r="BQ9" s="403"/>
      <c r="BR9" s="403"/>
      <c r="BS9" s="403"/>
      <c r="BT9" s="403"/>
      <c r="BU9" s="404"/>
      <c r="BV9" s="402">
        <v>-43402</v>
      </c>
      <c r="BW9" s="403"/>
      <c r="BX9" s="403"/>
      <c r="BY9" s="403"/>
      <c r="BZ9" s="403"/>
      <c r="CA9" s="403"/>
      <c r="CB9" s="403"/>
      <c r="CC9" s="404"/>
      <c r="CD9" s="422" t="s">
        <v>184</v>
      </c>
      <c r="CE9" s="423"/>
      <c r="CF9" s="423"/>
      <c r="CG9" s="423"/>
      <c r="CH9" s="423"/>
      <c r="CI9" s="423"/>
      <c r="CJ9" s="423"/>
      <c r="CK9" s="423"/>
      <c r="CL9" s="423"/>
      <c r="CM9" s="423"/>
      <c r="CN9" s="423"/>
      <c r="CO9" s="423"/>
      <c r="CP9" s="423"/>
      <c r="CQ9" s="423"/>
      <c r="CR9" s="423"/>
      <c r="CS9" s="424"/>
      <c r="CT9" s="389">
        <v>8.1999999999999993</v>
      </c>
      <c r="CU9" s="390"/>
      <c r="CV9" s="390"/>
      <c r="CW9" s="390"/>
      <c r="CX9" s="390"/>
      <c r="CY9" s="390"/>
      <c r="CZ9" s="390"/>
      <c r="DA9" s="391"/>
      <c r="DB9" s="389">
        <v>9.9</v>
      </c>
      <c r="DC9" s="390"/>
      <c r="DD9" s="390"/>
      <c r="DE9" s="390"/>
      <c r="DF9" s="390"/>
      <c r="DG9" s="390"/>
      <c r="DH9" s="390"/>
      <c r="DI9" s="391"/>
    </row>
    <row r="10" spans="1:119" ht="18.75" customHeight="1" x14ac:dyDescent="0.15">
      <c r="A10" s="2"/>
      <c r="B10" s="544"/>
      <c r="C10" s="545"/>
      <c r="D10" s="545"/>
      <c r="E10" s="545"/>
      <c r="F10" s="545"/>
      <c r="G10" s="545"/>
      <c r="H10" s="545"/>
      <c r="I10" s="545"/>
      <c r="J10" s="545"/>
      <c r="K10" s="463"/>
      <c r="L10" s="392" t="s">
        <v>186</v>
      </c>
      <c r="M10" s="393"/>
      <c r="N10" s="393"/>
      <c r="O10" s="393"/>
      <c r="P10" s="393"/>
      <c r="Q10" s="394"/>
      <c r="R10" s="395">
        <v>44435</v>
      </c>
      <c r="S10" s="396"/>
      <c r="T10" s="396"/>
      <c r="U10" s="396"/>
      <c r="V10" s="398"/>
      <c r="W10" s="553"/>
      <c r="X10" s="364"/>
      <c r="Y10" s="364"/>
      <c r="Z10" s="364"/>
      <c r="AA10" s="364"/>
      <c r="AB10" s="364"/>
      <c r="AC10" s="364"/>
      <c r="AD10" s="364"/>
      <c r="AE10" s="364"/>
      <c r="AF10" s="364"/>
      <c r="AG10" s="364"/>
      <c r="AH10" s="364"/>
      <c r="AI10" s="364"/>
      <c r="AJ10" s="364"/>
      <c r="AK10" s="364"/>
      <c r="AL10" s="554"/>
      <c r="AM10" s="474" t="s">
        <v>189</v>
      </c>
      <c r="AN10" s="393"/>
      <c r="AO10" s="393"/>
      <c r="AP10" s="393"/>
      <c r="AQ10" s="393"/>
      <c r="AR10" s="393"/>
      <c r="AS10" s="393"/>
      <c r="AT10" s="394"/>
      <c r="AU10" s="475" t="s">
        <v>145</v>
      </c>
      <c r="AV10" s="476"/>
      <c r="AW10" s="476"/>
      <c r="AX10" s="476"/>
      <c r="AY10" s="399" t="s">
        <v>190</v>
      </c>
      <c r="AZ10" s="400"/>
      <c r="BA10" s="400"/>
      <c r="BB10" s="400"/>
      <c r="BC10" s="400"/>
      <c r="BD10" s="400"/>
      <c r="BE10" s="400"/>
      <c r="BF10" s="400"/>
      <c r="BG10" s="400"/>
      <c r="BH10" s="400"/>
      <c r="BI10" s="400"/>
      <c r="BJ10" s="400"/>
      <c r="BK10" s="400"/>
      <c r="BL10" s="400"/>
      <c r="BM10" s="401"/>
      <c r="BN10" s="402">
        <v>114000</v>
      </c>
      <c r="BO10" s="403"/>
      <c r="BP10" s="403"/>
      <c r="BQ10" s="403"/>
      <c r="BR10" s="403"/>
      <c r="BS10" s="403"/>
      <c r="BT10" s="403"/>
      <c r="BU10" s="404"/>
      <c r="BV10" s="402">
        <v>49000</v>
      </c>
      <c r="BW10" s="403"/>
      <c r="BX10" s="403"/>
      <c r="BY10" s="403"/>
      <c r="BZ10" s="403"/>
      <c r="CA10" s="403"/>
      <c r="CB10" s="403"/>
      <c r="CC10" s="404"/>
      <c r="CD10" s="25" t="s">
        <v>75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544"/>
      <c r="C11" s="545"/>
      <c r="D11" s="545"/>
      <c r="E11" s="545"/>
      <c r="F11" s="545"/>
      <c r="G11" s="545"/>
      <c r="H11" s="545"/>
      <c r="I11" s="545"/>
      <c r="J11" s="545"/>
      <c r="K11" s="463"/>
      <c r="L11" s="369" t="s">
        <v>40</v>
      </c>
      <c r="M11" s="370"/>
      <c r="N11" s="370"/>
      <c r="O11" s="370"/>
      <c r="P11" s="370"/>
      <c r="Q11" s="371"/>
      <c r="R11" s="541" t="s">
        <v>192</v>
      </c>
      <c r="S11" s="542"/>
      <c r="T11" s="542"/>
      <c r="U11" s="542"/>
      <c r="V11" s="543"/>
      <c r="W11" s="553"/>
      <c r="X11" s="364"/>
      <c r="Y11" s="364"/>
      <c r="Z11" s="364"/>
      <c r="AA11" s="364"/>
      <c r="AB11" s="364"/>
      <c r="AC11" s="364"/>
      <c r="AD11" s="364"/>
      <c r="AE11" s="364"/>
      <c r="AF11" s="364"/>
      <c r="AG11" s="364"/>
      <c r="AH11" s="364"/>
      <c r="AI11" s="364"/>
      <c r="AJ11" s="364"/>
      <c r="AK11" s="364"/>
      <c r="AL11" s="554"/>
      <c r="AM11" s="474" t="s">
        <v>193</v>
      </c>
      <c r="AN11" s="393"/>
      <c r="AO11" s="393"/>
      <c r="AP11" s="393"/>
      <c r="AQ11" s="393"/>
      <c r="AR11" s="393"/>
      <c r="AS11" s="393"/>
      <c r="AT11" s="394"/>
      <c r="AU11" s="475" t="s">
        <v>145</v>
      </c>
      <c r="AV11" s="476"/>
      <c r="AW11" s="476"/>
      <c r="AX11" s="476"/>
      <c r="AY11" s="399" t="s">
        <v>194</v>
      </c>
      <c r="AZ11" s="400"/>
      <c r="BA11" s="400"/>
      <c r="BB11" s="400"/>
      <c r="BC11" s="400"/>
      <c r="BD11" s="400"/>
      <c r="BE11" s="400"/>
      <c r="BF11" s="400"/>
      <c r="BG11" s="400"/>
      <c r="BH11" s="400"/>
      <c r="BI11" s="400"/>
      <c r="BJ11" s="400"/>
      <c r="BK11" s="400"/>
      <c r="BL11" s="400"/>
      <c r="BM11" s="401"/>
      <c r="BN11" s="402">
        <v>0</v>
      </c>
      <c r="BO11" s="403"/>
      <c r="BP11" s="403"/>
      <c r="BQ11" s="403"/>
      <c r="BR11" s="403"/>
      <c r="BS11" s="403"/>
      <c r="BT11" s="403"/>
      <c r="BU11" s="404"/>
      <c r="BV11" s="402">
        <v>0</v>
      </c>
      <c r="BW11" s="403"/>
      <c r="BX11" s="403"/>
      <c r="BY11" s="403"/>
      <c r="BZ11" s="403"/>
      <c r="CA11" s="403"/>
      <c r="CB11" s="403"/>
      <c r="CC11" s="404"/>
      <c r="CD11" s="422" t="s">
        <v>196</v>
      </c>
      <c r="CE11" s="423"/>
      <c r="CF11" s="423"/>
      <c r="CG11" s="423"/>
      <c r="CH11" s="423"/>
      <c r="CI11" s="423"/>
      <c r="CJ11" s="423"/>
      <c r="CK11" s="423"/>
      <c r="CL11" s="423"/>
      <c r="CM11" s="423"/>
      <c r="CN11" s="423"/>
      <c r="CO11" s="423"/>
      <c r="CP11" s="423"/>
      <c r="CQ11" s="423"/>
      <c r="CR11" s="423"/>
      <c r="CS11" s="424"/>
      <c r="CT11" s="517" t="s">
        <v>168</v>
      </c>
      <c r="CU11" s="518"/>
      <c r="CV11" s="518"/>
      <c r="CW11" s="518"/>
      <c r="CX11" s="518"/>
      <c r="CY11" s="518"/>
      <c r="CZ11" s="518"/>
      <c r="DA11" s="519"/>
      <c r="DB11" s="517" t="s">
        <v>168</v>
      </c>
      <c r="DC11" s="518"/>
      <c r="DD11" s="518"/>
      <c r="DE11" s="518"/>
      <c r="DF11" s="518"/>
      <c r="DG11" s="518"/>
      <c r="DH11" s="518"/>
      <c r="DI11" s="519"/>
    </row>
    <row r="12" spans="1:119" ht="18.75" customHeight="1" x14ac:dyDescent="0.15">
      <c r="A12" s="2"/>
      <c r="B12" s="520" t="s">
        <v>197</v>
      </c>
      <c r="C12" s="521"/>
      <c r="D12" s="521"/>
      <c r="E12" s="521"/>
      <c r="F12" s="521"/>
      <c r="G12" s="521"/>
      <c r="H12" s="521"/>
      <c r="I12" s="521"/>
      <c r="J12" s="521"/>
      <c r="K12" s="522"/>
      <c r="L12" s="529" t="s">
        <v>34</v>
      </c>
      <c r="M12" s="530"/>
      <c r="N12" s="530"/>
      <c r="O12" s="530"/>
      <c r="P12" s="530"/>
      <c r="Q12" s="531"/>
      <c r="R12" s="532">
        <v>43407</v>
      </c>
      <c r="S12" s="533"/>
      <c r="T12" s="533"/>
      <c r="U12" s="533"/>
      <c r="V12" s="534"/>
      <c r="W12" s="535" t="s">
        <v>0</v>
      </c>
      <c r="X12" s="476"/>
      <c r="Y12" s="476"/>
      <c r="Z12" s="476"/>
      <c r="AA12" s="476"/>
      <c r="AB12" s="536"/>
      <c r="AC12" s="537" t="s">
        <v>199</v>
      </c>
      <c r="AD12" s="538"/>
      <c r="AE12" s="538"/>
      <c r="AF12" s="538"/>
      <c r="AG12" s="539"/>
      <c r="AH12" s="537" t="s">
        <v>201</v>
      </c>
      <c r="AI12" s="538"/>
      <c r="AJ12" s="538"/>
      <c r="AK12" s="538"/>
      <c r="AL12" s="540"/>
      <c r="AM12" s="474" t="s">
        <v>85</v>
      </c>
      <c r="AN12" s="393"/>
      <c r="AO12" s="393"/>
      <c r="AP12" s="393"/>
      <c r="AQ12" s="393"/>
      <c r="AR12" s="393"/>
      <c r="AS12" s="393"/>
      <c r="AT12" s="394"/>
      <c r="AU12" s="475" t="s">
        <v>145</v>
      </c>
      <c r="AV12" s="476"/>
      <c r="AW12" s="476"/>
      <c r="AX12" s="476"/>
      <c r="AY12" s="399" t="s">
        <v>203</v>
      </c>
      <c r="AZ12" s="400"/>
      <c r="BA12" s="400"/>
      <c r="BB12" s="400"/>
      <c r="BC12" s="400"/>
      <c r="BD12" s="400"/>
      <c r="BE12" s="400"/>
      <c r="BF12" s="400"/>
      <c r="BG12" s="400"/>
      <c r="BH12" s="400"/>
      <c r="BI12" s="400"/>
      <c r="BJ12" s="400"/>
      <c r="BK12" s="400"/>
      <c r="BL12" s="400"/>
      <c r="BM12" s="401"/>
      <c r="BN12" s="402">
        <v>136000</v>
      </c>
      <c r="BO12" s="403"/>
      <c r="BP12" s="403"/>
      <c r="BQ12" s="403"/>
      <c r="BR12" s="403"/>
      <c r="BS12" s="403"/>
      <c r="BT12" s="403"/>
      <c r="BU12" s="404"/>
      <c r="BV12" s="402">
        <v>136000</v>
      </c>
      <c r="BW12" s="403"/>
      <c r="BX12" s="403"/>
      <c r="BY12" s="403"/>
      <c r="BZ12" s="403"/>
      <c r="CA12" s="403"/>
      <c r="CB12" s="403"/>
      <c r="CC12" s="404"/>
      <c r="CD12" s="422" t="s">
        <v>204</v>
      </c>
      <c r="CE12" s="423"/>
      <c r="CF12" s="423"/>
      <c r="CG12" s="423"/>
      <c r="CH12" s="423"/>
      <c r="CI12" s="423"/>
      <c r="CJ12" s="423"/>
      <c r="CK12" s="423"/>
      <c r="CL12" s="423"/>
      <c r="CM12" s="423"/>
      <c r="CN12" s="423"/>
      <c r="CO12" s="423"/>
      <c r="CP12" s="423"/>
      <c r="CQ12" s="423"/>
      <c r="CR12" s="423"/>
      <c r="CS12" s="424"/>
      <c r="CT12" s="517" t="s">
        <v>168</v>
      </c>
      <c r="CU12" s="518"/>
      <c r="CV12" s="518"/>
      <c r="CW12" s="518"/>
      <c r="CX12" s="518"/>
      <c r="CY12" s="518"/>
      <c r="CZ12" s="518"/>
      <c r="DA12" s="519"/>
      <c r="DB12" s="517" t="s">
        <v>168</v>
      </c>
      <c r="DC12" s="518"/>
      <c r="DD12" s="518"/>
      <c r="DE12" s="518"/>
      <c r="DF12" s="518"/>
      <c r="DG12" s="518"/>
      <c r="DH12" s="518"/>
      <c r="DI12" s="519"/>
    </row>
    <row r="13" spans="1:119" ht="18.75" customHeight="1" x14ac:dyDescent="0.15">
      <c r="A13" s="2"/>
      <c r="B13" s="523"/>
      <c r="C13" s="524"/>
      <c r="D13" s="524"/>
      <c r="E13" s="524"/>
      <c r="F13" s="524"/>
      <c r="G13" s="524"/>
      <c r="H13" s="524"/>
      <c r="I13" s="524"/>
      <c r="J13" s="524"/>
      <c r="K13" s="525"/>
      <c r="L13" s="16"/>
      <c r="M13" s="505" t="s">
        <v>207</v>
      </c>
      <c r="N13" s="506"/>
      <c r="O13" s="506"/>
      <c r="P13" s="506"/>
      <c r="Q13" s="507"/>
      <c r="R13" s="508">
        <v>43096</v>
      </c>
      <c r="S13" s="509"/>
      <c r="T13" s="509"/>
      <c r="U13" s="509"/>
      <c r="V13" s="510"/>
      <c r="W13" s="493" t="s">
        <v>209</v>
      </c>
      <c r="X13" s="438"/>
      <c r="Y13" s="438"/>
      <c r="Z13" s="438"/>
      <c r="AA13" s="438"/>
      <c r="AB13" s="439"/>
      <c r="AC13" s="395">
        <v>306</v>
      </c>
      <c r="AD13" s="396"/>
      <c r="AE13" s="396"/>
      <c r="AF13" s="396"/>
      <c r="AG13" s="397"/>
      <c r="AH13" s="395">
        <v>339</v>
      </c>
      <c r="AI13" s="396"/>
      <c r="AJ13" s="396"/>
      <c r="AK13" s="396"/>
      <c r="AL13" s="398"/>
      <c r="AM13" s="474" t="s">
        <v>212</v>
      </c>
      <c r="AN13" s="393"/>
      <c r="AO13" s="393"/>
      <c r="AP13" s="393"/>
      <c r="AQ13" s="393"/>
      <c r="AR13" s="393"/>
      <c r="AS13" s="393"/>
      <c r="AT13" s="394"/>
      <c r="AU13" s="475" t="s">
        <v>163</v>
      </c>
      <c r="AV13" s="476"/>
      <c r="AW13" s="476"/>
      <c r="AX13" s="476"/>
      <c r="AY13" s="399" t="s">
        <v>214</v>
      </c>
      <c r="AZ13" s="400"/>
      <c r="BA13" s="400"/>
      <c r="BB13" s="400"/>
      <c r="BC13" s="400"/>
      <c r="BD13" s="400"/>
      <c r="BE13" s="400"/>
      <c r="BF13" s="400"/>
      <c r="BG13" s="400"/>
      <c r="BH13" s="400"/>
      <c r="BI13" s="400"/>
      <c r="BJ13" s="400"/>
      <c r="BK13" s="400"/>
      <c r="BL13" s="400"/>
      <c r="BM13" s="401"/>
      <c r="BN13" s="402">
        <v>-23946</v>
      </c>
      <c r="BO13" s="403"/>
      <c r="BP13" s="403"/>
      <c r="BQ13" s="403"/>
      <c r="BR13" s="403"/>
      <c r="BS13" s="403"/>
      <c r="BT13" s="403"/>
      <c r="BU13" s="404"/>
      <c r="BV13" s="402">
        <v>-130402</v>
      </c>
      <c r="BW13" s="403"/>
      <c r="BX13" s="403"/>
      <c r="BY13" s="403"/>
      <c r="BZ13" s="403"/>
      <c r="CA13" s="403"/>
      <c r="CB13" s="403"/>
      <c r="CC13" s="404"/>
      <c r="CD13" s="422" t="s">
        <v>41</v>
      </c>
      <c r="CE13" s="423"/>
      <c r="CF13" s="423"/>
      <c r="CG13" s="423"/>
      <c r="CH13" s="423"/>
      <c r="CI13" s="423"/>
      <c r="CJ13" s="423"/>
      <c r="CK13" s="423"/>
      <c r="CL13" s="423"/>
      <c r="CM13" s="423"/>
      <c r="CN13" s="423"/>
      <c r="CO13" s="423"/>
      <c r="CP13" s="423"/>
      <c r="CQ13" s="423"/>
      <c r="CR13" s="423"/>
      <c r="CS13" s="424"/>
      <c r="CT13" s="389">
        <v>3.5</v>
      </c>
      <c r="CU13" s="390"/>
      <c r="CV13" s="390"/>
      <c r="CW13" s="390"/>
      <c r="CX13" s="390"/>
      <c r="CY13" s="390"/>
      <c r="CZ13" s="390"/>
      <c r="DA13" s="391"/>
      <c r="DB13" s="389">
        <v>4.8</v>
      </c>
      <c r="DC13" s="390"/>
      <c r="DD13" s="390"/>
      <c r="DE13" s="390"/>
      <c r="DF13" s="390"/>
      <c r="DG13" s="390"/>
      <c r="DH13" s="390"/>
      <c r="DI13" s="391"/>
    </row>
    <row r="14" spans="1:119" ht="18.75" customHeight="1" x14ac:dyDescent="0.15">
      <c r="A14" s="2"/>
      <c r="B14" s="523"/>
      <c r="C14" s="524"/>
      <c r="D14" s="524"/>
      <c r="E14" s="524"/>
      <c r="F14" s="524"/>
      <c r="G14" s="524"/>
      <c r="H14" s="524"/>
      <c r="I14" s="524"/>
      <c r="J14" s="524"/>
      <c r="K14" s="525"/>
      <c r="L14" s="498" t="s">
        <v>215</v>
      </c>
      <c r="M14" s="512"/>
      <c r="N14" s="512"/>
      <c r="O14" s="512"/>
      <c r="P14" s="512"/>
      <c r="Q14" s="513"/>
      <c r="R14" s="508">
        <v>43671</v>
      </c>
      <c r="S14" s="509"/>
      <c r="T14" s="509"/>
      <c r="U14" s="509"/>
      <c r="V14" s="510"/>
      <c r="W14" s="511"/>
      <c r="X14" s="441"/>
      <c r="Y14" s="441"/>
      <c r="Z14" s="441"/>
      <c r="AA14" s="441"/>
      <c r="AB14" s="442"/>
      <c r="AC14" s="501">
        <v>1.6</v>
      </c>
      <c r="AD14" s="502"/>
      <c r="AE14" s="502"/>
      <c r="AF14" s="502"/>
      <c r="AG14" s="503"/>
      <c r="AH14" s="501">
        <v>1.8</v>
      </c>
      <c r="AI14" s="502"/>
      <c r="AJ14" s="502"/>
      <c r="AK14" s="502"/>
      <c r="AL14" s="504"/>
      <c r="AM14" s="474"/>
      <c r="AN14" s="393"/>
      <c r="AO14" s="393"/>
      <c r="AP14" s="393"/>
      <c r="AQ14" s="393"/>
      <c r="AR14" s="393"/>
      <c r="AS14" s="393"/>
      <c r="AT14" s="394"/>
      <c r="AU14" s="475"/>
      <c r="AV14" s="476"/>
      <c r="AW14" s="476"/>
      <c r="AX14" s="476"/>
      <c r="AY14" s="399"/>
      <c r="AZ14" s="400"/>
      <c r="BA14" s="400"/>
      <c r="BB14" s="400"/>
      <c r="BC14" s="400"/>
      <c r="BD14" s="400"/>
      <c r="BE14" s="400"/>
      <c r="BF14" s="400"/>
      <c r="BG14" s="400"/>
      <c r="BH14" s="400"/>
      <c r="BI14" s="400"/>
      <c r="BJ14" s="400"/>
      <c r="BK14" s="400"/>
      <c r="BL14" s="400"/>
      <c r="BM14" s="401"/>
      <c r="BN14" s="402"/>
      <c r="BO14" s="403"/>
      <c r="BP14" s="403"/>
      <c r="BQ14" s="403"/>
      <c r="BR14" s="403"/>
      <c r="BS14" s="403"/>
      <c r="BT14" s="403"/>
      <c r="BU14" s="404"/>
      <c r="BV14" s="402"/>
      <c r="BW14" s="403"/>
      <c r="BX14" s="403"/>
      <c r="BY14" s="403"/>
      <c r="BZ14" s="403"/>
      <c r="CA14" s="403"/>
      <c r="CB14" s="403"/>
      <c r="CC14" s="404"/>
      <c r="CD14" s="417" t="s">
        <v>217</v>
      </c>
      <c r="CE14" s="418"/>
      <c r="CF14" s="418"/>
      <c r="CG14" s="418"/>
      <c r="CH14" s="418"/>
      <c r="CI14" s="418"/>
      <c r="CJ14" s="418"/>
      <c r="CK14" s="418"/>
      <c r="CL14" s="418"/>
      <c r="CM14" s="418"/>
      <c r="CN14" s="418"/>
      <c r="CO14" s="418"/>
      <c r="CP14" s="418"/>
      <c r="CQ14" s="418"/>
      <c r="CR14" s="418"/>
      <c r="CS14" s="419"/>
      <c r="CT14" s="514" t="s">
        <v>168</v>
      </c>
      <c r="CU14" s="515"/>
      <c r="CV14" s="515"/>
      <c r="CW14" s="515"/>
      <c r="CX14" s="515"/>
      <c r="CY14" s="515"/>
      <c r="CZ14" s="515"/>
      <c r="DA14" s="516"/>
      <c r="DB14" s="514" t="s">
        <v>168</v>
      </c>
      <c r="DC14" s="515"/>
      <c r="DD14" s="515"/>
      <c r="DE14" s="515"/>
      <c r="DF14" s="515"/>
      <c r="DG14" s="515"/>
      <c r="DH14" s="515"/>
      <c r="DI14" s="516"/>
    </row>
    <row r="15" spans="1:119" ht="18.75" customHeight="1" x14ac:dyDescent="0.15">
      <c r="A15" s="2"/>
      <c r="B15" s="523"/>
      <c r="C15" s="524"/>
      <c r="D15" s="524"/>
      <c r="E15" s="524"/>
      <c r="F15" s="524"/>
      <c r="G15" s="524"/>
      <c r="H15" s="524"/>
      <c r="I15" s="524"/>
      <c r="J15" s="524"/>
      <c r="K15" s="525"/>
      <c r="L15" s="16"/>
      <c r="M15" s="505" t="s">
        <v>207</v>
      </c>
      <c r="N15" s="506"/>
      <c r="O15" s="506"/>
      <c r="P15" s="506"/>
      <c r="Q15" s="507"/>
      <c r="R15" s="508">
        <v>43365</v>
      </c>
      <c r="S15" s="509"/>
      <c r="T15" s="509"/>
      <c r="U15" s="509"/>
      <c r="V15" s="510"/>
      <c r="W15" s="493" t="s">
        <v>218</v>
      </c>
      <c r="X15" s="438"/>
      <c r="Y15" s="438"/>
      <c r="Z15" s="438"/>
      <c r="AA15" s="438"/>
      <c r="AB15" s="439"/>
      <c r="AC15" s="395">
        <v>4470</v>
      </c>
      <c r="AD15" s="396"/>
      <c r="AE15" s="396"/>
      <c r="AF15" s="396"/>
      <c r="AG15" s="397"/>
      <c r="AH15" s="395">
        <v>4657</v>
      </c>
      <c r="AI15" s="396"/>
      <c r="AJ15" s="396"/>
      <c r="AK15" s="396"/>
      <c r="AL15" s="398"/>
      <c r="AM15" s="474"/>
      <c r="AN15" s="393"/>
      <c r="AO15" s="393"/>
      <c r="AP15" s="393"/>
      <c r="AQ15" s="393"/>
      <c r="AR15" s="393"/>
      <c r="AS15" s="393"/>
      <c r="AT15" s="394"/>
      <c r="AU15" s="475"/>
      <c r="AV15" s="476"/>
      <c r="AW15" s="476"/>
      <c r="AX15" s="476"/>
      <c r="AY15" s="414" t="s">
        <v>222</v>
      </c>
      <c r="AZ15" s="415"/>
      <c r="BA15" s="415"/>
      <c r="BB15" s="415"/>
      <c r="BC15" s="415"/>
      <c r="BD15" s="415"/>
      <c r="BE15" s="415"/>
      <c r="BF15" s="415"/>
      <c r="BG15" s="415"/>
      <c r="BH15" s="415"/>
      <c r="BI15" s="415"/>
      <c r="BJ15" s="415"/>
      <c r="BK15" s="415"/>
      <c r="BL15" s="415"/>
      <c r="BM15" s="416"/>
      <c r="BN15" s="384">
        <v>4265430</v>
      </c>
      <c r="BO15" s="385"/>
      <c r="BP15" s="385"/>
      <c r="BQ15" s="385"/>
      <c r="BR15" s="385"/>
      <c r="BS15" s="385"/>
      <c r="BT15" s="385"/>
      <c r="BU15" s="386"/>
      <c r="BV15" s="384">
        <v>4066583</v>
      </c>
      <c r="BW15" s="385"/>
      <c r="BX15" s="385"/>
      <c r="BY15" s="385"/>
      <c r="BZ15" s="385"/>
      <c r="CA15" s="385"/>
      <c r="CB15" s="385"/>
      <c r="CC15" s="386"/>
      <c r="CD15" s="495" t="s">
        <v>223</v>
      </c>
      <c r="CE15" s="496"/>
      <c r="CF15" s="496"/>
      <c r="CG15" s="496"/>
      <c r="CH15" s="496"/>
      <c r="CI15" s="496"/>
      <c r="CJ15" s="496"/>
      <c r="CK15" s="496"/>
      <c r="CL15" s="496"/>
      <c r="CM15" s="496"/>
      <c r="CN15" s="496"/>
      <c r="CO15" s="496"/>
      <c r="CP15" s="496"/>
      <c r="CQ15" s="496"/>
      <c r="CR15" s="496"/>
      <c r="CS15" s="497"/>
      <c r="CT15" s="31"/>
      <c r="CU15" s="34"/>
      <c r="CV15" s="34"/>
      <c r="CW15" s="34"/>
      <c r="CX15" s="34"/>
      <c r="CY15" s="34"/>
      <c r="CZ15" s="34"/>
      <c r="DA15" s="37"/>
      <c r="DB15" s="31"/>
      <c r="DC15" s="34"/>
      <c r="DD15" s="34"/>
      <c r="DE15" s="34"/>
      <c r="DF15" s="34"/>
      <c r="DG15" s="34"/>
      <c r="DH15" s="34"/>
      <c r="DI15" s="37"/>
    </row>
    <row r="16" spans="1:119" ht="18.75" customHeight="1" x14ac:dyDescent="0.15">
      <c r="A16" s="2"/>
      <c r="B16" s="523"/>
      <c r="C16" s="524"/>
      <c r="D16" s="524"/>
      <c r="E16" s="524"/>
      <c r="F16" s="524"/>
      <c r="G16" s="524"/>
      <c r="H16" s="524"/>
      <c r="I16" s="524"/>
      <c r="J16" s="524"/>
      <c r="K16" s="525"/>
      <c r="L16" s="498" t="s">
        <v>224</v>
      </c>
      <c r="M16" s="499"/>
      <c r="N16" s="499"/>
      <c r="O16" s="499"/>
      <c r="P16" s="499"/>
      <c r="Q16" s="500"/>
      <c r="R16" s="490" t="s">
        <v>226</v>
      </c>
      <c r="S16" s="491"/>
      <c r="T16" s="491"/>
      <c r="U16" s="491"/>
      <c r="V16" s="492"/>
      <c r="W16" s="511"/>
      <c r="X16" s="441"/>
      <c r="Y16" s="441"/>
      <c r="Z16" s="441"/>
      <c r="AA16" s="441"/>
      <c r="AB16" s="442"/>
      <c r="AC16" s="501">
        <v>23.7</v>
      </c>
      <c r="AD16" s="502"/>
      <c r="AE16" s="502"/>
      <c r="AF16" s="502"/>
      <c r="AG16" s="503"/>
      <c r="AH16" s="501">
        <v>24.3</v>
      </c>
      <c r="AI16" s="502"/>
      <c r="AJ16" s="502"/>
      <c r="AK16" s="502"/>
      <c r="AL16" s="504"/>
      <c r="AM16" s="474"/>
      <c r="AN16" s="393"/>
      <c r="AO16" s="393"/>
      <c r="AP16" s="393"/>
      <c r="AQ16" s="393"/>
      <c r="AR16" s="393"/>
      <c r="AS16" s="393"/>
      <c r="AT16" s="394"/>
      <c r="AU16" s="475"/>
      <c r="AV16" s="476"/>
      <c r="AW16" s="476"/>
      <c r="AX16" s="476"/>
      <c r="AY16" s="399" t="s">
        <v>227</v>
      </c>
      <c r="AZ16" s="400"/>
      <c r="BA16" s="400"/>
      <c r="BB16" s="400"/>
      <c r="BC16" s="400"/>
      <c r="BD16" s="400"/>
      <c r="BE16" s="400"/>
      <c r="BF16" s="400"/>
      <c r="BG16" s="400"/>
      <c r="BH16" s="400"/>
      <c r="BI16" s="400"/>
      <c r="BJ16" s="400"/>
      <c r="BK16" s="400"/>
      <c r="BL16" s="400"/>
      <c r="BM16" s="401"/>
      <c r="BN16" s="402">
        <v>7176257</v>
      </c>
      <c r="BO16" s="403"/>
      <c r="BP16" s="403"/>
      <c r="BQ16" s="403"/>
      <c r="BR16" s="403"/>
      <c r="BS16" s="403"/>
      <c r="BT16" s="403"/>
      <c r="BU16" s="404"/>
      <c r="BV16" s="402">
        <v>6880450</v>
      </c>
      <c r="BW16" s="403"/>
      <c r="BX16" s="403"/>
      <c r="BY16" s="403"/>
      <c r="BZ16" s="403"/>
      <c r="CA16" s="403"/>
      <c r="CB16" s="403"/>
      <c r="CC16" s="404"/>
      <c r="CD16" s="24"/>
      <c r="CE16" s="387"/>
      <c r="CF16" s="387"/>
      <c r="CG16" s="387"/>
      <c r="CH16" s="387"/>
      <c r="CI16" s="387"/>
      <c r="CJ16" s="387"/>
      <c r="CK16" s="387"/>
      <c r="CL16" s="387"/>
      <c r="CM16" s="387"/>
      <c r="CN16" s="387"/>
      <c r="CO16" s="387"/>
      <c r="CP16" s="387"/>
      <c r="CQ16" s="387"/>
      <c r="CR16" s="387"/>
      <c r="CS16" s="388"/>
      <c r="CT16" s="389"/>
      <c r="CU16" s="390"/>
      <c r="CV16" s="390"/>
      <c r="CW16" s="390"/>
      <c r="CX16" s="390"/>
      <c r="CY16" s="390"/>
      <c r="CZ16" s="390"/>
      <c r="DA16" s="391"/>
      <c r="DB16" s="389"/>
      <c r="DC16" s="390"/>
      <c r="DD16" s="390"/>
      <c r="DE16" s="390"/>
      <c r="DF16" s="390"/>
      <c r="DG16" s="390"/>
      <c r="DH16" s="390"/>
      <c r="DI16" s="391"/>
    </row>
    <row r="17" spans="1:113" ht="18.75" customHeight="1" x14ac:dyDescent="0.15">
      <c r="A17" s="2"/>
      <c r="B17" s="526"/>
      <c r="C17" s="527"/>
      <c r="D17" s="527"/>
      <c r="E17" s="527"/>
      <c r="F17" s="527"/>
      <c r="G17" s="527"/>
      <c r="H17" s="527"/>
      <c r="I17" s="527"/>
      <c r="J17" s="527"/>
      <c r="K17" s="528"/>
      <c r="L17" s="17"/>
      <c r="M17" s="487" t="s">
        <v>229</v>
      </c>
      <c r="N17" s="488"/>
      <c r="O17" s="488"/>
      <c r="P17" s="488"/>
      <c r="Q17" s="489"/>
      <c r="R17" s="490" t="s">
        <v>226</v>
      </c>
      <c r="S17" s="491"/>
      <c r="T17" s="491"/>
      <c r="U17" s="491"/>
      <c r="V17" s="492"/>
      <c r="W17" s="493" t="s">
        <v>230</v>
      </c>
      <c r="X17" s="438"/>
      <c r="Y17" s="438"/>
      <c r="Z17" s="438"/>
      <c r="AA17" s="438"/>
      <c r="AB17" s="439"/>
      <c r="AC17" s="395">
        <v>14103</v>
      </c>
      <c r="AD17" s="396"/>
      <c r="AE17" s="396"/>
      <c r="AF17" s="396"/>
      <c r="AG17" s="397"/>
      <c r="AH17" s="395">
        <v>14157</v>
      </c>
      <c r="AI17" s="396"/>
      <c r="AJ17" s="396"/>
      <c r="AK17" s="396"/>
      <c r="AL17" s="398"/>
      <c r="AM17" s="474"/>
      <c r="AN17" s="393"/>
      <c r="AO17" s="393"/>
      <c r="AP17" s="393"/>
      <c r="AQ17" s="393"/>
      <c r="AR17" s="393"/>
      <c r="AS17" s="393"/>
      <c r="AT17" s="394"/>
      <c r="AU17" s="475"/>
      <c r="AV17" s="476"/>
      <c r="AW17" s="476"/>
      <c r="AX17" s="476"/>
      <c r="AY17" s="399" t="s">
        <v>183</v>
      </c>
      <c r="AZ17" s="400"/>
      <c r="BA17" s="400"/>
      <c r="BB17" s="400"/>
      <c r="BC17" s="400"/>
      <c r="BD17" s="400"/>
      <c r="BE17" s="400"/>
      <c r="BF17" s="400"/>
      <c r="BG17" s="400"/>
      <c r="BH17" s="400"/>
      <c r="BI17" s="400"/>
      <c r="BJ17" s="400"/>
      <c r="BK17" s="400"/>
      <c r="BL17" s="400"/>
      <c r="BM17" s="401"/>
      <c r="BN17" s="402">
        <v>5359830</v>
      </c>
      <c r="BO17" s="403"/>
      <c r="BP17" s="403"/>
      <c r="BQ17" s="403"/>
      <c r="BR17" s="403"/>
      <c r="BS17" s="403"/>
      <c r="BT17" s="403"/>
      <c r="BU17" s="404"/>
      <c r="BV17" s="402">
        <v>5144913</v>
      </c>
      <c r="BW17" s="403"/>
      <c r="BX17" s="403"/>
      <c r="BY17" s="403"/>
      <c r="BZ17" s="403"/>
      <c r="CA17" s="403"/>
      <c r="CB17" s="403"/>
      <c r="CC17" s="404"/>
      <c r="CD17" s="24"/>
      <c r="CE17" s="387"/>
      <c r="CF17" s="387"/>
      <c r="CG17" s="387"/>
      <c r="CH17" s="387"/>
      <c r="CI17" s="387"/>
      <c r="CJ17" s="387"/>
      <c r="CK17" s="387"/>
      <c r="CL17" s="387"/>
      <c r="CM17" s="387"/>
      <c r="CN17" s="387"/>
      <c r="CO17" s="387"/>
      <c r="CP17" s="387"/>
      <c r="CQ17" s="387"/>
      <c r="CR17" s="387"/>
      <c r="CS17" s="388"/>
      <c r="CT17" s="389"/>
      <c r="CU17" s="390"/>
      <c r="CV17" s="390"/>
      <c r="CW17" s="390"/>
      <c r="CX17" s="390"/>
      <c r="CY17" s="390"/>
      <c r="CZ17" s="390"/>
      <c r="DA17" s="391"/>
      <c r="DB17" s="389"/>
      <c r="DC17" s="390"/>
      <c r="DD17" s="390"/>
      <c r="DE17" s="390"/>
      <c r="DF17" s="390"/>
      <c r="DG17" s="390"/>
      <c r="DH17" s="390"/>
      <c r="DI17" s="391"/>
    </row>
    <row r="18" spans="1:113" ht="18.75" customHeight="1" x14ac:dyDescent="0.15">
      <c r="A18" s="2"/>
      <c r="B18" s="462" t="s">
        <v>232</v>
      </c>
      <c r="C18" s="463"/>
      <c r="D18" s="463"/>
      <c r="E18" s="464"/>
      <c r="F18" s="464"/>
      <c r="G18" s="464"/>
      <c r="H18" s="464"/>
      <c r="I18" s="464"/>
      <c r="J18" s="464"/>
      <c r="K18" s="464"/>
      <c r="L18" s="483">
        <v>17.239999999999998</v>
      </c>
      <c r="M18" s="483"/>
      <c r="N18" s="483"/>
      <c r="O18" s="483"/>
      <c r="P18" s="483"/>
      <c r="Q18" s="483"/>
      <c r="R18" s="484"/>
      <c r="S18" s="484"/>
      <c r="T18" s="484"/>
      <c r="U18" s="484"/>
      <c r="V18" s="485"/>
      <c r="W18" s="470"/>
      <c r="X18" s="471"/>
      <c r="Y18" s="471"/>
      <c r="Z18" s="471"/>
      <c r="AA18" s="471"/>
      <c r="AB18" s="494"/>
      <c r="AC18" s="378">
        <v>74.7</v>
      </c>
      <c r="AD18" s="379"/>
      <c r="AE18" s="379"/>
      <c r="AF18" s="379"/>
      <c r="AG18" s="486"/>
      <c r="AH18" s="378">
        <v>73.900000000000006</v>
      </c>
      <c r="AI18" s="379"/>
      <c r="AJ18" s="379"/>
      <c r="AK18" s="379"/>
      <c r="AL18" s="380"/>
      <c r="AM18" s="474"/>
      <c r="AN18" s="393"/>
      <c r="AO18" s="393"/>
      <c r="AP18" s="393"/>
      <c r="AQ18" s="393"/>
      <c r="AR18" s="393"/>
      <c r="AS18" s="393"/>
      <c r="AT18" s="394"/>
      <c r="AU18" s="475"/>
      <c r="AV18" s="476"/>
      <c r="AW18" s="476"/>
      <c r="AX18" s="476"/>
      <c r="AY18" s="399" t="s">
        <v>234</v>
      </c>
      <c r="AZ18" s="400"/>
      <c r="BA18" s="400"/>
      <c r="BB18" s="400"/>
      <c r="BC18" s="400"/>
      <c r="BD18" s="400"/>
      <c r="BE18" s="400"/>
      <c r="BF18" s="400"/>
      <c r="BG18" s="400"/>
      <c r="BH18" s="400"/>
      <c r="BI18" s="400"/>
      <c r="BJ18" s="400"/>
      <c r="BK18" s="400"/>
      <c r="BL18" s="400"/>
      <c r="BM18" s="401"/>
      <c r="BN18" s="402">
        <v>8273411</v>
      </c>
      <c r="BO18" s="403"/>
      <c r="BP18" s="403"/>
      <c r="BQ18" s="403"/>
      <c r="BR18" s="403"/>
      <c r="BS18" s="403"/>
      <c r="BT18" s="403"/>
      <c r="BU18" s="404"/>
      <c r="BV18" s="402">
        <v>8130465</v>
      </c>
      <c r="BW18" s="403"/>
      <c r="BX18" s="403"/>
      <c r="BY18" s="403"/>
      <c r="BZ18" s="403"/>
      <c r="CA18" s="403"/>
      <c r="CB18" s="403"/>
      <c r="CC18" s="404"/>
      <c r="CD18" s="24"/>
      <c r="CE18" s="387"/>
      <c r="CF18" s="387"/>
      <c r="CG18" s="387"/>
      <c r="CH18" s="387"/>
      <c r="CI18" s="387"/>
      <c r="CJ18" s="387"/>
      <c r="CK18" s="387"/>
      <c r="CL18" s="387"/>
      <c r="CM18" s="387"/>
      <c r="CN18" s="387"/>
      <c r="CO18" s="387"/>
      <c r="CP18" s="387"/>
      <c r="CQ18" s="387"/>
      <c r="CR18" s="387"/>
      <c r="CS18" s="388"/>
      <c r="CT18" s="389"/>
      <c r="CU18" s="390"/>
      <c r="CV18" s="390"/>
      <c r="CW18" s="390"/>
      <c r="CX18" s="390"/>
      <c r="CY18" s="390"/>
      <c r="CZ18" s="390"/>
      <c r="DA18" s="391"/>
      <c r="DB18" s="389"/>
      <c r="DC18" s="390"/>
      <c r="DD18" s="390"/>
      <c r="DE18" s="390"/>
      <c r="DF18" s="390"/>
      <c r="DG18" s="390"/>
      <c r="DH18" s="390"/>
      <c r="DI18" s="391"/>
    </row>
    <row r="19" spans="1:113" ht="18.75" customHeight="1" x14ac:dyDescent="0.15">
      <c r="A19" s="2"/>
      <c r="B19" s="462" t="s">
        <v>236</v>
      </c>
      <c r="C19" s="463"/>
      <c r="D19" s="463"/>
      <c r="E19" s="464"/>
      <c r="F19" s="464"/>
      <c r="G19" s="464"/>
      <c r="H19" s="464"/>
      <c r="I19" s="464"/>
      <c r="J19" s="464"/>
      <c r="K19" s="464"/>
      <c r="L19" s="465">
        <v>2538</v>
      </c>
      <c r="M19" s="465"/>
      <c r="N19" s="465"/>
      <c r="O19" s="465"/>
      <c r="P19" s="465"/>
      <c r="Q19" s="465"/>
      <c r="R19" s="466"/>
      <c r="S19" s="466"/>
      <c r="T19" s="466"/>
      <c r="U19" s="466"/>
      <c r="V19" s="467"/>
      <c r="W19" s="468"/>
      <c r="X19" s="469"/>
      <c r="Y19" s="469"/>
      <c r="Z19" s="469"/>
      <c r="AA19" s="469"/>
      <c r="AB19" s="469"/>
      <c r="AC19" s="472"/>
      <c r="AD19" s="472"/>
      <c r="AE19" s="472"/>
      <c r="AF19" s="472"/>
      <c r="AG19" s="472"/>
      <c r="AH19" s="472"/>
      <c r="AI19" s="472"/>
      <c r="AJ19" s="472"/>
      <c r="AK19" s="472"/>
      <c r="AL19" s="473"/>
      <c r="AM19" s="474"/>
      <c r="AN19" s="393"/>
      <c r="AO19" s="393"/>
      <c r="AP19" s="393"/>
      <c r="AQ19" s="393"/>
      <c r="AR19" s="393"/>
      <c r="AS19" s="393"/>
      <c r="AT19" s="394"/>
      <c r="AU19" s="475"/>
      <c r="AV19" s="476"/>
      <c r="AW19" s="476"/>
      <c r="AX19" s="476"/>
      <c r="AY19" s="399" t="s">
        <v>237</v>
      </c>
      <c r="AZ19" s="400"/>
      <c r="BA19" s="400"/>
      <c r="BB19" s="400"/>
      <c r="BC19" s="400"/>
      <c r="BD19" s="400"/>
      <c r="BE19" s="400"/>
      <c r="BF19" s="400"/>
      <c r="BG19" s="400"/>
      <c r="BH19" s="400"/>
      <c r="BI19" s="400"/>
      <c r="BJ19" s="400"/>
      <c r="BK19" s="400"/>
      <c r="BL19" s="400"/>
      <c r="BM19" s="401"/>
      <c r="BN19" s="402">
        <v>10531228</v>
      </c>
      <c r="BO19" s="403"/>
      <c r="BP19" s="403"/>
      <c r="BQ19" s="403"/>
      <c r="BR19" s="403"/>
      <c r="BS19" s="403"/>
      <c r="BT19" s="403"/>
      <c r="BU19" s="404"/>
      <c r="BV19" s="402">
        <v>9394106</v>
      </c>
      <c r="BW19" s="403"/>
      <c r="BX19" s="403"/>
      <c r="BY19" s="403"/>
      <c r="BZ19" s="403"/>
      <c r="CA19" s="403"/>
      <c r="CB19" s="403"/>
      <c r="CC19" s="404"/>
      <c r="CD19" s="24"/>
      <c r="CE19" s="387"/>
      <c r="CF19" s="387"/>
      <c r="CG19" s="387"/>
      <c r="CH19" s="387"/>
      <c r="CI19" s="387"/>
      <c r="CJ19" s="387"/>
      <c r="CK19" s="387"/>
      <c r="CL19" s="387"/>
      <c r="CM19" s="387"/>
      <c r="CN19" s="387"/>
      <c r="CO19" s="387"/>
      <c r="CP19" s="387"/>
      <c r="CQ19" s="387"/>
      <c r="CR19" s="387"/>
      <c r="CS19" s="388"/>
      <c r="CT19" s="389"/>
      <c r="CU19" s="390"/>
      <c r="CV19" s="390"/>
      <c r="CW19" s="390"/>
      <c r="CX19" s="390"/>
      <c r="CY19" s="390"/>
      <c r="CZ19" s="390"/>
      <c r="DA19" s="391"/>
      <c r="DB19" s="389"/>
      <c r="DC19" s="390"/>
      <c r="DD19" s="390"/>
      <c r="DE19" s="390"/>
      <c r="DF19" s="390"/>
      <c r="DG19" s="390"/>
      <c r="DH19" s="390"/>
      <c r="DI19" s="391"/>
    </row>
    <row r="20" spans="1:113" ht="18.75" customHeight="1" x14ac:dyDescent="0.15">
      <c r="A20" s="2"/>
      <c r="B20" s="462" t="s">
        <v>200</v>
      </c>
      <c r="C20" s="463"/>
      <c r="D20" s="463"/>
      <c r="E20" s="464"/>
      <c r="F20" s="464"/>
      <c r="G20" s="464"/>
      <c r="H20" s="464"/>
      <c r="I20" s="464"/>
      <c r="J20" s="464"/>
      <c r="K20" s="464"/>
      <c r="L20" s="465">
        <v>17256</v>
      </c>
      <c r="M20" s="465"/>
      <c r="N20" s="465"/>
      <c r="O20" s="465"/>
      <c r="P20" s="465"/>
      <c r="Q20" s="465"/>
      <c r="R20" s="466"/>
      <c r="S20" s="466"/>
      <c r="T20" s="466"/>
      <c r="U20" s="466"/>
      <c r="V20" s="467"/>
      <c r="W20" s="470"/>
      <c r="X20" s="471"/>
      <c r="Y20" s="471"/>
      <c r="Z20" s="471"/>
      <c r="AA20" s="471"/>
      <c r="AB20" s="471"/>
      <c r="AC20" s="477"/>
      <c r="AD20" s="477"/>
      <c r="AE20" s="477"/>
      <c r="AF20" s="477"/>
      <c r="AG20" s="477"/>
      <c r="AH20" s="477"/>
      <c r="AI20" s="477"/>
      <c r="AJ20" s="477"/>
      <c r="AK20" s="477"/>
      <c r="AL20" s="478"/>
      <c r="AM20" s="479"/>
      <c r="AN20" s="370"/>
      <c r="AO20" s="370"/>
      <c r="AP20" s="370"/>
      <c r="AQ20" s="370"/>
      <c r="AR20" s="370"/>
      <c r="AS20" s="370"/>
      <c r="AT20" s="371"/>
      <c r="AU20" s="480"/>
      <c r="AV20" s="481"/>
      <c r="AW20" s="481"/>
      <c r="AX20" s="482"/>
      <c r="AY20" s="399"/>
      <c r="AZ20" s="400"/>
      <c r="BA20" s="400"/>
      <c r="BB20" s="400"/>
      <c r="BC20" s="400"/>
      <c r="BD20" s="400"/>
      <c r="BE20" s="400"/>
      <c r="BF20" s="400"/>
      <c r="BG20" s="400"/>
      <c r="BH20" s="400"/>
      <c r="BI20" s="400"/>
      <c r="BJ20" s="400"/>
      <c r="BK20" s="400"/>
      <c r="BL20" s="400"/>
      <c r="BM20" s="401"/>
      <c r="BN20" s="402"/>
      <c r="BO20" s="403"/>
      <c r="BP20" s="403"/>
      <c r="BQ20" s="403"/>
      <c r="BR20" s="403"/>
      <c r="BS20" s="403"/>
      <c r="BT20" s="403"/>
      <c r="BU20" s="404"/>
      <c r="BV20" s="402"/>
      <c r="BW20" s="403"/>
      <c r="BX20" s="403"/>
      <c r="BY20" s="403"/>
      <c r="BZ20" s="403"/>
      <c r="CA20" s="403"/>
      <c r="CB20" s="403"/>
      <c r="CC20" s="404"/>
      <c r="CD20" s="24"/>
      <c r="CE20" s="387"/>
      <c r="CF20" s="387"/>
      <c r="CG20" s="387"/>
      <c r="CH20" s="387"/>
      <c r="CI20" s="387"/>
      <c r="CJ20" s="387"/>
      <c r="CK20" s="387"/>
      <c r="CL20" s="387"/>
      <c r="CM20" s="387"/>
      <c r="CN20" s="387"/>
      <c r="CO20" s="387"/>
      <c r="CP20" s="387"/>
      <c r="CQ20" s="387"/>
      <c r="CR20" s="387"/>
      <c r="CS20" s="388"/>
      <c r="CT20" s="389"/>
      <c r="CU20" s="390"/>
      <c r="CV20" s="390"/>
      <c r="CW20" s="390"/>
      <c r="CX20" s="390"/>
      <c r="CY20" s="390"/>
      <c r="CZ20" s="390"/>
      <c r="DA20" s="391"/>
      <c r="DB20" s="389"/>
      <c r="DC20" s="390"/>
      <c r="DD20" s="390"/>
      <c r="DE20" s="390"/>
      <c r="DF20" s="390"/>
      <c r="DG20" s="390"/>
      <c r="DH20" s="390"/>
      <c r="DI20" s="391"/>
    </row>
    <row r="21" spans="1:113" ht="18.75" customHeight="1" x14ac:dyDescent="0.15">
      <c r="A21" s="2"/>
      <c r="B21" s="425" t="s">
        <v>238</v>
      </c>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7"/>
      <c r="AY21" s="399"/>
      <c r="AZ21" s="400"/>
      <c r="BA21" s="400"/>
      <c r="BB21" s="400"/>
      <c r="BC21" s="400"/>
      <c r="BD21" s="400"/>
      <c r="BE21" s="400"/>
      <c r="BF21" s="400"/>
      <c r="BG21" s="400"/>
      <c r="BH21" s="400"/>
      <c r="BI21" s="400"/>
      <c r="BJ21" s="400"/>
      <c r="BK21" s="400"/>
      <c r="BL21" s="400"/>
      <c r="BM21" s="401"/>
      <c r="BN21" s="402"/>
      <c r="BO21" s="403"/>
      <c r="BP21" s="403"/>
      <c r="BQ21" s="403"/>
      <c r="BR21" s="403"/>
      <c r="BS21" s="403"/>
      <c r="BT21" s="403"/>
      <c r="BU21" s="404"/>
      <c r="BV21" s="402"/>
      <c r="BW21" s="403"/>
      <c r="BX21" s="403"/>
      <c r="BY21" s="403"/>
      <c r="BZ21" s="403"/>
      <c r="CA21" s="403"/>
      <c r="CB21" s="403"/>
      <c r="CC21" s="404"/>
      <c r="CD21" s="24"/>
      <c r="CE21" s="387"/>
      <c r="CF21" s="387"/>
      <c r="CG21" s="387"/>
      <c r="CH21" s="387"/>
      <c r="CI21" s="387"/>
      <c r="CJ21" s="387"/>
      <c r="CK21" s="387"/>
      <c r="CL21" s="387"/>
      <c r="CM21" s="387"/>
      <c r="CN21" s="387"/>
      <c r="CO21" s="387"/>
      <c r="CP21" s="387"/>
      <c r="CQ21" s="387"/>
      <c r="CR21" s="387"/>
      <c r="CS21" s="388"/>
      <c r="CT21" s="389"/>
      <c r="CU21" s="390"/>
      <c r="CV21" s="390"/>
      <c r="CW21" s="390"/>
      <c r="CX21" s="390"/>
      <c r="CY21" s="390"/>
      <c r="CZ21" s="390"/>
      <c r="DA21" s="391"/>
      <c r="DB21" s="389"/>
      <c r="DC21" s="390"/>
      <c r="DD21" s="390"/>
      <c r="DE21" s="390"/>
      <c r="DF21" s="390"/>
      <c r="DG21" s="390"/>
      <c r="DH21" s="390"/>
      <c r="DI21" s="391"/>
    </row>
    <row r="22" spans="1:113" ht="18.75" customHeight="1" x14ac:dyDescent="0.15">
      <c r="A22" s="2"/>
      <c r="B22" s="428" t="s">
        <v>239</v>
      </c>
      <c r="C22" s="429"/>
      <c r="D22" s="430"/>
      <c r="E22" s="437" t="s">
        <v>0</v>
      </c>
      <c r="F22" s="438"/>
      <c r="G22" s="438"/>
      <c r="H22" s="438"/>
      <c r="I22" s="438"/>
      <c r="J22" s="438"/>
      <c r="K22" s="439"/>
      <c r="L22" s="437" t="s">
        <v>240</v>
      </c>
      <c r="M22" s="438"/>
      <c r="N22" s="438"/>
      <c r="O22" s="438"/>
      <c r="P22" s="439"/>
      <c r="Q22" s="443" t="s">
        <v>243</v>
      </c>
      <c r="R22" s="444"/>
      <c r="S22" s="444"/>
      <c r="T22" s="444"/>
      <c r="U22" s="444"/>
      <c r="V22" s="445"/>
      <c r="W22" s="449" t="s">
        <v>244</v>
      </c>
      <c r="X22" s="429"/>
      <c r="Y22" s="430"/>
      <c r="Z22" s="437" t="s">
        <v>0</v>
      </c>
      <c r="AA22" s="438"/>
      <c r="AB22" s="438"/>
      <c r="AC22" s="438"/>
      <c r="AD22" s="438"/>
      <c r="AE22" s="438"/>
      <c r="AF22" s="438"/>
      <c r="AG22" s="439"/>
      <c r="AH22" s="454" t="s">
        <v>246</v>
      </c>
      <c r="AI22" s="438"/>
      <c r="AJ22" s="438"/>
      <c r="AK22" s="438"/>
      <c r="AL22" s="439"/>
      <c r="AM22" s="454" t="s">
        <v>247</v>
      </c>
      <c r="AN22" s="455"/>
      <c r="AO22" s="455"/>
      <c r="AP22" s="455"/>
      <c r="AQ22" s="455"/>
      <c r="AR22" s="456"/>
      <c r="AS22" s="443" t="s">
        <v>243</v>
      </c>
      <c r="AT22" s="444"/>
      <c r="AU22" s="444"/>
      <c r="AV22" s="444"/>
      <c r="AW22" s="444"/>
      <c r="AX22" s="460"/>
      <c r="AY22" s="381"/>
      <c r="AZ22" s="382"/>
      <c r="BA22" s="382"/>
      <c r="BB22" s="382"/>
      <c r="BC22" s="382"/>
      <c r="BD22" s="382"/>
      <c r="BE22" s="382"/>
      <c r="BF22" s="382"/>
      <c r="BG22" s="382"/>
      <c r="BH22" s="382"/>
      <c r="BI22" s="382"/>
      <c r="BJ22" s="382"/>
      <c r="BK22" s="382"/>
      <c r="BL22" s="382"/>
      <c r="BM22" s="383"/>
      <c r="BN22" s="366"/>
      <c r="BO22" s="367"/>
      <c r="BP22" s="367"/>
      <c r="BQ22" s="367"/>
      <c r="BR22" s="367"/>
      <c r="BS22" s="367"/>
      <c r="BT22" s="367"/>
      <c r="BU22" s="368"/>
      <c r="BV22" s="366"/>
      <c r="BW22" s="367"/>
      <c r="BX22" s="367"/>
      <c r="BY22" s="367"/>
      <c r="BZ22" s="367"/>
      <c r="CA22" s="367"/>
      <c r="CB22" s="367"/>
      <c r="CC22" s="368"/>
      <c r="CD22" s="24"/>
      <c r="CE22" s="387"/>
      <c r="CF22" s="387"/>
      <c r="CG22" s="387"/>
      <c r="CH22" s="387"/>
      <c r="CI22" s="387"/>
      <c r="CJ22" s="387"/>
      <c r="CK22" s="387"/>
      <c r="CL22" s="387"/>
      <c r="CM22" s="387"/>
      <c r="CN22" s="387"/>
      <c r="CO22" s="387"/>
      <c r="CP22" s="387"/>
      <c r="CQ22" s="387"/>
      <c r="CR22" s="387"/>
      <c r="CS22" s="388"/>
      <c r="CT22" s="389"/>
      <c r="CU22" s="390"/>
      <c r="CV22" s="390"/>
      <c r="CW22" s="390"/>
      <c r="CX22" s="390"/>
      <c r="CY22" s="390"/>
      <c r="CZ22" s="390"/>
      <c r="DA22" s="391"/>
      <c r="DB22" s="389"/>
      <c r="DC22" s="390"/>
      <c r="DD22" s="390"/>
      <c r="DE22" s="390"/>
      <c r="DF22" s="390"/>
      <c r="DG22" s="390"/>
      <c r="DH22" s="390"/>
      <c r="DI22" s="391"/>
    </row>
    <row r="23" spans="1:113" ht="18.75" customHeight="1" x14ac:dyDescent="0.15">
      <c r="A23" s="2"/>
      <c r="B23" s="431"/>
      <c r="C23" s="432"/>
      <c r="D23" s="433"/>
      <c r="E23" s="440"/>
      <c r="F23" s="441"/>
      <c r="G23" s="441"/>
      <c r="H23" s="441"/>
      <c r="I23" s="441"/>
      <c r="J23" s="441"/>
      <c r="K23" s="442"/>
      <c r="L23" s="440"/>
      <c r="M23" s="441"/>
      <c r="N23" s="441"/>
      <c r="O23" s="441"/>
      <c r="P23" s="442"/>
      <c r="Q23" s="446"/>
      <c r="R23" s="447"/>
      <c r="S23" s="447"/>
      <c r="T23" s="447"/>
      <c r="U23" s="447"/>
      <c r="V23" s="448"/>
      <c r="W23" s="450"/>
      <c r="X23" s="432"/>
      <c r="Y23" s="433"/>
      <c r="Z23" s="440"/>
      <c r="AA23" s="441"/>
      <c r="AB23" s="441"/>
      <c r="AC23" s="441"/>
      <c r="AD23" s="441"/>
      <c r="AE23" s="441"/>
      <c r="AF23" s="441"/>
      <c r="AG23" s="442"/>
      <c r="AH23" s="440"/>
      <c r="AI23" s="441"/>
      <c r="AJ23" s="441"/>
      <c r="AK23" s="441"/>
      <c r="AL23" s="442"/>
      <c r="AM23" s="457"/>
      <c r="AN23" s="458"/>
      <c r="AO23" s="458"/>
      <c r="AP23" s="458"/>
      <c r="AQ23" s="458"/>
      <c r="AR23" s="459"/>
      <c r="AS23" s="446"/>
      <c r="AT23" s="447"/>
      <c r="AU23" s="447"/>
      <c r="AV23" s="447"/>
      <c r="AW23" s="447"/>
      <c r="AX23" s="461"/>
      <c r="AY23" s="414" t="s">
        <v>248</v>
      </c>
      <c r="AZ23" s="415"/>
      <c r="BA23" s="415"/>
      <c r="BB23" s="415"/>
      <c r="BC23" s="415"/>
      <c r="BD23" s="415"/>
      <c r="BE23" s="415"/>
      <c r="BF23" s="415"/>
      <c r="BG23" s="415"/>
      <c r="BH23" s="415"/>
      <c r="BI23" s="415"/>
      <c r="BJ23" s="415"/>
      <c r="BK23" s="415"/>
      <c r="BL23" s="415"/>
      <c r="BM23" s="416"/>
      <c r="BN23" s="402">
        <v>9175049</v>
      </c>
      <c r="BO23" s="403"/>
      <c r="BP23" s="403"/>
      <c r="BQ23" s="403"/>
      <c r="BR23" s="403"/>
      <c r="BS23" s="403"/>
      <c r="BT23" s="403"/>
      <c r="BU23" s="404"/>
      <c r="BV23" s="402">
        <v>8843414</v>
      </c>
      <c r="BW23" s="403"/>
      <c r="BX23" s="403"/>
      <c r="BY23" s="403"/>
      <c r="BZ23" s="403"/>
      <c r="CA23" s="403"/>
      <c r="CB23" s="403"/>
      <c r="CC23" s="404"/>
      <c r="CD23" s="24"/>
      <c r="CE23" s="387"/>
      <c r="CF23" s="387"/>
      <c r="CG23" s="387"/>
      <c r="CH23" s="387"/>
      <c r="CI23" s="387"/>
      <c r="CJ23" s="387"/>
      <c r="CK23" s="387"/>
      <c r="CL23" s="387"/>
      <c r="CM23" s="387"/>
      <c r="CN23" s="387"/>
      <c r="CO23" s="387"/>
      <c r="CP23" s="387"/>
      <c r="CQ23" s="387"/>
      <c r="CR23" s="387"/>
      <c r="CS23" s="388"/>
      <c r="CT23" s="389"/>
      <c r="CU23" s="390"/>
      <c r="CV23" s="390"/>
      <c r="CW23" s="390"/>
      <c r="CX23" s="390"/>
      <c r="CY23" s="390"/>
      <c r="CZ23" s="390"/>
      <c r="DA23" s="391"/>
      <c r="DB23" s="389"/>
      <c r="DC23" s="390"/>
      <c r="DD23" s="390"/>
      <c r="DE23" s="390"/>
      <c r="DF23" s="390"/>
      <c r="DG23" s="390"/>
      <c r="DH23" s="390"/>
      <c r="DI23" s="391"/>
    </row>
    <row r="24" spans="1:113" ht="18.75" customHeight="1" x14ac:dyDescent="0.15">
      <c r="A24" s="2"/>
      <c r="B24" s="431"/>
      <c r="C24" s="432"/>
      <c r="D24" s="433"/>
      <c r="E24" s="392" t="s">
        <v>64</v>
      </c>
      <c r="F24" s="393"/>
      <c r="G24" s="393"/>
      <c r="H24" s="393"/>
      <c r="I24" s="393"/>
      <c r="J24" s="393"/>
      <c r="K24" s="394"/>
      <c r="L24" s="395">
        <v>1</v>
      </c>
      <c r="M24" s="396"/>
      <c r="N24" s="396"/>
      <c r="O24" s="396"/>
      <c r="P24" s="397"/>
      <c r="Q24" s="395">
        <v>6080</v>
      </c>
      <c r="R24" s="396"/>
      <c r="S24" s="396"/>
      <c r="T24" s="396"/>
      <c r="U24" s="396"/>
      <c r="V24" s="397"/>
      <c r="W24" s="450"/>
      <c r="X24" s="432"/>
      <c r="Y24" s="433"/>
      <c r="Z24" s="392" t="s">
        <v>251</v>
      </c>
      <c r="AA24" s="393"/>
      <c r="AB24" s="393"/>
      <c r="AC24" s="393"/>
      <c r="AD24" s="393"/>
      <c r="AE24" s="393"/>
      <c r="AF24" s="393"/>
      <c r="AG24" s="394"/>
      <c r="AH24" s="395">
        <v>274</v>
      </c>
      <c r="AI24" s="396"/>
      <c r="AJ24" s="396"/>
      <c r="AK24" s="396"/>
      <c r="AL24" s="397"/>
      <c r="AM24" s="395">
        <v>860360</v>
      </c>
      <c r="AN24" s="396"/>
      <c r="AO24" s="396"/>
      <c r="AP24" s="396"/>
      <c r="AQ24" s="396"/>
      <c r="AR24" s="397"/>
      <c r="AS24" s="395">
        <v>3140</v>
      </c>
      <c r="AT24" s="396"/>
      <c r="AU24" s="396"/>
      <c r="AV24" s="396"/>
      <c r="AW24" s="396"/>
      <c r="AX24" s="398"/>
      <c r="AY24" s="381" t="s">
        <v>252</v>
      </c>
      <c r="AZ24" s="382"/>
      <c r="BA24" s="382"/>
      <c r="BB24" s="382"/>
      <c r="BC24" s="382"/>
      <c r="BD24" s="382"/>
      <c r="BE24" s="382"/>
      <c r="BF24" s="382"/>
      <c r="BG24" s="382"/>
      <c r="BH24" s="382"/>
      <c r="BI24" s="382"/>
      <c r="BJ24" s="382"/>
      <c r="BK24" s="382"/>
      <c r="BL24" s="382"/>
      <c r="BM24" s="383"/>
      <c r="BN24" s="402">
        <v>8661653</v>
      </c>
      <c r="BO24" s="403"/>
      <c r="BP24" s="403"/>
      <c r="BQ24" s="403"/>
      <c r="BR24" s="403"/>
      <c r="BS24" s="403"/>
      <c r="BT24" s="403"/>
      <c r="BU24" s="404"/>
      <c r="BV24" s="402">
        <v>8452288</v>
      </c>
      <c r="BW24" s="403"/>
      <c r="BX24" s="403"/>
      <c r="BY24" s="403"/>
      <c r="BZ24" s="403"/>
      <c r="CA24" s="403"/>
      <c r="CB24" s="403"/>
      <c r="CC24" s="404"/>
      <c r="CD24" s="24"/>
      <c r="CE24" s="387"/>
      <c r="CF24" s="387"/>
      <c r="CG24" s="387"/>
      <c r="CH24" s="387"/>
      <c r="CI24" s="387"/>
      <c r="CJ24" s="387"/>
      <c r="CK24" s="387"/>
      <c r="CL24" s="387"/>
      <c r="CM24" s="387"/>
      <c r="CN24" s="387"/>
      <c r="CO24" s="387"/>
      <c r="CP24" s="387"/>
      <c r="CQ24" s="387"/>
      <c r="CR24" s="387"/>
      <c r="CS24" s="388"/>
      <c r="CT24" s="389"/>
      <c r="CU24" s="390"/>
      <c r="CV24" s="390"/>
      <c r="CW24" s="390"/>
      <c r="CX24" s="390"/>
      <c r="CY24" s="390"/>
      <c r="CZ24" s="390"/>
      <c r="DA24" s="391"/>
      <c r="DB24" s="389"/>
      <c r="DC24" s="390"/>
      <c r="DD24" s="390"/>
      <c r="DE24" s="390"/>
      <c r="DF24" s="390"/>
      <c r="DG24" s="390"/>
      <c r="DH24" s="390"/>
      <c r="DI24" s="391"/>
    </row>
    <row r="25" spans="1:113" ht="18.75" customHeight="1" x14ac:dyDescent="0.15">
      <c r="A25" s="2"/>
      <c r="B25" s="431"/>
      <c r="C25" s="432"/>
      <c r="D25" s="433"/>
      <c r="E25" s="392" t="s">
        <v>254</v>
      </c>
      <c r="F25" s="393"/>
      <c r="G25" s="393"/>
      <c r="H25" s="393"/>
      <c r="I25" s="393"/>
      <c r="J25" s="393"/>
      <c r="K25" s="394"/>
      <c r="L25" s="395">
        <v>1</v>
      </c>
      <c r="M25" s="396"/>
      <c r="N25" s="396"/>
      <c r="O25" s="396"/>
      <c r="P25" s="397"/>
      <c r="Q25" s="395">
        <v>5814</v>
      </c>
      <c r="R25" s="396"/>
      <c r="S25" s="396"/>
      <c r="T25" s="396"/>
      <c r="U25" s="396"/>
      <c r="V25" s="397"/>
      <c r="W25" s="450"/>
      <c r="X25" s="432"/>
      <c r="Y25" s="433"/>
      <c r="Z25" s="392" t="s">
        <v>46</v>
      </c>
      <c r="AA25" s="393"/>
      <c r="AB25" s="393"/>
      <c r="AC25" s="393"/>
      <c r="AD25" s="393"/>
      <c r="AE25" s="393"/>
      <c r="AF25" s="393"/>
      <c r="AG25" s="394"/>
      <c r="AH25" s="395" t="s">
        <v>168</v>
      </c>
      <c r="AI25" s="396"/>
      <c r="AJ25" s="396"/>
      <c r="AK25" s="396"/>
      <c r="AL25" s="397"/>
      <c r="AM25" s="395" t="s">
        <v>168</v>
      </c>
      <c r="AN25" s="396"/>
      <c r="AO25" s="396"/>
      <c r="AP25" s="396"/>
      <c r="AQ25" s="396"/>
      <c r="AR25" s="397"/>
      <c r="AS25" s="395" t="s">
        <v>168</v>
      </c>
      <c r="AT25" s="396"/>
      <c r="AU25" s="396"/>
      <c r="AV25" s="396"/>
      <c r="AW25" s="396"/>
      <c r="AX25" s="398"/>
      <c r="AY25" s="414" t="s">
        <v>256</v>
      </c>
      <c r="AZ25" s="415"/>
      <c r="BA25" s="415"/>
      <c r="BB25" s="415"/>
      <c r="BC25" s="415"/>
      <c r="BD25" s="415"/>
      <c r="BE25" s="415"/>
      <c r="BF25" s="415"/>
      <c r="BG25" s="415"/>
      <c r="BH25" s="415"/>
      <c r="BI25" s="415"/>
      <c r="BJ25" s="415"/>
      <c r="BK25" s="415"/>
      <c r="BL25" s="415"/>
      <c r="BM25" s="416"/>
      <c r="BN25" s="384">
        <v>1797934</v>
      </c>
      <c r="BO25" s="385"/>
      <c r="BP25" s="385"/>
      <c r="BQ25" s="385"/>
      <c r="BR25" s="385"/>
      <c r="BS25" s="385"/>
      <c r="BT25" s="385"/>
      <c r="BU25" s="386"/>
      <c r="BV25" s="384">
        <v>2257863</v>
      </c>
      <c r="BW25" s="385"/>
      <c r="BX25" s="385"/>
      <c r="BY25" s="385"/>
      <c r="BZ25" s="385"/>
      <c r="CA25" s="385"/>
      <c r="CB25" s="385"/>
      <c r="CC25" s="386"/>
      <c r="CD25" s="24"/>
      <c r="CE25" s="387"/>
      <c r="CF25" s="387"/>
      <c r="CG25" s="387"/>
      <c r="CH25" s="387"/>
      <c r="CI25" s="387"/>
      <c r="CJ25" s="387"/>
      <c r="CK25" s="387"/>
      <c r="CL25" s="387"/>
      <c r="CM25" s="387"/>
      <c r="CN25" s="387"/>
      <c r="CO25" s="387"/>
      <c r="CP25" s="387"/>
      <c r="CQ25" s="387"/>
      <c r="CR25" s="387"/>
      <c r="CS25" s="388"/>
      <c r="CT25" s="389"/>
      <c r="CU25" s="390"/>
      <c r="CV25" s="390"/>
      <c r="CW25" s="390"/>
      <c r="CX25" s="390"/>
      <c r="CY25" s="390"/>
      <c r="CZ25" s="390"/>
      <c r="DA25" s="391"/>
      <c r="DB25" s="389"/>
      <c r="DC25" s="390"/>
      <c r="DD25" s="390"/>
      <c r="DE25" s="390"/>
      <c r="DF25" s="390"/>
      <c r="DG25" s="390"/>
      <c r="DH25" s="390"/>
      <c r="DI25" s="391"/>
    </row>
    <row r="26" spans="1:113" ht="18.75" customHeight="1" x14ac:dyDescent="0.15">
      <c r="A26" s="2"/>
      <c r="B26" s="431"/>
      <c r="C26" s="432"/>
      <c r="D26" s="433"/>
      <c r="E26" s="392" t="s">
        <v>257</v>
      </c>
      <c r="F26" s="393"/>
      <c r="G26" s="393"/>
      <c r="H26" s="393"/>
      <c r="I26" s="393"/>
      <c r="J26" s="393"/>
      <c r="K26" s="394"/>
      <c r="L26" s="395">
        <v>1</v>
      </c>
      <c r="M26" s="396"/>
      <c r="N26" s="396"/>
      <c r="O26" s="396"/>
      <c r="P26" s="397"/>
      <c r="Q26" s="395">
        <v>5681</v>
      </c>
      <c r="R26" s="396"/>
      <c r="S26" s="396"/>
      <c r="T26" s="396"/>
      <c r="U26" s="396"/>
      <c r="V26" s="397"/>
      <c r="W26" s="450"/>
      <c r="X26" s="432"/>
      <c r="Y26" s="433"/>
      <c r="Z26" s="392" t="s">
        <v>258</v>
      </c>
      <c r="AA26" s="420"/>
      <c r="AB26" s="420"/>
      <c r="AC26" s="420"/>
      <c r="AD26" s="420"/>
      <c r="AE26" s="420"/>
      <c r="AF26" s="420"/>
      <c r="AG26" s="421"/>
      <c r="AH26" s="395" t="s">
        <v>168</v>
      </c>
      <c r="AI26" s="396"/>
      <c r="AJ26" s="396"/>
      <c r="AK26" s="396"/>
      <c r="AL26" s="397"/>
      <c r="AM26" s="395" t="s">
        <v>168</v>
      </c>
      <c r="AN26" s="396"/>
      <c r="AO26" s="396"/>
      <c r="AP26" s="396"/>
      <c r="AQ26" s="396"/>
      <c r="AR26" s="397"/>
      <c r="AS26" s="395" t="s">
        <v>168</v>
      </c>
      <c r="AT26" s="396"/>
      <c r="AU26" s="396"/>
      <c r="AV26" s="396"/>
      <c r="AW26" s="396"/>
      <c r="AX26" s="398"/>
      <c r="AY26" s="422" t="s">
        <v>8</v>
      </c>
      <c r="AZ26" s="423"/>
      <c r="BA26" s="423"/>
      <c r="BB26" s="423"/>
      <c r="BC26" s="423"/>
      <c r="BD26" s="423"/>
      <c r="BE26" s="423"/>
      <c r="BF26" s="423"/>
      <c r="BG26" s="423"/>
      <c r="BH26" s="423"/>
      <c r="BI26" s="423"/>
      <c r="BJ26" s="423"/>
      <c r="BK26" s="423"/>
      <c r="BL26" s="423"/>
      <c r="BM26" s="424"/>
      <c r="BN26" s="402" t="s">
        <v>168</v>
      </c>
      <c r="BO26" s="403"/>
      <c r="BP26" s="403"/>
      <c r="BQ26" s="403"/>
      <c r="BR26" s="403"/>
      <c r="BS26" s="403"/>
      <c r="BT26" s="403"/>
      <c r="BU26" s="404"/>
      <c r="BV26" s="402" t="s">
        <v>168</v>
      </c>
      <c r="BW26" s="403"/>
      <c r="BX26" s="403"/>
      <c r="BY26" s="403"/>
      <c r="BZ26" s="403"/>
      <c r="CA26" s="403"/>
      <c r="CB26" s="403"/>
      <c r="CC26" s="404"/>
      <c r="CD26" s="24"/>
      <c r="CE26" s="387"/>
      <c r="CF26" s="387"/>
      <c r="CG26" s="387"/>
      <c r="CH26" s="387"/>
      <c r="CI26" s="387"/>
      <c r="CJ26" s="387"/>
      <c r="CK26" s="387"/>
      <c r="CL26" s="387"/>
      <c r="CM26" s="387"/>
      <c r="CN26" s="387"/>
      <c r="CO26" s="387"/>
      <c r="CP26" s="387"/>
      <c r="CQ26" s="387"/>
      <c r="CR26" s="387"/>
      <c r="CS26" s="388"/>
      <c r="CT26" s="389"/>
      <c r="CU26" s="390"/>
      <c r="CV26" s="390"/>
      <c r="CW26" s="390"/>
      <c r="CX26" s="390"/>
      <c r="CY26" s="390"/>
      <c r="CZ26" s="390"/>
      <c r="DA26" s="391"/>
      <c r="DB26" s="389"/>
      <c r="DC26" s="390"/>
      <c r="DD26" s="390"/>
      <c r="DE26" s="390"/>
      <c r="DF26" s="390"/>
      <c r="DG26" s="390"/>
      <c r="DH26" s="390"/>
      <c r="DI26" s="391"/>
    </row>
    <row r="27" spans="1:113" ht="18.75" customHeight="1" x14ac:dyDescent="0.15">
      <c r="A27" s="2"/>
      <c r="B27" s="431"/>
      <c r="C27" s="432"/>
      <c r="D27" s="433"/>
      <c r="E27" s="392" t="s">
        <v>263</v>
      </c>
      <c r="F27" s="393"/>
      <c r="G27" s="393"/>
      <c r="H27" s="393"/>
      <c r="I27" s="393"/>
      <c r="J27" s="393"/>
      <c r="K27" s="394"/>
      <c r="L27" s="395">
        <v>1</v>
      </c>
      <c r="M27" s="396"/>
      <c r="N27" s="396"/>
      <c r="O27" s="396"/>
      <c r="P27" s="397"/>
      <c r="Q27" s="395">
        <v>3500</v>
      </c>
      <c r="R27" s="396"/>
      <c r="S27" s="396"/>
      <c r="T27" s="396"/>
      <c r="U27" s="396"/>
      <c r="V27" s="397"/>
      <c r="W27" s="450"/>
      <c r="X27" s="432"/>
      <c r="Y27" s="433"/>
      <c r="Z27" s="392" t="s">
        <v>53</v>
      </c>
      <c r="AA27" s="393"/>
      <c r="AB27" s="393"/>
      <c r="AC27" s="393"/>
      <c r="AD27" s="393"/>
      <c r="AE27" s="393"/>
      <c r="AF27" s="393"/>
      <c r="AG27" s="394"/>
      <c r="AH27" s="395">
        <v>5</v>
      </c>
      <c r="AI27" s="396"/>
      <c r="AJ27" s="396"/>
      <c r="AK27" s="396"/>
      <c r="AL27" s="397"/>
      <c r="AM27" s="395">
        <v>19715</v>
      </c>
      <c r="AN27" s="396"/>
      <c r="AO27" s="396"/>
      <c r="AP27" s="396"/>
      <c r="AQ27" s="396"/>
      <c r="AR27" s="397"/>
      <c r="AS27" s="395">
        <v>3943</v>
      </c>
      <c r="AT27" s="396"/>
      <c r="AU27" s="396"/>
      <c r="AV27" s="396"/>
      <c r="AW27" s="396"/>
      <c r="AX27" s="398"/>
      <c r="AY27" s="417" t="s">
        <v>265</v>
      </c>
      <c r="AZ27" s="418"/>
      <c r="BA27" s="418"/>
      <c r="BB27" s="418"/>
      <c r="BC27" s="418"/>
      <c r="BD27" s="418"/>
      <c r="BE27" s="418"/>
      <c r="BF27" s="418"/>
      <c r="BG27" s="418"/>
      <c r="BH27" s="418"/>
      <c r="BI27" s="418"/>
      <c r="BJ27" s="418"/>
      <c r="BK27" s="418"/>
      <c r="BL27" s="418"/>
      <c r="BM27" s="419"/>
      <c r="BN27" s="366" t="s">
        <v>168</v>
      </c>
      <c r="BO27" s="367"/>
      <c r="BP27" s="367"/>
      <c r="BQ27" s="367"/>
      <c r="BR27" s="367"/>
      <c r="BS27" s="367"/>
      <c r="BT27" s="367"/>
      <c r="BU27" s="368"/>
      <c r="BV27" s="366" t="s">
        <v>168</v>
      </c>
      <c r="BW27" s="367"/>
      <c r="BX27" s="367"/>
      <c r="BY27" s="367"/>
      <c r="BZ27" s="367"/>
      <c r="CA27" s="367"/>
      <c r="CB27" s="367"/>
      <c r="CC27" s="368"/>
      <c r="CD27" s="19"/>
      <c r="CE27" s="387"/>
      <c r="CF27" s="387"/>
      <c r="CG27" s="387"/>
      <c r="CH27" s="387"/>
      <c r="CI27" s="387"/>
      <c r="CJ27" s="387"/>
      <c r="CK27" s="387"/>
      <c r="CL27" s="387"/>
      <c r="CM27" s="387"/>
      <c r="CN27" s="387"/>
      <c r="CO27" s="387"/>
      <c r="CP27" s="387"/>
      <c r="CQ27" s="387"/>
      <c r="CR27" s="387"/>
      <c r="CS27" s="388"/>
      <c r="CT27" s="389"/>
      <c r="CU27" s="390"/>
      <c r="CV27" s="390"/>
      <c r="CW27" s="390"/>
      <c r="CX27" s="390"/>
      <c r="CY27" s="390"/>
      <c r="CZ27" s="390"/>
      <c r="DA27" s="391"/>
      <c r="DB27" s="389"/>
      <c r="DC27" s="390"/>
      <c r="DD27" s="390"/>
      <c r="DE27" s="390"/>
      <c r="DF27" s="390"/>
      <c r="DG27" s="390"/>
      <c r="DH27" s="390"/>
      <c r="DI27" s="391"/>
    </row>
    <row r="28" spans="1:113" ht="18.75" customHeight="1" x14ac:dyDescent="0.15">
      <c r="A28" s="2"/>
      <c r="B28" s="431"/>
      <c r="C28" s="432"/>
      <c r="D28" s="433"/>
      <c r="E28" s="392" t="s">
        <v>267</v>
      </c>
      <c r="F28" s="393"/>
      <c r="G28" s="393"/>
      <c r="H28" s="393"/>
      <c r="I28" s="393"/>
      <c r="J28" s="393"/>
      <c r="K28" s="394"/>
      <c r="L28" s="395">
        <v>1</v>
      </c>
      <c r="M28" s="396"/>
      <c r="N28" s="396"/>
      <c r="O28" s="396"/>
      <c r="P28" s="397"/>
      <c r="Q28" s="395">
        <v>3200</v>
      </c>
      <c r="R28" s="396"/>
      <c r="S28" s="396"/>
      <c r="T28" s="396"/>
      <c r="U28" s="396"/>
      <c r="V28" s="397"/>
      <c r="W28" s="450"/>
      <c r="X28" s="432"/>
      <c r="Y28" s="433"/>
      <c r="Z28" s="392" t="s">
        <v>268</v>
      </c>
      <c r="AA28" s="393"/>
      <c r="AB28" s="393"/>
      <c r="AC28" s="393"/>
      <c r="AD28" s="393"/>
      <c r="AE28" s="393"/>
      <c r="AF28" s="393"/>
      <c r="AG28" s="394"/>
      <c r="AH28" s="395" t="s">
        <v>168</v>
      </c>
      <c r="AI28" s="396"/>
      <c r="AJ28" s="396"/>
      <c r="AK28" s="396"/>
      <c r="AL28" s="397"/>
      <c r="AM28" s="395" t="s">
        <v>168</v>
      </c>
      <c r="AN28" s="396"/>
      <c r="AO28" s="396"/>
      <c r="AP28" s="396"/>
      <c r="AQ28" s="396"/>
      <c r="AR28" s="397"/>
      <c r="AS28" s="395" t="s">
        <v>168</v>
      </c>
      <c r="AT28" s="396"/>
      <c r="AU28" s="396"/>
      <c r="AV28" s="396"/>
      <c r="AW28" s="396"/>
      <c r="AX28" s="398"/>
      <c r="AY28" s="405" t="s">
        <v>269</v>
      </c>
      <c r="AZ28" s="406"/>
      <c r="BA28" s="406"/>
      <c r="BB28" s="407"/>
      <c r="BC28" s="414" t="s">
        <v>29</v>
      </c>
      <c r="BD28" s="415"/>
      <c r="BE28" s="415"/>
      <c r="BF28" s="415"/>
      <c r="BG28" s="415"/>
      <c r="BH28" s="415"/>
      <c r="BI28" s="415"/>
      <c r="BJ28" s="415"/>
      <c r="BK28" s="415"/>
      <c r="BL28" s="415"/>
      <c r="BM28" s="416"/>
      <c r="BN28" s="384">
        <v>981221</v>
      </c>
      <c r="BO28" s="385"/>
      <c r="BP28" s="385"/>
      <c r="BQ28" s="385"/>
      <c r="BR28" s="385"/>
      <c r="BS28" s="385"/>
      <c r="BT28" s="385"/>
      <c r="BU28" s="386"/>
      <c r="BV28" s="384">
        <v>1003221</v>
      </c>
      <c r="BW28" s="385"/>
      <c r="BX28" s="385"/>
      <c r="BY28" s="385"/>
      <c r="BZ28" s="385"/>
      <c r="CA28" s="385"/>
      <c r="CB28" s="385"/>
      <c r="CC28" s="386"/>
      <c r="CD28" s="24"/>
      <c r="CE28" s="387"/>
      <c r="CF28" s="387"/>
      <c r="CG28" s="387"/>
      <c r="CH28" s="387"/>
      <c r="CI28" s="387"/>
      <c r="CJ28" s="387"/>
      <c r="CK28" s="387"/>
      <c r="CL28" s="387"/>
      <c r="CM28" s="387"/>
      <c r="CN28" s="387"/>
      <c r="CO28" s="387"/>
      <c r="CP28" s="387"/>
      <c r="CQ28" s="387"/>
      <c r="CR28" s="387"/>
      <c r="CS28" s="388"/>
      <c r="CT28" s="389"/>
      <c r="CU28" s="390"/>
      <c r="CV28" s="390"/>
      <c r="CW28" s="390"/>
      <c r="CX28" s="390"/>
      <c r="CY28" s="390"/>
      <c r="CZ28" s="390"/>
      <c r="DA28" s="391"/>
      <c r="DB28" s="389"/>
      <c r="DC28" s="390"/>
      <c r="DD28" s="390"/>
      <c r="DE28" s="390"/>
      <c r="DF28" s="390"/>
      <c r="DG28" s="390"/>
      <c r="DH28" s="390"/>
      <c r="DI28" s="391"/>
    </row>
    <row r="29" spans="1:113" ht="18.75" customHeight="1" x14ac:dyDescent="0.15">
      <c r="A29" s="2"/>
      <c r="B29" s="431"/>
      <c r="C29" s="432"/>
      <c r="D29" s="433"/>
      <c r="E29" s="392" t="s">
        <v>272</v>
      </c>
      <c r="F29" s="393"/>
      <c r="G29" s="393"/>
      <c r="H29" s="393"/>
      <c r="I29" s="393"/>
      <c r="J29" s="393"/>
      <c r="K29" s="394"/>
      <c r="L29" s="395">
        <v>11</v>
      </c>
      <c r="M29" s="396"/>
      <c r="N29" s="396"/>
      <c r="O29" s="396"/>
      <c r="P29" s="397"/>
      <c r="Q29" s="395">
        <v>3000</v>
      </c>
      <c r="R29" s="396"/>
      <c r="S29" s="396"/>
      <c r="T29" s="396"/>
      <c r="U29" s="396"/>
      <c r="V29" s="397"/>
      <c r="W29" s="451"/>
      <c r="X29" s="452"/>
      <c r="Y29" s="453"/>
      <c r="Z29" s="392" t="s">
        <v>274</v>
      </c>
      <c r="AA29" s="393"/>
      <c r="AB29" s="393"/>
      <c r="AC29" s="393"/>
      <c r="AD29" s="393"/>
      <c r="AE29" s="393"/>
      <c r="AF29" s="393"/>
      <c r="AG29" s="394"/>
      <c r="AH29" s="395">
        <v>279</v>
      </c>
      <c r="AI29" s="396"/>
      <c r="AJ29" s="396"/>
      <c r="AK29" s="396"/>
      <c r="AL29" s="397"/>
      <c r="AM29" s="395">
        <v>880075</v>
      </c>
      <c r="AN29" s="396"/>
      <c r="AO29" s="396"/>
      <c r="AP29" s="396"/>
      <c r="AQ29" s="396"/>
      <c r="AR29" s="397"/>
      <c r="AS29" s="395">
        <v>3154</v>
      </c>
      <c r="AT29" s="396"/>
      <c r="AU29" s="396"/>
      <c r="AV29" s="396"/>
      <c r="AW29" s="396"/>
      <c r="AX29" s="398"/>
      <c r="AY29" s="408"/>
      <c r="AZ29" s="409"/>
      <c r="BA29" s="409"/>
      <c r="BB29" s="410"/>
      <c r="BC29" s="399" t="s">
        <v>95</v>
      </c>
      <c r="BD29" s="400"/>
      <c r="BE29" s="400"/>
      <c r="BF29" s="400"/>
      <c r="BG29" s="400"/>
      <c r="BH29" s="400"/>
      <c r="BI29" s="400"/>
      <c r="BJ29" s="400"/>
      <c r="BK29" s="400"/>
      <c r="BL29" s="400"/>
      <c r="BM29" s="401"/>
      <c r="BN29" s="402">
        <v>618021</v>
      </c>
      <c r="BO29" s="403"/>
      <c r="BP29" s="403"/>
      <c r="BQ29" s="403"/>
      <c r="BR29" s="403"/>
      <c r="BS29" s="403"/>
      <c r="BT29" s="403"/>
      <c r="BU29" s="404"/>
      <c r="BV29" s="402">
        <v>617760</v>
      </c>
      <c r="BW29" s="403"/>
      <c r="BX29" s="403"/>
      <c r="BY29" s="403"/>
      <c r="BZ29" s="403"/>
      <c r="CA29" s="403"/>
      <c r="CB29" s="403"/>
      <c r="CC29" s="404"/>
      <c r="CD29" s="19"/>
      <c r="CE29" s="387"/>
      <c r="CF29" s="387"/>
      <c r="CG29" s="387"/>
      <c r="CH29" s="387"/>
      <c r="CI29" s="387"/>
      <c r="CJ29" s="387"/>
      <c r="CK29" s="387"/>
      <c r="CL29" s="387"/>
      <c r="CM29" s="387"/>
      <c r="CN29" s="387"/>
      <c r="CO29" s="387"/>
      <c r="CP29" s="387"/>
      <c r="CQ29" s="387"/>
      <c r="CR29" s="387"/>
      <c r="CS29" s="388"/>
      <c r="CT29" s="389"/>
      <c r="CU29" s="390"/>
      <c r="CV29" s="390"/>
      <c r="CW29" s="390"/>
      <c r="CX29" s="390"/>
      <c r="CY29" s="390"/>
      <c r="CZ29" s="390"/>
      <c r="DA29" s="391"/>
      <c r="DB29" s="389"/>
      <c r="DC29" s="390"/>
      <c r="DD29" s="390"/>
      <c r="DE29" s="390"/>
      <c r="DF29" s="390"/>
      <c r="DG29" s="390"/>
      <c r="DH29" s="390"/>
      <c r="DI29" s="391"/>
    </row>
    <row r="30" spans="1:113" ht="18.75" customHeight="1" x14ac:dyDescent="0.15">
      <c r="A30" s="2"/>
      <c r="B30" s="434"/>
      <c r="C30" s="435"/>
      <c r="D30" s="436"/>
      <c r="E30" s="369"/>
      <c r="F30" s="370"/>
      <c r="G30" s="370"/>
      <c r="H30" s="370"/>
      <c r="I30" s="370"/>
      <c r="J30" s="370"/>
      <c r="K30" s="371"/>
      <c r="L30" s="372"/>
      <c r="M30" s="373"/>
      <c r="N30" s="373"/>
      <c r="O30" s="373"/>
      <c r="P30" s="374"/>
      <c r="Q30" s="372"/>
      <c r="R30" s="373"/>
      <c r="S30" s="373"/>
      <c r="T30" s="373"/>
      <c r="U30" s="373"/>
      <c r="V30" s="374"/>
      <c r="W30" s="375" t="s">
        <v>275</v>
      </c>
      <c r="X30" s="376"/>
      <c r="Y30" s="376"/>
      <c r="Z30" s="376"/>
      <c r="AA30" s="376"/>
      <c r="AB30" s="376"/>
      <c r="AC30" s="376"/>
      <c r="AD30" s="376"/>
      <c r="AE30" s="376"/>
      <c r="AF30" s="376"/>
      <c r="AG30" s="377"/>
      <c r="AH30" s="378">
        <v>95.8</v>
      </c>
      <c r="AI30" s="379"/>
      <c r="AJ30" s="379"/>
      <c r="AK30" s="379"/>
      <c r="AL30" s="379"/>
      <c r="AM30" s="379"/>
      <c r="AN30" s="379"/>
      <c r="AO30" s="379"/>
      <c r="AP30" s="379"/>
      <c r="AQ30" s="379"/>
      <c r="AR30" s="379"/>
      <c r="AS30" s="379"/>
      <c r="AT30" s="379"/>
      <c r="AU30" s="379"/>
      <c r="AV30" s="379"/>
      <c r="AW30" s="379"/>
      <c r="AX30" s="380"/>
      <c r="AY30" s="411"/>
      <c r="AZ30" s="412"/>
      <c r="BA30" s="412"/>
      <c r="BB30" s="413"/>
      <c r="BC30" s="381" t="s">
        <v>94</v>
      </c>
      <c r="BD30" s="382"/>
      <c r="BE30" s="382"/>
      <c r="BF30" s="382"/>
      <c r="BG30" s="382"/>
      <c r="BH30" s="382"/>
      <c r="BI30" s="382"/>
      <c r="BJ30" s="382"/>
      <c r="BK30" s="382"/>
      <c r="BL30" s="382"/>
      <c r="BM30" s="383"/>
      <c r="BN30" s="366">
        <v>5550366</v>
      </c>
      <c r="BO30" s="367"/>
      <c r="BP30" s="367"/>
      <c r="BQ30" s="367"/>
      <c r="BR30" s="367"/>
      <c r="BS30" s="367"/>
      <c r="BT30" s="367"/>
      <c r="BU30" s="368"/>
      <c r="BV30" s="366">
        <v>5703112</v>
      </c>
      <c r="BW30" s="367"/>
      <c r="BX30" s="367"/>
      <c r="BY30" s="367"/>
      <c r="BZ30" s="367"/>
      <c r="CA30" s="367"/>
      <c r="CB30" s="367"/>
      <c r="CC30" s="36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262</v>
      </c>
      <c r="D32" s="9"/>
      <c r="E32" s="9"/>
      <c r="F32" s="8"/>
      <c r="G32" s="8"/>
      <c r="H32" s="8"/>
      <c r="I32" s="8"/>
      <c r="J32" s="8"/>
      <c r="K32" s="8"/>
      <c r="L32" s="8"/>
      <c r="M32" s="8"/>
      <c r="N32" s="8"/>
      <c r="O32" s="8"/>
      <c r="P32" s="8"/>
      <c r="Q32" s="8"/>
      <c r="R32" s="8"/>
      <c r="S32" s="8"/>
      <c r="T32" s="8"/>
      <c r="U32" s="8" t="s">
        <v>277</v>
      </c>
      <c r="V32" s="8"/>
      <c r="W32" s="8"/>
      <c r="X32" s="8"/>
      <c r="Y32" s="8"/>
      <c r="Z32" s="8"/>
      <c r="AA32" s="8"/>
      <c r="AB32" s="8"/>
      <c r="AC32" s="8"/>
      <c r="AD32" s="8"/>
      <c r="AE32" s="8"/>
      <c r="AF32" s="8"/>
      <c r="AG32" s="8"/>
      <c r="AH32" s="8"/>
      <c r="AI32" s="8"/>
      <c r="AJ32" s="8"/>
      <c r="AK32" s="8"/>
      <c r="AL32" s="8"/>
      <c r="AM32" s="22" t="s">
        <v>278</v>
      </c>
      <c r="AN32" s="8"/>
      <c r="AO32" s="8"/>
      <c r="AP32" s="8"/>
      <c r="AQ32" s="8"/>
      <c r="AR32" s="8"/>
      <c r="AS32" s="22"/>
      <c r="AT32" s="22"/>
      <c r="AU32" s="22"/>
      <c r="AV32" s="22"/>
      <c r="AW32" s="22"/>
      <c r="AX32" s="22"/>
      <c r="AY32" s="22"/>
      <c r="AZ32" s="22"/>
      <c r="BA32" s="22"/>
      <c r="BB32" s="8"/>
      <c r="BC32" s="22"/>
      <c r="BD32" s="8"/>
      <c r="BE32" s="22" t="s">
        <v>35</v>
      </c>
      <c r="BF32" s="8"/>
      <c r="BG32" s="8"/>
      <c r="BH32" s="8"/>
      <c r="BI32" s="8"/>
      <c r="BJ32" s="22"/>
      <c r="BK32" s="22"/>
      <c r="BL32" s="22"/>
      <c r="BM32" s="22"/>
      <c r="BN32" s="22"/>
      <c r="BO32" s="22"/>
      <c r="BP32" s="22"/>
      <c r="BQ32" s="22"/>
      <c r="BR32" s="8"/>
      <c r="BS32" s="8"/>
      <c r="BT32" s="8"/>
      <c r="BU32" s="8"/>
      <c r="BV32" s="8"/>
      <c r="BW32" s="8" t="s">
        <v>279</v>
      </c>
      <c r="BX32" s="8"/>
      <c r="BY32" s="8"/>
      <c r="BZ32" s="8"/>
      <c r="CA32" s="8"/>
      <c r="CB32" s="22"/>
      <c r="CC32" s="22"/>
      <c r="CD32" s="22"/>
      <c r="CE32" s="22"/>
      <c r="CF32" s="22"/>
      <c r="CG32" s="22"/>
      <c r="CH32" s="22"/>
      <c r="CI32" s="22"/>
      <c r="CJ32" s="22"/>
      <c r="CK32" s="22"/>
      <c r="CL32" s="22"/>
      <c r="CM32" s="22"/>
      <c r="CN32" s="22"/>
      <c r="CO32" s="22" t="s">
        <v>280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363" t="s">
        <v>259</v>
      </c>
      <c r="D33" s="363"/>
      <c r="E33" s="364" t="s">
        <v>281</v>
      </c>
      <c r="F33" s="364"/>
      <c r="G33" s="364"/>
      <c r="H33" s="364"/>
      <c r="I33" s="364"/>
      <c r="J33" s="364"/>
      <c r="K33" s="364"/>
      <c r="L33" s="364"/>
      <c r="M33" s="364"/>
      <c r="N33" s="364"/>
      <c r="O33" s="364"/>
      <c r="P33" s="364"/>
      <c r="Q33" s="364"/>
      <c r="R33" s="364"/>
      <c r="S33" s="364"/>
      <c r="T33" s="14"/>
      <c r="U33" s="363" t="s">
        <v>259</v>
      </c>
      <c r="V33" s="363"/>
      <c r="W33" s="364" t="s">
        <v>281</v>
      </c>
      <c r="X33" s="364"/>
      <c r="Y33" s="364"/>
      <c r="Z33" s="364"/>
      <c r="AA33" s="364"/>
      <c r="AB33" s="364"/>
      <c r="AC33" s="364"/>
      <c r="AD33" s="364"/>
      <c r="AE33" s="364"/>
      <c r="AF33" s="364"/>
      <c r="AG33" s="364"/>
      <c r="AH33" s="364"/>
      <c r="AI33" s="364"/>
      <c r="AJ33" s="364"/>
      <c r="AK33" s="364"/>
      <c r="AL33" s="14"/>
      <c r="AM33" s="363" t="s">
        <v>259</v>
      </c>
      <c r="AN33" s="363"/>
      <c r="AO33" s="364" t="s">
        <v>281</v>
      </c>
      <c r="AP33" s="364"/>
      <c r="AQ33" s="364"/>
      <c r="AR33" s="364"/>
      <c r="AS33" s="364"/>
      <c r="AT33" s="364"/>
      <c r="AU33" s="364"/>
      <c r="AV33" s="364"/>
      <c r="AW33" s="364"/>
      <c r="AX33" s="364"/>
      <c r="AY33" s="364"/>
      <c r="AZ33" s="364"/>
      <c r="BA33" s="364"/>
      <c r="BB33" s="364"/>
      <c r="BC33" s="364"/>
      <c r="BD33" s="10"/>
      <c r="BE33" s="364" t="s">
        <v>120</v>
      </c>
      <c r="BF33" s="364"/>
      <c r="BG33" s="364" t="s">
        <v>282</v>
      </c>
      <c r="BH33" s="364"/>
      <c r="BI33" s="364"/>
      <c r="BJ33" s="364"/>
      <c r="BK33" s="364"/>
      <c r="BL33" s="364"/>
      <c r="BM33" s="364"/>
      <c r="BN33" s="364"/>
      <c r="BO33" s="364"/>
      <c r="BP33" s="364"/>
      <c r="BQ33" s="364"/>
      <c r="BR33" s="364"/>
      <c r="BS33" s="364"/>
      <c r="BT33" s="364"/>
      <c r="BU33" s="364"/>
      <c r="BV33" s="10"/>
      <c r="BW33" s="363" t="s">
        <v>120</v>
      </c>
      <c r="BX33" s="363"/>
      <c r="BY33" s="364" t="s">
        <v>283</v>
      </c>
      <c r="BZ33" s="364"/>
      <c r="CA33" s="364"/>
      <c r="CB33" s="364"/>
      <c r="CC33" s="364"/>
      <c r="CD33" s="364"/>
      <c r="CE33" s="364"/>
      <c r="CF33" s="364"/>
      <c r="CG33" s="364"/>
      <c r="CH33" s="364"/>
      <c r="CI33" s="364"/>
      <c r="CJ33" s="364"/>
      <c r="CK33" s="364"/>
      <c r="CL33" s="364"/>
      <c r="CM33" s="364"/>
      <c r="CN33" s="14"/>
      <c r="CO33" s="363" t="s">
        <v>259</v>
      </c>
      <c r="CP33" s="363"/>
      <c r="CQ33" s="364" t="s">
        <v>264</v>
      </c>
      <c r="CR33" s="364"/>
      <c r="CS33" s="364"/>
      <c r="CT33" s="364"/>
      <c r="CU33" s="364"/>
      <c r="CV33" s="364"/>
      <c r="CW33" s="364"/>
      <c r="CX33" s="364"/>
      <c r="CY33" s="364"/>
      <c r="CZ33" s="364"/>
      <c r="DA33" s="364"/>
      <c r="DB33" s="364"/>
      <c r="DC33" s="364"/>
      <c r="DD33" s="364"/>
      <c r="DE33" s="364"/>
      <c r="DF33" s="14"/>
      <c r="DG33" s="365" t="s">
        <v>285</v>
      </c>
      <c r="DH33" s="365"/>
      <c r="DI33" s="21"/>
    </row>
    <row r="34" spans="1:113" ht="32.25" customHeight="1" x14ac:dyDescent="0.15">
      <c r="A34" s="2"/>
      <c r="B34" s="5"/>
      <c r="C34" s="361">
        <f>IF(E34="","",1)</f>
        <v>1</v>
      </c>
      <c r="D34" s="361"/>
      <c r="E34" s="360" t="str">
        <f>IF('各会計、関係団体の財政状況及び健全化判断比率'!B7="","",'各会計、関係団体の財政状況及び健全化判断比率'!B7)</f>
        <v>一般会計</v>
      </c>
      <c r="F34" s="360"/>
      <c r="G34" s="360"/>
      <c r="H34" s="360"/>
      <c r="I34" s="360"/>
      <c r="J34" s="360"/>
      <c r="K34" s="360"/>
      <c r="L34" s="360"/>
      <c r="M34" s="360"/>
      <c r="N34" s="360"/>
      <c r="O34" s="360"/>
      <c r="P34" s="360"/>
      <c r="Q34" s="360"/>
      <c r="R34" s="360"/>
      <c r="S34" s="360"/>
      <c r="T34" s="9"/>
      <c r="U34" s="361">
        <f>IF(W34="","",MAX(C34:D43)+1)</f>
        <v>3</v>
      </c>
      <c r="V34" s="361"/>
      <c r="W34" s="360" t="str">
        <f>IF('各会計、関係団体の財政状況及び健全化判断比率'!B28="","",'各会計、関係団体の財政状況及び健全化判断比率'!B28)</f>
        <v>国民健康保険事業特別会計</v>
      </c>
      <c r="X34" s="360"/>
      <c r="Y34" s="360"/>
      <c r="Z34" s="360"/>
      <c r="AA34" s="360"/>
      <c r="AB34" s="360"/>
      <c r="AC34" s="360"/>
      <c r="AD34" s="360"/>
      <c r="AE34" s="360"/>
      <c r="AF34" s="360"/>
      <c r="AG34" s="360"/>
      <c r="AH34" s="360"/>
      <c r="AI34" s="360"/>
      <c r="AJ34" s="360"/>
      <c r="AK34" s="360"/>
      <c r="AL34" s="9"/>
      <c r="AM34" s="361">
        <f>IF(AO34="","",MAX(C34:D43,U34:V43)+1)</f>
        <v>6</v>
      </c>
      <c r="AN34" s="361"/>
      <c r="AO34" s="360" t="str">
        <f>IF('各会計、関係団体の財政状況及び健全化判断比率'!B31="","",'各会計、関係団体の財政状況及び健全化判断比率'!B31)</f>
        <v>水道事業会計</v>
      </c>
      <c r="AP34" s="360"/>
      <c r="AQ34" s="360"/>
      <c r="AR34" s="360"/>
      <c r="AS34" s="360"/>
      <c r="AT34" s="360"/>
      <c r="AU34" s="360"/>
      <c r="AV34" s="360"/>
      <c r="AW34" s="360"/>
      <c r="AX34" s="360"/>
      <c r="AY34" s="360"/>
      <c r="AZ34" s="360"/>
      <c r="BA34" s="360"/>
      <c r="BB34" s="360"/>
      <c r="BC34" s="360"/>
      <c r="BD34" s="9"/>
      <c r="BE34" s="361" t="str">
        <f>IF(BG34="","",MAX(C34:D43,U34:V43,AM34:AN43)+1)</f>
        <v/>
      </c>
      <c r="BF34" s="361"/>
      <c r="BG34" s="360"/>
      <c r="BH34" s="360"/>
      <c r="BI34" s="360"/>
      <c r="BJ34" s="360"/>
      <c r="BK34" s="360"/>
      <c r="BL34" s="360"/>
      <c r="BM34" s="360"/>
      <c r="BN34" s="360"/>
      <c r="BO34" s="360"/>
      <c r="BP34" s="360"/>
      <c r="BQ34" s="360"/>
      <c r="BR34" s="360"/>
      <c r="BS34" s="360"/>
      <c r="BT34" s="360"/>
      <c r="BU34" s="360"/>
      <c r="BV34" s="9"/>
      <c r="BW34" s="361">
        <f>IF(BY34="","",MAX(C34:D43,U34:V43,AM34:AN43,BE34:BF43)+1)</f>
        <v>8</v>
      </c>
      <c r="BX34" s="361"/>
      <c r="BY34" s="360" t="str">
        <f>IF('各会計、関係団体の財政状況及び健全化判断比率'!B68="","",'各会計、関係団体の財政状況及び健全化判断比率'!B68)</f>
        <v>大阪府後期高齢者医療広域連合（一般会計）</v>
      </c>
      <c r="BZ34" s="360"/>
      <c r="CA34" s="360"/>
      <c r="CB34" s="360"/>
      <c r="CC34" s="360"/>
      <c r="CD34" s="360"/>
      <c r="CE34" s="360"/>
      <c r="CF34" s="360"/>
      <c r="CG34" s="360"/>
      <c r="CH34" s="360"/>
      <c r="CI34" s="360"/>
      <c r="CJ34" s="360"/>
      <c r="CK34" s="360"/>
      <c r="CL34" s="360"/>
      <c r="CM34" s="360"/>
      <c r="CN34" s="9"/>
      <c r="CO34" s="361">
        <f>IF(CQ34="","",MAX(C34:D43,U34:V43,AM34:AN43,BE34:BF43,BW34:BX43)+1)</f>
        <v>13</v>
      </c>
      <c r="CP34" s="361"/>
      <c r="CQ34" s="360" t="str">
        <f>IF('各会計、関係団体の財政状況及び健全化判断比率'!BS7="","",'各会計、関係団体の財政状況及び健全化判断比率'!BS7)</f>
        <v>熊取町土地開発公社</v>
      </c>
      <c r="CR34" s="360"/>
      <c r="CS34" s="360"/>
      <c r="CT34" s="360"/>
      <c r="CU34" s="360"/>
      <c r="CV34" s="360"/>
      <c r="CW34" s="360"/>
      <c r="CX34" s="360"/>
      <c r="CY34" s="360"/>
      <c r="CZ34" s="360"/>
      <c r="DA34" s="360"/>
      <c r="DB34" s="360"/>
      <c r="DC34" s="360"/>
      <c r="DD34" s="360"/>
      <c r="DE34" s="360"/>
      <c r="DF34" s="8"/>
      <c r="DG34" s="362" t="str">
        <f>IF('各会計、関係団体の財政状況及び健全化判断比率'!BR7="","",'各会計、関係団体の財政状況及び健全化判断比率'!BR7)</f>
        <v>〇</v>
      </c>
      <c r="DH34" s="362"/>
      <c r="DI34" s="21"/>
    </row>
    <row r="35" spans="1:113" ht="32.25" customHeight="1" x14ac:dyDescent="0.15">
      <c r="A35" s="2"/>
      <c r="B35" s="5"/>
      <c r="C35" s="361">
        <f t="shared" ref="C35:C43" si="0">IF(E35="","",C34+1)</f>
        <v>2</v>
      </c>
      <c r="D35" s="361"/>
      <c r="E35" s="360" t="str">
        <f>IF('各会計、関係団体の財政状況及び健全化判断比率'!B8="","",'各会計、関係団体の財政状況及び健全化判断比率'!B8)</f>
        <v>墓地事業特別会計</v>
      </c>
      <c r="F35" s="360"/>
      <c r="G35" s="360"/>
      <c r="H35" s="360"/>
      <c r="I35" s="360"/>
      <c r="J35" s="360"/>
      <c r="K35" s="360"/>
      <c r="L35" s="360"/>
      <c r="M35" s="360"/>
      <c r="N35" s="360"/>
      <c r="O35" s="360"/>
      <c r="P35" s="360"/>
      <c r="Q35" s="360"/>
      <c r="R35" s="360"/>
      <c r="S35" s="360"/>
      <c r="T35" s="9"/>
      <c r="U35" s="361">
        <f t="shared" ref="U35:U43" si="1">IF(W35="","",U34+1)</f>
        <v>4</v>
      </c>
      <c r="V35" s="361"/>
      <c r="W35" s="360" t="str">
        <f>IF('各会計、関係団体の財政状況及び健全化判断比率'!B29="","",'各会計、関係団体の財政状況及び健全化判断比率'!B29)</f>
        <v>介護保険特別会計</v>
      </c>
      <c r="X35" s="360"/>
      <c r="Y35" s="360"/>
      <c r="Z35" s="360"/>
      <c r="AA35" s="360"/>
      <c r="AB35" s="360"/>
      <c r="AC35" s="360"/>
      <c r="AD35" s="360"/>
      <c r="AE35" s="360"/>
      <c r="AF35" s="360"/>
      <c r="AG35" s="360"/>
      <c r="AH35" s="360"/>
      <c r="AI35" s="360"/>
      <c r="AJ35" s="360"/>
      <c r="AK35" s="360"/>
      <c r="AL35" s="9"/>
      <c r="AM35" s="361">
        <f t="shared" ref="AM35:AM43" si="2">IF(AO35="","",AM34+1)</f>
        <v>7</v>
      </c>
      <c r="AN35" s="361"/>
      <c r="AO35" s="360" t="str">
        <f>IF('各会計、関係団体の財政状況及び健全化判断比率'!B32="","",'各会計、関係団体の財政状況及び健全化判断比率'!B32)</f>
        <v>下水道事業会計</v>
      </c>
      <c r="AP35" s="360"/>
      <c r="AQ35" s="360"/>
      <c r="AR35" s="360"/>
      <c r="AS35" s="360"/>
      <c r="AT35" s="360"/>
      <c r="AU35" s="360"/>
      <c r="AV35" s="360"/>
      <c r="AW35" s="360"/>
      <c r="AX35" s="360"/>
      <c r="AY35" s="360"/>
      <c r="AZ35" s="360"/>
      <c r="BA35" s="360"/>
      <c r="BB35" s="360"/>
      <c r="BC35" s="360"/>
      <c r="BD35" s="9"/>
      <c r="BE35" s="361" t="str">
        <f t="shared" ref="BE35:BE43" si="3">IF(BG35="","",BE34+1)</f>
        <v/>
      </c>
      <c r="BF35" s="361"/>
      <c r="BG35" s="360"/>
      <c r="BH35" s="360"/>
      <c r="BI35" s="360"/>
      <c r="BJ35" s="360"/>
      <c r="BK35" s="360"/>
      <c r="BL35" s="360"/>
      <c r="BM35" s="360"/>
      <c r="BN35" s="360"/>
      <c r="BO35" s="360"/>
      <c r="BP35" s="360"/>
      <c r="BQ35" s="360"/>
      <c r="BR35" s="360"/>
      <c r="BS35" s="360"/>
      <c r="BT35" s="360"/>
      <c r="BU35" s="360"/>
      <c r="BV35" s="9"/>
      <c r="BW35" s="361">
        <f t="shared" ref="BW35:BW43" si="4">IF(BY35="","",BW34+1)</f>
        <v>9</v>
      </c>
      <c r="BX35" s="361"/>
      <c r="BY35" s="360" t="str">
        <f>IF('各会計、関係団体の財政状況及び健全化判断比率'!B69="","",'各会計、関係団体の財政状況及び健全化判断比率'!B69)</f>
        <v>大阪府後期高齢者医療広域連合（後期高齢者医療特別会計）</v>
      </c>
      <c r="BZ35" s="360"/>
      <c r="CA35" s="360"/>
      <c r="CB35" s="360"/>
      <c r="CC35" s="360"/>
      <c r="CD35" s="360"/>
      <c r="CE35" s="360"/>
      <c r="CF35" s="360"/>
      <c r="CG35" s="360"/>
      <c r="CH35" s="360"/>
      <c r="CI35" s="360"/>
      <c r="CJ35" s="360"/>
      <c r="CK35" s="360"/>
      <c r="CL35" s="360"/>
      <c r="CM35" s="360"/>
      <c r="CN35" s="9"/>
      <c r="CO35" s="361" t="str">
        <f t="shared" ref="CO35:CO43" si="5">IF(CQ35="","",CO34+1)</f>
        <v/>
      </c>
      <c r="CP35" s="361"/>
      <c r="CQ35" s="360" t="str">
        <f>IF('各会計、関係団体の財政状況及び健全化判断比率'!BS8="","",'各会計、関係団体の財政状況及び健全化判断比率'!BS8)</f>
        <v/>
      </c>
      <c r="CR35" s="360"/>
      <c r="CS35" s="360"/>
      <c r="CT35" s="360"/>
      <c r="CU35" s="360"/>
      <c r="CV35" s="360"/>
      <c r="CW35" s="360"/>
      <c r="CX35" s="360"/>
      <c r="CY35" s="360"/>
      <c r="CZ35" s="360"/>
      <c r="DA35" s="360"/>
      <c r="DB35" s="360"/>
      <c r="DC35" s="360"/>
      <c r="DD35" s="360"/>
      <c r="DE35" s="360"/>
      <c r="DF35" s="8"/>
      <c r="DG35" s="362" t="str">
        <f>IF('各会計、関係団体の財政状況及び健全化判断比率'!BR8="","",'各会計、関係団体の財政状況及び健全化判断比率'!BR8)</f>
        <v/>
      </c>
      <c r="DH35" s="362"/>
      <c r="DI35" s="21"/>
    </row>
    <row r="36" spans="1:113" ht="32.25" customHeight="1" x14ac:dyDescent="0.15">
      <c r="A36" s="2"/>
      <c r="B36" s="5"/>
      <c r="C36" s="361" t="str">
        <f t="shared" si="0"/>
        <v/>
      </c>
      <c r="D36" s="361"/>
      <c r="E36" s="360" t="str">
        <f>IF('各会計、関係団体の財政状況及び健全化判断比率'!B9="","",'各会計、関係団体の財政状況及び健全化判断比率'!B9)</f>
        <v/>
      </c>
      <c r="F36" s="360"/>
      <c r="G36" s="360"/>
      <c r="H36" s="360"/>
      <c r="I36" s="360"/>
      <c r="J36" s="360"/>
      <c r="K36" s="360"/>
      <c r="L36" s="360"/>
      <c r="M36" s="360"/>
      <c r="N36" s="360"/>
      <c r="O36" s="360"/>
      <c r="P36" s="360"/>
      <c r="Q36" s="360"/>
      <c r="R36" s="360"/>
      <c r="S36" s="360"/>
      <c r="T36" s="9"/>
      <c r="U36" s="361">
        <f t="shared" si="1"/>
        <v>5</v>
      </c>
      <c r="V36" s="361"/>
      <c r="W36" s="360" t="str">
        <f>IF('各会計、関係団体の財政状況及び健全化判断比率'!B30="","",'各会計、関係団体の財政状況及び健全化判断比率'!B30)</f>
        <v>後期高齢者医療特別会計</v>
      </c>
      <c r="X36" s="360"/>
      <c r="Y36" s="360"/>
      <c r="Z36" s="360"/>
      <c r="AA36" s="360"/>
      <c r="AB36" s="360"/>
      <c r="AC36" s="360"/>
      <c r="AD36" s="360"/>
      <c r="AE36" s="360"/>
      <c r="AF36" s="360"/>
      <c r="AG36" s="360"/>
      <c r="AH36" s="360"/>
      <c r="AI36" s="360"/>
      <c r="AJ36" s="360"/>
      <c r="AK36" s="360"/>
      <c r="AL36" s="9"/>
      <c r="AM36" s="361" t="str">
        <f t="shared" si="2"/>
        <v/>
      </c>
      <c r="AN36" s="361"/>
      <c r="AO36" s="360"/>
      <c r="AP36" s="360"/>
      <c r="AQ36" s="360"/>
      <c r="AR36" s="360"/>
      <c r="AS36" s="360"/>
      <c r="AT36" s="360"/>
      <c r="AU36" s="360"/>
      <c r="AV36" s="360"/>
      <c r="AW36" s="360"/>
      <c r="AX36" s="360"/>
      <c r="AY36" s="360"/>
      <c r="AZ36" s="360"/>
      <c r="BA36" s="360"/>
      <c r="BB36" s="360"/>
      <c r="BC36" s="360"/>
      <c r="BD36" s="9"/>
      <c r="BE36" s="361" t="str">
        <f t="shared" si="3"/>
        <v/>
      </c>
      <c r="BF36" s="361"/>
      <c r="BG36" s="360"/>
      <c r="BH36" s="360"/>
      <c r="BI36" s="360"/>
      <c r="BJ36" s="360"/>
      <c r="BK36" s="360"/>
      <c r="BL36" s="360"/>
      <c r="BM36" s="360"/>
      <c r="BN36" s="360"/>
      <c r="BO36" s="360"/>
      <c r="BP36" s="360"/>
      <c r="BQ36" s="360"/>
      <c r="BR36" s="360"/>
      <c r="BS36" s="360"/>
      <c r="BT36" s="360"/>
      <c r="BU36" s="360"/>
      <c r="BV36" s="9"/>
      <c r="BW36" s="361">
        <f t="shared" si="4"/>
        <v>10</v>
      </c>
      <c r="BX36" s="361"/>
      <c r="BY36" s="360" t="str">
        <f>IF('各会計、関係団体の財政状況及び健全化判断比率'!B70="","",'各会計、関係団体の財政状況及び健全化判断比率'!B70)</f>
        <v>大阪広域水道企業団（水道事業会計）</v>
      </c>
      <c r="BZ36" s="360"/>
      <c r="CA36" s="360"/>
      <c r="CB36" s="360"/>
      <c r="CC36" s="360"/>
      <c r="CD36" s="360"/>
      <c r="CE36" s="360"/>
      <c r="CF36" s="360"/>
      <c r="CG36" s="360"/>
      <c r="CH36" s="360"/>
      <c r="CI36" s="360"/>
      <c r="CJ36" s="360"/>
      <c r="CK36" s="360"/>
      <c r="CL36" s="360"/>
      <c r="CM36" s="360"/>
      <c r="CN36" s="9"/>
      <c r="CO36" s="361" t="str">
        <f t="shared" si="5"/>
        <v/>
      </c>
      <c r="CP36" s="361"/>
      <c r="CQ36" s="360" t="str">
        <f>IF('各会計、関係団体の財政状況及び健全化判断比率'!BS9="","",'各会計、関係団体の財政状況及び健全化判断比率'!BS9)</f>
        <v/>
      </c>
      <c r="CR36" s="360"/>
      <c r="CS36" s="360"/>
      <c r="CT36" s="360"/>
      <c r="CU36" s="360"/>
      <c r="CV36" s="360"/>
      <c r="CW36" s="360"/>
      <c r="CX36" s="360"/>
      <c r="CY36" s="360"/>
      <c r="CZ36" s="360"/>
      <c r="DA36" s="360"/>
      <c r="DB36" s="360"/>
      <c r="DC36" s="360"/>
      <c r="DD36" s="360"/>
      <c r="DE36" s="360"/>
      <c r="DF36" s="8"/>
      <c r="DG36" s="362" t="str">
        <f>IF('各会計、関係団体の財政状況及び健全化判断比率'!BR9="","",'各会計、関係団体の財政状況及び健全化判断比率'!BR9)</f>
        <v/>
      </c>
      <c r="DH36" s="362"/>
      <c r="DI36" s="21"/>
    </row>
    <row r="37" spans="1:113" ht="32.25" customHeight="1" x14ac:dyDescent="0.15">
      <c r="A37" s="2"/>
      <c r="B37" s="5"/>
      <c r="C37" s="361" t="str">
        <f t="shared" si="0"/>
        <v/>
      </c>
      <c r="D37" s="361"/>
      <c r="E37" s="360" t="str">
        <f>IF('各会計、関係団体の財政状況及び健全化判断比率'!B10="","",'各会計、関係団体の財政状況及び健全化判断比率'!B10)</f>
        <v/>
      </c>
      <c r="F37" s="360"/>
      <c r="G37" s="360"/>
      <c r="H37" s="360"/>
      <c r="I37" s="360"/>
      <c r="J37" s="360"/>
      <c r="K37" s="360"/>
      <c r="L37" s="360"/>
      <c r="M37" s="360"/>
      <c r="N37" s="360"/>
      <c r="O37" s="360"/>
      <c r="P37" s="360"/>
      <c r="Q37" s="360"/>
      <c r="R37" s="360"/>
      <c r="S37" s="360"/>
      <c r="T37" s="9"/>
      <c r="U37" s="361" t="str">
        <f t="shared" si="1"/>
        <v/>
      </c>
      <c r="V37" s="361"/>
      <c r="W37" s="360"/>
      <c r="X37" s="360"/>
      <c r="Y37" s="360"/>
      <c r="Z37" s="360"/>
      <c r="AA37" s="360"/>
      <c r="AB37" s="360"/>
      <c r="AC37" s="360"/>
      <c r="AD37" s="360"/>
      <c r="AE37" s="360"/>
      <c r="AF37" s="360"/>
      <c r="AG37" s="360"/>
      <c r="AH37" s="360"/>
      <c r="AI37" s="360"/>
      <c r="AJ37" s="360"/>
      <c r="AK37" s="360"/>
      <c r="AL37" s="9"/>
      <c r="AM37" s="361" t="str">
        <f t="shared" si="2"/>
        <v/>
      </c>
      <c r="AN37" s="361"/>
      <c r="AO37" s="360"/>
      <c r="AP37" s="360"/>
      <c r="AQ37" s="360"/>
      <c r="AR37" s="360"/>
      <c r="AS37" s="360"/>
      <c r="AT37" s="360"/>
      <c r="AU37" s="360"/>
      <c r="AV37" s="360"/>
      <c r="AW37" s="360"/>
      <c r="AX37" s="360"/>
      <c r="AY37" s="360"/>
      <c r="AZ37" s="360"/>
      <c r="BA37" s="360"/>
      <c r="BB37" s="360"/>
      <c r="BC37" s="360"/>
      <c r="BD37" s="9"/>
      <c r="BE37" s="361" t="str">
        <f t="shared" si="3"/>
        <v/>
      </c>
      <c r="BF37" s="361"/>
      <c r="BG37" s="360"/>
      <c r="BH37" s="360"/>
      <c r="BI37" s="360"/>
      <c r="BJ37" s="360"/>
      <c r="BK37" s="360"/>
      <c r="BL37" s="360"/>
      <c r="BM37" s="360"/>
      <c r="BN37" s="360"/>
      <c r="BO37" s="360"/>
      <c r="BP37" s="360"/>
      <c r="BQ37" s="360"/>
      <c r="BR37" s="360"/>
      <c r="BS37" s="360"/>
      <c r="BT37" s="360"/>
      <c r="BU37" s="360"/>
      <c r="BV37" s="9"/>
      <c r="BW37" s="361">
        <f t="shared" si="4"/>
        <v>11</v>
      </c>
      <c r="BX37" s="361"/>
      <c r="BY37" s="360" t="str">
        <f>IF('各会計、関係団体の財政状況及び健全化判断比率'!B71="","",'各会計、関係団体の財政状況及び健全化判断比率'!B71)</f>
        <v>大阪広域水道企業団（工業用水道事業会計）</v>
      </c>
      <c r="BZ37" s="360"/>
      <c r="CA37" s="360"/>
      <c r="CB37" s="360"/>
      <c r="CC37" s="360"/>
      <c r="CD37" s="360"/>
      <c r="CE37" s="360"/>
      <c r="CF37" s="360"/>
      <c r="CG37" s="360"/>
      <c r="CH37" s="360"/>
      <c r="CI37" s="360"/>
      <c r="CJ37" s="360"/>
      <c r="CK37" s="360"/>
      <c r="CL37" s="360"/>
      <c r="CM37" s="360"/>
      <c r="CN37" s="9"/>
      <c r="CO37" s="361" t="str">
        <f t="shared" si="5"/>
        <v/>
      </c>
      <c r="CP37" s="361"/>
      <c r="CQ37" s="360" t="str">
        <f>IF('各会計、関係団体の財政状況及び健全化判断比率'!BS10="","",'各会計、関係団体の財政状況及び健全化判断比率'!BS10)</f>
        <v/>
      </c>
      <c r="CR37" s="360"/>
      <c r="CS37" s="360"/>
      <c r="CT37" s="360"/>
      <c r="CU37" s="360"/>
      <c r="CV37" s="360"/>
      <c r="CW37" s="360"/>
      <c r="CX37" s="360"/>
      <c r="CY37" s="360"/>
      <c r="CZ37" s="360"/>
      <c r="DA37" s="360"/>
      <c r="DB37" s="360"/>
      <c r="DC37" s="360"/>
      <c r="DD37" s="360"/>
      <c r="DE37" s="360"/>
      <c r="DF37" s="8"/>
      <c r="DG37" s="362" t="str">
        <f>IF('各会計、関係団体の財政状況及び健全化判断比率'!BR10="","",'各会計、関係団体の財政状況及び健全化判断比率'!BR10)</f>
        <v/>
      </c>
      <c r="DH37" s="362"/>
      <c r="DI37" s="21"/>
    </row>
    <row r="38" spans="1:113" ht="32.25" customHeight="1" x14ac:dyDescent="0.15">
      <c r="A38" s="2"/>
      <c r="B38" s="5"/>
      <c r="C38" s="361" t="str">
        <f t="shared" si="0"/>
        <v/>
      </c>
      <c r="D38" s="361"/>
      <c r="E38" s="360" t="str">
        <f>IF('各会計、関係団体の財政状況及び健全化判断比率'!B11="","",'各会計、関係団体の財政状況及び健全化判断比率'!B11)</f>
        <v/>
      </c>
      <c r="F38" s="360"/>
      <c r="G38" s="360"/>
      <c r="H38" s="360"/>
      <c r="I38" s="360"/>
      <c r="J38" s="360"/>
      <c r="K38" s="360"/>
      <c r="L38" s="360"/>
      <c r="M38" s="360"/>
      <c r="N38" s="360"/>
      <c r="O38" s="360"/>
      <c r="P38" s="360"/>
      <c r="Q38" s="360"/>
      <c r="R38" s="360"/>
      <c r="S38" s="360"/>
      <c r="T38" s="9"/>
      <c r="U38" s="361" t="str">
        <f t="shared" si="1"/>
        <v/>
      </c>
      <c r="V38" s="361"/>
      <c r="W38" s="360"/>
      <c r="X38" s="360"/>
      <c r="Y38" s="360"/>
      <c r="Z38" s="360"/>
      <c r="AA38" s="360"/>
      <c r="AB38" s="360"/>
      <c r="AC38" s="360"/>
      <c r="AD38" s="360"/>
      <c r="AE38" s="360"/>
      <c r="AF38" s="360"/>
      <c r="AG38" s="360"/>
      <c r="AH38" s="360"/>
      <c r="AI38" s="360"/>
      <c r="AJ38" s="360"/>
      <c r="AK38" s="360"/>
      <c r="AL38" s="9"/>
      <c r="AM38" s="361" t="str">
        <f t="shared" si="2"/>
        <v/>
      </c>
      <c r="AN38" s="361"/>
      <c r="AO38" s="360"/>
      <c r="AP38" s="360"/>
      <c r="AQ38" s="360"/>
      <c r="AR38" s="360"/>
      <c r="AS38" s="360"/>
      <c r="AT38" s="360"/>
      <c r="AU38" s="360"/>
      <c r="AV38" s="360"/>
      <c r="AW38" s="360"/>
      <c r="AX38" s="360"/>
      <c r="AY38" s="360"/>
      <c r="AZ38" s="360"/>
      <c r="BA38" s="360"/>
      <c r="BB38" s="360"/>
      <c r="BC38" s="360"/>
      <c r="BD38" s="9"/>
      <c r="BE38" s="361" t="str">
        <f t="shared" si="3"/>
        <v/>
      </c>
      <c r="BF38" s="361"/>
      <c r="BG38" s="360"/>
      <c r="BH38" s="360"/>
      <c r="BI38" s="360"/>
      <c r="BJ38" s="360"/>
      <c r="BK38" s="360"/>
      <c r="BL38" s="360"/>
      <c r="BM38" s="360"/>
      <c r="BN38" s="360"/>
      <c r="BO38" s="360"/>
      <c r="BP38" s="360"/>
      <c r="BQ38" s="360"/>
      <c r="BR38" s="360"/>
      <c r="BS38" s="360"/>
      <c r="BT38" s="360"/>
      <c r="BU38" s="360"/>
      <c r="BV38" s="9"/>
      <c r="BW38" s="361">
        <f t="shared" si="4"/>
        <v>12</v>
      </c>
      <c r="BX38" s="361"/>
      <c r="BY38" s="360" t="str">
        <f>IF('各会計、関係団体の財政状況及び健全化判断比率'!B72="","",'各会計、関係団体の財政状況及び健全化判断比率'!B72)</f>
        <v>泉州南消防組合（一般会計）</v>
      </c>
      <c r="BZ38" s="360"/>
      <c r="CA38" s="360"/>
      <c r="CB38" s="360"/>
      <c r="CC38" s="360"/>
      <c r="CD38" s="360"/>
      <c r="CE38" s="360"/>
      <c r="CF38" s="360"/>
      <c r="CG38" s="360"/>
      <c r="CH38" s="360"/>
      <c r="CI38" s="360"/>
      <c r="CJ38" s="360"/>
      <c r="CK38" s="360"/>
      <c r="CL38" s="360"/>
      <c r="CM38" s="360"/>
      <c r="CN38" s="9"/>
      <c r="CO38" s="361" t="str">
        <f t="shared" si="5"/>
        <v/>
      </c>
      <c r="CP38" s="361"/>
      <c r="CQ38" s="360" t="str">
        <f>IF('各会計、関係団体の財政状況及び健全化判断比率'!BS11="","",'各会計、関係団体の財政状況及び健全化判断比率'!BS11)</f>
        <v/>
      </c>
      <c r="CR38" s="360"/>
      <c r="CS38" s="360"/>
      <c r="CT38" s="360"/>
      <c r="CU38" s="360"/>
      <c r="CV38" s="360"/>
      <c r="CW38" s="360"/>
      <c r="CX38" s="360"/>
      <c r="CY38" s="360"/>
      <c r="CZ38" s="360"/>
      <c r="DA38" s="360"/>
      <c r="DB38" s="360"/>
      <c r="DC38" s="360"/>
      <c r="DD38" s="360"/>
      <c r="DE38" s="360"/>
      <c r="DF38" s="8"/>
      <c r="DG38" s="362" t="str">
        <f>IF('各会計、関係団体の財政状況及び健全化判断比率'!BR11="","",'各会計、関係団体の財政状況及び健全化判断比率'!BR11)</f>
        <v/>
      </c>
      <c r="DH38" s="362"/>
      <c r="DI38" s="21"/>
    </row>
    <row r="39" spans="1:113" ht="32.25" customHeight="1" x14ac:dyDescent="0.15">
      <c r="A39" s="2"/>
      <c r="B39" s="5"/>
      <c r="C39" s="361" t="str">
        <f t="shared" si="0"/>
        <v/>
      </c>
      <c r="D39" s="361"/>
      <c r="E39" s="360" t="str">
        <f>IF('各会計、関係団体の財政状況及び健全化判断比率'!B12="","",'各会計、関係団体の財政状況及び健全化判断比率'!B12)</f>
        <v/>
      </c>
      <c r="F39" s="360"/>
      <c r="G39" s="360"/>
      <c r="H39" s="360"/>
      <c r="I39" s="360"/>
      <c r="J39" s="360"/>
      <c r="K39" s="360"/>
      <c r="L39" s="360"/>
      <c r="M39" s="360"/>
      <c r="N39" s="360"/>
      <c r="O39" s="360"/>
      <c r="P39" s="360"/>
      <c r="Q39" s="360"/>
      <c r="R39" s="360"/>
      <c r="S39" s="360"/>
      <c r="T39" s="9"/>
      <c r="U39" s="361" t="str">
        <f t="shared" si="1"/>
        <v/>
      </c>
      <c r="V39" s="361"/>
      <c r="W39" s="360"/>
      <c r="X39" s="360"/>
      <c r="Y39" s="360"/>
      <c r="Z39" s="360"/>
      <c r="AA39" s="360"/>
      <c r="AB39" s="360"/>
      <c r="AC39" s="360"/>
      <c r="AD39" s="360"/>
      <c r="AE39" s="360"/>
      <c r="AF39" s="360"/>
      <c r="AG39" s="360"/>
      <c r="AH39" s="360"/>
      <c r="AI39" s="360"/>
      <c r="AJ39" s="360"/>
      <c r="AK39" s="360"/>
      <c r="AL39" s="9"/>
      <c r="AM39" s="361" t="str">
        <f t="shared" si="2"/>
        <v/>
      </c>
      <c r="AN39" s="361"/>
      <c r="AO39" s="360"/>
      <c r="AP39" s="360"/>
      <c r="AQ39" s="360"/>
      <c r="AR39" s="360"/>
      <c r="AS39" s="360"/>
      <c r="AT39" s="360"/>
      <c r="AU39" s="360"/>
      <c r="AV39" s="360"/>
      <c r="AW39" s="360"/>
      <c r="AX39" s="360"/>
      <c r="AY39" s="360"/>
      <c r="AZ39" s="360"/>
      <c r="BA39" s="360"/>
      <c r="BB39" s="360"/>
      <c r="BC39" s="360"/>
      <c r="BD39" s="9"/>
      <c r="BE39" s="361" t="str">
        <f t="shared" si="3"/>
        <v/>
      </c>
      <c r="BF39" s="361"/>
      <c r="BG39" s="360"/>
      <c r="BH39" s="360"/>
      <c r="BI39" s="360"/>
      <c r="BJ39" s="360"/>
      <c r="BK39" s="360"/>
      <c r="BL39" s="360"/>
      <c r="BM39" s="360"/>
      <c r="BN39" s="360"/>
      <c r="BO39" s="360"/>
      <c r="BP39" s="360"/>
      <c r="BQ39" s="360"/>
      <c r="BR39" s="360"/>
      <c r="BS39" s="360"/>
      <c r="BT39" s="360"/>
      <c r="BU39" s="360"/>
      <c r="BV39" s="9"/>
      <c r="BW39" s="361" t="str">
        <f t="shared" si="4"/>
        <v/>
      </c>
      <c r="BX39" s="361"/>
      <c r="BY39" s="360" t="str">
        <f>IF('各会計、関係団体の財政状況及び健全化判断比率'!B73="","",'各会計、関係団体の財政状況及び健全化判断比率'!B73)</f>
        <v/>
      </c>
      <c r="BZ39" s="360"/>
      <c r="CA39" s="360"/>
      <c r="CB39" s="360"/>
      <c r="CC39" s="360"/>
      <c r="CD39" s="360"/>
      <c r="CE39" s="360"/>
      <c r="CF39" s="360"/>
      <c r="CG39" s="360"/>
      <c r="CH39" s="360"/>
      <c r="CI39" s="360"/>
      <c r="CJ39" s="360"/>
      <c r="CK39" s="360"/>
      <c r="CL39" s="360"/>
      <c r="CM39" s="360"/>
      <c r="CN39" s="9"/>
      <c r="CO39" s="361" t="str">
        <f t="shared" si="5"/>
        <v/>
      </c>
      <c r="CP39" s="361"/>
      <c r="CQ39" s="360" t="str">
        <f>IF('各会計、関係団体の財政状況及び健全化判断比率'!BS12="","",'各会計、関係団体の財政状況及び健全化判断比率'!BS12)</f>
        <v/>
      </c>
      <c r="CR39" s="360"/>
      <c r="CS39" s="360"/>
      <c r="CT39" s="360"/>
      <c r="CU39" s="360"/>
      <c r="CV39" s="360"/>
      <c r="CW39" s="360"/>
      <c r="CX39" s="360"/>
      <c r="CY39" s="360"/>
      <c r="CZ39" s="360"/>
      <c r="DA39" s="360"/>
      <c r="DB39" s="360"/>
      <c r="DC39" s="360"/>
      <c r="DD39" s="360"/>
      <c r="DE39" s="360"/>
      <c r="DF39" s="8"/>
      <c r="DG39" s="362" t="str">
        <f>IF('各会計、関係団体の財政状況及び健全化判断比率'!BR12="","",'各会計、関係団体の財政状況及び健全化判断比率'!BR12)</f>
        <v/>
      </c>
      <c r="DH39" s="362"/>
      <c r="DI39" s="21"/>
    </row>
    <row r="40" spans="1:113" ht="32.25" customHeight="1" x14ac:dyDescent="0.15">
      <c r="A40" s="2"/>
      <c r="B40" s="5"/>
      <c r="C40" s="361" t="str">
        <f t="shared" si="0"/>
        <v/>
      </c>
      <c r="D40" s="361"/>
      <c r="E40" s="360" t="str">
        <f>IF('各会計、関係団体の財政状況及び健全化判断比率'!B13="","",'各会計、関係団体の財政状況及び健全化判断比率'!B13)</f>
        <v/>
      </c>
      <c r="F40" s="360"/>
      <c r="G40" s="360"/>
      <c r="H40" s="360"/>
      <c r="I40" s="360"/>
      <c r="J40" s="360"/>
      <c r="K40" s="360"/>
      <c r="L40" s="360"/>
      <c r="M40" s="360"/>
      <c r="N40" s="360"/>
      <c r="O40" s="360"/>
      <c r="P40" s="360"/>
      <c r="Q40" s="360"/>
      <c r="R40" s="360"/>
      <c r="S40" s="360"/>
      <c r="T40" s="9"/>
      <c r="U40" s="361" t="str">
        <f t="shared" si="1"/>
        <v/>
      </c>
      <c r="V40" s="361"/>
      <c r="W40" s="360"/>
      <c r="X40" s="360"/>
      <c r="Y40" s="360"/>
      <c r="Z40" s="360"/>
      <c r="AA40" s="360"/>
      <c r="AB40" s="360"/>
      <c r="AC40" s="360"/>
      <c r="AD40" s="360"/>
      <c r="AE40" s="360"/>
      <c r="AF40" s="360"/>
      <c r="AG40" s="360"/>
      <c r="AH40" s="360"/>
      <c r="AI40" s="360"/>
      <c r="AJ40" s="360"/>
      <c r="AK40" s="360"/>
      <c r="AL40" s="9"/>
      <c r="AM40" s="361" t="str">
        <f t="shared" si="2"/>
        <v/>
      </c>
      <c r="AN40" s="361"/>
      <c r="AO40" s="360"/>
      <c r="AP40" s="360"/>
      <c r="AQ40" s="360"/>
      <c r="AR40" s="360"/>
      <c r="AS40" s="360"/>
      <c r="AT40" s="360"/>
      <c r="AU40" s="360"/>
      <c r="AV40" s="360"/>
      <c r="AW40" s="360"/>
      <c r="AX40" s="360"/>
      <c r="AY40" s="360"/>
      <c r="AZ40" s="360"/>
      <c r="BA40" s="360"/>
      <c r="BB40" s="360"/>
      <c r="BC40" s="360"/>
      <c r="BD40" s="9"/>
      <c r="BE40" s="361" t="str">
        <f t="shared" si="3"/>
        <v/>
      </c>
      <c r="BF40" s="361"/>
      <c r="BG40" s="360"/>
      <c r="BH40" s="360"/>
      <c r="BI40" s="360"/>
      <c r="BJ40" s="360"/>
      <c r="BK40" s="360"/>
      <c r="BL40" s="360"/>
      <c r="BM40" s="360"/>
      <c r="BN40" s="360"/>
      <c r="BO40" s="360"/>
      <c r="BP40" s="360"/>
      <c r="BQ40" s="360"/>
      <c r="BR40" s="360"/>
      <c r="BS40" s="360"/>
      <c r="BT40" s="360"/>
      <c r="BU40" s="360"/>
      <c r="BV40" s="9"/>
      <c r="BW40" s="361" t="str">
        <f t="shared" si="4"/>
        <v/>
      </c>
      <c r="BX40" s="361"/>
      <c r="BY40" s="360" t="str">
        <f>IF('各会計、関係団体の財政状況及び健全化判断比率'!B74="","",'各会計、関係団体の財政状況及び健全化判断比率'!B74)</f>
        <v/>
      </c>
      <c r="BZ40" s="360"/>
      <c r="CA40" s="360"/>
      <c r="CB40" s="360"/>
      <c r="CC40" s="360"/>
      <c r="CD40" s="360"/>
      <c r="CE40" s="360"/>
      <c r="CF40" s="360"/>
      <c r="CG40" s="360"/>
      <c r="CH40" s="360"/>
      <c r="CI40" s="360"/>
      <c r="CJ40" s="360"/>
      <c r="CK40" s="360"/>
      <c r="CL40" s="360"/>
      <c r="CM40" s="360"/>
      <c r="CN40" s="9"/>
      <c r="CO40" s="361" t="str">
        <f t="shared" si="5"/>
        <v/>
      </c>
      <c r="CP40" s="361"/>
      <c r="CQ40" s="360" t="str">
        <f>IF('各会計、関係団体の財政状況及び健全化判断比率'!BS13="","",'各会計、関係団体の財政状況及び健全化判断比率'!BS13)</f>
        <v/>
      </c>
      <c r="CR40" s="360"/>
      <c r="CS40" s="360"/>
      <c r="CT40" s="360"/>
      <c r="CU40" s="360"/>
      <c r="CV40" s="360"/>
      <c r="CW40" s="360"/>
      <c r="CX40" s="360"/>
      <c r="CY40" s="360"/>
      <c r="CZ40" s="360"/>
      <c r="DA40" s="360"/>
      <c r="DB40" s="360"/>
      <c r="DC40" s="360"/>
      <c r="DD40" s="360"/>
      <c r="DE40" s="360"/>
      <c r="DF40" s="8"/>
      <c r="DG40" s="362" t="str">
        <f>IF('各会計、関係団体の財政状況及び健全化判断比率'!BR13="","",'各会計、関係団体の財政状況及び健全化判断比率'!BR13)</f>
        <v/>
      </c>
      <c r="DH40" s="362"/>
      <c r="DI40" s="21"/>
    </row>
    <row r="41" spans="1:113" ht="32.25" customHeight="1" x14ac:dyDescent="0.15">
      <c r="A41" s="2"/>
      <c r="B41" s="5"/>
      <c r="C41" s="361" t="str">
        <f t="shared" si="0"/>
        <v/>
      </c>
      <c r="D41" s="361"/>
      <c r="E41" s="360" t="str">
        <f>IF('各会計、関係団体の財政状況及び健全化判断比率'!B14="","",'各会計、関係団体の財政状況及び健全化判断比率'!B14)</f>
        <v/>
      </c>
      <c r="F41" s="360"/>
      <c r="G41" s="360"/>
      <c r="H41" s="360"/>
      <c r="I41" s="360"/>
      <c r="J41" s="360"/>
      <c r="K41" s="360"/>
      <c r="L41" s="360"/>
      <c r="M41" s="360"/>
      <c r="N41" s="360"/>
      <c r="O41" s="360"/>
      <c r="P41" s="360"/>
      <c r="Q41" s="360"/>
      <c r="R41" s="360"/>
      <c r="S41" s="360"/>
      <c r="T41" s="9"/>
      <c r="U41" s="361" t="str">
        <f t="shared" si="1"/>
        <v/>
      </c>
      <c r="V41" s="361"/>
      <c r="W41" s="360"/>
      <c r="X41" s="360"/>
      <c r="Y41" s="360"/>
      <c r="Z41" s="360"/>
      <c r="AA41" s="360"/>
      <c r="AB41" s="360"/>
      <c r="AC41" s="360"/>
      <c r="AD41" s="360"/>
      <c r="AE41" s="360"/>
      <c r="AF41" s="360"/>
      <c r="AG41" s="360"/>
      <c r="AH41" s="360"/>
      <c r="AI41" s="360"/>
      <c r="AJ41" s="360"/>
      <c r="AK41" s="360"/>
      <c r="AL41" s="9"/>
      <c r="AM41" s="361" t="str">
        <f t="shared" si="2"/>
        <v/>
      </c>
      <c r="AN41" s="361"/>
      <c r="AO41" s="360"/>
      <c r="AP41" s="360"/>
      <c r="AQ41" s="360"/>
      <c r="AR41" s="360"/>
      <c r="AS41" s="360"/>
      <c r="AT41" s="360"/>
      <c r="AU41" s="360"/>
      <c r="AV41" s="360"/>
      <c r="AW41" s="360"/>
      <c r="AX41" s="360"/>
      <c r="AY41" s="360"/>
      <c r="AZ41" s="360"/>
      <c r="BA41" s="360"/>
      <c r="BB41" s="360"/>
      <c r="BC41" s="360"/>
      <c r="BD41" s="9"/>
      <c r="BE41" s="361" t="str">
        <f t="shared" si="3"/>
        <v/>
      </c>
      <c r="BF41" s="361"/>
      <c r="BG41" s="360"/>
      <c r="BH41" s="360"/>
      <c r="BI41" s="360"/>
      <c r="BJ41" s="360"/>
      <c r="BK41" s="360"/>
      <c r="BL41" s="360"/>
      <c r="BM41" s="360"/>
      <c r="BN41" s="360"/>
      <c r="BO41" s="360"/>
      <c r="BP41" s="360"/>
      <c r="BQ41" s="360"/>
      <c r="BR41" s="360"/>
      <c r="BS41" s="360"/>
      <c r="BT41" s="360"/>
      <c r="BU41" s="360"/>
      <c r="BV41" s="9"/>
      <c r="BW41" s="361" t="str">
        <f t="shared" si="4"/>
        <v/>
      </c>
      <c r="BX41" s="361"/>
      <c r="BY41" s="360" t="str">
        <f>IF('各会計、関係団体の財政状況及び健全化判断比率'!B75="","",'各会計、関係団体の財政状況及び健全化判断比率'!B75)</f>
        <v/>
      </c>
      <c r="BZ41" s="360"/>
      <c r="CA41" s="360"/>
      <c r="CB41" s="360"/>
      <c r="CC41" s="360"/>
      <c r="CD41" s="360"/>
      <c r="CE41" s="360"/>
      <c r="CF41" s="360"/>
      <c r="CG41" s="360"/>
      <c r="CH41" s="360"/>
      <c r="CI41" s="360"/>
      <c r="CJ41" s="360"/>
      <c r="CK41" s="360"/>
      <c r="CL41" s="360"/>
      <c r="CM41" s="360"/>
      <c r="CN41" s="9"/>
      <c r="CO41" s="361" t="str">
        <f t="shared" si="5"/>
        <v/>
      </c>
      <c r="CP41" s="361"/>
      <c r="CQ41" s="360" t="str">
        <f>IF('各会計、関係団体の財政状況及び健全化判断比率'!BS14="","",'各会計、関係団体の財政状況及び健全化判断比率'!BS14)</f>
        <v/>
      </c>
      <c r="CR41" s="360"/>
      <c r="CS41" s="360"/>
      <c r="CT41" s="360"/>
      <c r="CU41" s="360"/>
      <c r="CV41" s="360"/>
      <c r="CW41" s="360"/>
      <c r="CX41" s="360"/>
      <c r="CY41" s="360"/>
      <c r="CZ41" s="360"/>
      <c r="DA41" s="360"/>
      <c r="DB41" s="360"/>
      <c r="DC41" s="360"/>
      <c r="DD41" s="360"/>
      <c r="DE41" s="360"/>
      <c r="DF41" s="8"/>
      <c r="DG41" s="362" t="str">
        <f>IF('各会計、関係団体の財政状況及び健全化判断比率'!BR14="","",'各会計、関係団体の財政状況及び健全化判断比率'!BR14)</f>
        <v/>
      </c>
      <c r="DH41" s="362"/>
      <c r="DI41" s="21"/>
    </row>
    <row r="42" spans="1:113" ht="32.25" customHeight="1" x14ac:dyDescent="0.15">
      <c r="B42" s="5"/>
      <c r="C42" s="361" t="str">
        <f t="shared" si="0"/>
        <v/>
      </c>
      <c r="D42" s="361"/>
      <c r="E42" s="360" t="str">
        <f>IF('各会計、関係団体の財政状況及び健全化判断比率'!B15="","",'各会計、関係団体の財政状況及び健全化判断比率'!B15)</f>
        <v/>
      </c>
      <c r="F42" s="360"/>
      <c r="G42" s="360"/>
      <c r="H42" s="360"/>
      <c r="I42" s="360"/>
      <c r="J42" s="360"/>
      <c r="K42" s="360"/>
      <c r="L42" s="360"/>
      <c r="M42" s="360"/>
      <c r="N42" s="360"/>
      <c r="O42" s="360"/>
      <c r="P42" s="360"/>
      <c r="Q42" s="360"/>
      <c r="R42" s="360"/>
      <c r="S42" s="360"/>
      <c r="T42" s="9"/>
      <c r="U42" s="361" t="str">
        <f t="shared" si="1"/>
        <v/>
      </c>
      <c r="V42" s="361"/>
      <c r="W42" s="360"/>
      <c r="X42" s="360"/>
      <c r="Y42" s="360"/>
      <c r="Z42" s="360"/>
      <c r="AA42" s="360"/>
      <c r="AB42" s="360"/>
      <c r="AC42" s="360"/>
      <c r="AD42" s="360"/>
      <c r="AE42" s="360"/>
      <c r="AF42" s="360"/>
      <c r="AG42" s="360"/>
      <c r="AH42" s="360"/>
      <c r="AI42" s="360"/>
      <c r="AJ42" s="360"/>
      <c r="AK42" s="360"/>
      <c r="AL42" s="9"/>
      <c r="AM42" s="361" t="str">
        <f t="shared" si="2"/>
        <v/>
      </c>
      <c r="AN42" s="361"/>
      <c r="AO42" s="360"/>
      <c r="AP42" s="360"/>
      <c r="AQ42" s="360"/>
      <c r="AR42" s="360"/>
      <c r="AS42" s="360"/>
      <c r="AT42" s="360"/>
      <c r="AU42" s="360"/>
      <c r="AV42" s="360"/>
      <c r="AW42" s="360"/>
      <c r="AX42" s="360"/>
      <c r="AY42" s="360"/>
      <c r="AZ42" s="360"/>
      <c r="BA42" s="360"/>
      <c r="BB42" s="360"/>
      <c r="BC42" s="360"/>
      <c r="BD42" s="9"/>
      <c r="BE42" s="361" t="str">
        <f t="shared" si="3"/>
        <v/>
      </c>
      <c r="BF42" s="361"/>
      <c r="BG42" s="360"/>
      <c r="BH42" s="360"/>
      <c r="BI42" s="360"/>
      <c r="BJ42" s="360"/>
      <c r="BK42" s="360"/>
      <c r="BL42" s="360"/>
      <c r="BM42" s="360"/>
      <c r="BN42" s="360"/>
      <c r="BO42" s="360"/>
      <c r="BP42" s="360"/>
      <c r="BQ42" s="360"/>
      <c r="BR42" s="360"/>
      <c r="BS42" s="360"/>
      <c r="BT42" s="360"/>
      <c r="BU42" s="360"/>
      <c r="BV42" s="9"/>
      <c r="BW42" s="361" t="str">
        <f t="shared" si="4"/>
        <v/>
      </c>
      <c r="BX42" s="361"/>
      <c r="BY42" s="360" t="str">
        <f>IF('各会計、関係団体の財政状況及び健全化判断比率'!B76="","",'各会計、関係団体の財政状況及び健全化判断比率'!B76)</f>
        <v/>
      </c>
      <c r="BZ42" s="360"/>
      <c r="CA42" s="360"/>
      <c r="CB42" s="360"/>
      <c r="CC42" s="360"/>
      <c r="CD42" s="360"/>
      <c r="CE42" s="360"/>
      <c r="CF42" s="360"/>
      <c r="CG42" s="360"/>
      <c r="CH42" s="360"/>
      <c r="CI42" s="360"/>
      <c r="CJ42" s="360"/>
      <c r="CK42" s="360"/>
      <c r="CL42" s="360"/>
      <c r="CM42" s="360"/>
      <c r="CN42" s="9"/>
      <c r="CO42" s="361" t="str">
        <f t="shared" si="5"/>
        <v/>
      </c>
      <c r="CP42" s="361"/>
      <c r="CQ42" s="360" t="str">
        <f>IF('各会計、関係団体の財政状況及び健全化判断比率'!BS15="","",'各会計、関係団体の財政状況及び健全化判断比率'!BS15)</f>
        <v/>
      </c>
      <c r="CR42" s="360"/>
      <c r="CS42" s="360"/>
      <c r="CT42" s="360"/>
      <c r="CU42" s="360"/>
      <c r="CV42" s="360"/>
      <c r="CW42" s="360"/>
      <c r="CX42" s="360"/>
      <c r="CY42" s="360"/>
      <c r="CZ42" s="360"/>
      <c r="DA42" s="360"/>
      <c r="DB42" s="360"/>
      <c r="DC42" s="360"/>
      <c r="DD42" s="360"/>
      <c r="DE42" s="360"/>
      <c r="DF42" s="8"/>
      <c r="DG42" s="362" t="str">
        <f>IF('各会計、関係団体の財政状況及び健全化判断比率'!BR15="","",'各会計、関係団体の財政状況及び健全化判断比率'!BR15)</f>
        <v/>
      </c>
      <c r="DH42" s="362"/>
      <c r="DI42" s="21"/>
    </row>
    <row r="43" spans="1:113" ht="32.25" customHeight="1" x14ac:dyDescent="0.15">
      <c r="B43" s="5"/>
      <c r="C43" s="361" t="str">
        <f t="shared" si="0"/>
        <v/>
      </c>
      <c r="D43" s="361"/>
      <c r="E43" s="360" t="str">
        <f>IF('各会計、関係団体の財政状況及び健全化判断比率'!B16="","",'各会計、関係団体の財政状況及び健全化判断比率'!B16)</f>
        <v/>
      </c>
      <c r="F43" s="360"/>
      <c r="G43" s="360"/>
      <c r="H43" s="360"/>
      <c r="I43" s="360"/>
      <c r="J43" s="360"/>
      <c r="K43" s="360"/>
      <c r="L43" s="360"/>
      <c r="M43" s="360"/>
      <c r="N43" s="360"/>
      <c r="O43" s="360"/>
      <c r="P43" s="360"/>
      <c r="Q43" s="360"/>
      <c r="R43" s="360"/>
      <c r="S43" s="360"/>
      <c r="T43" s="9"/>
      <c r="U43" s="361" t="str">
        <f t="shared" si="1"/>
        <v/>
      </c>
      <c r="V43" s="361"/>
      <c r="W43" s="360"/>
      <c r="X43" s="360"/>
      <c r="Y43" s="360"/>
      <c r="Z43" s="360"/>
      <c r="AA43" s="360"/>
      <c r="AB43" s="360"/>
      <c r="AC43" s="360"/>
      <c r="AD43" s="360"/>
      <c r="AE43" s="360"/>
      <c r="AF43" s="360"/>
      <c r="AG43" s="360"/>
      <c r="AH43" s="360"/>
      <c r="AI43" s="360"/>
      <c r="AJ43" s="360"/>
      <c r="AK43" s="360"/>
      <c r="AL43" s="9"/>
      <c r="AM43" s="361" t="str">
        <f t="shared" si="2"/>
        <v/>
      </c>
      <c r="AN43" s="361"/>
      <c r="AO43" s="360"/>
      <c r="AP43" s="360"/>
      <c r="AQ43" s="360"/>
      <c r="AR43" s="360"/>
      <c r="AS43" s="360"/>
      <c r="AT43" s="360"/>
      <c r="AU43" s="360"/>
      <c r="AV43" s="360"/>
      <c r="AW43" s="360"/>
      <c r="AX43" s="360"/>
      <c r="AY43" s="360"/>
      <c r="AZ43" s="360"/>
      <c r="BA43" s="360"/>
      <c r="BB43" s="360"/>
      <c r="BC43" s="360"/>
      <c r="BD43" s="9"/>
      <c r="BE43" s="361" t="str">
        <f t="shared" si="3"/>
        <v/>
      </c>
      <c r="BF43" s="361"/>
      <c r="BG43" s="360"/>
      <c r="BH43" s="360"/>
      <c r="BI43" s="360"/>
      <c r="BJ43" s="360"/>
      <c r="BK43" s="360"/>
      <c r="BL43" s="360"/>
      <c r="BM43" s="360"/>
      <c r="BN43" s="360"/>
      <c r="BO43" s="360"/>
      <c r="BP43" s="360"/>
      <c r="BQ43" s="360"/>
      <c r="BR43" s="360"/>
      <c r="BS43" s="360"/>
      <c r="BT43" s="360"/>
      <c r="BU43" s="360"/>
      <c r="BV43" s="9"/>
      <c r="BW43" s="361" t="str">
        <f t="shared" si="4"/>
        <v/>
      </c>
      <c r="BX43" s="361"/>
      <c r="BY43" s="360" t="str">
        <f>IF('各会計、関係団体の財政状況及び健全化判断比率'!B77="","",'各会計、関係団体の財政状況及び健全化判断比率'!B77)</f>
        <v/>
      </c>
      <c r="BZ43" s="360"/>
      <c r="CA43" s="360"/>
      <c r="CB43" s="360"/>
      <c r="CC43" s="360"/>
      <c r="CD43" s="360"/>
      <c r="CE43" s="360"/>
      <c r="CF43" s="360"/>
      <c r="CG43" s="360"/>
      <c r="CH43" s="360"/>
      <c r="CI43" s="360"/>
      <c r="CJ43" s="360"/>
      <c r="CK43" s="360"/>
      <c r="CL43" s="360"/>
      <c r="CM43" s="360"/>
      <c r="CN43" s="9"/>
      <c r="CO43" s="361" t="str">
        <f t="shared" si="5"/>
        <v/>
      </c>
      <c r="CP43" s="361"/>
      <c r="CQ43" s="360" t="str">
        <f>IF('各会計、関係団体の財政状況及び健全化判断比率'!BS16="","",'各会計、関係団体の財政状況及び健全化判断比率'!BS16)</f>
        <v/>
      </c>
      <c r="CR43" s="360"/>
      <c r="CS43" s="360"/>
      <c r="CT43" s="360"/>
      <c r="CU43" s="360"/>
      <c r="CV43" s="360"/>
      <c r="CW43" s="360"/>
      <c r="CX43" s="360"/>
      <c r="CY43" s="360"/>
      <c r="CZ43" s="360"/>
      <c r="DA43" s="360"/>
      <c r="DB43" s="360"/>
      <c r="DC43" s="360"/>
      <c r="DD43" s="360"/>
      <c r="DE43" s="360"/>
      <c r="DF43" s="8"/>
      <c r="DG43" s="362" t="str">
        <f>IF('各会計、関係団体の財政状況及び健全化判断比率'!BR16="","",'各会計、関係団体の財政状況及び健全化判断比率'!BR16)</f>
        <v/>
      </c>
      <c r="DH43" s="36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286</v>
      </c>
      <c r="E46" s="1" t="s">
        <v>287</v>
      </c>
    </row>
    <row r="47" spans="1:113" x14ac:dyDescent="0.15">
      <c r="E47" s="1" t="s">
        <v>216</v>
      </c>
    </row>
    <row r="48" spans="1:113" x14ac:dyDescent="0.15">
      <c r="E48" s="1" t="s">
        <v>289</v>
      </c>
    </row>
    <row r="49" spans="5:5" x14ac:dyDescent="0.15">
      <c r="E49" s="1" t="s">
        <v>291</v>
      </c>
    </row>
    <row r="50" spans="5:5" x14ac:dyDescent="0.15">
      <c r="E50" s="1" t="s">
        <v>292</v>
      </c>
    </row>
    <row r="51" spans="5:5" x14ac:dyDescent="0.15">
      <c r="E51" s="1" t="s">
        <v>296</v>
      </c>
    </row>
    <row r="52" spans="5:5" x14ac:dyDescent="0.15">
      <c r="E52" s="1" t="s">
        <v>298</v>
      </c>
    </row>
    <row r="53" spans="5:5" x14ac:dyDescent="0.15"/>
    <row r="54" spans="5:5" x14ac:dyDescent="0.15"/>
    <row r="55" spans="5:5" x14ac:dyDescent="0.15"/>
    <row r="56" spans="5:5" x14ac:dyDescent="0.15"/>
  </sheetData>
  <sheetProtection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20</v>
      </c>
      <c r="C33" s="211"/>
      <c r="D33" s="211"/>
      <c r="E33" s="213" t="s">
        <v>5</v>
      </c>
      <c r="F33" s="214" t="s">
        <v>221</v>
      </c>
      <c r="G33" s="219" t="s">
        <v>231</v>
      </c>
      <c r="H33" s="219" t="s">
        <v>516</v>
      </c>
      <c r="I33" s="219" t="s">
        <v>517</v>
      </c>
      <c r="J33" s="223" t="s">
        <v>518</v>
      </c>
      <c r="K33" s="204"/>
      <c r="L33" s="204"/>
      <c r="M33" s="204"/>
      <c r="N33" s="204"/>
      <c r="O33" s="204"/>
      <c r="P33" s="204"/>
    </row>
    <row r="34" spans="1:16" ht="39" customHeight="1" x14ac:dyDescent="0.15">
      <c r="A34" s="204"/>
      <c r="B34" s="206"/>
      <c r="C34" s="1077" t="s">
        <v>444</v>
      </c>
      <c r="D34" s="1077"/>
      <c r="E34" s="1078"/>
      <c r="F34" s="215">
        <v>6.04</v>
      </c>
      <c r="G34" s="220">
        <v>5.54</v>
      </c>
      <c r="H34" s="220">
        <v>6.03</v>
      </c>
      <c r="I34" s="220">
        <v>6.22</v>
      </c>
      <c r="J34" s="224">
        <v>5.42</v>
      </c>
      <c r="K34" s="204"/>
      <c r="L34" s="204"/>
      <c r="M34" s="204"/>
      <c r="N34" s="204"/>
      <c r="O34" s="204"/>
      <c r="P34" s="204"/>
    </row>
    <row r="35" spans="1:16" ht="39" customHeight="1" x14ac:dyDescent="0.15">
      <c r="A35" s="204"/>
      <c r="B35" s="207"/>
      <c r="C35" s="1073" t="s">
        <v>388</v>
      </c>
      <c r="D35" s="1073"/>
      <c r="E35" s="1074"/>
      <c r="F35" s="216" t="s">
        <v>168</v>
      </c>
      <c r="G35" s="221" t="s">
        <v>168</v>
      </c>
      <c r="H35" s="221">
        <v>0.66</v>
      </c>
      <c r="I35" s="221">
        <v>1.29</v>
      </c>
      <c r="J35" s="225">
        <v>2.2999999999999998</v>
      </c>
      <c r="K35" s="204"/>
      <c r="L35" s="204"/>
      <c r="M35" s="204"/>
      <c r="N35" s="204"/>
      <c r="O35" s="204"/>
      <c r="P35" s="204"/>
    </row>
    <row r="36" spans="1:16" ht="39" customHeight="1" x14ac:dyDescent="0.15">
      <c r="A36" s="204"/>
      <c r="B36" s="207"/>
      <c r="C36" s="1073" t="s">
        <v>412</v>
      </c>
      <c r="D36" s="1073"/>
      <c r="E36" s="1074"/>
      <c r="F36" s="216">
        <v>0.79</v>
      </c>
      <c r="G36" s="221">
        <v>1.73</v>
      </c>
      <c r="H36" s="221">
        <v>0.47</v>
      </c>
      <c r="I36" s="221">
        <v>0.52</v>
      </c>
      <c r="J36" s="225">
        <v>1.64</v>
      </c>
      <c r="K36" s="204"/>
      <c r="L36" s="204"/>
      <c r="M36" s="204"/>
      <c r="N36" s="204"/>
      <c r="O36" s="204"/>
      <c r="P36" s="204"/>
    </row>
    <row r="37" spans="1:16" ht="39" customHeight="1" x14ac:dyDescent="0.15">
      <c r="A37" s="204"/>
      <c r="B37" s="207"/>
      <c r="C37" s="1073" t="s">
        <v>440</v>
      </c>
      <c r="D37" s="1073"/>
      <c r="E37" s="1074"/>
      <c r="F37" s="216">
        <v>0.78</v>
      </c>
      <c r="G37" s="221">
        <v>0.82</v>
      </c>
      <c r="H37" s="221">
        <v>0.32</v>
      </c>
      <c r="I37" s="221">
        <v>0.19</v>
      </c>
      <c r="J37" s="225">
        <v>0.67</v>
      </c>
      <c r="K37" s="204"/>
      <c r="L37" s="204"/>
      <c r="M37" s="204"/>
      <c r="N37" s="204"/>
      <c r="O37" s="204"/>
      <c r="P37" s="204"/>
    </row>
    <row r="38" spans="1:16" ht="39" customHeight="1" x14ac:dyDescent="0.15">
      <c r="A38" s="204"/>
      <c r="B38" s="207"/>
      <c r="C38" s="1073" t="s">
        <v>355</v>
      </c>
      <c r="D38" s="1073"/>
      <c r="E38" s="1074"/>
      <c r="F38" s="216">
        <v>0.64</v>
      </c>
      <c r="G38" s="221">
        <v>0.63</v>
      </c>
      <c r="H38" s="221">
        <v>1.1399999999999999</v>
      </c>
      <c r="I38" s="221">
        <v>0.62</v>
      </c>
      <c r="J38" s="225">
        <v>0.57999999999999996</v>
      </c>
      <c r="K38" s="204"/>
      <c r="L38" s="204"/>
      <c r="M38" s="204"/>
      <c r="N38" s="204"/>
      <c r="O38" s="204"/>
      <c r="P38" s="204"/>
    </row>
    <row r="39" spans="1:16" ht="39" customHeight="1" x14ac:dyDescent="0.15">
      <c r="A39" s="204"/>
      <c r="B39" s="207"/>
      <c r="C39" s="1073" t="s">
        <v>441</v>
      </c>
      <c r="D39" s="1073"/>
      <c r="E39" s="1074"/>
      <c r="F39" s="216">
        <v>0.02</v>
      </c>
      <c r="G39" s="221">
        <v>0.03</v>
      </c>
      <c r="H39" s="221">
        <v>0.04</v>
      </c>
      <c r="I39" s="221">
        <v>0.03</v>
      </c>
      <c r="J39" s="225">
        <v>0.02</v>
      </c>
      <c r="K39" s="204"/>
      <c r="L39" s="204"/>
      <c r="M39" s="204"/>
      <c r="N39" s="204"/>
      <c r="O39" s="204"/>
      <c r="P39" s="204"/>
    </row>
    <row r="40" spans="1:16" ht="39" customHeight="1" x14ac:dyDescent="0.15">
      <c r="A40" s="204"/>
      <c r="B40" s="207"/>
      <c r="C40" s="1073" t="s">
        <v>431</v>
      </c>
      <c r="D40" s="1073"/>
      <c r="E40" s="1074"/>
      <c r="F40" s="216">
        <v>0</v>
      </c>
      <c r="G40" s="221">
        <v>0</v>
      </c>
      <c r="H40" s="221">
        <v>0</v>
      </c>
      <c r="I40" s="221">
        <v>0</v>
      </c>
      <c r="J40" s="225">
        <v>0</v>
      </c>
      <c r="K40" s="204"/>
      <c r="L40" s="204"/>
      <c r="M40" s="204"/>
      <c r="N40" s="204"/>
      <c r="O40" s="204"/>
      <c r="P40" s="204"/>
    </row>
    <row r="41" spans="1:16" ht="39" customHeight="1" x14ac:dyDescent="0.15">
      <c r="A41" s="204"/>
      <c r="B41" s="207"/>
      <c r="C41" s="1073"/>
      <c r="D41" s="1073"/>
      <c r="E41" s="1074"/>
      <c r="F41" s="216"/>
      <c r="G41" s="221"/>
      <c r="H41" s="221"/>
      <c r="I41" s="221"/>
      <c r="J41" s="225"/>
      <c r="K41" s="204"/>
      <c r="L41" s="204"/>
      <c r="M41" s="204"/>
      <c r="N41" s="204"/>
      <c r="O41" s="204"/>
      <c r="P41" s="204"/>
    </row>
    <row r="42" spans="1:16" ht="39" customHeight="1" x14ac:dyDescent="0.15">
      <c r="A42" s="204"/>
      <c r="B42" s="208"/>
      <c r="C42" s="1073" t="s">
        <v>522</v>
      </c>
      <c r="D42" s="1073"/>
      <c r="E42" s="1074"/>
      <c r="F42" s="216" t="s">
        <v>168</v>
      </c>
      <c r="G42" s="221" t="s">
        <v>168</v>
      </c>
      <c r="H42" s="221" t="s">
        <v>168</v>
      </c>
      <c r="I42" s="221" t="s">
        <v>168</v>
      </c>
      <c r="J42" s="225" t="s">
        <v>168</v>
      </c>
      <c r="K42" s="204"/>
      <c r="L42" s="204"/>
      <c r="M42" s="204"/>
      <c r="N42" s="204"/>
      <c r="O42" s="204"/>
      <c r="P42" s="204"/>
    </row>
    <row r="43" spans="1:16" ht="39" customHeight="1" x14ac:dyDescent="0.15">
      <c r="A43" s="204"/>
      <c r="B43" s="209"/>
      <c r="C43" s="1075" t="s">
        <v>523</v>
      </c>
      <c r="D43" s="1075"/>
      <c r="E43" s="1076"/>
      <c r="F43" s="217">
        <v>0</v>
      </c>
      <c r="G43" s="222">
        <v>0.59</v>
      </c>
      <c r="H43" s="222" t="s">
        <v>168</v>
      </c>
      <c r="I43" s="222" t="s">
        <v>168</v>
      </c>
      <c r="J43" s="226" t="s">
        <v>168</v>
      </c>
      <c r="K43" s="204"/>
      <c r="L43" s="204"/>
      <c r="M43" s="204"/>
      <c r="N43" s="204"/>
      <c r="O43" s="204"/>
      <c r="P43" s="204"/>
    </row>
    <row r="44" spans="1:16" ht="39" customHeight="1" x14ac:dyDescent="0.15">
      <c r="A44" s="204"/>
      <c r="B44" s="210" t="s">
        <v>23</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24</v>
      </c>
      <c r="P43" s="104"/>
      <c r="Q43" s="104"/>
      <c r="R43" s="104"/>
      <c r="S43" s="104"/>
      <c r="T43" s="104"/>
      <c r="U43" s="104"/>
    </row>
    <row r="44" spans="1:21" ht="30.75" customHeight="1" x14ac:dyDescent="0.15">
      <c r="A44" s="104"/>
      <c r="B44" s="227" t="s">
        <v>25</v>
      </c>
      <c r="C44" s="233"/>
      <c r="D44" s="233"/>
      <c r="E44" s="241"/>
      <c r="F44" s="241"/>
      <c r="G44" s="241"/>
      <c r="H44" s="241"/>
      <c r="I44" s="241"/>
      <c r="J44" s="244" t="s">
        <v>5</v>
      </c>
      <c r="K44" s="246" t="s">
        <v>221</v>
      </c>
      <c r="L44" s="254" t="s">
        <v>231</v>
      </c>
      <c r="M44" s="254" t="s">
        <v>516</v>
      </c>
      <c r="N44" s="254" t="s">
        <v>517</v>
      </c>
      <c r="O44" s="262" t="s">
        <v>518</v>
      </c>
      <c r="P44" s="104"/>
      <c r="Q44" s="104"/>
      <c r="R44" s="104"/>
      <c r="S44" s="104"/>
      <c r="T44" s="104"/>
      <c r="U44" s="104"/>
    </row>
    <row r="45" spans="1:21" ht="30.75" customHeight="1" x14ac:dyDescent="0.15">
      <c r="A45" s="104"/>
      <c r="B45" s="1097" t="s">
        <v>28</v>
      </c>
      <c r="C45" s="1098"/>
      <c r="D45" s="236"/>
      <c r="E45" s="1103" t="s">
        <v>30</v>
      </c>
      <c r="F45" s="1103"/>
      <c r="G45" s="1103"/>
      <c r="H45" s="1103"/>
      <c r="I45" s="1103"/>
      <c r="J45" s="1104"/>
      <c r="K45" s="247">
        <v>1136</v>
      </c>
      <c r="L45" s="255">
        <v>1081</v>
      </c>
      <c r="M45" s="255">
        <v>1038</v>
      </c>
      <c r="N45" s="255">
        <v>951</v>
      </c>
      <c r="O45" s="263">
        <v>875</v>
      </c>
      <c r="P45" s="104"/>
      <c r="Q45" s="104"/>
      <c r="R45" s="104"/>
      <c r="S45" s="104"/>
      <c r="T45" s="104"/>
      <c r="U45" s="104"/>
    </row>
    <row r="46" spans="1:21" ht="30.75" customHeight="1" x14ac:dyDescent="0.15">
      <c r="A46" s="104"/>
      <c r="B46" s="1099"/>
      <c r="C46" s="1100"/>
      <c r="D46" s="237"/>
      <c r="E46" s="1081" t="s">
        <v>32</v>
      </c>
      <c r="F46" s="1081"/>
      <c r="G46" s="1081"/>
      <c r="H46" s="1081"/>
      <c r="I46" s="1081"/>
      <c r="J46" s="1082"/>
      <c r="K46" s="248" t="s">
        <v>168</v>
      </c>
      <c r="L46" s="256" t="s">
        <v>168</v>
      </c>
      <c r="M46" s="256" t="s">
        <v>168</v>
      </c>
      <c r="N46" s="256" t="s">
        <v>168</v>
      </c>
      <c r="O46" s="264" t="s">
        <v>168</v>
      </c>
      <c r="P46" s="104"/>
      <c r="Q46" s="104"/>
      <c r="R46" s="104"/>
      <c r="S46" s="104"/>
      <c r="T46" s="104"/>
      <c r="U46" s="104"/>
    </row>
    <row r="47" spans="1:21" ht="30.75" customHeight="1" x14ac:dyDescent="0.15">
      <c r="A47" s="104"/>
      <c r="B47" s="1099"/>
      <c r="C47" s="1100"/>
      <c r="D47" s="237"/>
      <c r="E47" s="1081" t="s">
        <v>39</v>
      </c>
      <c r="F47" s="1081"/>
      <c r="G47" s="1081"/>
      <c r="H47" s="1081"/>
      <c r="I47" s="1081"/>
      <c r="J47" s="1082"/>
      <c r="K47" s="248" t="s">
        <v>168</v>
      </c>
      <c r="L47" s="256" t="s">
        <v>168</v>
      </c>
      <c r="M47" s="256" t="s">
        <v>168</v>
      </c>
      <c r="N47" s="256" t="s">
        <v>168</v>
      </c>
      <c r="O47" s="264" t="s">
        <v>168</v>
      </c>
      <c r="P47" s="104"/>
      <c r="Q47" s="104"/>
      <c r="R47" s="104"/>
      <c r="S47" s="104"/>
      <c r="T47" s="104"/>
      <c r="U47" s="104"/>
    </row>
    <row r="48" spans="1:21" ht="30.75" customHeight="1" x14ac:dyDescent="0.15">
      <c r="A48" s="104"/>
      <c r="B48" s="1099"/>
      <c r="C48" s="1100"/>
      <c r="D48" s="237"/>
      <c r="E48" s="1081" t="s">
        <v>12</v>
      </c>
      <c r="F48" s="1081"/>
      <c r="G48" s="1081"/>
      <c r="H48" s="1081"/>
      <c r="I48" s="1081"/>
      <c r="J48" s="1082"/>
      <c r="K48" s="248">
        <v>286</v>
      </c>
      <c r="L48" s="256">
        <v>324</v>
      </c>
      <c r="M48" s="256">
        <v>267</v>
      </c>
      <c r="N48" s="256">
        <v>258</v>
      </c>
      <c r="O48" s="264">
        <v>234</v>
      </c>
      <c r="P48" s="104"/>
      <c r="Q48" s="104"/>
      <c r="R48" s="104"/>
      <c r="S48" s="104"/>
      <c r="T48" s="104"/>
      <c r="U48" s="104"/>
    </row>
    <row r="49" spans="1:21" ht="30.75" customHeight="1" x14ac:dyDescent="0.15">
      <c r="A49" s="104"/>
      <c r="B49" s="1099"/>
      <c r="C49" s="1100"/>
      <c r="D49" s="237"/>
      <c r="E49" s="1081" t="s">
        <v>44</v>
      </c>
      <c r="F49" s="1081"/>
      <c r="G49" s="1081"/>
      <c r="H49" s="1081"/>
      <c r="I49" s="1081"/>
      <c r="J49" s="1082"/>
      <c r="K49" s="248">
        <v>20</v>
      </c>
      <c r="L49" s="256">
        <v>31</v>
      </c>
      <c r="M49" s="256">
        <v>39</v>
      </c>
      <c r="N49" s="256">
        <v>39</v>
      </c>
      <c r="O49" s="264">
        <v>36</v>
      </c>
      <c r="P49" s="104"/>
      <c r="Q49" s="104"/>
      <c r="R49" s="104"/>
      <c r="S49" s="104"/>
      <c r="T49" s="104"/>
      <c r="U49" s="104"/>
    </row>
    <row r="50" spans="1:21" ht="30.75" customHeight="1" x14ac:dyDescent="0.15">
      <c r="A50" s="104"/>
      <c r="B50" s="1099"/>
      <c r="C50" s="1100"/>
      <c r="D50" s="237"/>
      <c r="E50" s="1081" t="s">
        <v>45</v>
      </c>
      <c r="F50" s="1081"/>
      <c r="G50" s="1081"/>
      <c r="H50" s="1081"/>
      <c r="I50" s="1081"/>
      <c r="J50" s="1082"/>
      <c r="K50" s="248" t="s">
        <v>168</v>
      </c>
      <c r="L50" s="256" t="s">
        <v>168</v>
      </c>
      <c r="M50" s="256" t="s">
        <v>168</v>
      </c>
      <c r="N50" s="256" t="s">
        <v>168</v>
      </c>
      <c r="O50" s="264" t="s">
        <v>168</v>
      </c>
      <c r="P50" s="104"/>
      <c r="Q50" s="104"/>
      <c r="R50" s="104"/>
      <c r="S50" s="104"/>
      <c r="T50" s="104"/>
      <c r="U50" s="104"/>
    </row>
    <row r="51" spans="1:21" ht="30.75" customHeight="1" x14ac:dyDescent="0.15">
      <c r="A51" s="104"/>
      <c r="B51" s="1101"/>
      <c r="C51" s="1102"/>
      <c r="D51" s="238"/>
      <c r="E51" s="1081" t="s">
        <v>48</v>
      </c>
      <c r="F51" s="1081"/>
      <c r="G51" s="1081"/>
      <c r="H51" s="1081"/>
      <c r="I51" s="1081"/>
      <c r="J51" s="1082"/>
      <c r="K51" s="248" t="s">
        <v>168</v>
      </c>
      <c r="L51" s="256" t="s">
        <v>168</v>
      </c>
      <c r="M51" s="256" t="s">
        <v>168</v>
      </c>
      <c r="N51" s="256" t="s">
        <v>168</v>
      </c>
      <c r="O51" s="264" t="s">
        <v>168</v>
      </c>
      <c r="P51" s="104"/>
      <c r="Q51" s="104"/>
      <c r="R51" s="104"/>
      <c r="S51" s="104"/>
      <c r="T51" s="104"/>
      <c r="U51" s="104"/>
    </row>
    <row r="52" spans="1:21" ht="30.75" customHeight="1" x14ac:dyDescent="0.15">
      <c r="A52" s="104"/>
      <c r="B52" s="1079" t="s">
        <v>52</v>
      </c>
      <c r="C52" s="1080"/>
      <c r="D52" s="238"/>
      <c r="E52" s="1081" t="s">
        <v>56</v>
      </c>
      <c r="F52" s="1081"/>
      <c r="G52" s="1081"/>
      <c r="H52" s="1081"/>
      <c r="I52" s="1081"/>
      <c r="J52" s="1082"/>
      <c r="K52" s="248">
        <v>961</v>
      </c>
      <c r="L52" s="256">
        <v>997</v>
      </c>
      <c r="M52" s="256">
        <v>993</v>
      </c>
      <c r="N52" s="256">
        <v>977</v>
      </c>
      <c r="O52" s="264">
        <v>961</v>
      </c>
      <c r="P52" s="104"/>
      <c r="Q52" s="104"/>
      <c r="R52" s="104"/>
      <c r="S52" s="104"/>
      <c r="T52" s="104"/>
      <c r="U52" s="104"/>
    </row>
    <row r="53" spans="1:21" ht="30.75" customHeight="1" x14ac:dyDescent="0.15">
      <c r="A53" s="104"/>
      <c r="B53" s="1083" t="s">
        <v>57</v>
      </c>
      <c r="C53" s="1084"/>
      <c r="D53" s="239"/>
      <c r="E53" s="1085" t="s">
        <v>61</v>
      </c>
      <c r="F53" s="1085"/>
      <c r="G53" s="1085"/>
      <c r="H53" s="1085"/>
      <c r="I53" s="1085"/>
      <c r="J53" s="1086"/>
      <c r="K53" s="249">
        <v>481</v>
      </c>
      <c r="L53" s="257">
        <v>439</v>
      </c>
      <c r="M53" s="257">
        <v>351</v>
      </c>
      <c r="N53" s="257">
        <v>271</v>
      </c>
      <c r="O53" s="265">
        <v>184</v>
      </c>
      <c r="P53" s="104"/>
      <c r="Q53" s="104"/>
      <c r="R53" s="104"/>
      <c r="S53" s="104"/>
      <c r="T53" s="104"/>
      <c r="U53" s="104"/>
    </row>
    <row r="54" spans="1:21" ht="24" customHeight="1" x14ac:dyDescent="0.15">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68</v>
      </c>
      <c r="C55" s="234"/>
      <c r="D55" s="234"/>
      <c r="E55" s="234"/>
      <c r="F55" s="234"/>
      <c r="G55" s="234"/>
      <c r="H55" s="234"/>
      <c r="I55" s="234"/>
      <c r="J55" s="234"/>
      <c r="K55" s="250"/>
      <c r="L55" s="250"/>
      <c r="M55" s="250"/>
      <c r="N55" s="250"/>
      <c r="O55" s="266" t="s">
        <v>18</v>
      </c>
      <c r="P55" s="104"/>
      <c r="Q55" s="104"/>
      <c r="R55" s="104"/>
      <c r="S55" s="104"/>
      <c r="T55" s="104"/>
      <c r="U55" s="104"/>
    </row>
    <row r="56" spans="1:21" ht="31.5" customHeight="1" x14ac:dyDescent="0.15">
      <c r="A56" s="104"/>
      <c r="B56" s="230"/>
      <c r="C56" s="235"/>
      <c r="D56" s="235"/>
      <c r="E56" s="242"/>
      <c r="F56" s="242"/>
      <c r="G56" s="242"/>
      <c r="H56" s="242"/>
      <c r="I56" s="242"/>
      <c r="J56" s="245" t="s">
        <v>5</v>
      </c>
      <c r="K56" s="251" t="s">
        <v>524</v>
      </c>
      <c r="L56" s="258" t="s">
        <v>525</v>
      </c>
      <c r="M56" s="258" t="s">
        <v>526</v>
      </c>
      <c r="N56" s="258" t="s">
        <v>527</v>
      </c>
      <c r="O56" s="267" t="s">
        <v>528</v>
      </c>
      <c r="P56" s="104"/>
      <c r="Q56" s="104"/>
      <c r="R56" s="104"/>
      <c r="S56" s="104"/>
      <c r="T56" s="104"/>
      <c r="U56" s="104"/>
    </row>
    <row r="57" spans="1:21" ht="31.5" customHeight="1" x14ac:dyDescent="0.15">
      <c r="B57" s="1087" t="s">
        <v>42</v>
      </c>
      <c r="C57" s="1088"/>
      <c r="D57" s="1091" t="s">
        <v>51</v>
      </c>
      <c r="E57" s="1092"/>
      <c r="F57" s="1092"/>
      <c r="G57" s="1092"/>
      <c r="H57" s="1092"/>
      <c r="I57" s="1092"/>
      <c r="J57" s="1093"/>
      <c r="K57" s="252" t="s">
        <v>547</v>
      </c>
      <c r="L57" s="259" t="s">
        <v>548</v>
      </c>
      <c r="M57" s="259" t="s">
        <v>549</v>
      </c>
      <c r="N57" s="259" t="s">
        <v>550</v>
      </c>
      <c r="O57" s="268" t="s">
        <v>551</v>
      </c>
    </row>
    <row r="58" spans="1:21" ht="31.5" customHeight="1" x14ac:dyDescent="0.15">
      <c r="B58" s="1089"/>
      <c r="C58" s="1090"/>
      <c r="D58" s="1094" t="s">
        <v>72</v>
      </c>
      <c r="E58" s="1095"/>
      <c r="F58" s="1095"/>
      <c r="G58" s="1095"/>
      <c r="H58" s="1095"/>
      <c r="I58" s="1095"/>
      <c r="J58" s="1096"/>
      <c r="K58" s="253" t="s">
        <v>552</v>
      </c>
      <c r="L58" s="260" t="s">
        <v>547</v>
      </c>
      <c r="M58" s="260" t="s">
        <v>553</v>
      </c>
      <c r="N58" s="260" t="s">
        <v>547</v>
      </c>
      <c r="O58" s="269" t="s">
        <v>547</v>
      </c>
    </row>
    <row r="59" spans="1:21" ht="24" customHeight="1" x14ac:dyDescent="0.15">
      <c r="B59" s="231"/>
      <c r="C59" s="231"/>
      <c r="D59" s="240" t="s">
        <v>74</v>
      </c>
      <c r="E59" s="243"/>
      <c r="F59" s="243"/>
      <c r="G59" s="243"/>
      <c r="H59" s="243"/>
      <c r="I59" s="243"/>
      <c r="J59" s="243"/>
      <c r="K59" s="243"/>
      <c r="L59" s="243"/>
      <c r="M59" s="243"/>
      <c r="N59" s="243"/>
      <c r="O59" s="243"/>
    </row>
    <row r="60" spans="1:21" ht="24" customHeight="1" x14ac:dyDescent="0.15">
      <c r="B60" s="232"/>
      <c r="C60" s="232"/>
      <c r="D60" s="240" t="s">
        <v>77</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24</v>
      </c>
    </row>
    <row r="40" spans="2:13" ht="27.75" customHeight="1" x14ac:dyDescent="0.15">
      <c r="B40" s="227" t="s">
        <v>25</v>
      </c>
      <c r="C40" s="233"/>
      <c r="D40" s="233"/>
      <c r="E40" s="241"/>
      <c r="F40" s="241"/>
      <c r="G40" s="241"/>
      <c r="H40" s="244" t="s">
        <v>5</v>
      </c>
      <c r="I40" s="246" t="s">
        <v>221</v>
      </c>
      <c r="J40" s="254" t="s">
        <v>231</v>
      </c>
      <c r="K40" s="254" t="s">
        <v>516</v>
      </c>
      <c r="L40" s="254" t="s">
        <v>517</v>
      </c>
      <c r="M40" s="275" t="s">
        <v>518</v>
      </c>
    </row>
    <row r="41" spans="2:13" ht="27.75" customHeight="1" x14ac:dyDescent="0.15">
      <c r="B41" s="1097" t="s">
        <v>19</v>
      </c>
      <c r="C41" s="1098"/>
      <c r="D41" s="236"/>
      <c r="E41" s="1111" t="s">
        <v>4</v>
      </c>
      <c r="F41" s="1111"/>
      <c r="G41" s="1111"/>
      <c r="H41" s="1112"/>
      <c r="I41" s="247">
        <v>8663</v>
      </c>
      <c r="J41" s="255">
        <v>8583</v>
      </c>
      <c r="K41" s="255">
        <v>8597</v>
      </c>
      <c r="L41" s="255">
        <v>8843</v>
      </c>
      <c r="M41" s="263">
        <v>9175</v>
      </c>
    </row>
    <row r="42" spans="2:13" ht="27.75" customHeight="1" x14ac:dyDescent="0.15">
      <c r="B42" s="1099"/>
      <c r="C42" s="1100"/>
      <c r="D42" s="237"/>
      <c r="E42" s="1107" t="s">
        <v>78</v>
      </c>
      <c r="F42" s="1107"/>
      <c r="G42" s="1107"/>
      <c r="H42" s="1108"/>
      <c r="I42" s="248">
        <v>713</v>
      </c>
      <c r="J42" s="256">
        <v>713</v>
      </c>
      <c r="K42" s="256">
        <v>713</v>
      </c>
      <c r="L42" s="256">
        <v>718</v>
      </c>
      <c r="M42" s="264">
        <v>638</v>
      </c>
    </row>
    <row r="43" spans="2:13" ht="27.75" customHeight="1" x14ac:dyDescent="0.15">
      <c r="B43" s="1099"/>
      <c r="C43" s="1100"/>
      <c r="D43" s="237"/>
      <c r="E43" s="1107" t="s">
        <v>80</v>
      </c>
      <c r="F43" s="1107"/>
      <c r="G43" s="1107"/>
      <c r="H43" s="1108"/>
      <c r="I43" s="248">
        <v>3360</v>
      </c>
      <c r="J43" s="256">
        <v>3341</v>
      </c>
      <c r="K43" s="256">
        <v>3183</v>
      </c>
      <c r="L43" s="256">
        <v>3166</v>
      </c>
      <c r="M43" s="264">
        <v>3048</v>
      </c>
    </row>
    <row r="44" spans="2:13" ht="27.75" customHeight="1" x14ac:dyDescent="0.15">
      <c r="B44" s="1099"/>
      <c r="C44" s="1100"/>
      <c r="D44" s="237"/>
      <c r="E44" s="1107" t="s">
        <v>82</v>
      </c>
      <c r="F44" s="1107"/>
      <c r="G44" s="1107"/>
      <c r="H44" s="1108"/>
      <c r="I44" s="248">
        <v>258</v>
      </c>
      <c r="J44" s="256">
        <v>311</v>
      </c>
      <c r="K44" s="256">
        <v>308</v>
      </c>
      <c r="L44" s="256">
        <v>288</v>
      </c>
      <c r="M44" s="264">
        <v>265</v>
      </c>
    </row>
    <row r="45" spans="2:13" ht="27.75" customHeight="1" x14ac:dyDescent="0.15">
      <c r="B45" s="1099"/>
      <c r="C45" s="1100"/>
      <c r="D45" s="237"/>
      <c r="E45" s="1107" t="s">
        <v>81</v>
      </c>
      <c r="F45" s="1107"/>
      <c r="G45" s="1107"/>
      <c r="H45" s="1108"/>
      <c r="I45" s="248">
        <v>2519</v>
      </c>
      <c r="J45" s="256">
        <v>2413</v>
      </c>
      <c r="K45" s="256">
        <v>2279</v>
      </c>
      <c r="L45" s="256">
        <v>2276</v>
      </c>
      <c r="M45" s="264">
        <v>2381</v>
      </c>
    </row>
    <row r="46" spans="2:13" ht="27.75" customHeight="1" x14ac:dyDescent="0.15">
      <c r="B46" s="1099"/>
      <c r="C46" s="1100"/>
      <c r="D46" s="238"/>
      <c r="E46" s="1107" t="s">
        <v>86</v>
      </c>
      <c r="F46" s="1107"/>
      <c r="G46" s="1107"/>
      <c r="H46" s="1108"/>
      <c r="I46" s="248" t="s">
        <v>168</v>
      </c>
      <c r="J46" s="256" t="s">
        <v>168</v>
      </c>
      <c r="K46" s="256" t="s">
        <v>168</v>
      </c>
      <c r="L46" s="256" t="s">
        <v>168</v>
      </c>
      <c r="M46" s="264" t="s">
        <v>168</v>
      </c>
    </row>
    <row r="47" spans="2:13" ht="27.75" customHeight="1" x14ac:dyDescent="0.15">
      <c r="B47" s="1099"/>
      <c r="C47" s="1100"/>
      <c r="D47" s="271"/>
      <c r="E47" s="1113" t="s">
        <v>87</v>
      </c>
      <c r="F47" s="1114"/>
      <c r="G47" s="1114"/>
      <c r="H47" s="1115"/>
      <c r="I47" s="248" t="s">
        <v>168</v>
      </c>
      <c r="J47" s="256" t="s">
        <v>168</v>
      </c>
      <c r="K47" s="256" t="s">
        <v>168</v>
      </c>
      <c r="L47" s="256" t="s">
        <v>168</v>
      </c>
      <c r="M47" s="264" t="s">
        <v>168</v>
      </c>
    </row>
    <row r="48" spans="2:13" ht="27.75" customHeight="1" x14ac:dyDescent="0.15">
      <c r="B48" s="1099"/>
      <c r="C48" s="1100"/>
      <c r="D48" s="237"/>
      <c r="E48" s="1107" t="s">
        <v>59</v>
      </c>
      <c r="F48" s="1107"/>
      <c r="G48" s="1107"/>
      <c r="H48" s="1108"/>
      <c r="I48" s="248" t="s">
        <v>168</v>
      </c>
      <c r="J48" s="256" t="s">
        <v>168</v>
      </c>
      <c r="K48" s="256" t="s">
        <v>168</v>
      </c>
      <c r="L48" s="256" t="s">
        <v>168</v>
      </c>
      <c r="M48" s="264" t="s">
        <v>168</v>
      </c>
    </row>
    <row r="49" spans="2:13" ht="27.75" customHeight="1" x14ac:dyDescent="0.15">
      <c r="B49" s="1101"/>
      <c r="C49" s="1102"/>
      <c r="D49" s="237"/>
      <c r="E49" s="1107" t="s">
        <v>47</v>
      </c>
      <c r="F49" s="1107"/>
      <c r="G49" s="1107"/>
      <c r="H49" s="1108"/>
      <c r="I49" s="248" t="s">
        <v>168</v>
      </c>
      <c r="J49" s="256" t="s">
        <v>168</v>
      </c>
      <c r="K49" s="256" t="s">
        <v>168</v>
      </c>
      <c r="L49" s="256" t="s">
        <v>168</v>
      </c>
      <c r="M49" s="264" t="s">
        <v>168</v>
      </c>
    </row>
    <row r="50" spans="2:13" ht="27.75" customHeight="1" x14ac:dyDescent="0.15">
      <c r="B50" s="1105" t="s">
        <v>90</v>
      </c>
      <c r="C50" s="1106"/>
      <c r="D50" s="272"/>
      <c r="E50" s="1107" t="s">
        <v>92</v>
      </c>
      <c r="F50" s="1107"/>
      <c r="G50" s="1107"/>
      <c r="H50" s="1108"/>
      <c r="I50" s="248">
        <v>3246</v>
      </c>
      <c r="J50" s="256">
        <v>3350</v>
      </c>
      <c r="K50" s="256">
        <v>6659</v>
      </c>
      <c r="L50" s="256">
        <v>6606</v>
      </c>
      <c r="M50" s="264">
        <v>6512</v>
      </c>
    </row>
    <row r="51" spans="2:13" ht="27.75" customHeight="1" x14ac:dyDescent="0.15">
      <c r="B51" s="1099"/>
      <c r="C51" s="1100"/>
      <c r="D51" s="237"/>
      <c r="E51" s="1107" t="s">
        <v>93</v>
      </c>
      <c r="F51" s="1107"/>
      <c r="G51" s="1107"/>
      <c r="H51" s="1108"/>
      <c r="I51" s="248">
        <v>225</v>
      </c>
      <c r="J51" s="256">
        <v>240</v>
      </c>
      <c r="K51" s="256">
        <v>241</v>
      </c>
      <c r="L51" s="256">
        <v>248</v>
      </c>
      <c r="M51" s="264">
        <v>220</v>
      </c>
    </row>
    <row r="52" spans="2:13" ht="27.75" customHeight="1" x14ac:dyDescent="0.15">
      <c r="B52" s="1101"/>
      <c r="C52" s="1102"/>
      <c r="D52" s="237"/>
      <c r="E52" s="1107" t="s">
        <v>99</v>
      </c>
      <c r="F52" s="1107"/>
      <c r="G52" s="1107"/>
      <c r="H52" s="1108"/>
      <c r="I52" s="248">
        <v>11947</v>
      </c>
      <c r="J52" s="256">
        <v>12077</v>
      </c>
      <c r="K52" s="256">
        <v>12089</v>
      </c>
      <c r="L52" s="256">
        <v>12114</v>
      </c>
      <c r="M52" s="264">
        <v>12201</v>
      </c>
    </row>
    <row r="53" spans="2:13" ht="27.75" customHeight="1" x14ac:dyDescent="0.15">
      <c r="B53" s="1083" t="s">
        <v>57</v>
      </c>
      <c r="C53" s="1084"/>
      <c r="D53" s="239"/>
      <c r="E53" s="1109" t="s">
        <v>101</v>
      </c>
      <c r="F53" s="1109"/>
      <c r="G53" s="1109"/>
      <c r="H53" s="1110"/>
      <c r="I53" s="249">
        <v>94</v>
      </c>
      <c r="J53" s="257">
        <v>-306</v>
      </c>
      <c r="K53" s="257">
        <v>-3908</v>
      </c>
      <c r="L53" s="257">
        <v>-3677</v>
      </c>
      <c r="M53" s="265">
        <v>-3427</v>
      </c>
    </row>
    <row r="54" spans="2:13" ht="27.75" customHeight="1" x14ac:dyDescent="0.15">
      <c r="B54" s="270" t="s">
        <v>103</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67</v>
      </c>
    </row>
    <row r="54" spans="2:8" ht="29.25" customHeight="1" x14ac:dyDescent="0.2">
      <c r="B54" s="276" t="s">
        <v>0</v>
      </c>
      <c r="C54" s="282"/>
      <c r="D54" s="282"/>
      <c r="E54" s="283" t="s">
        <v>5</v>
      </c>
      <c r="F54" s="284" t="s">
        <v>516</v>
      </c>
      <c r="G54" s="284" t="s">
        <v>517</v>
      </c>
      <c r="H54" s="292" t="s">
        <v>518</v>
      </c>
    </row>
    <row r="55" spans="2:8" ht="52.5" customHeight="1" x14ac:dyDescent="0.15">
      <c r="B55" s="277"/>
      <c r="C55" s="1124" t="s">
        <v>29</v>
      </c>
      <c r="D55" s="1124"/>
      <c r="E55" s="1125"/>
      <c r="F55" s="285">
        <v>1090</v>
      </c>
      <c r="G55" s="285">
        <v>1003</v>
      </c>
      <c r="H55" s="293">
        <v>981</v>
      </c>
    </row>
    <row r="56" spans="2:8" ht="52.5" customHeight="1" x14ac:dyDescent="0.15">
      <c r="B56" s="278"/>
      <c r="C56" s="1126" t="s">
        <v>3</v>
      </c>
      <c r="D56" s="1126"/>
      <c r="E56" s="1127"/>
      <c r="F56" s="286">
        <v>617</v>
      </c>
      <c r="G56" s="286">
        <v>618</v>
      </c>
      <c r="H56" s="294">
        <v>618</v>
      </c>
    </row>
    <row r="57" spans="2:8" ht="53.25" customHeight="1" x14ac:dyDescent="0.15">
      <c r="B57" s="278"/>
      <c r="C57" s="1128" t="s">
        <v>94</v>
      </c>
      <c r="D57" s="1128"/>
      <c r="E57" s="1129"/>
      <c r="F57" s="287">
        <v>5665</v>
      </c>
      <c r="G57" s="287">
        <v>5703</v>
      </c>
      <c r="H57" s="295">
        <v>5550</v>
      </c>
    </row>
    <row r="58" spans="2:8" ht="45.75" customHeight="1" x14ac:dyDescent="0.15">
      <c r="B58" s="279"/>
      <c r="C58" s="1116" t="s">
        <v>554</v>
      </c>
      <c r="D58" s="1117"/>
      <c r="E58" s="1118"/>
      <c r="F58" s="288">
        <v>3843</v>
      </c>
      <c r="G58" s="288">
        <v>2927</v>
      </c>
      <c r="H58" s="296">
        <v>2921</v>
      </c>
    </row>
    <row r="59" spans="2:8" ht="45.75" customHeight="1" x14ac:dyDescent="0.15">
      <c r="B59" s="279"/>
      <c r="C59" s="1116" t="s">
        <v>555</v>
      </c>
      <c r="D59" s="1117"/>
      <c r="E59" s="1118"/>
      <c r="F59" s="288">
        <v>1529</v>
      </c>
      <c r="G59" s="288">
        <v>1532</v>
      </c>
      <c r="H59" s="296">
        <v>1410</v>
      </c>
    </row>
    <row r="60" spans="2:8" ht="45.75" customHeight="1" x14ac:dyDescent="0.15">
      <c r="B60" s="279"/>
      <c r="C60" s="1116" t="s">
        <v>556</v>
      </c>
      <c r="D60" s="1117"/>
      <c r="E60" s="1118"/>
      <c r="F60" s="288" t="s">
        <v>559</v>
      </c>
      <c r="G60" s="288">
        <v>1000</v>
      </c>
      <c r="H60" s="296">
        <v>1000</v>
      </c>
    </row>
    <row r="61" spans="2:8" ht="45.75" customHeight="1" x14ac:dyDescent="0.15">
      <c r="B61" s="279"/>
      <c r="C61" s="1116" t="s">
        <v>557</v>
      </c>
      <c r="D61" s="1117"/>
      <c r="E61" s="1118"/>
      <c r="F61" s="288">
        <v>115</v>
      </c>
      <c r="G61" s="288">
        <v>112</v>
      </c>
      <c r="H61" s="296">
        <v>107</v>
      </c>
    </row>
    <row r="62" spans="2:8" ht="45.75" customHeight="1" x14ac:dyDescent="0.15">
      <c r="B62" s="280"/>
      <c r="C62" s="1119" t="s">
        <v>558</v>
      </c>
      <c r="D62" s="1120"/>
      <c r="E62" s="1121"/>
      <c r="F62" s="289">
        <v>93</v>
      </c>
      <c r="G62" s="289">
        <v>78</v>
      </c>
      <c r="H62" s="297">
        <v>74</v>
      </c>
    </row>
    <row r="63" spans="2:8" ht="52.5" customHeight="1" x14ac:dyDescent="0.15">
      <c r="B63" s="281"/>
      <c r="C63" s="1122" t="s">
        <v>104</v>
      </c>
      <c r="D63" s="1122"/>
      <c r="E63" s="1123"/>
      <c r="F63" s="290">
        <v>7372</v>
      </c>
      <c r="G63" s="290">
        <v>7324</v>
      </c>
      <c r="H63" s="298">
        <v>7150</v>
      </c>
    </row>
    <row r="64" spans="2:8" ht="15" customHeight="1" x14ac:dyDescent="0.15"/>
  </sheetData>
  <sheetProtection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22" customWidth="1"/>
    <col min="2" max="107" width="2.5" style="322" customWidth="1"/>
    <col min="108" max="108" width="6.125" style="324" customWidth="1"/>
    <col min="109" max="109" width="5.875" style="323"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x14ac:dyDescent="0.15">
      <c r="A1" s="359"/>
      <c r="B1" s="358"/>
      <c r="DD1" s="322"/>
      <c r="DE1" s="322"/>
    </row>
    <row r="2" spans="1:143" ht="25.5" customHeight="1" x14ac:dyDescent="0.15">
      <c r="A2" s="357"/>
      <c r="C2" s="357"/>
      <c r="O2" s="357"/>
      <c r="P2" s="357"/>
      <c r="Q2" s="357"/>
      <c r="R2" s="357"/>
      <c r="S2" s="357"/>
      <c r="T2" s="357"/>
      <c r="U2" s="357"/>
      <c r="V2" s="357"/>
      <c r="W2" s="357"/>
      <c r="X2" s="357"/>
      <c r="Y2" s="357"/>
      <c r="Z2" s="357"/>
      <c r="AA2" s="357"/>
      <c r="AB2" s="357"/>
      <c r="AC2" s="357"/>
      <c r="AD2" s="357"/>
      <c r="AE2" s="357"/>
      <c r="AF2" s="357"/>
      <c r="AG2" s="357"/>
      <c r="AH2" s="357"/>
      <c r="AI2" s="357"/>
      <c r="AU2" s="357"/>
      <c r="BG2" s="357"/>
      <c r="BS2" s="357"/>
      <c r="CE2" s="357"/>
      <c r="CQ2" s="357"/>
      <c r="DD2" s="322"/>
      <c r="DE2" s="322"/>
    </row>
    <row r="3" spans="1:143" ht="25.5" customHeight="1" x14ac:dyDescent="0.15">
      <c r="A3" s="357"/>
      <c r="C3" s="357"/>
      <c r="O3" s="357"/>
      <c r="P3" s="357"/>
      <c r="Q3" s="357"/>
      <c r="R3" s="357"/>
      <c r="S3" s="357"/>
      <c r="T3" s="357"/>
      <c r="U3" s="357"/>
      <c r="V3" s="357"/>
      <c r="W3" s="357"/>
      <c r="X3" s="357"/>
      <c r="Y3" s="357"/>
      <c r="Z3" s="357"/>
      <c r="AA3" s="357"/>
      <c r="AB3" s="357"/>
      <c r="AC3" s="357"/>
      <c r="AD3" s="357"/>
      <c r="AE3" s="357"/>
      <c r="AF3" s="357"/>
      <c r="AG3" s="357"/>
      <c r="AH3" s="357"/>
      <c r="AI3" s="357"/>
      <c r="AU3" s="357"/>
      <c r="BG3" s="357"/>
      <c r="BS3" s="357"/>
      <c r="CE3" s="357"/>
      <c r="CQ3" s="357"/>
      <c r="DD3" s="322"/>
      <c r="DE3" s="322"/>
    </row>
    <row r="4" spans="1:143" s="96" customFormat="1" ht="13.5" x14ac:dyDescent="0.15">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c r="DF4" s="95"/>
      <c r="DG4" s="95"/>
      <c r="DH4" s="95"/>
      <c r="DI4" s="95"/>
      <c r="DJ4" s="95"/>
      <c r="DK4" s="95"/>
      <c r="DL4" s="95"/>
      <c r="DM4" s="95"/>
      <c r="DN4" s="95"/>
      <c r="DO4" s="95"/>
      <c r="DP4" s="95"/>
      <c r="DQ4" s="95"/>
      <c r="DR4" s="95"/>
      <c r="DS4" s="95"/>
      <c r="DT4" s="95"/>
      <c r="DU4" s="95"/>
      <c r="DV4" s="95"/>
      <c r="DW4" s="95"/>
    </row>
    <row r="5" spans="1:143" s="96" customFormat="1" ht="13.5" x14ac:dyDescent="0.15">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c r="CR5" s="357"/>
      <c r="CS5" s="357"/>
      <c r="CT5" s="357"/>
      <c r="CU5" s="357"/>
      <c r="CV5" s="357"/>
      <c r="CW5" s="357"/>
      <c r="CX5" s="357"/>
      <c r="CY5" s="357"/>
      <c r="CZ5" s="357"/>
      <c r="DA5" s="357"/>
      <c r="DB5" s="357"/>
      <c r="DC5" s="357"/>
      <c r="DD5" s="357"/>
      <c r="DE5" s="357"/>
      <c r="DF5" s="95"/>
      <c r="DG5" s="95"/>
      <c r="DH5" s="95"/>
      <c r="DI5" s="95"/>
      <c r="DJ5" s="95"/>
      <c r="DK5" s="95"/>
      <c r="DL5" s="95"/>
      <c r="DM5" s="95"/>
      <c r="DN5" s="95"/>
      <c r="DO5" s="95"/>
      <c r="DP5" s="95"/>
      <c r="DQ5" s="95"/>
      <c r="DR5" s="95"/>
      <c r="DS5" s="95"/>
      <c r="DT5" s="95"/>
      <c r="DU5" s="95"/>
      <c r="DV5" s="95"/>
      <c r="DW5" s="95"/>
    </row>
    <row r="6" spans="1:143" s="96" customFormat="1" ht="13.5" x14ac:dyDescent="0.15">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c r="DF6" s="95"/>
      <c r="DG6" s="95"/>
      <c r="DH6" s="95"/>
      <c r="DI6" s="95"/>
      <c r="DJ6" s="95"/>
      <c r="DK6" s="95"/>
      <c r="DL6" s="95"/>
      <c r="DM6" s="95"/>
      <c r="DN6" s="95"/>
      <c r="DO6" s="95"/>
      <c r="DP6" s="95"/>
      <c r="DQ6" s="95"/>
      <c r="DR6" s="95"/>
      <c r="DS6" s="95"/>
      <c r="DT6" s="95"/>
      <c r="DU6" s="95"/>
      <c r="DV6" s="95"/>
      <c r="DW6" s="95"/>
    </row>
    <row r="7" spans="1:143" s="96" customFormat="1" ht="13.5" x14ac:dyDescent="0.15">
      <c r="A7" s="357"/>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95"/>
      <c r="DG7" s="95"/>
      <c r="DH7" s="95"/>
      <c r="DI7" s="95"/>
      <c r="DJ7" s="95"/>
      <c r="DK7" s="95"/>
      <c r="DL7" s="95"/>
      <c r="DM7" s="95"/>
      <c r="DN7" s="95"/>
      <c r="DO7" s="95"/>
      <c r="DP7" s="95"/>
      <c r="DQ7" s="95"/>
      <c r="DR7" s="95"/>
      <c r="DS7" s="95"/>
      <c r="DT7" s="95"/>
      <c r="DU7" s="95"/>
      <c r="DV7" s="95"/>
      <c r="DW7" s="95"/>
    </row>
    <row r="8" spans="1:143" s="96" customFormat="1" ht="13.5" x14ac:dyDescent="0.15">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c r="DF8" s="95"/>
      <c r="DG8" s="95"/>
      <c r="DH8" s="95"/>
      <c r="DI8" s="95"/>
      <c r="DJ8" s="95"/>
      <c r="DK8" s="95"/>
      <c r="DL8" s="95"/>
      <c r="DM8" s="95"/>
      <c r="DN8" s="95"/>
      <c r="DO8" s="95"/>
      <c r="DP8" s="95"/>
      <c r="DQ8" s="95"/>
      <c r="DR8" s="95"/>
      <c r="DS8" s="95"/>
      <c r="DT8" s="95"/>
      <c r="DU8" s="95"/>
      <c r="DV8" s="95"/>
      <c r="DW8" s="95"/>
    </row>
    <row r="9" spans="1:143" s="96" customFormat="1" ht="13.5" x14ac:dyDescent="0.15">
      <c r="A9" s="357"/>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c r="DF9" s="95"/>
      <c r="DG9" s="95"/>
      <c r="DH9" s="95"/>
      <c r="DI9" s="95"/>
      <c r="DJ9" s="95"/>
      <c r="DK9" s="95"/>
      <c r="DL9" s="95"/>
      <c r="DM9" s="95"/>
      <c r="DN9" s="95"/>
      <c r="DO9" s="95"/>
      <c r="DP9" s="95"/>
      <c r="DQ9" s="95"/>
      <c r="DR9" s="95"/>
      <c r="DS9" s="95"/>
      <c r="DT9" s="95"/>
      <c r="DU9" s="95"/>
      <c r="DV9" s="95"/>
      <c r="DW9" s="95"/>
    </row>
    <row r="10" spans="1:143" s="96" customFormat="1" ht="13.5" x14ac:dyDescent="0.15">
      <c r="A10" s="357"/>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c r="DF10" s="95"/>
      <c r="DG10" s="95"/>
      <c r="DH10" s="95"/>
      <c r="DI10" s="95"/>
      <c r="DJ10" s="95"/>
      <c r="DK10" s="95"/>
      <c r="DL10" s="95"/>
      <c r="DM10" s="95"/>
      <c r="DN10" s="95"/>
      <c r="DO10" s="95"/>
      <c r="DP10" s="95"/>
      <c r="DQ10" s="95"/>
      <c r="DR10" s="95"/>
      <c r="DS10" s="95"/>
      <c r="DT10" s="95"/>
      <c r="DU10" s="95"/>
      <c r="DV10" s="95"/>
      <c r="DW10" s="95"/>
      <c r="EM10" s="96" t="s">
        <v>573</v>
      </c>
    </row>
    <row r="11" spans="1:143" s="96" customFormat="1" ht="13.5" x14ac:dyDescent="0.15">
      <c r="A11" s="357"/>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95"/>
      <c r="DG11" s="95"/>
      <c r="DH11" s="95"/>
      <c r="DI11" s="95"/>
      <c r="DJ11" s="95"/>
      <c r="DK11" s="95"/>
      <c r="DL11" s="95"/>
      <c r="DM11" s="95"/>
      <c r="DN11" s="95"/>
      <c r="DO11" s="95"/>
      <c r="DP11" s="95"/>
      <c r="DQ11" s="95"/>
      <c r="DR11" s="95"/>
      <c r="DS11" s="95"/>
      <c r="DT11" s="95"/>
      <c r="DU11" s="95"/>
      <c r="DV11" s="95"/>
      <c r="DW11" s="95"/>
    </row>
    <row r="12" spans="1:143" s="96" customFormat="1" ht="13.5" x14ac:dyDescent="0.15">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357"/>
      <c r="DC12" s="357"/>
      <c r="DD12" s="357"/>
      <c r="DE12" s="357"/>
      <c r="DF12" s="95"/>
      <c r="DG12" s="95"/>
      <c r="DH12" s="95"/>
      <c r="DI12" s="95"/>
      <c r="DJ12" s="95"/>
      <c r="DK12" s="95"/>
      <c r="DL12" s="95"/>
      <c r="DM12" s="95"/>
      <c r="DN12" s="95"/>
      <c r="DO12" s="95"/>
      <c r="DP12" s="95"/>
      <c r="DQ12" s="95"/>
      <c r="DR12" s="95"/>
      <c r="DS12" s="95"/>
      <c r="DT12" s="95"/>
      <c r="DU12" s="95"/>
      <c r="DV12" s="95"/>
      <c r="DW12" s="95"/>
      <c r="EM12" s="96" t="s">
        <v>573</v>
      </c>
    </row>
    <row r="13" spans="1:143" s="96" customFormat="1" ht="13.5" x14ac:dyDescent="0.1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c r="DF13" s="95"/>
      <c r="DG13" s="95"/>
      <c r="DH13" s="95"/>
      <c r="DI13" s="95"/>
      <c r="DJ13" s="95"/>
      <c r="DK13" s="95"/>
      <c r="DL13" s="95"/>
      <c r="DM13" s="95"/>
      <c r="DN13" s="95"/>
      <c r="DO13" s="95"/>
      <c r="DP13" s="95"/>
      <c r="DQ13" s="95"/>
      <c r="DR13" s="95"/>
      <c r="DS13" s="95"/>
      <c r="DT13" s="95"/>
      <c r="DU13" s="95"/>
      <c r="DV13" s="95"/>
      <c r="DW13" s="95"/>
    </row>
    <row r="14" spans="1:143" s="96" customFormat="1" ht="13.5" x14ac:dyDescent="0.15">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7"/>
      <c r="CP14" s="357"/>
      <c r="CQ14" s="357"/>
      <c r="CR14" s="357"/>
      <c r="CS14" s="357"/>
      <c r="CT14" s="357"/>
      <c r="CU14" s="357"/>
      <c r="CV14" s="357"/>
      <c r="CW14" s="357"/>
      <c r="CX14" s="357"/>
      <c r="CY14" s="357"/>
      <c r="CZ14" s="357"/>
      <c r="DA14" s="357"/>
      <c r="DB14" s="357"/>
      <c r="DC14" s="357"/>
      <c r="DD14" s="357"/>
      <c r="DE14" s="357"/>
      <c r="DF14" s="95"/>
      <c r="DG14" s="95"/>
      <c r="DH14" s="95"/>
      <c r="DI14" s="95"/>
      <c r="DJ14" s="95"/>
      <c r="DK14" s="95"/>
      <c r="DL14" s="95"/>
      <c r="DM14" s="95"/>
      <c r="DN14" s="95"/>
      <c r="DO14" s="95"/>
      <c r="DP14" s="95"/>
      <c r="DQ14" s="95"/>
      <c r="DR14" s="95"/>
      <c r="DS14" s="95"/>
      <c r="DT14" s="95"/>
      <c r="DU14" s="95"/>
      <c r="DV14" s="95"/>
      <c r="DW14" s="95"/>
    </row>
    <row r="15" spans="1:143" s="96" customFormat="1" ht="13.5" x14ac:dyDescent="0.15">
      <c r="A15" s="322"/>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7"/>
      <c r="CO15" s="357"/>
      <c r="CP15" s="357"/>
      <c r="CQ15" s="357"/>
      <c r="CR15" s="357"/>
      <c r="CS15" s="357"/>
      <c r="CT15" s="357"/>
      <c r="CU15" s="357"/>
      <c r="CV15" s="357"/>
      <c r="CW15" s="357"/>
      <c r="CX15" s="357"/>
      <c r="CY15" s="357"/>
      <c r="CZ15" s="357"/>
      <c r="DA15" s="357"/>
      <c r="DB15" s="357"/>
      <c r="DC15" s="357"/>
      <c r="DD15" s="357"/>
      <c r="DE15" s="357"/>
      <c r="DF15" s="95"/>
      <c r="DG15" s="95"/>
      <c r="DH15" s="95"/>
      <c r="DI15" s="95"/>
      <c r="DJ15" s="95"/>
      <c r="DK15" s="95"/>
      <c r="DL15" s="95"/>
      <c r="DM15" s="95"/>
      <c r="DN15" s="95"/>
      <c r="DO15" s="95"/>
      <c r="DP15" s="95"/>
      <c r="DQ15" s="95"/>
      <c r="DR15" s="95"/>
      <c r="DS15" s="95"/>
      <c r="DT15" s="95"/>
      <c r="DU15" s="95"/>
      <c r="DV15" s="95"/>
      <c r="DW15" s="95"/>
    </row>
    <row r="16" spans="1:143" s="96" customFormat="1" ht="13.5" x14ac:dyDescent="0.15">
      <c r="A16" s="322"/>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c r="CV16" s="357"/>
      <c r="CW16" s="357"/>
      <c r="CX16" s="357"/>
      <c r="CY16" s="357"/>
      <c r="CZ16" s="357"/>
      <c r="DA16" s="357"/>
      <c r="DB16" s="357"/>
      <c r="DC16" s="357"/>
      <c r="DD16" s="357"/>
      <c r="DE16" s="357"/>
      <c r="DF16" s="95"/>
      <c r="DG16" s="95"/>
      <c r="DH16" s="95"/>
      <c r="DI16" s="95"/>
      <c r="DJ16" s="95"/>
      <c r="DK16" s="95"/>
      <c r="DL16" s="95"/>
      <c r="DM16" s="95"/>
      <c r="DN16" s="95"/>
      <c r="DO16" s="95"/>
      <c r="DP16" s="95"/>
      <c r="DQ16" s="95"/>
      <c r="DR16" s="95"/>
      <c r="DS16" s="95"/>
      <c r="DT16" s="95"/>
      <c r="DU16" s="95"/>
      <c r="DV16" s="95"/>
      <c r="DW16" s="95"/>
    </row>
    <row r="17" spans="1:351" s="96" customFormat="1" ht="13.5" x14ac:dyDescent="0.15">
      <c r="A17" s="322"/>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357"/>
      <c r="DC17" s="357"/>
      <c r="DD17" s="357"/>
      <c r="DE17" s="357"/>
      <c r="DF17" s="95"/>
      <c r="DG17" s="95"/>
      <c r="DH17" s="95"/>
      <c r="DI17" s="95"/>
      <c r="DJ17" s="95"/>
      <c r="DK17" s="95"/>
      <c r="DL17" s="95"/>
      <c r="DM17" s="95"/>
      <c r="DN17" s="95"/>
      <c r="DO17" s="95"/>
      <c r="DP17" s="95"/>
      <c r="DQ17" s="95"/>
      <c r="DR17" s="95"/>
      <c r="DS17" s="95"/>
      <c r="DT17" s="95"/>
      <c r="DU17" s="95"/>
      <c r="DV17" s="95"/>
      <c r="DW17" s="95"/>
    </row>
    <row r="18" spans="1:351" s="96" customFormat="1" ht="13.5" x14ac:dyDescent="0.15">
      <c r="A18" s="322"/>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7"/>
      <c r="CW18" s="357"/>
      <c r="CX18" s="357"/>
      <c r="CY18" s="357"/>
      <c r="CZ18" s="357"/>
      <c r="DA18" s="357"/>
      <c r="DB18" s="357"/>
      <c r="DC18" s="357"/>
      <c r="DD18" s="357"/>
      <c r="DE18" s="357"/>
      <c r="DF18" s="95"/>
      <c r="DG18" s="95"/>
      <c r="DH18" s="95"/>
      <c r="DI18" s="95"/>
      <c r="DJ18" s="95"/>
      <c r="DK18" s="95"/>
      <c r="DL18" s="95"/>
      <c r="DM18" s="95"/>
      <c r="DN18" s="95"/>
      <c r="DO18" s="95"/>
      <c r="DP18" s="95"/>
      <c r="DQ18" s="95"/>
      <c r="DR18" s="95"/>
      <c r="DS18" s="95"/>
      <c r="DT18" s="95"/>
      <c r="DU18" s="95"/>
      <c r="DV18" s="95"/>
      <c r="DW18" s="95"/>
    </row>
    <row r="19" spans="1:351" ht="13.5" x14ac:dyDescent="0.15">
      <c r="DD19" s="322"/>
      <c r="DE19" s="322"/>
    </row>
    <row r="20" spans="1:351" ht="13.5" x14ac:dyDescent="0.15">
      <c r="DD20" s="322"/>
      <c r="DE20" s="322"/>
    </row>
    <row r="21" spans="1:351" ht="17.25" x14ac:dyDescent="0.15">
      <c r="B21" s="356"/>
      <c r="C21" s="352"/>
      <c r="D21" s="352"/>
      <c r="E21" s="352"/>
      <c r="F21" s="352"/>
      <c r="G21" s="352"/>
      <c r="H21" s="352"/>
      <c r="I21" s="352"/>
      <c r="J21" s="352"/>
      <c r="K21" s="352"/>
      <c r="L21" s="352"/>
      <c r="M21" s="352"/>
      <c r="N21" s="355"/>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5"/>
      <c r="AU21" s="352"/>
      <c r="AV21" s="352"/>
      <c r="AW21" s="352"/>
      <c r="AX21" s="352"/>
      <c r="AY21" s="352"/>
      <c r="AZ21" s="352"/>
      <c r="BA21" s="352"/>
      <c r="BB21" s="352"/>
      <c r="BC21" s="352"/>
      <c r="BD21" s="352"/>
      <c r="BE21" s="352"/>
      <c r="BF21" s="355"/>
      <c r="BG21" s="352"/>
      <c r="BH21" s="352"/>
      <c r="BI21" s="352"/>
      <c r="BJ21" s="352"/>
      <c r="BK21" s="352"/>
      <c r="BL21" s="352"/>
      <c r="BM21" s="352"/>
      <c r="BN21" s="352"/>
      <c r="BO21" s="352"/>
      <c r="BP21" s="352"/>
      <c r="BQ21" s="352"/>
      <c r="BR21" s="355"/>
      <c r="BS21" s="352"/>
      <c r="BT21" s="352"/>
      <c r="BU21" s="352"/>
      <c r="BV21" s="352"/>
      <c r="BW21" s="352"/>
      <c r="BX21" s="352"/>
      <c r="BY21" s="352"/>
      <c r="BZ21" s="352"/>
      <c r="CA21" s="352"/>
      <c r="CB21" s="352"/>
      <c r="CC21" s="352"/>
      <c r="CD21" s="355"/>
      <c r="CE21" s="352"/>
      <c r="CF21" s="352"/>
      <c r="CG21" s="352"/>
      <c r="CH21" s="352"/>
      <c r="CI21" s="352"/>
      <c r="CJ21" s="352"/>
      <c r="CK21" s="352"/>
      <c r="CL21" s="352"/>
      <c r="CM21" s="352"/>
      <c r="CN21" s="352"/>
      <c r="CO21" s="352"/>
      <c r="CP21" s="355"/>
      <c r="CQ21" s="352"/>
      <c r="CR21" s="352"/>
      <c r="CS21" s="352"/>
      <c r="CT21" s="352"/>
      <c r="CU21" s="352"/>
      <c r="CV21" s="352"/>
      <c r="CW21" s="352"/>
      <c r="CX21" s="352"/>
      <c r="CY21" s="352"/>
      <c r="CZ21" s="352"/>
      <c r="DA21" s="352"/>
      <c r="DB21" s="355"/>
      <c r="DC21" s="352"/>
      <c r="DD21" s="351"/>
      <c r="DE21" s="322"/>
      <c r="MM21" s="354"/>
    </row>
    <row r="22" spans="1:351" ht="17.25" x14ac:dyDescent="0.15">
      <c r="B22" s="323"/>
      <c r="MM22" s="354"/>
    </row>
    <row r="23" spans="1:351" ht="13.5" x14ac:dyDescent="0.15">
      <c r="B23" s="323"/>
    </row>
    <row r="24" spans="1:351" ht="13.5" x14ac:dyDescent="0.15">
      <c r="B24" s="323"/>
    </row>
    <row r="25" spans="1:351" ht="13.5" x14ac:dyDescent="0.15">
      <c r="B25" s="323"/>
    </row>
    <row r="26" spans="1:351" ht="13.5" x14ac:dyDescent="0.15">
      <c r="B26" s="323"/>
    </row>
    <row r="27" spans="1:351" ht="13.5" x14ac:dyDescent="0.15">
      <c r="B27" s="323"/>
    </row>
    <row r="28" spans="1:351" ht="13.5" x14ac:dyDescent="0.15">
      <c r="B28" s="323"/>
    </row>
    <row r="29" spans="1:351" ht="13.5" x14ac:dyDescent="0.15">
      <c r="B29" s="323"/>
    </row>
    <row r="30" spans="1:351" ht="13.5" x14ac:dyDescent="0.15">
      <c r="B30" s="323"/>
    </row>
    <row r="31" spans="1:351" ht="13.5" x14ac:dyDescent="0.15">
      <c r="B31" s="323"/>
    </row>
    <row r="32" spans="1:351" ht="13.5" x14ac:dyDescent="0.15">
      <c r="B32" s="323"/>
    </row>
    <row r="33" spans="2:109" ht="13.5" x14ac:dyDescent="0.15">
      <c r="B33" s="323"/>
    </row>
    <row r="34" spans="2:109" ht="13.5" x14ac:dyDescent="0.15">
      <c r="B34" s="323"/>
    </row>
    <row r="35" spans="2:109" ht="13.5" x14ac:dyDescent="0.15">
      <c r="B35" s="323"/>
    </row>
    <row r="36" spans="2:109" ht="13.5" x14ac:dyDescent="0.15">
      <c r="B36" s="323"/>
    </row>
    <row r="37" spans="2:109" ht="13.5" x14ac:dyDescent="0.15">
      <c r="B37" s="323"/>
    </row>
    <row r="38" spans="2:109" ht="13.5" x14ac:dyDescent="0.15">
      <c r="B38" s="323"/>
    </row>
    <row r="39" spans="2:109" ht="13.5" x14ac:dyDescent="0.15">
      <c r="B39" s="328"/>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6"/>
    </row>
    <row r="40" spans="2:109" ht="13.5" x14ac:dyDescent="0.15">
      <c r="B40" s="343"/>
      <c r="DD40" s="343"/>
      <c r="DE40" s="322"/>
    </row>
    <row r="41" spans="2:109" ht="17.25" x14ac:dyDescent="0.15">
      <c r="B41" s="353" t="s">
        <v>572</v>
      </c>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2"/>
      <c r="BW41" s="352"/>
      <c r="BX41" s="352"/>
      <c r="BY41" s="352"/>
      <c r="BZ41" s="352"/>
      <c r="CA41" s="352"/>
      <c r="CB41" s="352"/>
      <c r="CC41" s="352"/>
      <c r="CD41" s="352"/>
      <c r="CE41" s="352"/>
      <c r="CF41" s="352"/>
      <c r="CG41" s="352"/>
      <c r="CH41" s="352"/>
      <c r="CI41" s="352"/>
      <c r="CJ41" s="352"/>
      <c r="CK41" s="352"/>
      <c r="CL41" s="352"/>
      <c r="CM41" s="352"/>
      <c r="CN41" s="352"/>
      <c r="CO41" s="352"/>
      <c r="CP41" s="352"/>
      <c r="CQ41" s="352"/>
      <c r="CR41" s="352"/>
      <c r="CS41" s="352"/>
      <c r="CT41" s="352"/>
      <c r="CU41" s="352"/>
      <c r="CV41" s="352"/>
      <c r="CW41" s="352"/>
      <c r="CX41" s="352"/>
      <c r="CY41" s="352"/>
      <c r="CZ41" s="352"/>
      <c r="DA41" s="352"/>
      <c r="DB41" s="352"/>
      <c r="DC41" s="352"/>
      <c r="DD41" s="351"/>
    </row>
    <row r="42" spans="2:109" ht="13.5" x14ac:dyDescent="0.15">
      <c r="B42" s="323"/>
      <c r="G42" s="339"/>
      <c r="I42" s="338"/>
      <c r="J42" s="338"/>
      <c r="K42" s="338"/>
      <c r="AM42" s="339"/>
      <c r="AN42" s="339" t="s">
        <v>569</v>
      </c>
      <c r="AP42" s="338"/>
      <c r="AQ42" s="338"/>
      <c r="AR42" s="338"/>
      <c r="AY42" s="339"/>
      <c r="BA42" s="338"/>
      <c r="BB42" s="338"/>
      <c r="BC42" s="338"/>
      <c r="BK42" s="339"/>
      <c r="BM42" s="338"/>
      <c r="BN42" s="338"/>
      <c r="BO42" s="338"/>
      <c r="BW42" s="339"/>
      <c r="BY42" s="338"/>
      <c r="BZ42" s="338"/>
      <c r="CA42" s="338"/>
      <c r="CI42" s="339"/>
      <c r="CK42" s="338"/>
      <c r="CL42" s="338"/>
      <c r="CM42" s="338"/>
      <c r="CU42" s="339"/>
      <c r="CW42" s="338"/>
      <c r="CX42" s="338"/>
      <c r="CY42" s="338"/>
    </row>
    <row r="43" spans="2:109" ht="13.5" customHeight="1" x14ac:dyDescent="0.15">
      <c r="B43" s="323"/>
      <c r="AN43" s="1152" t="s">
        <v>575</v>
      </c>
      <c r="AO43" s="1153"/>
      <c r="AP43" s="1153"/>
      <c r="AQ43" s="1153"/>
      <c r="AR43" s="1153"/>
      <c r="AS43" s="1153"/>
      <c r="AT43" s="1153"/>
      <c r="AU43" s="1153"/>
      <c r="AV43" s="1153"/>
      <c r="AW43" s="1153"/>
      <c r="AX43" s="1153"/>
      <c r="AY43" s="1153"/>
      <c r="AZ43" s="1153"/>
      <c r="BA43" s="1153"/>
      <c r="BB43" s="1153"/>
      <c r="BC43" s="1153"/>
      <c r="BD43" s="1153"/>
      <c r="BE43" s="1153"/>
      <c r="BF43" s="1153"/>
      <c r="BG43" s="1153"/>
      <c r="BH43" s="1153"/>
      <c r="BI43" s="1153"/>
      <c r="BJ43" s="1153"/>
      <c r="BK43" s="1153"/>
      <c r="BL43" s="1153"/>
      <c r="BM43" s="1153"/>
      <c r="BN43" s="1153"/>
      <c r="BO43" s="1153"/>
      <c r="BP43" s="1153"/>
      <c r="BQ43" s="1153"/>
      <c r="BR43" s="1153"/>
      <c r="BS43" s="1153"/>
      <c r="BT43" s="1153"/>
      <c r="BU43" s="1153"/>
      <c r="BV43" s="1153"/>
      <c r="BW43" s="1153"/>
      <c r="BX43" s="1153"/>
      <c r="BY43" s="1153"/>
      <c r="BZ43" s="1153"/>
      <c r="CA43" s="1153"/>
      <c r="CB43" s="1153"/>
      <c r="CC43" s="1153"/>
      <c r="CD43" s="1153"/>
      <c r="CE43" s="1153"/>
      <c r="CF43" s="1153"/>
      <c r="CG43" s="1153"/>
      <c r="CH43" s="1153"/>
      <c r="CI43" s="1153"/>
      <c r="CJ43" s="1153"/>
      <c r="CK43" s="1153"/>
      <c r="CL43" s="1153"/>
      <c r="CM43" s="1153"/>
      <c r="CN43" s="1153"/>
      <c r="CO43" s="1153"/>
      <c r="CP43" s="1153"/>
      <c r="CQ43" s="1153"/>
      <c r="CR43" s="1153"/>
      <c r="CS43" s="1153"/>
      <c r="CT43" s="1153"/>
      <c r="CU43" s="1153"/>
      <c r="CV43" s="1153"/>
      <c r="CW43" s="1153"/>
      <c r="CX43" s="1153"/>
      <c r="CY43" s="1153"/>
      <c r="CZ43" s="1153"/>
      <c r="DA43" s="1153"/>
      <c r="DB43" s="1153"/>
      <c r="DC43" s="1154"/>
    </row>
    <row r="44" spans="2:109" ht="13.5" x14ac:dyDescent="0.15">
      <c r="B44" s="323"/>
      <c r="AN44" s="1155"/>
      <c r="AO44" s="1156"/>
      <c r="AP44" s="1156"/>
      <c r="AQ44" s="1156"/>
      <c r="AR44" s="1156"/>
      <c r="AS44" s="1156"/>
      <c r="AT44" s="1156"/>
      <c r="AU44" s="1156"/>
      <c r="AV44" s="1156"/>
      <c r="AW44" s="1156"/>
      <c r="AX44" s="1156"/>
      <c r="AY44" s="1156"/>
      <c r="AZ44" s="1156"/>
      <c r="BA44" s="1156"/>
      <c r="BB44" s="1156"/>
      <c r="BC44" s="1156"/>
      <c r="BD44" s="1156"/>
      <c r="BE44" s="1156"/>
      <c r="BF44" s="1156"/>
      <c r="BG44" s="1156"/>
      <c r="BH44" s="1156"/>
      <c r="BI44" s="1156"/>
      <c r="BJ44" s="1156"/>
      <c r="BK44" s="1156"/>
      <c r="BL44" s="1156"/>
      <c r="BM44" s="1156"/>
      <c r="BN44" s="1156"/>
      <c r="BO44" s="1156"/>
      <c r="BP44" s="1156"/>
      <c r="BQ44" s="1156"/>
      <c r="BR44" s="1156"/>
      <c r="BS44" s="1156"/>
      <c r="BT44" s="1156"/>
      <c r="BU44" s="1156"/>
      <c r="BV44" s="1156"/>
      <c r="BW44" s="1156"/>
      <c r="BX44" s="1156"/>
      <c r="BY44" s="1156"/>
      <c r="BZ44" s="1156"/>
      <c r="CA44" s="1156"/>
      <c r="CB44" s="1156"/>
      <c r="CC44" s="1156"/>
      <c r="CD44" s="1156"/>
      <c r="CE44" s="1156"/>
      <c r="CF44" s="1156"/>
      <c r="CG44" s="1156"/>
      <c r="CH44" s="1156"/>
      <c r="CI44" s="1156"/>
      <c r="CJ44" s="1156"/>
      <c r="CK44" s="1156"/>
      <c r="CL44" s="1156"/>
      <c r="CM44" s="1156"/>
      <c r="CN44" s="1156"/>
      <c r="CO44" s="1156"/>
      <c r="CP44" s="1156"/>
      <c r="CQ44" s="1156"/>
      <c r="CR44" s="1156"/>
      <c r="CS44" s="1156"/>
      <c r="CT44" s="1156"/>
      <c r="CU44" s="1156"/>
      <c r="CV44" s="1156"/>
      <c r="CW44" s="1156"/>
      <c r="CX44" s="1156"/>
      <c r="CY44" s="1156"/>
      <c r="CZ44" s="1156"/>
      <c r="DA44" s="1156"/>
      <c r="DB44" s="1156"/>
      <c r="DC44" s="1157"/>
    </row>
    <row r="45" spans="2:109" ht="13.5" x14ac:dyDescent="0.15">
      <c r="B45" s="323"/>
      <c r="AN45" s="1155"/>
      <c r="AO45" s="1156"/>
      <c r="AP45" s="1156"/>
      <c r="AQ45" s="1156"/>
      <c r="AR45" s="1156"/>
      <c r="AS45" s="1156"/>
      <c r="AT45" s="1156"/>
      <c r="AU45" s="1156"/>
      <c r="AV45" s="1156"/>
      <c r="AW45" s="1156"/>
      <c r="AX45" s="1156"/>
      <c r="AY45" s="1156"/>
      <c r="AZ45" s="1156"/>
      <c r="BA45" s="1156"/>
      <c r="BB45" s="1156"/>
      <c r="BC45" s="1156"/>
      <c r="BD45" s="1156"/>
      <c r="BE45" s="1156"/>
      <c r="BF45" s="1156"/>
      <c r="BG45" s="1156"/>
      <c r="BH45" s="1156"/>
      <c r="BI45" s="1156"/>
      <c r="BJ45" s="1156"/>
      <c r="BK45" s="1156"/>
      <c r="BL45" s="1156"/>
      <c r="BM45" s="1156"/>
      <c r="BN45" s="1156"/>
      <c r="BO45" s="1156"/>
      <c r="BP45" s="1156"/>
      <c r="BQ45" s="1156"/>
      <c r="BR45" s="1156"/>
      <c r="BS45" s="1156"/>
      <c r="BT45" s="1156"/>
      <c r="BU45" s="1156"/>
      <c r="BV45" s="1156"/>
      <c r="BW45" s="1156"/>
      <c r="BX45" s="1156"/>
      <c r="BY45" s="1156"/>
      <c r="BZ45" s="1156"/>
      <c r="CA45" s="1156"/>
      <c r="CB45" s="1156"/>
      <c r="CC45" s="1156"/>
      <c r="CD45" s="1156"/>
      <c r="CE45" s="1156"/>
      <c r="CF45" s="1156"/>
      <c r="CG45" s="1156"/>
      <c r="CH45" s="1156"/>
      <c r="CI45" s="1156"/>
      <c r="CJ45" s="1156"/>
      <c r="CK45" s="1156"/>
      <c r="CL45" s="1156"/>
      <c r="CM45" s="1156"/>
      <c r="CN45" s="1156"/>
      <c r="CO45" s="1156"/>
      <c r="CP45" s="1156"/>
      <c r="CQ45" s="1156"/>
      <c r="CR45" s="1156"/>
      <c r="CS45" s="1156"/>
      <c r="CT45" s="1156"/>
      <c r="CU45" s="1156"/>
      <c r="CV45" s="1156"/>
      <c r="CW45" s="1156"/>
      <c r="CX45" s="1156"/>
      <c r="CY45" s="1156"/>
      <c r="CZ45" s="1156"/>
      <c r="DA45" s="1156"/>
      <c r="DB45" s="1156"/>
      <c r="DC45" s="1157"/>
    </row>
    <row r="46" spans="2:109" ht="13.5" x14ac:dyDescent="0.15">
      <c r="B46" s="323"/>
      <c r="AN46" s="1155"/>
      <c r="AO46" s="1156"/>
      <c r="AP46" s="1156"/>
      <c r="AQ46" s="1156"/>
      <c r="AR46" s="1156"/>
      <c r="AS46" s="1156"/>
      <c r="AT46" s="1156"/>
      <c r="AU46" s="1156"/>
      <c r="AV46" s="1156"/>
      <c r="AW46" s="1156"/>
      <c r="AX46" s="1156"/>
      <c r="AY46" s="1156"/>
      <c r="AZ46" s="1156"/>
      <c r="BA46" s="1156"/>
      <c r="BB46" s="1156"/>
      <c r="BC46" s="1156"/>
      <c r="BD46" s="1156"/>
      <c r="BE46" s="1156"/>
      <c r="BF46" s="1156"/>
      <c r="BG46" s="1156"/>
      <c r="BH46" s="1156"/>
      <c r="BI46" s="1156"/>
      <c r="BJ46" s="1156"/>
      <c r="BK46" s="1156"/>
      <c r="BL46" s="1156"/>
      <c r="BM46" s="1156"/>
      <c r="BN46" s="1156"/>
      <c r="BO46" s="1156"/>
      <c r="BP46" s="1156"/>
      <c r="BQ46" s="1156"/>
      <c r="BR46" s="1156"/>
      <c r="BS46" s="1156"/>
      <c r="BT46" s="1156"/>
      <c r="BU46" s="1156"/>
      <c r="BV46" s="1156"/>
      <c r="BW46" s="1156"/>
      <c r="BX46" s="1156"/>
      <c r="BY46" s="1156"/>
      <c r="BZ46" s="1156"/>
      <c r="CA46" s="1156"/>
      <c r="CB46" s="1156"/>
      <c r="CC46" s="1156"/>
      <c r="CD46" s="1156"/>
      <c r="CE46" s="1156"/>
      <c r="CF46" s="1156"/>
      <c r="CG46" s="1156"/>
      <c r="CH46" s="1156"/>
      <c r="CI46" s="1156"/>
      <c r="CJ46" s="1156"/>
      <c r="CK46" s="1156"/>
      <c r="CL46" s="1156"/>
      <c r="CM46" s="1156"/>
      <c r="CN46" s="1156"/>
      <c r="CO46" s="1156"/>
      <c r="CP46" s="1156"/>
      <c r="CQ46" s="1156"/>
      <c r="CR46" s="1156"/>
      <c r="CS46" s="1156"/>
      <c r="CT46" s="1156"/>
      <c r="CU46" s="1156"/>
      <c r="CV46" s="1156"/>
      <c r="CW46" s="1156"/>
      <c r="CX46" s="1156"/>
      <c r="CY46" s="1156"/>
      <c r="CZ46" s="1156"/>
      <c r="DA46" s="1156"/>
      <c r="DB46" s="1156"/>
      <c r="DC46" s="1157"/>
    </row>
    <row r="47" spans="2:109" ht="13.5" x14ac:dyDescent="0.15">
      <c r="B47" s="323"/>
      <c r="AN47" s="1158"/>
      <c r="AO47" s="1159"/>
      <c r="AP47" s="1159"/>
      <c r="AQ47" s="1159"/>
      <c r="AR47" s="1159"/>
      <c r="AS47" s="1159"/>
      <c r="AT47" s="1159"/>
      <c r="AU47" s="1159"/>
      <c r="AV47" s="1159"/>
      <c r="AW47" s="1159"/>
      <c r="AX47" s="1159"/>
      <c r="AY47" s="1159"/>
      <c r="AZ47" s="1159"/>
      <c r="BA47" s="1159"/>
      <c r="BB47" s="1159"/>
      <c r="BC47" s="1159"/>
      <c r="BD47" s="1159"/>
      <c r="BE47" s="1159"/>
      <c r="BF47" s="1159"/>
      <c r="BG47" s="1159"/>
      <c r="BH47" s="1159"/>
      <c r="BI47" s="1159"/>
      <c r="BJ47" s="1159"/>
      <c r="BK47" s="1159"/>
      <c r="BL47" s="1159"/>
      <c r="BM47" s="1159"/>
      <c r="BN47" s="1159"/>
      <c r="BO47" s="1159"/>
      <c r="BP47" s="1159"/>
      <c r="BQ47" s="1159"/>
      <c r="BR47" s="1159"/>
      <c r="BS47" s="1159"/>
      <c r="BT47" s="1159"/>
      <c r="BU47" s="1159"/>
      <c r="BV47" s="1159"/>
      <c r="BW47" s="1159"/>
      <c r="BX47" s="1159"/>
      <c r="BY47" s="1159"/>
      <c r="BZ47" s="1159"/>
      <c r="CA47" s="1159"/>
      <c r="CB47" s="1159"/>
      <c r="CC47" s="1159"/>
      <c r="CD47" s="1159"/>
      <c r="CE47" s="1159"/>
      <c r="CF47" s="1159"/>
      <c r="CG47" s="1159"/>
      <c r="CH47" s="1159"/>
      <c r="CI47" s="1159"/>
      <c r="CJ47" s="1159"/>
      <c r="CK47" s="1159"/>
      <c r="CL47" s="1159"/>
      <c r="CM47" s="1159"/>
      <c r="CN47" s="1159"/>
      <c r="CO47" s="1159"/>
      <c r="CP47" s="1159"/>
      <c r="CQ47" s="1159"/>
      <c r="CR47" s="1159"/>
      <c r="CS47" s="1159"/>
      <c r="CT47" s="1159"/>
      <c r="CU47" s="1159"/>
      <c r="CV47" s="1159"/>
      <c r="CW47" s="1159"/>
      <c r="CX47" s="1159"/>
      <c r="CY47" s="1159"/>
      <c r="CZ47" s="1159"/>
      <c r="DA47" s="1159"/>
      <c r="DB47" s="1159"/>
      <c r="DC47" s="1160"/>
    </row>
    <row r="48" spans="2:109" ht="13.5" x14ac:dyDescent="0.15">
      <c r="B48" s="323"/>
      <c r="H48" s="330"/>
      <c r="I48" s="330"/>
      <c r="J48" s="330"/>
      <c r="AN48" s="330"/>
      <c r="AO48" s="330"/>
      <c r="AP48" s="330"/>
      <c r="AZ48" s="330"/>
      <c r="BA48" s="330"/>
      <c r="BB48" s="330"/>
      <c r="BL48" s="330"/>
      <c r="BM48" s="330"/>
      <c r="BN48" s="330"/>
      <c r="BX48" s="330"/>
      <c r="BY48" s="330"/>
      <c r="BZ48" s="330"/>
      <c r="CJ48" s="330"/>
      <c r="CK48" s="330"/>
      <c r="CL48" s="330"/>
      <c r="CV48" s="330"/>
      <c r="CW48" s="330"/>
      <c r="CX48" s="330"/>
    </row>
    <row r="49" spans="1:109" ht="13.5" x14ac:dyDescent="0.15">
      <c r="B49" s="323"/>
      <c r="AN49" s="322" t="s">
        <v>567</v>
      </c>
    </row>
    <row r="50" spans="1:109" ht="13.5" x14ac:dyDescent="0.15">
      <c r="B50" s="323"/>
      <c r="G50" s="1130"/>
      <c r="H50" s="1130"/>
      <c r="I50" s="1130"/>
      <c r="J50" s="1130"/>
      <c r="K50" s="332"/>
      <c r="L50" s="332"/>
      <c r="M50" s="331"/>
      <c r="N50" s="331"/>
      <c r="AN50" s="1138"/>
      <c r="AO50" s="1139"/>
      <c r="AP50" s="1139"/>
      <c r="AQ50" s="1139"/>
      <c r="AR50" s="1139"/>
      <c r="AS50" s="1139"/>
      <c r="AT50" s="1139"/>
      <c r="AU50" s="1139"/>
      <c r="AV50" s="1139"/>
      <c r="AW50" s="1139"/>
      <c r="AX50" s="1139"/>
      <c r="AY50" s="1139"/>
      <c r="AZ50" s="1139"/>
      <c r="BA50" s="1139"/>
      <c r="BB50" s="1139"/>
      <c r="BC50" s="1139"/>
      <c r="BD50" s="1139"/>
      <c r="BE50" s="1139"/>
      <c r="BF50" s="1139"/>
      <c r="BG50" s="1139"/>
      <c r="BH50" s="1139"/>
      <c r="BI50" s="1139"/>
      <c r="BJ50" s="1139"/>
      <c r="BK50" s="1139"/>
      <c r="BL50" s="1139"/>
      <c r="BM50" s="1139"/>
      <c r="BN50" s="1139"/>
      <c r="BO50" s="1140"/>
      <c r="BP50" s="1133" t="s">
        <v>221</v>
      </c>
      <c r="BQ50" s="1133"/>
      <c r="BR50" s="1133"/>
      <c r="BS50" s="1133"/>
      <c r="BT50" s="1133"/>
      <c r="BU50" s="1133"/>
      <c r="BV50" s="1133"/>
      <c r="BW50" s="1133"/>
      <c r="BX50" s="1133" t="s">
        <v>231</v>
      </c>
      <c r="BY50" s="1133"/>
      <c r="BZ50" s="1133"/>
      <c r="CA50" s="1133"/>
      <c r="CB50" s="1133"/>
      <c r="CC50" s="1133"/>
      <c r="CD50" s="1133"/>
      <c r="CE50" s="1133"/>
      <c r="CF50" s="1133" t="s">
        <v>516</v>
      </c>
      <c r="CG50" s="1133"/>
      <c r="CH50" s="1133"/>
      <c r="CI50" s="1133"/>
      <c r="CJ50" s="1133"/>
      <c r="CK50" s="1133"/>
      <c r="CL50" s="1133"/>
      <c r="CM50" s="1133"/>
      <c r="CN50" s="1133" t="s">
        <v>517</v>
      </c>
      <c r="CO50" s="1133"/>
      <c r="CP50" s="1133"/>
      <c r="CQ50" s="1133"/>
      <c r="CR50" s="1133"/>
      <c r="CS50" s="1133"/>
      <c r="CT50" s="1133"/>
      <c r="CU50" s="1133"/>
      <c r="CV50" s="1133" t="s">
        <v>518</v>
      </c>
      <c r="CW50" s="1133"/>
      <c r="CX50" s="1133"/>
      <c r="CY50" s="1133"/>
      <c r="CZ50" s="1133"/>
      <c r="DA50" s="1133"/>
      <c r="DB50" s="1133"/>
      <c r="DC50" s="1133"/>
    </row>
    <row r="51" spans="1:109" ht="13.5" customHeight="1" x14ac:dyDescent="0.15">
      <c r="B51" s="323"/>
      <c r="G51" s="1141"/>
      <c r="H51" s="1141"/>
      <c r="I51" s="1151"/>
      <c r="J51" s="1151"/>
      <c r="K51" s="1135"/>
      <c r="L51" s="1135"/>
      <c r="M51" s="1135"/>
      <c r="N51" s="1135"/>
      <c r="AM51" s="330"/>
      <c r="AN51" s="1134" t="s">
        <v>566</v>
      </c>
      <c r="AO51" s="1134"/>
      <c r="AP51" s="1134"/>
      <c r="AQ51" s="1134"/>
      <c r="AR51" s="1134"/>
      <c r="AS51" s="1134"/>
      <c r="AT51" s="1134"/>
      <c r="AU51" s="1134"/>
      <c r="AV51" s="1134"/>
      <c r="AW51" s="1134"/>
      <c r="AX51" s="1134"/>
      <c r="AY51" s="1134"/>
      <c r="AZ51" s="1134"/>
      <c r="BA51" s="1134"/>
      <c r="BB51" s="1134" t="s">
        <v>564</v>
      </c>
      <c r="BC51" s="1134"/>
      <c r="BD51" s="1134"/>
      <c r="BE51" s="1134"/>
      <c r="BF51" s="1134"/>
      <c r="BG51" s="1134"/>
      <c r="BH51" s="1134"/>
      <c r="BI51" s="1134"/>
      <c r="BJ51" s="1134"/>
      <c r="BK51" s="1134"/>
      <c r="BL51" s="1134"/>
      <c r="BM51" s="1134"/>
      <c r="BN51" s="1134"/>
      <c r="BO51" s="1134"/>
      <c r="BP51" s="1132">
        <v>1.3</v>
      </c>
      <c r="BQ51" s="1132"/>
      <c r="BR51" s="1132"/>
      <c r="BS51" s="1132"/>
      <c r="BT51" s="1132"/>
      <c r="BU51" s="1132"/>
      <c r="BV51" s="1132"/>
      <c r="BW51" s="1132"/>
      <c r="BX51" s="1132"/>
      <c r="BY51" s="1132"/>
      <c r="BZ51" s="1132"/>
      <c r="CA51" s="1132"/>
      <c r="CB51" s="1132"/>
      <c r="CC51" s="1132"/>
      <c r="CD51" s="1132"/>
      <c r="CE51" s="1132"/>
      <c r="CF51" s="1132"/>
      <c r="CG51" s="1132"/>
      <c r="CH51" s="1132"/>
      <c r="CI51" s="1132"/>
      <c r="CJ51" s="1132"/>
      <c r="CK51" s="1132"/>
      <c r="CL51" s="1132"/>
      <c r="CM51" s="1132"/>
      <c r="CN51" s="1132"/>
      <c r="CO51" s="1132"/>
      <c r="CP51" s="1132"/>
      <c r="CQ51" s="1132"/>
      <c r="CR51" s="1132"/>
      <c r="CS51" s="1132"/>
      <c r="CT51" s="1132"/>
      <c r="CU51" s="1132"/>
      <c r="CV51" s="1132"/>
      <c r="CW51" s="1132"/>
      <c r="CX51" s="1132"/>
      <c r="CY51" s="1132"/>
      <c r="CZ51" s="1132"/>
      <c r="DA51" s="1132"/>
      <c r="DB51" s="1132"/>
      <c r="DC51" s="1132"/>
    </row>
    <row r="52" spans="1:109" ht="13.5" x14ac:dyDescent="0.15">
      <c r="B52" s="323"/>
      <c r="G52" s="1141"/>
      <c r="H52" s="1141"/>
      <c r="I52" s="1151"/>
      <c r="J52" s="1151"/>
      <c r="K52" s="1135"/>
      <c r="L52" s="1135"/>
      <c r="M52" s="1135"/>
      <c r="N52" s="1135"/>
      <c r="AM52" s="330"/>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ht="13.5" x14ac:dyDescent="0.15">
      <c r="A53" s="338"/>
      <c r="B53" s="323"/>
      <c r="G53" s="1141"/>
      <c r="H53" s="1141"/>
      <c r="I53" s="1130"/>
      <c r="J53" s="1130"/>
      <c r="K53" s="1135"/>
      <c r="L53" s="1135"/>
      <c r="M53" s="1135"/>
      <c r="N53" s="1135"/>
      <c r="AM53" s="330"/>
      <c r="AN53" s="1134"/>
      <c r="AO53" s="1134"/>
      <c r="AP53" s="1134"/>
      <c r="AQ53" s="1134"/>
      <c r="AR53" s="1134"/>
      <c r="AS53" s="1134"/>
      <c r="AT53" s="1134"/>
      <c r="AU53" s="1134"/>
      <c r="AV53" s="1134"/>
      <c r="AW53" s="1134"/>
      <c r="AX53" s="1134"/>
      <c r="AY53" s="1134"/>
      <c r="AZ53" s="1134"/>
      <c r="BA53" s="1134"/>
      <c r="BB53" s="1134" t="s">
        <v>571</v>
      </c>
      <c r="BC53" s="1134"/>
      <c r="BD53" s="1134"/>
      <c r="BE53" s="1134"/>
      <c r="BF53" s="1134"/>
      <c r="BG53" s="1134"/>
      <c r="BH53" s="1134"/>
      <c r="BI53" s="1134"/>
      <c r="BJ53" s="1134"/>
      <c r="BK53" s="1134"/>
      <c r="BL53" s="1134"/>
      <c r="BM53" s="1134"/>
      <c r="BN53" s="1134"/>
      <c r="BO53" s="1134"/>
      <c r="BP53" s="1132">
        <v>58.8</v>
      </c>
      <c r="BQ53" s="1132"/>
      <c r="BR53" s="1132"/>
      <c r="BS53" s="1132"/>
      <c r="BT53" s="1132"/>
      <c r="BU53" s="1132"/>
      <c r="BV53" s="1132"/>
      <c r="BW53" s="1132"/>
      <c r="BX53" s="1132">
        <v>59.3</v>
      </c>
      <c r="BY53" s="1132"/>
      <c r="BZ53" s="1132"/>
      <c r="CA53" s="1132"/>
      <c r="CB53" s="1132"/>
      <c r="CC53" s="1132"/>
      <c r="CD53" s="1132"/>
      <c r="CE53" s="1132"/>
      <c r="CF53" s="1132">
        <v>60.8</v>
      </c>
      <c r="CG53" s="1132"/>
      <c r="CH53" s="1132"/>
      <c r="CI53" s="1132"/>
      <c r="CJ53" s="1132"/>
      <c r="CK53" s="1132"/>
      <c r="CL53" s="1132"/>
      <c r="CM53" s="1132"/>
      <c r="CN53" s="1132">
        <v>62</v>
      </c>
      <c r="CO53" s="1132"/>
      <c r="CP53" s="1132"/>
      <c r="CQ53" s="1132"/>
      <c r="CR53" s="1132"/>
      <c r="CS53" s="1132"/>
      <c r="CT53" s="1132"/>
      <c r="CU53" s="1132"/>
      <c r="CV53" s="1132">
        <v>63.8</v>
      </c>
      <c r="CW53" s="1132"/>
      <c r="CX53" s="1132"/>
      <c r="CY53" s="1132"/>
      <c r="CZ53" s="1132"/>
      <c r="DA53" s="1132"/>
      <c r="DB53" s="1132"/>
      <c r="DC53" s="1132"/>
    </row>
    <row r="54" spans="1:109" ht="13.5" x14ac:dyDescent="0.15">
      <c r="A54" s="338"/>
      <c r="B54" s="323"/>
      <c r="G54" s="1141"/>
      <c r="H54" s="1141"/>
      <c r="I54" s="1130"/>
      <c r="J54" s="1130"/>
      <c r="K54" s="1135"/>
      <c r="L54" s="1135"/>
      <c r="M54" s="1135"/>
      <c r="N54" s="1135"/>
      <c r="AM54" s="330"/>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ht="13.5" x14ac:dyDescent="0.15">
      <c r="A55" s="338"/>
      <c r="B55" s="323"/>
      <c r="G55" s="1130"/>
      <c r="H55" s="1130"/>
      <c r="I55" s="1130"/>
      <c r="J55" s="1130"/>
      <c r="K55" s="1135"/>
      <c r="L55" s="1135"/>
      <c r="M55" s="1135"/>
      <c r="N55" s="1135"/>
      <c r="AN55" s="1133" t="s">
        <v>565</v>
      </c>
      <c r="AO55" s="1133"/>
      <c r="AP55" s="1133"/>
      <c r="AQ55" s="1133"/>
      <c r="AR55" s="1133"/>
      <c r="AS55" s="1133"/>
      <c r="AT55" s="1133"/>
      <c r="AU55" s="1133"/>
      <c r="AV55" s="1133"/>
      <c r="AW55" s="1133"/>
      <c r="AX55" s="1133"/>
      <c r="AY55" s="1133"/>
      <c r="AZ55" s="1133"/>
      <c r="BA55" s="1133"/>
      <c r="BB55" s="1134" t="s">
        <v>564</v>
      </c>
      <c r="BC55" s="1134"/>
      <c r="BD55" s="1134"/>
      <c r="BE55" s="1134"/>
      <c r="BF55" s="1134"/>
      <c r="BG55" s="1134"/>
      <c r="BH55" s="1134"/>
      <c r="BI55" s="1134"/>
      <c r="BJ55" s="1134"/>
      <c r="BK55" s="1134"/>
      <c r="BL55" s="1134"/>
      <c r="BM55" s="1134"/>
      <c r="BN55" s="1134"/>
      <c r="BO55" s="1134"/>
      <c r="BP55" s="1132">
        <v>21</v>
      </c>
      <c r="BQ55" s="1132"/>
      <c r="BR55" s="1132"/>
      <c r="BS55" s="1132"/>
      <c r="BT55" s="1132"/>
      <c r="BU55" s="1132"/>
      <c r="BV55" s="1132"/>
      <c r="BW55" s="1132"/>
      <c r="BX55" s="1132">
        <v>20.2</v>
      </c>
      <c r="BY55" s="1132"/>
      <c r="BZ55" s="1132"/>
      <c r="CA55" s="1132"/>
      <c r="CB55" s="1132"/>
      <c r="CC55" s="1132"/>
      <c r="CD55" s="1132"/>
      <c r="CE55" s="1132"/>
      <c r="CF55" s="1132">
        <v>18.3</v>
      </c>
      <c r="CG55" s="1132"/>
      <c r="CH55" s="1132"/>
      <c r="CI55" s="1132"/>
      <c r="CJ55" s="1132"/>
      <c r="CK55" s="1132"/>
      <c r="CL55" s="1132"/>
      <c r="CM55" s="1132"/>
      <c r="CN55" s="1132">
        <v>20.3</v>
      </c>
      <c r="CO55" s="1132"/>
      <c r="CP55" s="1132"/>
      <c r="CQ55" s="1132"/>
      <c r="CR55" s="1132"/>
      <c r="CS55" s="1132"/>
      <c r="CT55" s="1132"/>
      <c r="CU55" s="1132"/>
      <c r="CV55" s="1132">
        <v>15.5</v>
      </c>
      <c r="CW55" s="1132"/>
      <c r="CX55" s="1132"/>
      <c r="CY55" s="1132"/>
      <c r="CZ55" s="1132"/>
      <c r="DA55" s="1132"/>
      <c r="DB55" s="1132"/>
      <c r="DC55" s="1132"/>
    </row>
    <row r="56" spans="1:109" ht="13.5" x14ac:dyDescent="0.15">
      <c r="A56" s="338"/>
      <c r="B56" s="323"/>
      <c r="G56" s="1130"/>
      <c r="H56" s="1130"/>
      <c r="I56" s="1130"/>
      <c r="J56" s="1130"/>
      <c r="K56" s="1135"/>
      <c r="L56" s="1135"/>
      <c r="M56" s="1135"/>
      <c r="N56" s="1135"/>
      <c r="AN56" s="1133"/>
      <c r="AO56" s="1133"/>
      <c r="AP56" s="1133"/>
      <c r="AQ56" s="1133"/>
      <c r="AR56" s="1133"/>
      <c r="AS56" s="1133"/>
      <c r="AT56" s="1133"/>
      <c r="AU56" s="1133"/>
      <c r="AV56" s="1133"/>
      <c r="AW56" s="1133"/>
      <c r="AX56" s="1133"/>
      <c r="AY56" s="1133"/>
      <c r="AZ56" s="1133"/>
      <c r="BA56" s="1133"/>
      <c r="BB56" s="1134"/>
      <c r="BC56" s="1134"/>
      <c r="BD56" s="1134"/>
      <c r="BE56" s="1134"/>
      <c r="BF56" s="1134"/>
      <c r="BG56" s="1134"/>
      <c r="BH56" s="1134"/>
      <c r="BI56" s="1134"/>
      <c r="BJ56" s="1134"/>
      <c r="BK56" s="1134"/>
      <c r="BL56" s="1134"/>
      <c r="BM56" s="1134"/>
      <c r="BN56" s="1134"/>
      <c r="BO56" s="1134"/>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38" customFormat="1" ht="13.5" x14ac:dyDescent="0.15">
      <c r="B57" s="344"/>
      <c r="G57" s="1130"/>
      <c r="H57" s="1130"/>
      <c r="I57" s="1136"/>
      <c r="J57" s="1136"/>
      <c r="K57" s="1135"/>
      <c r="L57" s="1135"/>
      <c r="M57" s="1135"/>
      <c r="N57" s="1135"/>
      <c r="AM57" s="322"/>
      <c r="AN57" s="1133"/>
      <c r="AO57" s="1133"/>
      <c r="AP57" s="1133"/>
      <c r="AQ57" s="1133"/>
      <c r="AR57" s="1133"/>
      <c r="AS57" s="1133"/>
      <c r="AT57" s="1133"/>
      <c r="AU57" s="1133"/>
      <c r="AV57" s="1133"/>
      <c r="AW57" s="1133"/>
      <c r="AX57" s="1133"/>
      <c r="AY57" s="1133"/>
      <c r="AZ57" s="1133"/>
      <c r="BA57" s="1133"/>
      <c r="BB57" s="1134" t="s">
        <v>571</v>
      </c>
      <c r="BC57" s="1134"/>
      <c r="BD57" s="1134"/>
      <c r="BE57" s="1134"/>
      <c r="BF57" s="1134"/>
      <c r="BG57" s="1134"/>
      <c r="BH57" s="1134"/>
      <c r="BI57" s="1134"/>
      <c r="BJ57" s="1134"/>
      <c r="BK57" s="1134"/>
      <c r="BL57" s="1134"/>
      <c r="BM57" s="1134"/>
      <c r="BN57" s="1134"/>
      <c r="BO57" s="1134"/>
      <c r="BP57" s="1132">
        <v>55.9</v>
      </c>
      <c r="BQ57" s="1132"/>
      <c r="BR57" s="1132"/>
      <c r="BS57" s="1132"/>
      <c r="BT57" s="1132"/>
      <c r="BU57" s="1132"/>
      <c r="BV57" s="1132"/>
      <c r="BW57" s="1132"/>
      <c r="BX57" s="1132">
        <v>57.5</v>
      </c>
      <c r="BY57" s="1132"/>
      <c r="BZ57" s="1132"/>
      <c r="CA57" s="1132"/>
      <c r="CB57" s="1132"/>
      <c r="CC57" s="1132"/>
      <c r="CD57" s="1132"/>
      <c r="CE57" s="1132"/>
      <c r="CF57" s="1132">
        <v>59.3</v>
      </c>
      <c r="CG57" s="1132"/>
      <c r="CH57" s="1132"/>
      <c r="CI57" s="1132"/>
      <c r="CJ57" s="1132"/>
      <c r="CK57" s="1132"/>
      <c r="CL57" s="1132"/>
      <c r="CM57" s="1132"/>
      <c r="CN57" s="1132">
        <v>60.3</v>
      </c>
      <c r="CO57" s="1132"/>
      <c r="CP57" s="1132"/>
      <c r="CQ57" s="1132"/>
      <c r="CR57" s="1132"/>
      <c r="CS57" s="1132"/>
      <c r="CT57" s="1132"/>
      <c r="CU57" s="1132"/>
      <c r="CV57" s="1132">
        <v>61.4</v>
      </c>
      <c r="CW57" s="1132"/>
      <c r="CX57" s="1132"/>
      <c r="CY57" s="1132"/>
      <c r="CZ57" s="1132"/>
      <c r="DA57" s="1132"/>
      <c r="DB57" s="1132"/>
      <c r="DC57" s="1132"/>
      <c r="DD57" s="349"/>
      <c r="DE57" s="344"/>
    </row>
    <row r="58" spans="1:109" s="338" customFormat="1" ht="13.5" x14ac:dyDescent="0.15">
      <c r="A58" s="322"/>
      <c r="B58" s="344"/>
      <c r="G58" s="1130"/>
      <c r="H58" s="1130"/>
      <c r="I58" s="1136"/>
      <c r="J58" s="1136"/>
      <c r="K58" s="1135"/>
      <c r="L58" s="1135"/>
      <c r="M58" s="1135"/>
      <c r="N58" s="1135"/>
      <c r="AM58" s="322"/>
      <c r="AN58" s="1133"/>
      <c r="AO58" s="1133"/>
      <c r="AP58" s="1133"/>
      <c r="AQ58" s="1133"/>
      <c r="AR58" s="1133"/>
      <c r="AS58" s="1133"/>
      <c r="AT58" s="1133"/>
      <c r="AU58" s="1133"/>
      <c r="AV58" s="1133"/>
      <c r="AW58" s="1133"/>
      <c r="AX58" s="1133"/>
      <c r="AY58" s="1133"/>
      <c r="AZ58" s="1133"/>
      <c r="BA58" s="1133"/>
      <c r="BB58" s="1134"/>
      <c r="BC58" s="1134"/>
      <c r="BD58" s="1134"/>
      <c r="BE58" s="1134"/>
      <c r="BF58" s="1134"/>
      <c r="BG58" s="1134"/>
      <c r="BH58" s="1134"/>
      <c r="BI58" s="1134"/>
      <c r="BJ58" s="1134"/>
      <c r="BK58" s="1134"/>
      <c r="BL58" s="1134"/>
      <c r="BM58" s="1134"/>
      <c r="BN58" s="1134"/>
      <c r="BO58" s="1134"/>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49"/>
      <c r="DE58" s="344"/>
    </row>
    <row r="59" spans="1:109" s="338" customFormat="1" ht="13.5" x14ac:dyDescent="0.15">
      <c r="A59" s="322"/>
      <c r="B59" s="344"/>
      <c r="K59" s="350"/>
      <c r="L59" s="350"/>
      <c r="M59" s="350"/>
      <c r="N59" s="350"/>
      <c r="AQ59" s="350"/>
      <c r="AR59" s="350"/>
      <c r="AS59" s="350"/>
      <c r="AT59" s="350"/>
      <c r="BC59" s="350"/>
      <c r="BD59" s="350"/>
      <c r="BE59" s="350"/>
      <c r="BF59" s="350"/>
      <c r="BO59" s="350"/>
      <c r="BP59" s="350"/>
      <c r="BQ59" s="350"/>
      <c r="BR59" s="350"/>
      <c r="CA59" s="350"/>
      <c r="CB59" s="350"/>
      <c r="CC59" s="350"/>
      <c r="CD59" s="350"/>
      <c r="CM59" s="350"/>
      <c r="CN59" s="350"/>
      <c r="CO59" s="350"/>
      <c r="CP59" s="350"/>
      <c r="CY59" s="350"/>
      <c r="CZ59" s="350"/>
      <c r="DA59" s="350"/>
      <c r="DB59" s="350"/>
      <c r="DC59" s="350"/>
      <c r="DD59" s="349"/>
      <c r="DE59" s="344"/>
    </row>
    <row r="60" spans="1:109" s="338" customFormat="1" ht="13.5" x14ac:dyDescent="0.15">
      <c r="A60" s="322"/>
      <c r="B60" s="344"/>
      <c r="K60" s="350"/>
      <c r="L60" s="350"/>
      <c r="M60" s="350"/>
      <c r="N60" s="350"/>
      <c r="AQ60" s="350"/>
      <c r="AR60" s="350"/>
      <c r="AS60" s="350"/>
      <c r="AT60" s="350"/>
      <c r="BC60" s="350"/>
      <c r="BD60" s="350"/>
      <c r="BE60" s="350"/>
      <c r="BF60" s="350"/>
      <c r="BO60" s="350"/>
      <c r="BP60" s="350"/>
      <c r="BQ60" s="350"/>
      <c r="BR60" s="350"/>
      <c r="CA60" s="350"/>
      <c r="CB60" s="350"/>
      <c r="CC60" s="350"/>
      <c r="CD60" s="350"/>
      <c r="CM60" s="350"/>
      <c r="CN60" s="350"/>
      <c r="CO60" s="350"/>
      <c r="CP60" s="350"/>
      <c r="CY60" s="350"/>
      <c r="CZ60" s="350"/>
      <c r="DA60" s="350"/>
      <c r="DB60" s="350"/>
      <c r="DC60" s="350"/>
      <c r="DD60" s="349"/>
      <c r="DE60" s="344"/>
    </row>
    <row r="61" spans="1:109" s="338" customFormat="1" ht="13.5" x14ac:dyDescent="0.15">
      <c r="A61" s="322"/>
      <c r="B61" s="348"/>
      <c r="C61" s="347"/>
      <c r="D61" s="347"/>
      <c r="E61" s="347"/>
      <c r="F61" s="347"/>
      <c r="G61" s="347"/>
      <c r="H61" s="347"/>
      <c r="I61" s="347"/>
      <c r="J61" s="347"/>
      <c r="K61" s="347"/>
      <c r="L61" s="347"/>
      <c r="M61" s="346"/>
      <c r="N61" s="346"/>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6"/>
      <c r="AT61" s="346"/>
      <c r="AU61" s="347"/>
      <c r="AV61" s="347"/>
      <c r="AW61" s="347"/>
      <c r="AX61" s="347"/>
      <c r="AY61" s="347"/>
      <c r="AZ61" s="347"/>
      <c r="BA61" s="347"/>
      <c r="BB61" s="347"/>
      <c r="BC61" s="347"/>
      <c r="BD61" s="347"/>
      <c r="BE61" s="346"/>
      <c r="BF61" s="346"/>
      <c r="BG61" s="347"/>
      <c r="BH61" s="347"/>
      <c r="BI61" s="347"/>
      <c r="BJ61" s="347"/>
      <c r="BK61" s="347"/>
      <c r="BL61" s="347"/>
      <c r="BM61" s="347"/>
      <c r="BN61" s="347"/>
      <c r="BO61" s="347"/>
      <c r="BP61" s="347"/>
      <c r="BQ61" s="346"/>
      <c r="BR61" s="346"/>
      <c r="BS61" s="347"/>
      <c r="BT61" s="347"/>
      <c r="BU61" s="347"/>
      <c r="BV61" s="347"/>
      <c r="BW61" s="347"/>
      <c r="BX61" s="347"/>
      <c r="BY61" s="347"/>
      <c r="BZ61" s="347"/>
      <c r="CA61" s="347"/>
      <c r="CB61" s="347"/>
      <c r="CC61" s="346"/>
      <c r="CD61" s="346"/>
      <c r="CE61" s="347"/>
      <c r="CF61" s="347"/>
      <c r="CG61" s="347"/>
      <c r="CH61" s="347"/>
      <c r="CI61" s="347"/>
      <c r="CJ61" s="347"/>
      <c r="CK61" s="347"/>
      <c r="CL61" s="347"/>
      <c r="CM61" s="347"/>
      <c r="CN61" s="347"/>
      <c r="CO61" s="346"/>
      <c r="CP61" s="346"/>
      <c r="CQ61" s="347"/>
      <c r="CR61" s="347"/>
      <c r="CS61" s="347"/>
      <c r="CT61" s="347"/>
      <c r="CU61" s="347"/>
      <c r="CV61" s="347"/>
      <c r="CW61" s="347"/>
      <c r="CX61" s="347"/>
      <c r="CY61" s="347"/>
      <c r="CZ61" s="347"/>
      <c r="DA61" s="346"/>
      <c r="DB61" s="346"/>
      <c r="DC61" s="346"/>
      <c r="DD61" s="345"/>
      <c r="DE61" s="344"/>
    </row>
    <row r="62" spans="1:109" ht="13.5" x14ac:dyDescent="0.15">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3"/>
      <c r="AY62" s="343"/>
      <c r="AZ62" s="343"/>
      <c r="BA62" s="343"/>
      <c r="BB62" s="343"/>
      <c r="BC62" s="343"/>
      <c r="BD62" s="343"/>
      <c r="BE62" s="343"/>
      <c r="BF62" s="343"/>
      <c r="BG62" s="343"/>
      <c r="BH62" s="343"/>
      <c r="BI62" s="343"/>
      <c r="BJ62" s="343"/>
      <c r="BK62" s="343"/>
      <c r="BL62" s="343"/>
      <c r="BM62" s="343"/>
      <c r="BN62" s="343"/>
      <c r="BO62" s="343"/>
      <c r="BP62" s="343"/>
      <c r="BQ62" s="343"/>
      <c r="BR62" s="343"/>
      <c r="BS62" s="343"/>
      <c r="BT62" s="343"/>
      <c r="BU62" s="343"/>
      <c r="BV62" s="343"/>
      <c r="BW62" s="343"/>
      <c r="BX62" s="343"/>
      <c r="BY62" s="343"/>
      <c r="BZ62" s="343"/>
      <c r="CA62" s="343"/>
      <c r="CB62" s="343"/>
      <c r="CC62" s="343"/>
      <c r="CD62" s="343"/>
      <c r="CE62" s="343"/>
      <c r="CF62" s="343"/>
      <c r="CG62" s="343"/>
      <c r="CH62" s="343"/>
      <c r="CI62" s="343"/>
      <c r="CJ62" s="343"/>
      <c r="CK62" s="343"/>
      <c r="CL62" s="343"/>
      <c r="CM62" s="343"/>
      <c r="CN62" s="343"/>
      <c r="CO62" s="343"/>
      <c r="CP62" s="343"/>
      <c r="CQ62" s="343"/>
      <c r="CR62" s="343"/>
      <c r="CS62" s="343"/>
      <c r="CT62" s="343"/>
      <c r="CU62" s="343"/>
      <c r="CV62" s="343"/>
      <c r="CW62" s="343"/>
      <c r="CX62" s="343"/>
      <c r="CY62" s="343"/>
      <c r="CZ62" s="343"/>
      <c r="DA62" s="343"/>
      <c r="DB62" s="343"/>
      <c r="DC62" s="343"/>
      <c r="DD62" s="343"/>
      <c r="DE62" s="322"/>
    </row>
    <row r="63" spans="1:109" ht="17.25" x14ac:dyDescent="0.15">
      <c r="B63" s="342" t="s">
        <v>570</v>
      </c>
    </row>
    <row r="64" spans="1:109" ht="13.5" x14ac:dyDescent="0.15">
      <c r="B64" s="323"/>
      <c r="G64" s="339"/>
      <c r="I64" s="341"/>
      <c r="J64" s="341"/>
      <c r="K64" s="341"/>
      <c r="L64" s="341"/>
      <c r="M64" s="341"/>
      <c r="N64" s="340"/>
      <c r="AM64" s="339"/>
      <c r="AN64" s="339" t="s">
        <v>569</v>
      </c>
      <c r="AP64" s="338"/>
      <c r="AQ64" s="338"/>
      <c r="AR64" s="338"/>
      <c r="AY64" s="339"/>
      <c r="BA64" s="338"/>
      <c r="BB64" s="338"/>
      <c r="BC64" s="338"/>
      <c r="BK64" s="339"/>
      <c r="BM64" s="338"/>
      <c r="BN64" s="338"/>
      <c r="BO64" s="338"/>
      <c r="BW64" s="339"/>
      <c r="BY64" s="338"/>
      <c r="BZ64" s="338"/>
      <c r="CA64" s="338"/>
      <c r="CI64" s="339"/>
      <c r="CK64" s="338"/>
      <c r="CL64" s="338"/>
      <c r="CM64" s="338"/>
      <c r="CU64" s="339"/>
      <c r="CW64" s="338"/>
      <c r="CX64" s="338"/>
      <c r="CY64" s="338"/>
    </row>
    <row r="65" spans="2:107" ht="13.5" x14ac:dyDescent="0.15">
      <c r="B65" s="323"/>
      <c r="AN65" s="1142" t="s">
        <v>568</v>
      </c>
      <c r="AO65" s="1143"/>
      <c r="AP65" s="1143"/>
      <c r="AQ65" s="1143"/>
      <c r="AR65" s="1143"/>
      <c r="AS65" s="1143"/>
      <c r="AT65" s="1143"/>
      <c r="AU65" s="1143"/>
      <c r="AV65" s="1143"/>
      <c r="AW65" s="1143"/>
      <c r="AX65" s="1143"/>
      <c r="AY65" s="1143"/>
      <c r="AZ65" s="1143"/>
      <c r="BA65" s="1143"/>
      <c r="BB65" s="1143"/>
      <c r="BC65" s="1143"/>
      <c r="BD65" s="1143"/>
      <c r="BE65" s="1143"/>
      <c r="BF65" s="1143"/>
      <c r="BG65" s="1143"/>
      <c r="BH65" s="1143"/>
      <c r="BI65" s="1143"/>
      <c r="BJ65" s="1143"/>
      <c r="BK65" s="1143"/>
      <c r="BL65" s="1143"/>
      <c r="BM65" s="1143"/>
      <c r="BN65" s="1143"/>
      <c r="BO65" s="1143"/>
      <c r="BP65" s="1143"/>
      <c r="BQ65" s="1143"/>
      <c r="BR65" s="1143"/>
      <c r="BS65" s="1143"/>
      <c r="BT65" s="1143"/>
      <c r="BU65" s="1143"/>
      <c r="BV65" s="1143"/>
      <c r="BW65" s="1143"/>
      <c r="BX65" s="1143"/>
      <c r="BY65" s="1143"/>
      <c r="BZ65" s="1143"/>
      <c r="CA65" s="1143"/>
      <c r="CB65" s="1143"/>
      <c r="CC65" s="1143"/>
      <c r="CD65" s="1143"/>
      <c r="CE65" s="1143"/>
      <c r="CF65" s="1143"/>
      <c r="CG65" s="1143"/>
      <c r="CH65" s="1143"/>
      <c r="CI65" s="1143"/>
      <c r="CJ65" s="1143"/>
      <c r="CK65" s="1143"/>
      <c r="CL65" s="1143"/>
      <c r="CM65" s="1143"/>
      <c r="CN65" s="1143"/>
      <c r="CO65" s="1143"/>
      <c r="CP65" s="1143"/>
      <c r="CQ65" s="1143"/>
      <c r="CR65" s="1143"/>
      <c r="CS65" s="1143"/>
      <c r="CT65" s="1143"/>
      <c r="CU65" s="1143"/>
      <c r="CV65" s="1143"/>
      <c r="CW65" s="1143"/>
      <c r="CX65" s="1143"/>
      <c r="CY65" s="1143"/>
      <c r="CZ65" s="1143"/>
      <c r="DA65" s="1143"/>
      <c r="DB65" s="1143"/>
      <c r="DC65" s="1144"/>
    </row>
    <row r="66" spans="2:107" ht="13.5" x14ac:dyDescent="0.15">
      <c r="B66" s="323"/>
      <c r="AN66" s="1145"/>
      <c r="AO66" s="1146"/>
      <c r="AP66" s="1146"/>
      <c r="AQ66" s="1146"/>
      <c r="AR66" s="1146"/>
      <c r="AS66" s="1146"/>
      <c r="AT66" s="1146"/>
      <c r="AU66" s="1146"/>
      <c r="AV66" s="1146"/>
      <c r="AW66" s="1146"/>
      <c r="AX66" s="1146"/>
      <c r="AY66" s="1146"/>
      <c r="AZ66" s="1146"/>
      <c r="BA66" s="1146"/>
      <c r="BB66" s="1146"/>
      <c r="BC66" s="1146"/>
      <c r="BD66" s="1146"/>
      <c r="BE66" s="1146"/>
      <c r="BF66" s="1146"/>
      <c r="BG66" s="1146"/>
      <c r="BH66" s="1146"/>
      <c r="BI66" s="1146"/>
      <c r="BJ66" s="1146"/>
      <c r="BK66" s="1146"/>
      <c r="BL66" s="1146"/>
      <c r="BM66" s="1146"/>
      <c r="BN66" s="1146"/>
      <c r="BO66" s="1146"/>
      <c r="BP66" s="1146"/>
      <c r="BQ66" s="1146"/>
      <c r="BR66" s="1146"/>
      <c r="BS66" s="1146"/>
      <c r="BT66" s="1146"/>
      <c r="BU66" s="1146"/>
      <c r="BV66" s="1146"/>
      <c r="BW66" s="1146"/>
      <c r="BX66" s="1146"/>
      <c r="BY66" s="1146"/>
      <c r="BZ66" s="1146"/>
      <c r="CA66" s="1146"/>
      <c r="CB66" s="1146"/>
      <c r="CC66" s="1146"/>
      <c r="CD66" s="1146"/>
      <c r="CE66" s="1146"/>
      <c r="CF66" s="1146"/>
      <c r="CG66" s="1146"/>
      <c r="CH66" s="1146"/>
      <c r="CI66" s="1146"/>
      <c r="CJ66" s="1146"/>
      <c r="CK66" s="1146"/>
      <c r="CL66" s="1146"/>
      <c r="CM66" s="1146"/>
      <c r="CN66" s="1146"/>
      <c r="CO66" s="1146"/>
      <c r="CP66" s="1146"/>
      <c r="CQ66" s="1146"/>
      <c r="CR66" s="1146"/>
      <c r="CS66" s="1146"/>
      <c r="CT66" s="1146"/>
      <c r="CU66" s="1146"/>
      <c r="CV66" s="1146"/>
      <c r="CW66" s="1146"/>
      <c r="CX66" s="1146"/>
      <c r="CY66" s="1146"/>
      <c r="CZ66" s="1146"/>
      <c r="DA66" s="1146"/>
      <c r="DB66" s="1146"/>
      <c r="DC66" s="1147"/>
    </row>
    <row r="67" spans="2:107" ht="13.5" x14ac:dyDescent="0.15">
      <c r="B67" s="323"/>
      <c r="AN67" s="1145"/>
      <c r="AO67" s="1146"/>
      <c r="AP67" s="1146"/>
      <c r="AQ67" s="1146"/>
      <c r="AR67" s="1146"/>
      <c r="AS67" s="1146"/>
      <c r="AT67" s="1146"/>
      <c r="AU67" s="1146"/>
      <c r="AV67" s="1146"/>
      <c r="AW67" s="1146"/>
      <c r="AX67" s="1146"/>
      <c r="AY67" s="1146"/>
      <c r="AZ67" s="1146"/>
      <c r="BA67" s="1146"/>
      <c r="BB67" s="1146"/>
      <c r="BC67" s="1146"/>
      <c r="BD67" s="1146"/>
      <c r="BE67" s="1146"/>
      <c r="BF67" s="1146"/>
      <c r="BG67" s="1146"/>
      <c r="BH67" s="1146"/>
      <c r="BI67" s="1146"/>
      <c r="BJ67" s="1146"/>
      <c r="BK67" s="1146"/>
      <c r="BL67" s="1146"/>
      <c r="BM67" s="1146"/>
      <c r="BN67" s="1146"/>
      <c r="BO67" s="1146"/>
      <c r="BP67" s="1146"/>
      <c r="BQ67" s="1146"/>
      <c r="BR67" s="1146"/>
      <c r="BS67" s="1146"/>
      <c r="BT67" s="1146"/>
      <c r="BU67" s="1146"/>
      <c r="BV67" s="1146"/>
      <c r="BW67" s="1146"/>
      <c r="BX67" s="1146"/>
      <c r="BY67" s="1146"/>
      <c r="BZ67" s="1146"/>
      <c r="CA67" s="1146"/>
      <c r="CB67" s="1146"/>
      <c r="CC67" s="1146"/>
      <c r="CD67" s="1146"/>
      <c r="CE67" s="1146"/>
      <c r="CF67" s="1146"/>
      <c r="CG67" s="1146"/>
      <c r="CH67" s="1146"/>
      <c r="CI67" s="1146"/>
      <c r="CJ67" s="1146"/>
      <c r="CK67" s="1146"/>
      <c r="CL67" s="1146"/>
      <c r="CM67" s="1146"/>
      <c r="CN67" s="1146"/>
      <c r="CO67" s="1146"/>
      <c r="CP67" s="1146"/>
      <c r="CQ67" s="1146"/>
      <c r="CR67" s="1146"/>
      <c r="CS67" s="1146"/>
      <c r="CT67" s="1146"/>
      <c r="CU67" s="1146"/>
      <c r="CV67" s="1146"/>
      <c r="CW67" s="1146"/>
      <c r="CX67" s="1146"/>
      <c r="CY67" s="1146"/>
      <c r="CZ67" s="1146"/>
      <c r="DA67" s="1146"/>
      <c r="DB67" s="1146"/>
      <c r="DC67" s="1147"/>
    </row>
    <row r="68" spans="2:107" ht="13.5" x14ac:dyDescent="0.15">
      <c r="B68" s="323"/>
      <c r="AN68" s="1145"/>
      <c r="AO68" s="1146"/>
      <c r="AP68" s="1146"/>
      <c r="AQ68" s="1146"/>
      <c r="AR68" s="1146"/>
      <c r="AS68" s="1146"/>
      <c r="AT68" s="1146"/>
      <c r="AU68" s="1146"/>
      <c r="AV68" s="1146"/>
      <c r="AW68" s="1146"/>
      <c r="AX68" s="1146"/>
      <c r="AY68" s="1146"/>
      <c r="AZ68" s="1146"/>
      <c r="BA68" s="1146"/>
      <c r="BB68" s="1146"/>
      <c r="BC68" s="1146"/>
      <c r="BD68" s="1146"/>
      <c r="BE68" s="1146"/>
      <c r="BF68" s="1146"/>
      <c r="BG68" s="1146"/>
      <c r="BH68" s="1146"/>
      <c r="BI68" s="1146"/>
      <c r="BJ68" s="1146"/>
      <c r="BK68" s="1146"/>
      <c r="BL68" s="1146"/>
      <c r="BM68" s="1146"/>
      <c r="BN68" s="1146"/>
      <c r="BO68" s="1146"/>
      <c r="BP68" s="1146"/>
      <c r="BQ68" s="1146"/>
      <c r="BR68" s="1146"/>
      <c r="BS68" s="1146"/>
      <c r="BT68" s="1146"/>
      <c r="BU68" s="1146"/>
      <c r="BV68" s="1146"/>
      <c r="BW68" s="1146"/>
      <c r="BX68" s="1146"/>
      <c r="BY68" s="1146"/>
      <c r="BZ68" s="1146"/>
      <c r="CA68" s="1146"/>
      <c r="CB68" s="1146"/>
      <c r="CC68" s="1146"/>
      <c r="CD68" s="1146"/>
      <c r="CE68" s="1146"/>
      <c r="CF68" s="1146"/>
      <c r="CG68" s="1146"/>
      <c r="CH68" s="1146"/>
      <c r="CI68" s="1146"/>
      <c r="CJ68" s="1146"/>
      <c r="CK68" s="1146"/>
      <c r="CL68" s="1146"/>
      <c r="CM68" s="1146"/>
      <c r="CN68" s="1146"/>
      <c r="CO68" s="1146"/>
      <c r="CP68" s="1146"/>
      <c r="CQ68" s="1146"/>
      <c r="CR68" s="1146"/>
      <c r="CS68" s="1146"/>
      <c r="CT68" s="1146"/>
      <c r="CU68" s="1146"/>
      <c r="CV68" s="1146"/>
      <c r="CW68" s="1146"/>
      <c r="CX68" s="1146"/>
      <c r="CY68" s="1146"/>
      <c r="CZ68" s="1146"/>
      <c r="DA68" s="1146"/>
      <c r="DB68" s="1146"/>
      <c r="DC68" s="1147"/>
    </row>
    <row r="69" spans="2:107" ht="13.5" x14ac:dyDescent="0.15">
      <c r="B69" s="323"/>
      <c r="AN69" s="1148"/>
      <c r="AO69" s="1149"/>
      <c r="AP69" s="1149"/>
      <c r="AQ69" s="1149"/>
      <c r="AR69" s="1149"/>
      <c r="AS69" s="1149"/>
      <c r="AT69" s="1149"/>
      <c r="AU69" s="1149"/>
      <c r="AV69" s="1149"/>
      <c r="AW69" s="1149"/>
      <c r="AX69" s="1149"/>
      <c r="AY69" s="1149"/>
      <c r="AZ69" s="1149"/>
      <c r="BA69" s="1149"/>
      <c r="BB69" s="1149"/>
      <c r="BC69" s="1149"/>
      <c r="BD69" s="1149"/>
      <c r="BE69" s="1149"/>
      <c r="BF69" s="1149"/>
      <c r="BG69" s="1149"/>
      <c r="BH69" s="1149"/>
      <c r="BI69" s="1149"/>
      <c r="BJ69" s="1149"/>
      <c r="BK69" s="1149"/>
      <c r="BL69" s="1149"/>
      <c r="BM69" s="1149"/>
      <c r="BN69" s="1149"/>
      <c r="BO69" s="1149"/>
      <c r="BP69" s="1149"/>
      <c r="BQ69" s="1149"/>
      <c r="BR69" s="1149"/>
      <c r="BS69" s="1149"/>
      <c r="BT69" s="1149"/>
      <c r="BU69" s="1149"/>
      <c r="BV69" s="1149"/>
      <c r="BW69" s="1149"/>
      <c r="BX69" s="1149"/>
      <c r="BY69" s="1149"/>
      <c r="BZ69" s="1149"/>
      <c r="CA69" s="1149"/>
      <c r="CB69" s="1149"/>
      <c r="CC69" s="1149"/>
      <c r="CD69" s="1149"/>
      <c r="CE69" s="1149"/>
      <c r="CF69" s="1149"/>
      <c r="CG69" s="1149"/>
      <c r="CH69" s="1149"/>
      <c r="CI69" s="1149"/>
      <c r="CJ69" s="1149"/>
      <c r="CK69" s="1149"/>
      <c r="CL69" s="1149"/>
      <c r="CM69" s="1149"/>
      <c r="CN69" s="1149"/>
      <c r="CO69" s="1149"/>
      <c r="CP69" s="1149"/>
      <c r="CQ69" s="1149"/>
      <c r="CR69" s="1149"/>
      <c r="CS69" s="1149"/>
      <c r="CT69" s="1149"/>
      <c r="CU69" s="1149"/>
      <c r="CV69" s="1149"/>
      <c r="CW69" s="1149"/>
      <c r="CX69" s="1149"/>
      <c r="CY69" s="1149"/>
      <c r="CZ69" s="1149"/>
      <c r="DA69" s="1149"/>
      <c r="DB69" s="1149"/>
      <c r="DC69" s="1150"/>
    </row>
    <row r="70" spans="2:107" ht="13.5" x14ac:dyDescent="0.15">
      <c r="B70" s="323"/>
      <c r="H70" s="337"/>
      <c r="I70" s="337"/>
      <c r="J70" s="335"/>
      <c r="K70" s="335"/>
      <c r="L70" s="334"/>
      <c r="M70" s="335"/>
      <c r="N70" s="334"/>
      <c r="AN70" s="330"/>
      <c r="AO70" s="330"/>
      <c r="AP70" s="330"/>
      <c r="AZ70" s="330"/>
      <c r="BA70" s="330"/>
      <c r="BB70" s="330"/>
      <c r="BL70" s="330"/>
      <c r="BM70" s="330"/>
      <c r="BN70" s="330"/>
      <c r="BX70" s="330"/>
      <c r="BY70" s="330"/>
      <c r="BZ70" s="330"/>
      <c r="CJ70" s="330"/>
      <c r="CK70" s="330"/>
      <c r="CL70" s="330"/>
      <c r="CV70" s="330"/>
      <c r="CW70" s="330"/>
      <c r="CX70" s="330"/>
    </row>
    <row r="71" spans="2:107" ht="13.5" x14ac:dyDescent="0.15">
      <c r="B71" s="323"/>
      <c r="G71" s="333"/>
      <c r="I71" s="336"/>
      <c r="J71" s="335"/>
      <c r="K71" s="335"/>
      <c r="L71" s="334"/>
      <c r="M71" s="335"/>
      <c r="N71" s="334"/>
      <c r="AM71" s="333"/>
      <c r="AN71" s="322" t="s">
        <v>567</v>
      </c>
    </row>
    <row r="72" spans="2:107" ht="13.5" x14ac:dyDescent="0.15">
      <c r="B72" s="323"/>
      <c r="G72" s="1130"/>
      <c r="H72" s="1130"/>
      <c r="I72" s="1130"/>
      <c r="J72" s="1130"/>
      <c r="K72" s="332"/>
      <c r="L72" s="332"/>
      <c r="M72" s="331"/>
      <c r="N72" s="331"/>
      <c r="AN72" s="1138"/>
      <c r="AO72" s="1139"/>
      <c r="AP72" s="1139"/>
      <c r="AQ72" s="1139"/>
      <c r="AR72" s="1139"/>
      <c r="AS72" s="1139"/>
      <c r="AT72" s="1139"/>
      <c r="AU72" s="1139"/>
      <c r="AV72" s="1139"/>
      <c r="AW72" s="1139"/>
      <c r="AX72" s="1139"/>
      <c r="AY72" s="1139"/>
      <c r="AZ72" s="1139"/>
      <c r="BA72" s="1139"/>
      <c r="BB72" s="1139"/>
      <c r="BC72" s="1139"/>
      <c r="BD72" s="1139"/>
      <c r="BE72" s="1139"/>
      <c r="BF72" s="1139"/>
      <c r="BG72" s="1139"/>
      <c r="BH72" s="1139"/>
      <c r="BI72" s="1139"/>
      <c r="BJ72" s="1139"/>
      <c r="BK72" s="1139"/>
      <c r="BL72" s="1139"/>
      <c r="BM72" s="1139"/>
      <c r="BN72" s="1139"/>
      <c r="BO72" s="1140"/>
      <c r="BP72" s="1133" t="s">
        <v>221</v>
      </c>
      <c r="BQ72" s="1133"/>
      <c r="BR72" s="1133"/>
      <c r="BS72" s="1133"/>
      <c r="BT72" s="1133"/>
      <c r="BU72" s="1133"/>
      <c r="BV72" s="1133"/>
      <c r="BW72" s="1133"/>
      <c r="BX72" s="1133" t="s">
        <v>231</v>
      </c>
      <c r="BY72" s="1133"/>
      <c r="BZ72" s="1133"/>
      <c r="CA72" s="1133"/>
      <c r="CB72" s="1133"/>
      <c r="CC72" s="1133"/>
      <c r="CD72" s="1133"/>
      <c r="CE72" s="1133"/>
      <c r="CF72" s="1133" t="s">
        <v>516</v>
      </c>
      <c r="CG72" s="1133"/>
      <c r="CH72" s="1133"/>
      <c r="CI72" s="1133"/>
      <c r="CJ72" s="1133"/>
      <c r="CK72" s="1133"/>
      <c r="CL72" s="1133"/>
      <c r="CM72" s="1133"/>
      <c r="CN72" s="1133" t="s">
        <v>517</v>
      </c>
      <c r="CO72" s="1133"/>
      <c r="CP72" s="1133"/>
      <c r="CQ72" s="1133"/>
      <c r="CR72" s="1133"/>
      <c r="CS72" s="1133"/>
      <c r="CT72" s="1133"/>
      <c r="CU72" s="1133"/>
      <c r="CV72" s="1133" t="s">
        <v>518</v>
      </c>
      <c r="CW72" s="1133"/>
      <c r="CX72" s="1133"/>
      <c r="CY72" s="1133"/>
      <c r="CZ72" s="1133"/>
      <c r="DA72" s="1133"/>
      <c r="DB72" s="1133"/>
      <c r="DC72" s="1133"/>
    </row>
    <row r="73" spans="2:107" ht="13.5" x14ac:dyDescent="0.15">
      <c r="B73" s="323"/>
      <c r="G73" s="1141"/>
      <c r="H73" s="1141"/>
      <c r="I73" s="1141"/>
      <c r="J73" s="1141"/>
      <c r="K73" s="1131"/>
      <c r="L73" s="1131"/>
      <c r="M73" s="1131"/>
      <c r="N73" s="1131"/>
      <c r="AM73" s="330"/>
      <c r="AN73" s="1134" t="s">
        <v>566</v>
      </c>
      <c r="AO73" s="1134"/>
      <c r="AP73" s="1134"/>
      <c r="AQ73" s="1134"/>
      <c r="AR73" s="1134"/>
      <c r="AS73" s="1134"/>
      <c r="AT73" s="1134"/>
      <c r="AU73" s="1134"/>
      <c r="AV73" s="1134"/>
      <c r="AW73" s="1134"/>
      <c r="AX73" s="1134"/>
      <c r="AY73" s="1134"/>
      <c r="AZ73" s="1134"/>
      <c r="BA73" s="1134"/>
      <c r="BB73" s="1134" t="s">
        <v>564</v>
      </c>
      <c r="BC73" s="1134"/>
      <c r="BD73" s="1134"/>
      <c r="BE73" s="1134"/>
      <c r="BF73" s="1134"/>
      <c r="BG73" s="1134"/>
      <c r="BH73" s="1134"/>
      <c r="BI73" s="1134"/>
      <c r="BJ73" s="1134"/>
      <c r="BK73" s="1134"/>
      <c r="BL73" s="1134"/>
      <c r="BM73" s="1134"/>
      <c r="BN73" s="1134"/>
      <c r="BO73" s="1134"/>
      <c r="BP73" s="1132">
        <v>1.3</v>
      </c>
      <c r="BQ73" s="1132"/>
      <c r="BR73" s="1132"/>
      <c r="BS73" s="1132"/>
      <c r="BT73" s="1132"/>
      <c r="BU73" s="1132"/>
      <c r="BV73" s="1132"/>
      <c r="BW73" s="1132"/>
      <c r="BX73" s="1132"/>
      <c r="BY73" s="1132"/>
      <c r="BZ73" s="1132"/>
      <c r="CA73" s="1132"/>
      <c r="CB73" s="1132"/>
      <c r="CC73" s="1132"/>
      <c r="CD73" s="1132"/>
      <c r="CE73" s="1132"/>
      <c r="CF73" s="1132"/>
      <c r="CG73" s="1132"/>
      <c r="CH73" s="1132"/>
      <c r="CI73" s="1132"/>
      <c r="CJ73" s="1132"/>
      <c r="CK73" s="1132"/>
      <c r="CL73" s="1132"/>
      <c r="CM73" s="1132"/>
      <c r="CN73" s="1132"/>
      <c r="CO73" s="1132"/>
      <c r="CP73" s="1132"/>
      <c r="CQ73" s="1132"/>
      <c r="CR73" s="1132"/>
      <c r="CS73" s="1132"/>
      <c r="CT73" s="1132"/>
      <c r="CU73" s="1132"/>
      <c r="CV73" s="1132"/>
      <c r="CW73" s="1132"/>
      <c r="CX73" s="1132"/>
      <c r="CY73" s="1132"/>
      <c r="CZ73" s="1132"/>
      <c r="DA73" s="1132"/>
      <c r="DB73" s="1132"/>
      <c r="DC73" s="1132"/>
    </row>
    <row r="74" spans="2:107" ht="13.5" x14ac:dyDescent="0.15">
      <c r="B74" s="323"/>
      <c r="G74" s="1141"/>
      <c r="H74" s="1141"/>
      <c r="I74" s="1141"/>
      <c r="J74" s="1141"/>
      <c r="K74" s="1131"/>
      <c r="L74" s="1131"/>
      <c r="M74" s="1131"/>
      <c r="N74" s="1131"/>
      <c r="AM74" s="330"/>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ht="13.5" x14ac:dyDescent="0.15">
      <c r="B75" s="323"/>
      <c r="G75" s="1141"/>
      <c r="H75" s="1141"/>
      <c r="I75" s="1130"/>
      <c r="J75" s="1130"/>
      <c r="K75" s="1135"/>
      <c r="L75" s="1135"/>
      <c r="M75" s="1135"/>
      <c r="N75" s="1135"/>
      <c r="AM75" s="330"/>
      <c r="AN75" s="1134"/>
      <c r="AO75" s="1134"/>
      <c r="AP75" s="1134"/>
      <c r="AQ75" s="1134"/>
      <c r="AR75" s="1134"/>
      <c r="AS75" s="1134"/>
      <c r="AT75" s="1134"/>
      <c r="AU75" s="1134"/>
      <c r="AV75" s="1134"/>
      <c r="AW75" s="1134"/>
      <c r="AX75" s="1134"/>
      <c r="AY75" s="1134"/>
      <c r="AZ75" s="1134"/>
      <c r="BA75" s="1134"/>
      <c r="BB75" s="1134" t="s">
        <v>563</v>
      </c>
      <c r="BC75" s="1134"/>
      <c r="BD75" s="1134"/>
      <c r="BE75" s="1134"/>
      <c r="BF75" s="1134"/>
      <c r="BG75" s="1134"/>
      <c r="BH75" s="1134"/>
      <c r="BI75" s="1134"/>
      <c r="BJ75" s="1134"/>
      <c r="BK75" s="1134"/>
      <c r="BL75" s="1134"/>
      <c r="BM75" s="1134"/>
      <c r="BN75" s="1134"/>
      <c r="BO75" s="1134"/>
      <c r="BP75" s="1132">
        <v>7.4</v>
      </c>
      <c r="BQ75" s="1132"/>
      <c r="BR75" s="1132"/>
      <c r="BS75" s="1132"/>
      <c r="BT75" s="1132"/>
      <c r="BU75" s="1132"/>
      <c r="BV75" s="1132"/>
      <c r="BW75" s="1132"/>
      <c r="BX75" s="1132">
        <v>6.8</v>
      </c>
      <c r="BY75" s="1132"/>
      <c r="BZ75" s="1132"/>
      <c r="CA75" s="1132"/>
      <c r="CB75" s="1132"/>
      <c r="CC75" s="1132"/>
      <c r="CD75" s="1132"/>
      <c r="CE75" s="1132"/>
      <c r="CF75" s="1132">
        <v>5.8</v>
      </c>
      <c r="CG75" s="1132"/>
      <c r="CH75" s="1132"/>
      <c r="CI75" s="1132"/>
      <c r="CJ75" s="1132"/>
      <c r="CK75" s="1132"/>
      <c r="CL75" s="1132"/>
      <c r="CM75" s="1132"/>
      <c r="CN75" s="1132">
        <v>4.8</v>
      </c>
      <c r="CO75" s="1132"/>
      <c r="CP75" s="1132"/>
      <c r="CQ75" s="1132"/>
      <c r="CR75" s="1132"/>
      <c r="CS75" s="1132"/>
      <c r="CT75" s="1132"/>
      <c r="CU75" s="1132"/>
      <c r="CV75" s="1132">
        <v>3.5</v>
      </c>
      <c r="CW75" s="1132"/>
      <c r="CX75" s="1132"/>
      <c r="CY75" s="1132"/>
      <c r="CZ75" s="1132"/>
      <c r="DA75" s="1132"/>
      <c r="DB75" s="1132"/>
      <c r="DC75" s="1132"/>
    </row>
    <row r="76" spans="2:107" ht="13.5" x14ac:dyDescent="0.15">
      <c r="B76" s="323"/>
      <c r="G76" s="1141"/>
      <c r="H76" s="1141"/>
      <c r="I76" s="1130"/>
      <c r="J76" s="1130"/>
      <c r="K76" s="1135"/>
      <c r="L76" s="1135"/>
      <c r="M76" s="1135"/>
      <c r="N76" s="1135"/>
      <c r="AM76" s="330"/>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ht="13.5" x14ac:dyDescent="0.15">
      <c r="B77" s="323"/>
      <c r="G77" s="1130"/>
      <c r="H77" s="1130"/>
      <c r="I77" s="1130"/>
      <c r="J77" s="1130"/>
      <c r="K77" s="1131"/>
      <c r="L77" s="1131"/>
      <c r="M77" s="1131"/>
      <c r="N77" s="1131"/>
      <c r="AN77" s="1133" t="s">
        <v>565</v>
      </c>
      <c r="AO77" s="1133"/>
      <c r="AP77" s="1133"/>
      <c r="AQ77" s="1133"/>
      <c r="AR77" s="1133"/>
      <c r="AS77" s="1133"/>
      <c r="AT77" s="1133"/>
      <c r="AU77" s="1133"/>
      <c r="AV77" s="1133"/>
      <c r="AW77" s="1133"/>
      <c r="AX77" s="1133"/>
      <c r="AY77" s="1133"/>
      <c r="AZ77" s="1133"/>
      <c r="BA77" s="1133"/>
      <c r="BB77" s="1134" t="s">
        <v>564</v>
      </c>
      <c r="BC77" s="1134"/>
      <c r="BD77" s="1134"/>
      <c r="BE77" s="1134"/>
      <c r="BF77" s="1134"/>
      <c r="BG77" s="1134"/>
      <c r="BH77" s="1134"/>
      <c r="BI77" s="1134"/>
      <c r="BJ77" s="1134"/>
      <c r="BK77" s="1134"/>
      <c r="BL77" s="1134"/>
      <c r="BM77" s="1134"/>
      <c r="BN77" s="1134"/>
      <c r="BO77" s="1134"/>
      <c r="BP77" s="1132">
        <v>21</v>
      </c>
      <c r="BQ77" s="1132"/>
      <c r="BR77" s="1132"/>
      <c r="BS77" s="1132"/>
      <c r="BT77" s="1132"/>
      <c r="BU77" s="1132"/>
      <c r="BV77" s="1132"/>
      <c r="BW77" s="1132"/>
      <c r="BX77" s="1132">
        <v>20.2</v>
      </c>
      <c r="BY77" s="1132"/>
      <c r="BZ77" s="1132"/>
      <c r="CA77" s="1132"/>
      <c r="CB77" s="1132"/>
      <c r="CC77" s="1132"/>
      <c r="CD77" s="1132"/>
      <c r="CE77" s="1132"/>
      <c r="CF77" s="1132">
        <v>18.3</v>
      </c>
      <c r="CG77" s="1132"/>
      <c r="CH77" s="1132"/>
      <c r="CI77" s="1132"/>
      <c r="CJ77" s="1132"/>
      <c r="CK77" s="1132"/>
      <c r="CL77" s="1132"/>
      <c r="CM77" s="1132"/>
      <c r="CN77" s="1132">
        <v>20.3</v>
      </c>
      <c r="CO77" s="1132"/>
      <c r="CP77" s="1132"/>
      <c r="CQ77" s="1132"/>
      <c r="CR77" s="1132"/>
      <c r="CS77" s="1132"/>
      <c r="CT77" s="1132"/>
      <c r="CU77" s="1132"/>
      <c r="CV77" s="1132">
        <v>15.5</v>
      </c>
      <c r="CW77" s="1132"/>
      <c r="CX77" s="1132"/>
      <c r="CY77" s="1132"/>
      <c r="CZ77" s="1132"/>
      <c r="DA77" s="1132"/>
      <c r="DB77" s="1132"/>
      <c r="DC77" s="1132"/>
    </row>
    <row r="78" spans="2:107" ht="13.5" x14ac:dyDescent="0.15">
      <c r="B78" s="323"/>
      <c r="G78" s="1130"/>
      <c r="H78" s="1130"/>
      <c r="I78" s="1130"/>
      <c r="J78" s="1130"/>
      <c r="K78" s="1131"/>
      <c r="L78" s="1131"/>
      <c r="M78" s="1131"/>
      <c r="N78" s="1131"/>
      <c r="AN78" s="1133"/>
      <c r="AO78" s="1133"/>
      <c r="AP78" s="1133"/>
      <c r="AQ78" s="1133"/>
      <c r="AR78" s="1133"/>
      <c r="AS78" s="1133"/>
      <c r="AT78" s="1133"/>
      <c r="AU78" s="1133"/>
      <c r="AV78" s="1133"/>
      <c r="AW78" s="1133"/>
      <c r="AX78" s="1133"/>
      <c r="AY78" s="1133"/>
      <c r="AZ78" s="1133"/>
      <c r="BA78" s="1133"/>
      <c r="BB78" s="1134"/>
      <c r="BC78" s="1134"/>
      <c r="BD78" s="1134"/>
      <c r="BE78" s="1134"/>
      <c r="BF78" s="1134"/>
      <c r="BG78" s="1134"/>
      <c r="BH78" s="1134"/>
      <c r="BI78" s="1134"/>
      <c r="BJ78" s="1134"/>
      <c r="BK78" s="1134"/>
      <c r="BL78" s="1134"/>
      <c r="BM78" s="1134"/>
      <c r="BN78" s="1134"/>
      <c r="BO78" s="1134"/>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ht="13.5" x14ac:dyDescent="0.15">
      <c r="B79" s="323"/>
      <c r="G79" s="1130"/>
      <c r="H79" s="1130"/>
      <c r="I79" s="1136"/>
      <c r="J79" s="1136"/>
      <c r="K79" s="1137"/>
      <c r="L79" s="1137"/>
      <c r="M79" s="1137"/>
      <c r="N79" s="1137"/>
      <c r="AN79" s="1133"/>
      <c r="AO79" s="1133"/>
      <c r="AP79" s="1133"/>
      <c r="AQ79" s="1133"/>
      <c r="AR79" s="1133"/>
      <c r="AS79" s="1133"/>
      <c r="AT79" s="1133"/>
      <c r="AU79" s="1133"/>
      <c r="AV79" s="1133"/>
      <c r="AW79" s="1133"/>
      <c r="AX79" s="1133"/>
      <c r="AY79" s="1133"/>
      <c r="AZ79" s="1133"/>
      <c r="BA79" s="1133"/>
      <c r="BB79" s="1134" t="s">
        <v>563</v>
      </c>
      <c r="BC79" s="1134"/>
      <c r="BD79" s="1134"/>
      <c r="BE79" s="1134"/>
      <c r="BF79" s="1134"/>
      <c r="BG79" s="1134"/>
      <c r="BH79" s="1134"/>
      <c r="BI79" s="1134"/>
      <c r="BJ79" s="1134"/>
      <c r="BK79" s="1134"/>
      <c r="BL79" s="1134"/>
      <c r="BM79" s="1134"/>
      <c r="BN79" s="1134"/>
      <c r="BO79" s="1134"/>
      <c r="BP79" s="1132">
        <v>6.8</v>
      </c>
      <c r="BQ79" s="1132"/>
      <c r="BR79" s="1132"/>
      <c r="BS79" s="1132"/>
      <c r="BT79" s="1132"/>
      <c r="BU79" s="1132"/>
      <c r="BV79" s="1132"/>
      <c r="BW79" s="1132"/>
      <c r="BX79" s="1132">
        <v>6.8</v>
      </c>
      <c r="BY79" s="1132"/>
      <c r="BZ79" s="1132"/>
      <c r="CA79" s="1132"/>
      <c r="CB79" s="1132"/>
      <c r="CC79" s="1132"/>
      <c r="CD79" s="1132"/>
      <c r="CE79" s="1132"/>
      <c r="CF79" s="1132">
        <v>6.8</v>
      </c>
      <c r="CG79" s="1132"/>
      <c r="CH79" s="1132"/>
      <c r="CI79" s="1132"/>
      <c r="CJ79" s="1132"/>
      <c r="CK79" s="1132"/>
      <c r="CL79" s="1132"/>
      <c r="CM79" s="1132"/>
      <c r="CN79" s="1132">
        <v>6.6</v>
      </c>
      <c r="CO79" s="1132"/>
      <c r="CP79" s="1132"/>
      <c r="CQ79" s="1132"/>
      <c r="CR79" s="1132"/>
      <c r="CS79" s="1132"/>
      <c r="CT79" s="1132"/>
      <c r="CU79" s="1132"/>
      <c r="CV79" s="1132">
        <v>6.4</v>
      </c>
      <c r="CW79" s="1132"/>
      <c r="CX79" s="1132"/>
      <c r="CY79" s="1132"/>
      <c r="CZ79" s="1132"/>
      <c r="DA79" s="1132"/>
      <c r="DB79" s="1132"/>
      <c r="DC79" s="1132"/>
    </row>
    <row r="80" spans="2:107" ht="13.5" x14ac:dyDescent="0.15">
      <c r="B80" s="323"/>
      <c r="G80" s="1130"/>
      <c r="H80" s="1130"/>
      <c r="I80" s="1136"/>
      <c r="J80" s="1136"/>
      <c r="K80" s="1137"/>
      <c r="L80" s="1137"/>
      <c r="M80" s="1137"/>
      <c r="N80" s="1137"/>
      <c r="AN80" s="1133"/>
      <c r="AO80" s="1133"/>
      <c r="AP80" s="1133"/>
      <c r="AQ80" s="1133"/>
      <c r="AR80" s="1133"/>
      <c r="AS80" s="1133"/>
      <c r="AT80" s="1133"/>
      <c r="AU80" s="1133"/>
      <c r="AV80" s="1133"/>
      <c r="AW80" s="1133"/>
      <c r="AX80" s="1133"/>
      <c r="AY80" s="1133"/>
      <c r="AZ80" s="1133"/>
      <c r="BA80" s="1133"/>
      <c r="BB80" s="1134"/>
      <c r="BC80" s="1134"/>
      <c r="BD80" s="1134"/>
      <c r="BE80" s="1134"/>
      <c r="BF80" s="1134"/>
      <c r="BG80" s="1134"/>
      <c r="BH80" s="1134"/>
      <c r="BI80" s="1134"/>
      <c r="BJ80" s="1134"/>
      <c r="BK80" s="1134"/>
      <c r="BL80" s="1134"/>
      <c r="BM80" s="1134"/>
      <c r="BN80" s="1134"/>
      <c r="BO80" s="1134"/>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ht="13.5" x14ac:dyDescent="0.15">
      <c r="B81" s="323"/>
    </row>
    <row r="82" spans="2:109" ht="17.25" x14ac:dyDescent="0.15">
      <c r="B82" s="323"/>
      <c r="K82" s="329"/>
      <c r="L82" s="329"/>
      <c r="M82" s="329"/>
      <c r="N82" s="329"/>
      <c r="AQ82" s="329"/>
      <c r="AR82" s="329"/>
      <c r="AS82" s="329"/>
      <c r="AT82" s="329"/>
      <c r="BC82" s="329"/>
      <c r="BD82" s="329"/>
      <c r="BE82" s="329"/>
      <c r="BF82" s="329"/>
      <c r="BO82" s="329"/>
      <c r="BP82" s="329"/>
      <c r="BQ82" s="329"/>
      <c r="BR82" s="329"/>
      <c r="CA82" s="329"/>
      <c r="CB82" s="329"/>
      <c r="CC82" s="329"/>
      <c r="CD82" s="329"/>
      <c r="CM82" s="329"/>
      <c r="CN82" s="329"/>
      <c r="CO82" s="329"/>
      <c r="CP82" s="329"/>
      <c r="CY82" s="329"/>
      <c r="CZ82" s="329"/>
      <c r="DA82" s="329"/>
      <c r="DB82" s="329"/>
      <c r="DC82" s="329"/>
    </row>
    <row r="83" spans="2:109" ht="13.5" x14ac:dyDescent="0.15">
      <c r="B83" s="328"/>
      <c r="C83" s="327"/>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c r="BV83" s="327"/>
      <c r="BW83" s="327"/>
      <c r="BX83" s="327"/>
      <c r="BY83" s="327"/>
      <c r="BZ83" s="327"/>
      <c r="CA83" s="327"/>
      <c r="CB83" s="327"/>
      <c r="CC83" s="327"/>
      <c r="CD83" s="327"/>
      <c r="CE83" s="327"/>
      <c r="CF83" s="327"/>
      <c r="CG83" s="327"/>
      <c r="CH83" s="327"/>
      <c r="CI83" s="327"/>
      <c r="CJ83" s="327"/>
      <c r="CK83" s="327"/>
      <c r="CL83" s="327"/>
      <c r="CM83" s="327"/>
      <c r="CN83" s="327"/>
      <c r="CO83" s="327"/>
      <c r="CP83" s="327"/>
      <c r="CQ83" s="327"/>
      <c r="CR83" s="327"/>
      <c r="CS83" s="327"/>
      <c r="CT83" s="327"/>
      <c r="CU83" s="327"/>
      <c r="CV83" s="327"/>
      <c r="CW83" s="327"/>
      <c r="CX83" s="327"/>
      <c r="CY83" s="327"/>
      <c r="CZ83" s="327"/>
      <c r="DA83" s="327"/>
      <c r="DB83" s="327"/>
      <c r="DC83" s="327"/>
      <c r="DD83" s="326"/>
    </row>
    <row r="84" spans="2:109" ht="13.5" x14ac:dyDescent="0.15">
      <c r="DD84" s="322"/>
      <c r="DE84" s="322"/>
    </row>
    <row r="85" spans="2:109" ht="13.5" x14ac:dyDescent="0.15">
      <c r="DD85" s="322"/>
      <c r="DE85" s="322"/>
    </row>
    <row r="86" spans="2:109" ht="13.5" hidden="1" x14ac:dyDescent="0.15">
      <c r="DD86" s="322"/>
      <c r="DE86" s="322"/>
    </row>
    <row r="87" spans="2:109" ht="13.5" hidden="1" x14ac:dyDescent="0.15">
      <c r="K87" s="325"/>
      <c r="AQ87" s="325"/>
      <c r="BC87" s="325"/>
      <c r="BO87" s="325"/>
      <c r="CA87" s="325"/>
      <c r="CM87" s="325"/>
      <c r="CY87" s="325"/>
      <c r="DD87" s="322"/>
      <c r="DE87" s="322"/>
    </row>
    <row r="88" spans="2:109" ht="13.5" hidden="1" x14ac:dyDescent="0.15">
      <c r="DD88" s="322"/>
      <c r="DE88" s="322"/>
    </row>
    <row r="89" spans="2:109" ht="13.5" hidden="1" x14ac:dyDescent="0.15">
      <c r="DD89" s="322"/>
      <c r="DE89" s="322"/>
    </row>
    <row r="90" spans="2:109" ht="13.5" hidden="1" x14ac:dyDescent="0.15">
      <c r="DD90" s="322"/>
      <c r="DE90" s="322"/>
    </row>
    <row r="91" spans="2:109" ht="13.5"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322" customFormat="1" ht="13.5" hidden="1" customHeight="1" x14ac:dyDescent="0.15"/>
    <row r="98" s="322" customFormat="1" ht="13.5" hidden="1" customHeight="1" x14ac:dyDescent="0.15"/>
    <row r="99" s="322" customFormat="1" ht="13.5" hidden="1" customHeight="1" x14ac:dyDescent="0.15"/>
    <row r="100" s="322" customFormat="1" ht="13.5" hidden="1" customHeight="1" x14ac:dyDescent="0.15"/>
    <row r="101" s="322" customFormat="1" ht="13.5" hidden="1" customHeight="1" x14ac:dyDescent="0.15"/>
    <row r="102" s="322" customFormat="1" ht="13.5" hidden="1" customHeight="1" x14ac:dyDescent="0.15"/>
    <row r="103" s="322" customFormat="1" ht="13.5" hidden="1" customHeight="1" x14ac:dyDescent="0.15"/>
    <row r="104" s="322" customFormat="1" ht="13.5" hidden="1" customHeight="1" x14ac:dyDescent="0.15"/>
    <row r="105" s="322" customFormat="1" ht="13.5" hidden="1" customHeight="1" x14ac:dyDescent="0.15"/>
    <row r="106" s="322" customFormat="1" ht="13.5" hidden="1" customHeight="1" x14ac:dyDescent="0.15"/>
    <row r="107" s="322" customFormat="1" ht="13.5" hidden="1" customHeight="1" x14ac:dyDescent="0.15"/>
    <row r="108" s="322" customFormat="1" ht="13.5" hidden="1" customHeight="1" x14ac:dyDescent="0.15"/>
    <row r="109" s="322" customFormat="1" ht="13.5" hidden="1" customHeight="1" x14ac:dyDescent="0.15"/>
    <row r="110" s="322" customFormat="1" ht="13.5" hidden="1" customHeight="1" x14ac:dyDescent="0.15"/>
    <row r="111" s="322" customFormat="1" ht="13.5" hidden="1" customHeight="1" x14ac:dyDescent="0.15"/>
    <row r="112" s="322" customFormat="1" ht="13.5" hidden="1" customHeight="1" x14ac:dyDescent="0.15"/>
    <row r="113" s="322" customFormat="1" ht="13.5" hidden="1" customHeight="1" x14ac:dyDescent="0.15"/>
    <row r="114" s="322" customFormat="1" ht="13.5" hidden="1" customHeight="1" x14ac:dyDescent="0.15"/>
    <row r="115" s="322" customFormat="1" ht="13.5" hidden="1" customHeight="1" x14ac:dyDescent="0.15"/>
    <row r="116" s="322" customFormat="1" ht="13.5" hidden="1" customHeight="1" x14ac:dyDescent="0.15"/>
    <row r="117" s="322" customFormat="1" ht="13.5" hidden="1" customHeight="1" x14ac:dyDescent="0.15"/>
    <row r="118" s="322" customFormat="1" ht="13.5" hidden="1" customHeight="1" x14ac:dyDescent="0.15"/>
    <row r="119" s="322" customFormat="1" ht="13.5" hidden="1" customHeight="1" x14ac:dyDescent="0.15"/>
    <row r="120" s="322" customFormat="1" ht="13.5" hidden="1" customHeight="1" x14ac:dyDescent="0.15"/>
    <row r="121" s="322" customFormat="1" ht="13.5" hidden="1" customHeight="1" x14ac:dyDescent="0.15"/>
    <row r="122" s="322" customFormat="1" ht="13.5" hidden="1" customHeight="1" x14ac:dyDescent="0.15"/>
    <row r="123" s="322" customFormat="1" ht="13.5" hidden="1" customHeight="1" x14ac:dyDescent="0.15"/>
    <row r="124" s="322" customFormat="1" ht="13.5" hidden="1" customHeight="1" x14ac:dyDescent="0.15"/>
    <row r="125" s="322" customFormat="1" ht="13.5" hidden="1" customHeight="1" x14ac:dyDescent="0.15"/>
    <row r="126" s="322" customFormat="1" ht="13.5" hidden="1" customHeight="1" x14ac:dyDescent="0.15"/>
    <row r="127" s="322" customFormat="1" ht="13.5" hidden="1" customHeight="1" x14ac:dyDescent="0.15"/>
    <row r="128" s="322" customFormat="1" ht="13.5" hidden="1" customHeight="1" x14ac:dyDescent="0.15"/>
    <row r="129" s="322" customFormat="1" ht="13.5" hidden="1" customHeight="1" x14ac:dyDescent="0.15"/>
    <row r="130" s="322" customFormat="1" ht="13.5" hidden="1" customHeight="1" x14ac:dyDescent="0.15"/>
    <row r="131" s="322" customFormat="1" ht="13.5" hidden="1" customHeight="1" x14ac:dyDescent="0.15"/>
    <row r="132" s="322" customFormat="1" ht="13.5" hidden="1" customHeight="1" x14ac:dyDescent="0.15"/>
    <row r="133" s="322" customFormat="1" ht="13.5" hidden="1" customHeight="1" x14ac:dyDescent="0.15"/>
    <row r="134" s="322" customFormat="1" ht="13.5" hidden="1" customHeight="1" x14ac:dyDescent="0.15"/>
    <row r="135" s="322" customFormat="1" ht="13.5" hidden="1" customHeight="1" x14ac:dyDescent="0.15"/>
    <row r="136" s="322" customFormat="1" ht="13.5" hidden="1" customHeight="1" x14ac:dyDescent="0.15"/>
    <row r="137" s="322" customFormat="1" ht="13.5" hidden="1" customHeight="1" x14ac:dyDescent="0.15"/>
    <row r="138" s="322" customFormat="1" ht="13.5" hidden="1" customHeight="1" x14ac:dyDescent="0.15"/>
    <row r="139" s="322" customFormat="1" ht="13.5" hidden="1" customHeight="1" x14ac:dyDescent="0.15"/>
    <row r="140" s="322" customFormat="1" ht="13.5" hidden="1" customHeight="1" x14ac:dyDescent="0.15"/>
    <row r="141" s="322" customFormat="1" ht="13.5" hidden="1" customHeight="1" x14ac:dyDescent="0.15"/>
    <row r="142" s="322" customFormat="1" ht="13.5" hidden="1" customHeight="1" x14ac:dyDescent="0.15"/>
    <row r="143" s="322" customFormat="1" ht="13.5" hidden="1" customHeight="1" x14ac:dyDescent="0.15"/>
    <row r="144" s="322" customFormat="1" ht="13.5" hidden="1" customHeight="1" x14ac:dyDescent="0.15"/>
    <row r="145" s="322" customFormat="1" ht="13.5" hidden="1" customHeight="1" x14ac:dyDescent="0.15"/>
    <row r="146" s="322" customFormat="1" ht="13.5" hidden="1" customHeight="1" x14ac:dyDescent="0.15"/>
    <row r="147" s="322" customFormat="1" ht="13.5" hidden="1" customHeight="1" x14ac:dyDescent="0.15"/>
    <row r="148" s="322" customFormat="1" ht="13.5" hidden="1" customHeight="1" x14ac:dyDescent="0.15"/>
    <row r="149" s="322" customFormat="1" ht="13.5" hidden="1" customHeight="1" x14ac:dyDescent="0.15"/>
    <row r="150" s="322" customFormat="1" ht="13.5" hidden="1" customHeight="1" x14ac:dyDescent="0.15"/>
    <row r="151" s="322" customFormat="1" ht="13.5" hidden="1" customHeight="1" x14ac:dyDescent="0.15"/>
    <row r="152" s="322" customFormat="1" ht="13.5" hidden="1" customHeight="1" x14ac:dyDescent="0.15"/>
    <row r="153" s="322" customFormat="1" ht="13.5" hidden="1" customHeight="1" x14ac:dyDescent="0.15"/>
    <row r="154" s="322" customFormat="1" ht="13.5" hidden="1" customHeight="1" x14ac:dyDescent="0.15"/>
    <row r="155" s="322" customFormat="1" ht="13.5" hidden="1" customHeight="1" x14ac:dyDescent="0.15"/>
    <row r="156" s="322" customFormat="1" ht="13.5" hidden="1" customHeight="1" x14ac:dyDescent="0.15"/>
    <row r="157" s="322" customFormat="1" ht="13.5" hidden="1" customHeight="1" x14ac:dyDescent="0.15"/>
    <row r="158" s="322" customFormat="1" ht="13.5" hidden="1" customHeight="1" x14ac:dyDescent="0.15"/>
    <row r="159" s="322" customFormat="1" ht="13.5" hidden="1" customHeight="1" x14ac:dyDescent="0.15"/>
    <row r="160" s="322" customFormat="1" ht="13.5" hidden="1" customHeight="1" x14ac:dyDescent="0.15"/>
  </sheetData>
  <sheetProtection algorithmName="SHA-512" hashValue="YWtWuYahrpUzIqIqpiHCbiFM3t3cuSHFoZphrEVM08T5pUICIoT3SakKl7kiiChhqzDOB6lWQd8jzccHhTB85w==" saltValue="EW/oZ/80ak8ZOmnzci997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95" customWidth="1"/>
    <col min="35" max="122" width="2.5" style="96" customWidth="1"/>
    <col min="123"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574</v>
      </c>
    </row>
  </sheetData>
  <sheetProtection algorithmName="SHA-512" hashValue="tr1TZwxA2G68XT4iBofHcWRDeCKifcEduatgZhdiP/9bh2TkD5RWE5mSYsdIj8Vhka+XQyEYKGV9/B/3ZD+BMQ==" saltValue="oh+AXlH40qzKAv0m3iZBgA=="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95" customWidth="1"/>
    <col min="35" max="122" width="2.5" style="96" customWidth="1"/>
    <col min="123"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574</v>
      </c>
    </row>
  </sheetData>
  <sheetProtection algorithmName="SHA-512" hashValue="QVH5Ii9/ijIDugW+Xil3XNDN4IJcpIMdyPUr7cuztOKR2qNQysErnOM87zVWJ7lxxtZtL5jKzKta354Pm0GgcA==" saltValue="vL8siY/ewh9ofa9zZU4Muw=="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37</v>
      </c>
      <c r="E2" s="142"/>
      <c r="F2" s="314" t="s">
        <v>351</v>
      </c>
      <c r="G2" s="166"/>
      <c r="H2" s="176"/>
    </row>
    <row r="3" spans="1:8" x14ac:dyDescent="0.15">
      <c r="A3" s="132" t="s">
        <v>485</v>
      </c>
      <c r="B3" s="124"/>
      <c r="C3" s="307"/>
      <c r="D3" s="310">
        <v>22537</v>
      </c>
      <c r="E3" s="312"/>
      <c r="F3" s="315">
        <v>47738</v>
      </c>
      <c r="G3" s="317"/>
      <c r="H3" s="320"/>
    </row>
    <row r="4" spans="1:8" x14ac:dyDescent="0.15">
      <c r="A4" s="117"/>
      <c r="B4" s="123"/>
      <c r="C4" s="308"/>
      <c r="D4" s="311">
        <v>13306</v>
      </c>
      <c r="E4" s="313"/>
      <c r="F4" s="316">
        <v>24937</v>
      </c>
      <c r="G4" s="318"/>
      <c r="H4" s="321"/>
    </row>
    <row r="5" spans="1:8" x14ac:dyDescent="0.15">
      <c r="A5" s="132" t="s">
        <v>420</v>
      </c>
      <c r="B5" s="124"/>
      <c r="C5" s="307"/>
      <c r="D5" s="310">
        <v>16763</v>
      </c>
      <c r="E5" s="312"/>
      <c r="F5" s="315">
        <v>52191</v>
      </c>
      <c r="G5" s="317"/>
      <c r="H5" s="320"/>
    </row>
    <row r="6" spans="1:8" x14ac:dyDescent="0.15">
      <c r="A6" s="117"/>
      <c r="B6" s="123"/>
      <c r="C6" s="308"/>
      <c r="D6" s="311">
        <v>8547</v>
      </c>
      <c r="E6" s="313"/>
      <c r="F6" s="316">
        <v>24843</v>
      </c>
      <c r="G6" s="318"/>
      <c r="H6" s="321"/>
    </row>
    <row r="7" spans="1:8" x14ac:dyDescent="0.15">
      <c r="A7" s="132" t="s">
        <v>331</v>
      </c>
      <c r="B7" s="124"/>
      <c r="C7" s="307"/>
      <c r="D7" s="310">
        <v>16443</v>
      </c>
      <c r="E7" s="312"/>
      <c r="F7" s="315">
        <v>47387</v>
      </c>
      <c r="G7" s="317"/>
      <c r="H7" s="320"/>
    </row>
    <row r="8" spans="1:8" x14ac:dyDescent="0.15">
      <c r="A8" s="117"/>
      <c r="B8" s="123"/>
      <c r="C8" s="308"/>
      <c r="D8" s="311">
        <v>5079</v>
      </c>
      <c r="E8" s="313"/>
      <c r="F8" s="316">
        <v>24928</v>
      </c>
      <c r="G8" s="318"/>
      <c r="H8" s="321"/>
    </row>
    <row r="9" spans="1:8" x14ac:dyDescent="0.15">
      <c r="A9" s="132" t="s">
        <v>514</v>
      </c>
      <c r="B9" s="124"/>
      <c r="C9" s="307"/>
      <c r="D9" s="310">
        <v>26571</v>
      </c>
      <c r="E9" s="312"/>
      <c r="F9" s="315">
        <v>51264</v>
      </c>
      <c r="G9" s="317"/>
      <c r="H9" s="320"/>
    </row>
    <row r="10" spans="1:8" x14ac:dyDescent="0.15">
      <c r="A10" s="117"/>
      <c r="B10" s="123"/>
      <c r="C10" s="308"/>
      <c r="D10" s="311">
        <v>14019</v>
      </c>
      <c r="E10" s="313"/>
      <c r="F10" s="316">
        <v>26040</v>
      </c>
      <c r="G10" s="318"/>
      <c r="H10" s="321"/>
    </row>
    <row r="11" spans="1:8" x14ac:dyDescent="0.15">
      <c r="A11" s="132" t="s">
        <v>515</v>
      </c>
      <c r="B11" s="124"/>
      <c r="C11" s="307"/>
      <c r="D11" s="310">
        <v>41928</v>
      </c>
      <c r="E11" s="312"/>
      <c r="F11" s="315">
        <v>52068</v>
      </c>
      <c r="G11" s="317"/>
      <c r="H11" s="320"/>
    </row>
    <row r="12" spans="1:8" x14ac:dyDescent="0.15">
      <c r="A12" s="117"/>
      <c r="B12" s="123"/>
      <c r="C12" s="309"/>
      <c r="D12" s="311">
        <v>19063</v>
      </c>
      <c r="E12" s="313"/>
      <c r="F12" s="316">
        <v>26936</v>
      </c>
      <c r="G12" s="318"/>
      <c r="H12" s="321"/>
    </row>
    <row r="13" spans="1:8" x14ac:dyDescent="0.15">
      <c r="A13" s="132"/>
      <c r="B13" s="124"/>
      <c r="C13" s="307"/>
      <c r="D13" s="310">
        <v>24848</v>
      </c>
      <c r="E13" s="312"/>
      <c r="F13" s="315">
        <v>50130</v>
      </c>
      <c r="G13" s="319"/>
      <c r="H13" s="320"/>
    </row>
    <row r="14" spans="1:8" x14ac:dyDescent="0.15">
      <c r="A14" s="117"/>
      <c r="B14" s="123"/>
      <c r="C14" s="308"/>
      <c r="D14" s="311">
        <v>12003</v>
      </c>
      <c r="E14" s="313"/>
      <c r="F14" s="316">
        <v>25537</v>
      </c>
      <c r="G14" s="318"/>
      <c r="H14" s="321"/>
    </row>
    <row r="17" spans="1:11" x14ac:dyDescent="0.15">
      <c r="A17" s="299" t="s">
        <v>100</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71</v>
      </c>
      <c r="B19" s="300">
        <f>ROUND(VALUE(SUBSTITUTE(実質収支比率等に係る経年分析!F$48,"▲","-")),2)</f>
        <v>0.65</v>
      </c>
      <c r="C19" s="300">
        <f>ROUND(VALUE(SUBSTITUTE(実質収支比率等に係る経年分析!G$48,"▲","-")),2)</f>
        <v>0.64</v>
      </c>
      <c r="D19" s="300">
        <f>ROUND(VALUE(SUBSTITUTE(実質収支比率等に係る経年分析!H$48,"▲","-")),2)</f>
        <v>1.1499999999999999</v>
      </c>
      <c r="E19" s="300">
        <f>ROUND(VALUE(SUBSTITUTE(実質収支比率等に係る経年分析!I$48,"▲","-")),2)</f>
        <v>0.62</v>
      </c>
      <c r="F19" s="300">
        <f>ROUND(VALUE(SUBSTITUTE(実質収支比率等に係る経年分析!J$48,"▲","-")),2)</f>
        <v>0.57999999999999996</v>
      </c>
    </row>
    <row r="20" spans="1:11" x14ac:dyDescent="0.15">
      <c r="A20" s="300" t="s">
        <v>107</v>
      </c>
      <c r="B20" s="300">
        <f>ROUND(VALUE(SUBSTITUTE(実質収支比率等に係る経年分析!F$47,"▲","-")),2)</f>
        <v>13.38</v>
      </c>
      <c r="C20" s="300">
        <f>ROUND(VALUE(SUBSTITUTE(実質収支比率等に係る経年分析!G$47,"▲","-")),2)</f>
        <v>13.05</v>
      </c>
      <c r="D20" s="300">
        <f>ROUND(VALUE(SUBSTITUTE(実質収支比率等に係る経年分析!H$47,"▲","-")),2)</f>
        <v>13.03</v>
      </c>
      <c r="E20" s="300">
        <f>ROUND(VALUE(SUBSTITUTE(実質収支比率等に係る経年分析!I$47,"▲","-")),2)</f>
        <v>11.82</v>
      </c>
      <c r="F20" s="300">
        <f>ROUND(VALUE(SUBSTITUTE(実質収支比率等に係る経年分析!J$47,"▲","-")),2)</f>
        <v>11.21</v>
      </c>
    </row>
    <row r="21" spans="1:11" x14ac:dyDescent="0.15">
      <c r="A21" s="300" t="s">
        <v>108</v>
      </c>
      <c r="B21" s="300">
        <f>IF(ISNUMBER(VALUE(SUBSTITUTE(実質収支比率等に係る経年分析!F$49,"▲","-"))),ROUND(VALUE(SUBSTITUTE(実質収支比率等に係る経年分析!F$49,"▲","-")),2),NA())</f>
        <v>-4.49</v>
      </c>
      <c r="C21" s="300">
        <f>IF(ISNUMBER(VALUE(SUBSTITUTE(実質収支比率等に係る経年分析!G$49,"▲","-"))),ROUND(VALUE(SUBSTITUTE(実質収支比率等に係る経年分析!G$49,"▲","-")),2),NA())</f>
        <v>-0.1</v>
      </c>
      <c r="D21" s="300">
        <f>IF(ISNUMBER(VALUE(SUBSTITUTE(実質収支比率等に係る経年分析!H$49,"▲","-"))),ROUND(VALUE(SUBSTITUTE(実質収支比率等に係る経年分析!H$49,"▲","-")),2),NA())</f>
        <v>0.85</v>
      </c>
      <c r="E21" s="300">
        <f>IF(ISNUMBER(VALUE(SUBSTITUTE(実質収支比率等に係る経年分析!I$49,"▲","-"))),ROUND(VALUE(SUBSTITUTE(実質収支比率等に係る経年分析!I$49,"▲","-")),2),NA())</f>
        <v>-1.54</v>
      </c>
      <c r="F21" s="300">
        <f>IF(ISNUMBER(VALUE(SUBSTITUTE(実質収支比率等に係る経年分析!J$49,"▲","-"))),ROUND(VALUE(SUBSTITUTE(実質収支比率等に係る経年分析!J$49,"▲","-")),2),NA())</f>
        <v>-0.27</v>
      </c>
    </row>
    <row r="24" spans="1:11" x14ac:dyDescent="0.15">
      <c r="A24" s="299" t="s">
        <v>22</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110</v>
      </c>
      <c r="C26" s="301" t="s">
        <v>55</v>
      </c>
      <c r="D26" s="301" t="s">
        <v>110</v>
      </c>
      <c r="E26" s="301" t="s">
        <v>55</v>
      </c>
      <c r="F26" s="301" t="s">
        <v>110</v>
      </c>
      <c r="G26" s="301" t="s">
        <v>55</v>
      </c>
      <c r="H26" s="301" t="s">
        <v>110</v>
      </c>
      <c r="I26" s="301" t="s">
        <v>55</v>
      </c>
      <c r="J26" s="301" t="s">
        <v>110</v>
      </c>
      <c r="K26" s="301" t="s">
        <v>55</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0.59</v>
      </c>
      <c r="F27" s="301" t="e">
        <f>IF(ROUND(VALUE(SUBSTITUTE(連結実質赤字比率に係る赤字・黒字の構成分析!H$43,"▲","-")),2)&lt;0,ABS(ROUND(VALUE(SUBSTITUTE(連結実質赤字比率に係る赤字・黒字の構成分析!H$43,"▲","-")),2)),NA())</f>
        <v>#VALUE!</v>
      </c>
      <c r="G27" s="301" t="e">
        <f>IF(ROUND(VALUE(SUBSTITUTE(連結実質赤字比率に係る赤字・黒字の構成分析!H$43,"▲","-")),2)&gt;=0,ABS(ROUND(VALUE(SUBSTITUTE(連結実質赤字比率に係る赤字・黒字の構成分析!H$43,"▲","-")),2)),NA())</f>
        <v>#VALUE!</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15">
      <c r="A30" s="301" t="str">
        <f>IF(連結実質赤字比率に係る赤字・黒字の構成分析!C$40="",NA(),連結実質赤字比率に係る赤字・黒字の構成分析!C$40)</f>
        <v>墓地事業特別会計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15">
      <c r="A31" s="301" t="str">
        <f>IF(連結実質赤字比率に係る赤字・黒字の構成分析!C$39="",NA(),連結実質赤字比率に係る赤字・黒字の構成分析!C$39)</f>
        <v>後期高齢者医療特別会計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0.02</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0.03</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0.04</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0.03</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0.02</v>
      </c>
    </row>
    <row r="32" spans="1:11" x14ac:dyDescent="0.15">
      <c r="A32" s="301" t="str">
        <f>IF(連結実質赤字比率に係る赤字・黒字の構成分析!C$38="",NA(),連結実質赤字比率に係る赤字・黒字の構成分析!C$38)</f>
        <v>一般会計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0.64</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0.63</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1.1399999999999999</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0.62</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0.57999999999999996</v>
      </c>
    </row>
    <row r="33" spans="1:16" x14ac:dyDescent="0.15">
      <c r="A33" s="301" t="str">
        <f>IF(連結実質赤字比率に係る赤字・黒字の構成分析!C$37="",NA(),連結実質赤字比率に係る赤字・黒字の構成分析!C$37)</f>
        <v>介護保険特別会計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0.78</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0.82</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0.32</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0.19</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0.67</v>
      </c>
    </row>
    <row r="34" spans="1:16" x14ac:dyDescent="0.15">
      <c r="A34" s="301" t="str">
        <f>IF(連結実質赤字比率に係る赤字・黒字の構成分析!C$36="",NA(),連結実質赤字比率に係る赤字・黒字の構成分析!C$36)</f>
        <v>国民健康保険事業特別会計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0.79</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1.73</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0.47</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0.52</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1.64</v>
      </c>
    </row>
    <row r="35" spans="1:16" x14ac:dyDescent="0.15">
      <c r="A35" s="301" t="str">
        <f>IF(連結実質赤字比率に係る赤字・黒字の構成分析!C$35="",NA(),連結実質赤字比率に係る赤字・黒字の構成分析!C$35)</f>
        <v>下水道事業会計</v>
      </c>
      <c r="B35" s="301" t="e">
        <f>IF(ROUND(VALUE(SUBSTITUTE(連結実質赤字比率に係る赤字・黒字の構成分析!F$35,"▲","-")),2)&lt;0,ABS(ROUND(VALUE(SUBSTITUTE(連結実質赤字比率に係る赤字・黒字の構成分析!F$35,"▲","-")),2)),NA())</f>
        <v>#VALUE!</v>
      </c>
      <c r="C35" s="301" t="e">
        <f>IF(ROUND(VALUE(SUBSTITUTE(連結実質赤字比率に係る赤字・黒字の構成分析!F$35,"▲","-")),2)&gt;=0,ABS(ROUND(VALUE(SUBSTITUTE(連結実質赤字比率に係る赤字・黒字の構成分析!F$35,"▲","-")),2)),NA())</f>
        <v>#VALUE!</v>
      </c>
      <c r="D35" s="301" t="e">
        <f>IF(ROUND(VALUE(SUBSTITUTE(連結実質赤字比率に係る赤字・黒字の構成分析!G$35,"▲","-")),2)&lt;0,ABS(ROUND(VALUE(SUBSTITUTE(連結実質赤字比率に係る赤字・黒字の構成分析!G$35,"▲","-")),2)),NA())</f>
        <v>#VALUE!</v>
      </c>
      <c r="E35" s="301" t="e">
        <f>IF(ROUND(VALUE(SUBSTITUTE(連結実質赤字比率に係る赤字・黒字の構成分析!G$35,"▲","-")),2)&gt;=0,ABS(ROUND(VALUE(SUBSTITUTE(連結実質赤字比率に係る赤字・黒字の構成分析!G$35,"▲","-")),2)),NA())</f>
        <v>#VALUE!</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0.66</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1.29</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2.2999999999999998</v>
      </c>
    </row>
    <row r="36" spans="1:16" x14ac:dyDescent="0.15">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6.04</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5.54</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6.03</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6.22</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5.42</v>
      </c>
    </row>
    <row r="39" spans="1:16" x14ac:dyDescent="0.15">
      <c r="A39" s="299" t="s">
        <v>10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113</v>
      </c>
      <c r="C41" s="302"/>
      <c r="D41" s="302" t="s">
        <v>119</v>
      </c>
      <c r="E41" s="302" t="s">
        <v>113</v>
      </c>
      <c r="F41" s="302"/>
      <c r="G41" s="302" t="s">
        <v>119</v>
      </c>
      <c r="H41" s="302" t="s">
        <v>113</v>
      </c>
      <c r="I41" s="302"/>
      <c r="J41" s="302" t="s">
        <v>119</v>
      </c>
      <c r="K41" s="302" t="s">
        <v>113</v>
      </c>
      <c r="L41" s="302"/>
      <c r="M41" s="302" t="s">
        <v>119</v>
      </c>
      <c r="N41" s="302" t="s">
        <v>113</v>
      </c>
      <c r="O41" s="302"/>
      <c r="P41" s="302" t="s">
        <v>119</v>
      </c>
    </row>
    <row r="42" spans="1:16" x14ac:dyDescent="0.15">
      <c r="A42" s="302" t="s">
        <v>16</v>
      </c>
      <c r="B42" s="302"/>
      <c r="C42" s="302"/>
      <c r="D42" s="302">
        <f>'実質公債費比率（分子）の構造'!K$52</f>
        <v>961</v>
      </c>
      <c r="E42" s="302"/>
      <c r="F42" s="302"/>
      <c r="G42" s="302">
        <f>'実質公債費比率（分子）の構造'!L$52</f>
        <v>997</v>
      </c>
      <c r="H42" s="302"/>
      <c r="I42" s="302"/>
      <c r="J42" s="302">
        <f>'実質公債費比率（分子）の構造'!M$52</f>
        <v>993</v>
      </c>
      <c r="K42" s="302"/>
      <c r="L42" s="302"/>
      <c r="M42" s="302">
        <f>'実質公債費比率（分子）の構造'!N$52</f>
        <v>977</v>
      </c>
      <c r="N42" s="302"/>
      <c r="O42" s="302"/>
      <c r="P42" s="302">
        <f>'実質公債費比率（分子）の構造'!O$52</f>
        <v>961</v>
      </c>
    </row>
    <row r="43" spans="1:16" x14ac:dyDescent="0.15">
      <c r="A43" s="302" t="s">
        <v>48</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45</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44</v>
      </c>
      <c r="B45" s="302">
        <f>'実質公債費比率（分子）の構造'!K$49</f>
        <v>20</v>
      </c>
      <c r="C45" s="302"/>
      <c r="D45" s="302"/>
      <c r="E45" s="302">
        <f>'実質公債費比率（分子）の構造'!L$49</f>
        <v>31</v>
      </c>
      <c r="F45" s="302"/>
      <c r="G45" s="302"/>
      <c r="H45" s="302">
        <f>'実質公債費比率（分子）の構造'!M$49</f>
        <v>39</v>
      </c>
      <c r="I45" s="302"/>
      <c r="J45" s="302"/>
      <c r="K45" s="302">
        <f>'実質公債費比率（分子）の構造'!N$49</f>
        <v>39</v>
      </c>
      <c r="L45" s="302"/>
      <c r="M45" s="302"/>
      <c r="N45" s="302">
        <f>'実質公債費比率（分子）の構造'!O$49</f>
        <v>36</v>
      </c>
      <c r="O45" s="302"/>
      <c r="P45" s="302"/>
    </row>
    <row r="46" spans="1:16" x14ac:dyDescent="0.15">
      <c r="A46" s="302" t="s">
        <v>12</v>
      </c>
      <c r="B46" s="302">
        <f>'実質公債費比率（分子）の構造'!K$48</f>
        <v>286</v>
      </c>
      <c r="C46" s="302"/>
      <c r="D46" s="302"/>
      <c r="E46" s="302">
        <f>'実質公債費比率（分子）の構造'!L$48</f>
        <v>324</v>
      </c>
      <c r="F46" s="302"/>
      <c r="G46" s="302"/>
      <c r="H46" s="302">
        <f>'実質公債費比率（分子）の構造'!M$48</f>
        <v>267</v>
      </c>
      <c r="I46" s="302"/>
      <c r="J46" s="302"/>
      <c r="K46" s="302">
        <f>'実質公債費比率（分子）の構造'!N$48</f>
        <v>258</v>
      </c>
      <c r="L46" s="302"/>
      <c r="M46" s="302"/>
      <c r="N46" s="302">
        <f>'実質公債費比率（分子）の構造'!O$48</f>
        <v>234</v>
      </c>
      <c r="O46" s="302"/>
      <c r="P46" s="302"/>
    </row>
    <row r="47" spans="1:16" x14ac:dyDescent="0.15">
      <c r="A47" s="302" t="s">
        <v>39</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62</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30</v>
      </c>
      <c r="B49" s="302">
        <f>'実質公債費比率（分子）の構造'!K$45</f>
        <v>1136</v>
      </c>
      <c r="C49" s="302"/>
      <c r="D49" s="302"/>
      <c r="E49" s="302">
        <f>'実質公債費比率（分子）の構造'!L$45</f>
        <v>1081</v>
      </c>
      <c r="F49" s="302"/>
      <c r="G49" s="302"/>
      <c r="H49" s="302">
        <f>'実質公債費比率（分子）の構造'!M$45</f>
        <v>1038</v>
      </c>
      <c r="I49" s="302"/>
      <c r="J49" s="302"/>
      <c r="K49" s="302">
        <f>'実質公債費比率（分子）の構造'!N$45</f>
        <v>951</v>
      </c>
      <c r="L49" s="302"/>
      <c r="M49" s="302"/>
      <c r="N49" s="302">
        <f>'実質公債費比率（分子）の構造'!O$45</f>
        <v>875</v>
      </c>
      <c r="O49" s="302"/>
      <c r="P49" s="302"/>
    </row>
    <row r="50" spans="1:16" x14ac:dyDescent="0.15">
      <c r="A50" s="302" t="s">
        <v>61</v>
      </c>
      <c r="B50" s="302" t="e">
        <f>NA()</f>
        <v>#N/A</v>
      </c>
      <c r="C50" s="302">
        <f>IF(ISNUMBER('実質公債費比率（分子）の構造'!K$53),'実質公債費比率（分子）の構造'!K$53,NA())</f>
        <v>481</v>
      </c>
      <c r="D50" s="302" t="e">
        <f>NA()</f>
        <v>#N/A</v>
      </c>
      <c r="E50" s="302" t="e">
        <f>NA()</f>
        <v>#N/A</v>
      </c>
      <c r="F50" s="302">
        <f>IF(ISNUMBER('実質公債費比率（分子）の構造'!L$53),'実質公債費比率（分子）の構造'!L$53,NA())</f>
        <v>439</v>
      </c>
      <c r="G50" s="302" t="e">
        <f>NA()</f>
        <v>#N/A</v>
      </c>
      <c r="H50" s="302" t="e">
        <f>NA()</f>
        <v>#N/A</v>
      </c>
      <c r="I50" s="302">
        <f>IF(ISNUMBER('実質公債費比率（分子）の構造'!M$53),'実質公債費比率（分子）の構造'!M$53,NA())</f>
        <v>351</v>
      </c>
      <c r="J50" s="302" t="e">
        <f>NA()</f>
        <v>#N/A</v>
      </c>
      <c r="K50" s="302" t="e">
        <f>NA()</f>
        <v>#N/A</v>
      </c>
      <c r="L50" s="302">
        <f>IF(ISNUMBER('実質公債費比率（分子）の構造'!N$53),'実質公債費比率（分子）の構造'!N$53,NA())</f>
        <v>271</v>
      </c>
      <c r="M50" s="302" t="e">
        <f>NA()</f>
        <v>#N/A</v>
      </c>
      <c r="N50" s="302" t="e">
        <f>NA()</f>
        <v>#N/A</v>
      </c>
      <c r="O50" s="302">
        <f>IF(ISNUMBER('実質公債費比率（分子）の構造'!O$53),'実質公債費比率（分子）の構造'!O$53,NA())</f>
        <v>184</v>
      </c>
      <c r="P50" s="302" t="e">
        <f>NA()</f>
        <v>#N/A</v>
      </c>
    </row>
    <row r="53" spans="1:16" x14ac:dyDescent="0.15">
      <c r="A53" s="299" t="s">
        <v>49</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122</v>
      </c>
      <c r="C55" s="301"/>
      <c r="D55" s="301" t="s">
        <v>123</v>
      </c>
      <c r="E55" s="301" t="s">
        <v>122</v>
      </c>
      <c r="F55" s="301"/>
      <c r="G55" s="301" t="s">
        <v>123</v>
      </c>
      <c r="H55" s="301" t="s">
        <v>122</v>
      </c>
      <c r="I55" s="301"/>
      <c r="J55" s="301" t="s">
        <v>123</v>
      </c>
      <c r="K55" s="301" t="s">
        <v>122</v>
      </c>
      <c r="L55" s="301"/>
      <c r="M55" s="301" t="s">
        <v>123</v>
      </c>
      <c r="N55" s="301" t="s">
        <v>122</v>
      </c>
      <c r="O55" s="301"/>
      <c r="P55" s="301" t="s">
        <v>123</v>
      </c>
    </row>
    <row r="56" spans="1:16" x14ac:dyDescent="0.15">
      <c r="A56" s="301" t="s">
        <v>99</v>
      </c>
      <c r="B56" s="301"/>
      <c r="C56" s="301"/>
      <c r="D56" s="301">
        <f>'将来負担比率（分子）の構造'!I$52</f>
        <v>11947</v>
      </c>
      <c r="E56" s="301"/>
      <c r="F56" s="301"/>
      <c r="G56" s="301">
        <f>'将来負担比率（分子）の構造'!J$52</f>
        <v>12077</v>
      </c>
      <c r="H56" s="301"/>
      <c r="I56" s="301"/>
      <c r="J56" s="301">
        <f>'将来負担比率（分子）の構造'!K$52</f>
        <v>12089</v>
      </c>
      <c r="K56" s="301"/>
      <c r="L56" s="301"/>
      <c r="M56" s="301">
        <f>'将来負担比率（分子）の構造'!L$52</f>
        <v>12114</v>
      </c>
      <c r="N56" s="301"/>
      <c r="O56" s="301"/>
      <c r="P56" s="301">
        <f>'将来負担比率（分子）の構造'!M$52</f>
        <v>12201</v>
      </c>
    </row>
    <row r="57" spans="1:16" x14ac:dyDescent="0.15">
      <c r="A57" s="301" t="s">
        <v>93</v>
      </c>
      <c r="B57" s="301"/>
      <c r="C57" s="301"/>
      <c r="D57" s="301">
        <f>'将来負担比率（分子）の構造'!I$51</f>
        <v>225</v>
      </c>
      <c r="E57" s="301"/>
      <c r="F57" s="301"/>
      <c r="G57" s="301">
        <f>'将来負担比率（分子）の構造'!J$51</f>
        <v>240</v>
      </c>
      <c r="H57" s="301"/>
      <c r="I57" s="301"/>
      <c r="J57" s="301">
        <f>'将来負担比率（分子）の構造'!K$51</f>
        <v>241</v>
      </c>
      <c r="K57" s="301"/>
      <c r="L57" s="301"/>
      <c r="M57" s="301">
        <f>'将来負担比率（分子）の構造'!L$51</f>
        <v>248</v>
      </c>
      <c r="N57" s="301"/>
      <c r="O57" s="301"/>
      <c r="P57" s="301">
        <f>'将来負担比率（分子）の構造'!M$51</f>
        <v>220</v>
      </c>
    </row>
    <row r="58" spans="1:16" x14ac:dyDescent="0.15">
      <c r="A58" s="301" t="s">
        <v>92</v>
      </c>
      <c r="B58" s="301"/>
      <c r="C58" s="301"/>
      <c r="D58" s="301">
        <f>'将来負担比率（分子）の構造'!I$50</f>
        <v>3246</v>
      </c>
      <c r="E58" s="301"/>
      <c r="F58" s="301"/>
      <c r="G58" s="301">
        <f>'将来負担比率（分子）の構造'!J$50</f>
        <v>3350</v>
      </c>
      <c r="H58" s="301"/>
      <c r="I58" s="301"/>
      <c r="J58" s="301">
        <f>'将来負担比率（分子）の構造'!K$50</f>
        <v>6659</v>
      </c>
      <c r="K58" s="301"/>
      <c r="L58" s="301"/>
      <c r="M58" s="301">
        <f>'将来負担比率（分子）の構造'!L$50</f>
        <v>6606</v>
      </c>
      <c r="N58" s="301"/>
      <c r="O58" s="301"/>
      <c r="P58" s="301">
        <f>'将来負担比率（分子）の構造'!M$50</f>
        <v>6512</v>
      </c>
    </row>
    <row r="59" spans="1:16" x14ac:dyDescent="0.15">
      <c r="A59" s="301" t="s">
        <v>47</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59</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86</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81</v>
      </c>
      <c r="B62" s="301">
        <f>'将来負担比率（分子）の構造'!I$45</f>
        <v>2519</v>
      </c>
      <c r="C62" s="301"/>
      <c r="D62" s="301"/>
      <c r="E62" s="301">
        <f>'将来負担比率（分子）の構造'!J$45</f>
        <v>2413</v>
      </c>
      <c r="F62" s="301"/>
      <c r="G62" s="301"/>
      <c r="H62" s="301">
        <f>'将来負担比率（分子）の構造'!K$45</f>
        <v>2279</v>
      </c>
      <c r="I62" s="301"/>
      <c r="J62" s="301"/>
      <c r="K62" s="301">
        <f>'将来負担比率（分子）の構造'!L$45</f>
        <v>2276</v>
      </c>
      <c r="L62" s="301"/>
      <c r="M62" s="301"/>
      <c r="N62" s="301">
        <f>'将来負担比率（分子）の構造'!M$45</f>
        <v>2381</v>
      </c>
      <c r="O62" s="301"/>
      <c r="P62" s="301"/>
    </row>
    <row r="63" spans="1:16" x14ac:dyDescent="0.15">
      <c r="A63" s="301" t="s">
        <v>82</v>
      </c>
      <c r="B63" s="301">
        <f>'将来負担比率（分子）の構造'!I$44</f>
        <v>258</v>
      </c>
      <c r="C63" s="301"/>
      <c r="D63" s="301"/>
      <c r="E63" s="301">
        <f>'将来負担比率（分子）の構造'!J$44</f>
        <v>311</v>
      </c>
      <c r="F63" s="301"/>
      <c r="G63" s="301"/>
      <c r="H63" s="301">
        <f>'将来負担比率（分子）の構造'!K$44</f>
        <v>308</v>
      </c>
      <c r="I63" s="301"/>
      <c r="J63" s="301"/>
      <c r="K63" s="301">
        <f>'将来負担比率（分子）の構造'!L$44</f>
        <v>288</v>
      </c>
      <c r="L63" s="301"/>
      <c r="M63" s="301"/>
      <c r="N63" s="301">
        <f>'将来負担比率（分子）の構造'!M$44</f>
        <v>265</v>
      </c>
      <c r="O63" s="301"/>
      <c r="P63" s="301"/>
    </row>
    <row r="64" spans="1:16" x14ac:dyDescent="0.15">
      <c r="A64" s="301" t="s">
        <v>80</v>
      </c>
      <c r="B64" s="301">
        <f>'将来負担比率（分子）の構造'!I$43</f>
        <v>3360</v>
      </c>
      <c r="C64" s="301"/>
      <c r="D64" s="301"/>
      <c r="E64" s="301">
        <f>'将来負担比率（分子）の構造'!J$43</f>
        <v>3341</v>
      </c>
      <c r="F64" s="301"/>
      <c r="G64" s="301"/>
      <c r="H64" s="301">
        <f>'将来負担比率（分子）の構造'!K$43</f>
        <v>3183</v>
      </c>
      <c r="I64" s="301"/>
      <c r="J64" s="301"/>
      <c r="K64" s="301">
        <f>'将来負担比率（分子）の構造'!L$43</f>
        <v>3166</v>
      </c>
      <c r="L64" s="301"/>
      <c r="M64" s="301"/>
      <c r="N64" s="301">
        <f>'将来負担比率（分子）の構造'!M$43</f>
        <v>3048</v>
      </c>
      <c r="O64" s="301"/>
      <c r="P64" s="301"/>
    </row>
    <row r="65" spans="1:16" x14ac:dyDescent="0.15">
      <c r="A65" s="301" t="s">
        <v>78</v>
      </c>
      <c r="B65" s="301">
        <f>'将来負担比率（分子）の構造'!I$42</f>
        <v>713</v>
      </c>
      <c r="C65" s="301"/>
      <c r="D65" s="301"/>
      <c r="E65" s="301">
        <f>'将来負担比率（分子）の構造'!J$42</f>
        <v>713</v>
      </c>
      <c r="F65" s="301"/>
      <c r="G65" s="301"/>
      <c r="H65" s="301">
        <f>'将来負担比率（分子）の構造'!K$42</f>
        <v>713</v>
      </c>
      <c r="I65" s="301"/>
      <c r="J65" s="301"/>
      <c r="K65" s="301">
        <f>'将来負担比率（分子）の構造'!L$42</f>
        <v>718</v>
      </c>
      <c r="L65" s="301"/>
      <c r="M65" s="301"/>
      <c r="N65" s="301">
        <f>'将来負担比率（分子）の構造'!M$42</f>
        <v>638</v>
      </c>
      <c r="O65" s="301"/>
      <c r="P65" s="301"/>
    </row>
    <row r="66" spans="1:16" x14ac:dyDescent="0.15">
      <c r="A66" s="301" t="s">
        <v>4</v>
      </c>
      <c r="B66" s="301">
        <f>'将来負担比率（分子）の構造'!I$41</f>
        <v>8663</v>
      </c>
      <c r="C66" s="301"/>
      <c r="D66" s="301"/>
      <c r="E66" s="301">
        <f>'将来負担比率（分子）の構造'!J$41</f>
        <v>8583</v>
      </c>
      <c r="F66" s="301"/>
      <c r="G66" s="301"/>
      <c r="H66" s="301">
        <f>'将来負担比率（分子）の構造'!K$41</f>
        <v>8597</v>
      </c>
      <c r="I66" s="301"/>
      <c r="J66" s="301"/>
      <c r="K66" s="301">
        <f>'将来負担比率（分子）の構造'!L$41</f>
        <v>8843</v>
      </c>
      <c r="L66" s="301"/>
      <c r="M66" s="301"/>
      <c r="N66" s="301">
        <f>'将来負担比率（分子）の構造'!M$41</f>
        <v>9175</v>
      </c>
      <c r="O66" s="301"/>
      <c r="P66" s="301"/>
    </row>
    <row r="67" spans="1:16" x14ac:dyDescent="0.15">
      <c r="A67" s="301" t="s">
        <v>101</v>
      </c>
      <c r="B67" s="301" t="e">
        <f>NA()</f>
        <v>#N/A</v>
      </c>
      <c r="C67" s="301">
        <f>IF(ISNUMBER('将来負担比率（分子）の構造'!I$53),IF('将来負担比率（分子）の構造'!I$53&lt;0,0,'将来負担比率（分子）の構造'!I$53),NA())</f>
        <v>94</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26</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125</v>
      </c>
      <c r="B72" s="305">
        <f>基金残高に係る経年分析!F55</f>
        <v>1090</v>
      </c>
      <c r="C72" s="305">
        <f>基金残高に係る経年分析!G55</f>
        <v>1003</v>
      </c>
      <c r="D72" s="305">
        <f>基金残高に係る経年分析!H55</f>
        <v>981</v>
      </c>
    </row>
    <row r="73" spans="1:16" x14ac:dyDescent="0.15">
      <c r="A73" s="303" t="s">
        <v>126</v>
      </c>
      <c r="B73" s="305">
        <f>基金残高に係る経年分析!F56</f>
        <v>617</v>
      </c>
      <c r="C73" s="305">
        <f>基金残高に係る経年分析!G56</f>
        <v>618</v>
      </c>
      <c r="D73" s="305">
        <f>基金残高に係る経年分析!H56</f>
        <v>618</v>
      </c>
    </row>
    <row r="74" spans="1:16" x14ac:dyDescent="0.15">
      <c r="A74" s="303" t="s">
        <v>127</v>
      </c>
      <c r="B74" s="305">
        <f>基金残高に係る経年分析!F57</f>
        <v>5665</v>
      </c>
      <c r="C74" s="305">
        <f>基金残高に係る経年分析!G57</f>
        <v>5703</v>
      </c>
      <c r="D74" s="305">
        <f>基金残高に係る経年分析!H57</f>
        <v>5550</v>
      </c>
    </row>
  </sheetData>
  <sheetProtection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1" t="s">
        <v>300</v>
      </c>
      <c r="DI1" s="692"/>
      <c r="DJ1" s="692"/>
      <c r="DK1" s="692"/>
      <c r="DL1" s="692"/>
      <c r="DM1" s="692"/>
      <c r="DN1" s="693"/>
      <c r="DO1" s="1"/>
      <c r="DP1" s="691" t="s">
        <v>161</v>
      </c>
      <c r="DQ1" s="692"/>
      <c r="DR1" s="692"/>
      <c r="DS1" s="692"/>
      <c r="DT1" s="692"/>
      <c r="DU1" s="692"/>
      <c r="DV1" s="692"/>
      <c r="DW1" s="692"/>
      <c r="DX1" s="692"/>
      <c r="DY1" s="692"/>
      <c r="DZ1" s="692"/>
      <c r="EA1" s="692"/>
      <c r="EB1" s="692"/>
      <c r="EC1" s="693"/>
      <c r="ED1" s="2"/>
      <c r="EE1" s="2"/>
      <c r="EF1" s="2"/>
      <c r="EG1" s="2"/>
      <c r="EH1" s="2"/>
      <c r="EI1" s="2"/>
      <c r="EJ1" s="2"/>
      <c r="EK1" s="2"/>
      <c r="EL1" s="2"/>
      <c r="EM1" s="2"/>
    </row>
    <row r="2" spans="2:143" ht="22.5" customHeight="1" x14ac:dyDescent="0.15">
      <c r="B2" s="43" t="s">
        <v>172</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75" t="s">
        <v>188</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5" t="s">
        <v>302</v>
      </c>
      <c r="AQ3" s="476"/>
      <c r="AR3" s="476"/>
      <c r="AS3" s="476"/>
      <c r="AT3" s="476"/>
      <c r="AU3" s="476"/>
      <c r="AV3" s="476"/>
      <c r="AW3" s="476"/>
      <c r="AX3" s="476"/>
      <c r="AY3" s="476"/>
      <c r="AZ3" s="476"/>
      <c r="BA3" s="476"/>
      <c r="BB3" s="476"/>
      <c r="BC3" s="476"/>
      <c r="BD3" s="476"/>
      <c r="BE3" s="476"/>
      <c r="BF3" s="476"/>
      <c r="BG3" s="476"/>
      <c r="BH3" s="476"/>
      <c r="BI3" s="476"/>
      <c r="BJ3" s="476"/>
      <c r="BK3" s="476"/>
      <c r="BL3" s="476"/>
      <c r="BM3" s="476"/>
      <c r="BN3" s="476"/>
      <c r="BO3" s="476"/>
      <c r="BP3" s="476"/>
      <c r="BQ3" s="476"/>
      <c r="BR3" s="476"/>
      <c r="BS3" s="476"/>
      <c r="BT3" s="476"/>
      <c r="BU3" s="476"/>
      <c r="BV3" s="476"/>
      <c r="BW3" s="476"/>
      <c r="BX3" s="476"/>
      <c r="BY3" s="476"/>
      <c r="BZ3" s="476"/>
      <c r="CA3" s="476"/>
      <c r="CB3" s="536"/>
      <c r="CD3" s="475" t="s">
        <v>115</v>
      </c>
      <c r="CE3" s="476"/>
      <c r="CF3" s="476"/>
      <c r="CG3" s="476"/>
      <c r="CH3" s="476"/>
      <c r="CI3" s="476"/>
      <c r="CJ3" s="476"/>
      <c r="CK3" s="476"/>
      <c r="CL3" s="476"/>
      <c r="CM3" s="476"/>
      <c r="CN3" s="476"/>
      <c r="CO3" s="476"/>
      <c r="CP3" s="476"/>
      <c r="CQ3" s="476"/>
      <c r="CR3" s="476"/>
      <c r="CS3" s="476"/>
      <c r="CT3" s="476"/>
      <c r="CU3" s="476"/>
      <c r="CV3" s="476"/>
      <c r="CW3" s="476"/>
      <c r="CX3" s="476"/>
      <c r="CY3" s="476"/>
      <c r="CZ3" s="476"/>
      <c r="DA3" s="476"/>
      <c r="DB3" s="476"/>
      <c r="DC3" s="476"/>
      <c r="DD3" s="476"/>
      <c r="DE3" s="476"/>
      <c r="DF3" s="476"/>
      <c r="DG3" s="476"/>
      <c r="DH3" s="476"/>
      <c r="DI3" s="476"/>
      <c r="DJ3" s="476"/>
      <c r="DK3" s="476"/>
      <c r="DL3" s="476"/>
      <c r="DM3" s="476"/>
      <c r="DN3" s="476"/>
      <c r="DO3" s="476"/>
      <c r="DP3" s="476"/>
      <c r="DQ3" s="476"/>
      <c r="DR3" s="476"/>
      <c r="DS3" s="476"/>
      <c r="DT3" s="476"/>
      <c r="DU3" s="476"/>
      <c r="DV3" s="476"/>
      <c r="DW3" s="476"/>
      <c r="DX3" s="476"/>
      <c r="DY3" s="476"/>
      <c r="DZ3" s="476"/>
      <c r="EA3" s="476"/>
      <c r="EB3" s="476"/>
      <c r="EC3" s="536"/>
    </row>
    <row r="4" spans="2:143" ht="11.25" customHeight="1" x14ac:dyDescent="0.15">
      <c r="B4" s="475" t="s">
        <v>0</v>
      </c>
      <c r="C4" s="476"/>
      <c r="D4" s="476"/>
      <c r="E4" s="476"/>
      <c r="F4" s="476"/>
      <c r="G4" s="476"/>
      <c r="H4" s="476"/>
      <c r="I4" s="476"/>
      <c r="J4" s="476"/>
      <c r="K4" s="476"/>
      <c r="L4" s="476"/>
      <c r="M4" s="476"/>
      <c r="N4" s="476"/>
      <c r="O4" s="476"/>
      <c r="P4" s="476"/>
      <c r="Q4" s="536"/>
      <c r="R4" s="475" t="s">
        <v>303</v>
      </c>
      <c r="S4" s="476"/>
      <c r="T4" s="476"/>
      <c r="U4" s="476"/>
      <c r="V4" s="476"/>
      <c r="W4" s="476"/>
      <c r="X4" s="476"/>
      <c r="Y4" s="536"/>
      <c r="Z4" s="475" t="s">
        <v>169</v>
      </c>
      <c r="AA4" s="476"/>
      <c r="AB4" s="476"/>
      <c r="AC4" s="536"/>
      <c r="AD4" s="475" t="s">
        <v>304</v>
      </c>
      <c r="AE4" s="476"/>
      <c r="AF4" s="476"/>
      <c r="AG4" s="476"/>
      <c r="AH4" s="476"/>
      <c r="AI4" s="476"/>
      <c r="AJ4" s="476"/>
      <c r="AK4" s="536"/>
      <c r="AL4" s="475" t="s">
        <v>169</v>
      </c>
      <c r="AM4" s="476"/>
      <c r="AN4" s="476"/>
      <c r="AO4" s="536"/>
      <c r="AP4" s="694" t="s">
        <v>307</v>
      </c>
      <c r="AQ4" s="694"/>
      <c r="AR4" s="694"/>
      <c r="AS4" s="694"/>
      <c r="AT4" s="694"/>
      <c r="AU4" s="694"/>
      <c r="AV4" s="694"/>
      <c r="AW4" s="694"/>
      <c r="AX4" s="694"/>
      <c r="AY4" s="694"/>
      <c r="AZ4" s="694"/>
      <c r="BA4" s="694"/>
      <c r="BB4" s="694"/>
      <c r="BC4" s="694"/>
      <c r="BD4" s="694"/>
      <c r="BE4" s="694"/>
      <c r="BF4" s="694"/>
      <c r="BG4" s="694" t="s">
        <v>309</v>
      </c>
      <c r="BH4" s="694"/>
      <c r="BI4" s="694"/>
      <c r="BJ4" s="694"/>
      <c r="BK4" s="694"/>
      <c r="BL4" s="694"/>
      <c r="BM4" s="694"/>
      <c r="BN4" s="694"/>
      <c r="BO4" s="694" t="s">
        <v>169</v>
      </c>
      <c r="BP4" s="694"/>
      <c r="BQ4" s="694"/>
      <c r="BR4" s="694"/>
      <c r="BS4" s="694" t="s">
        <v>311</v>
      </c>
      <c r="BT4" s="694"/>
      <c r="BU4" s="694"/>
      <c r="BV4" s="694"/>
      <c r="BW4" s="694"/>
      <c r="BX4" s="694"/>
      <c r="BY4" s="694"/>
      <c r="BZ4" s="694"/>
      <c r="CA4" s="694"/>
      <c r="CB4" s="694"/>
      <c r="CD4" s="475" t="s">
        <v>314</v>
      </c>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6"/>
      <c r="EB4" s="476"/>
      <c r="EC4" s="536"/>
    </row>
    <row r="5" spans="2:143" s="8" customFormat="1" ht="11.25" customHeight="1" x14ac:dyDescent="0.15">
      <c r="B5" s="652" t="s">
        <v>315</v>
      </c>
      <c r="C5" s="653"/>
      <c r="D5" s="653"/>
      <c r="E5" s="653"/>
      <c r="F5" s="653"/>
      <c r="G5" s="653"/>
      <c r="H5" s="653"/>
      <c r="I5" s="653"/>
      <c r="J5" s="653"/>
      <c r="K5" s="653"/>
      <c r="L5" s="653"/>
      <c r="M5" s="653"/>
      <c r="N5" s="653"/>
      <c r="O5" s="653"/>
      <c r="P5" s="653"/>
      <c r="Q5" s="654"/>
      <c r="R5" s="649">
        <v>4245699</v>
      </c>
      <c r="S5" s="650"/>
      <c r="T5" s="650"/>
      <c r="U5" s="650"/>
      <c r="V5" s="650"/>
      <c r="W5" s="650"/>
      <c r="X5" s="650"/>
      <c r="Y5" s="678"/>
      <c r="Z5" s="689">
        <v>20.8</v>
      </c>
      <c r="AA5" s="689"/>
      <c r="AB5" s="689"/>
      <c r="AC5" s="689"/>
      <c r="AD5" s="690">
        <v>4245699</v>
      </c>
      <c r="AE5" s="690"/>
      <c r="AF5" s="690"/>
      <c r="AG5" s="690"/>
      <c r="AH5" s="690"/>
      <c r="AI5" s="690"/>
      <c r="AJ5" s="690"/>
      <c r="AK5" s="690"/>
      <c r="AL5" s="679">
        <v>50.6</v>
      </c>
      <c r="AM5" s="666"/>
      <c r="AN5" s="666"/>
      <c r="AO5" s="682"/>
      <c r="AP5" s="652" t="s">
        <v>316</v>
      </c>
      <c r="AQ5" s="653"/>
      <c r="AR5" s="653"/>
      <c r="AS5" s="653"/>
      <c r="AT5" s="653"/>
      <c r="AU5" s="653"/>
      <c r="AV5" s="653"/>
      <c r="AW5" s="653"/>
      <c r="AX5" s="653"/>
      <c r="AY5" s="653"/>
      <c r="AZ5" s="653"/>
      <c r="BA5" s="653"/>
      <c r="BB5" s="653"/>
      <c r="BC5" s="653"/>
      <c r="BD5" s="653"/>
      <c r="BE5" s="653"/>
      <c r="BF5" s="654"/>
      <c r="BG5" s="620">
        <v>4245699</v>
      </c>
      <c r="BH5" s="403"/>
      <c r="BI5" s="403"/>
      <c r="BJ5" s="403"/>
      <c r="BK5" s="403"/>
      <c r="BL5" s="403"/>
      <c r="BM5" s="403"/>
      <c r="BN5" s="621"/>
      <c r="BO5" s="632">
        <v>100</v>
      </c>
      <c r="BP5" s="632"/>
      <c r="BQ5" s="632"/>
      <c r="BR5" s="632"/>
      <c r="BS5" s="633">
        <v>3578</v>
      </c>
      <c r="BT5" s="633"/>
      <c r="BU5" s="633"/>
      <c r="BV5" s="633"/>
      <c r="BW5" s="633"/>
      <c r="BX5" s="633"/>
      <c r="BY5" s="633"/>
      <c r="BZ5" s="633"/>
      <c r="CA5" s="633"/>
      <c r="CB5" s="670"/>
      <c r="CD5" s="475" t="s">
        <v>307</v>
      </c>
      <c r="CE5" s="476"/>
      <c r="CF5" s="476"/>
      <c r="CG5" s="476"/>
      <c r="CH5" s="476"/>
      <c r="CI5" s="476"/>
      <c r="CJ5" s="476"/>
      <c r="CK5" s="476"/>
      <c r="CL5" s="476"/>
      <c r="CM5" s="476"/>
      <c r="CN5" s="476"/>
      <c r="CO5" s="476"/>
      <c r="CP5" s="476"/>
      <c r="CQ5" s="536"/>
      <c r="CR5" s="475" t="s">
        <v>318</v>
      </c>
      <c r="CS5" s="476"/>
      <c r="CT5" s="476"/>
      <c r="CU5" s="476"/>
      <c r="CV5" s="476"/>
      <c r="CW5" s="476"/>
      <c r="CX5" s="476"/>
      <c r="CY5" s="536"/>
      <c r="CZ5" s="475" t="s">
        <v>169</v>
      </c>
      <c r="DA5" s="476"/>
      <c r="DB5" s="476"/>
      <c r="DC5" s="536"/>
      <c r="DD5" s="475" t="s">
        <v>320</v>
      </c>
      <c r="DE5" s="476"/>
      <c r="DF5" s="476"/>
      <c r="DG5" s="476"/>
      <c r="DH5" s="476"/>
      <c r="DI5" s="476"/>
      <c r="DJ5" s="476"/>
      <c r="DK5" s="476"/>
      <c r="DL5" s="476"/>
      <c r="DM5" s="476"/>
      <c r="DN5" s="476"/>
      <c r="DO5" s="476"/>
      <c r="DP5" s="536"/>
      <c r="DQ5" s="475" t="s">
        <v>323</v>
      </c>
      <c r="DR5" s="476"/>
      <c r="DS5" s="476"/>
      <c r="DT5" s="476"/>
      <c r="DU5" s="476"/>
      <c r="DV5" s="476"/>
      <c r="DW5" s="476"/>
      <c r="DX5" s="476"/>
      <c r="DY5" s="476"/>
      <c r="DZ5" s="476"/>
      <c r="EA5" s="476"/>
      <c r="EB5" s="476"/>
      <c r="EC5" s="536"/>
    </row>
    <row r="6" spans="2:143" ht="11.25" customHeight="1" x14ac:dyDescent="0.15">
      <c r="B6" s="617" t="s">
        <v>325</v>
      </c>
      <c r="C6" s="618"/>
      <c r="D6" s="618"/>
      <c r="E6" s="618"/>
      <c r="F6" s="618"/>
      <c r="G6" s="618"/>
      <c r="H6" s="618"/>
      <c r="I6" s="618"/>
      <c r="J6" s="618"/>
      <c r="K6" s="618"/>
      <c r="L6" s="618"/>
      <c r="M6" s="618"/>
      <c r="N6" s="618"/>
      <c r="O6" s="618"/>
      <c r="P6" s="618"/>
      <c r="Q6" s="619"/>
      <c r="R6" s="620">
        <v>87618</v>
      </c>
      <c r="S6" s="403"/>
      <c r="T6" s="403"/>
      <c r="U6" s="403"/>
      <c r="V6" s="403"/>
      <c r="W6" s="403"/>
      <c r="X6" s="403"/>
      <c r="Y6" s="621"/>
      <c r="Z6" s="632">
        <v>0.4</v>
      </c>
      <c r="AA6" s="632"/>
      <c r="AB6" s="632"/>
      <c r="AC6" s="632"/>
      <c r="AD6" s="633">
        <v>87618</v>
      </c>
      <c r="AE6" s="633"/>
      <c r="AF6" s="633"/>
      <c r="AG6" s="633"/>
      <c r="AH6" s="633"/>
      <c r="AI6" s="633"/>
      <c r="AJ6" s="633"/>
      <c r="AK6" s="633"/>
      <c r="AL6" s="622">
        <v>1</v>
      </c>
      <c r="AM6" s="390"/>
      <c r="AN6" s="390"/>
      <c r="AO6" s="634"/>
      <c r="AP6" s="617" t="s">
        <v>105</v>
      </c>
      <c r="AQ6" s="618"/>
      <c r="AR6" s="618"/>
      <c r="AS6" s="618"/>
      <c r="AT6" s="618"/>
      <c r="AU6" s="618"/>
      <c r="AV6" s="618"/>
      <c r="AW6" s="618"/>
      <c r="AX6" s="618"/>
      <c r="AY6" s="618"/>
      <c r="AZ6" s="618"/>
      <c r="BA6" s="618"/>
      <c r="BB6" s="618"/>
      <c r="BC6" s="618"/>
      <c r="BD6" s="618"/>
      <c r="BE6" s="618"/>
      <c r="BF6" s="619"/>
      <c r="BG6" s="620">
        <v>4245699</v>
      </c>
      <c r="BH6" s="403"/>
      <c r="BI6" s="403"/>
      <c r="BJ6" s="403"/>
      <c r="BK6" s="403"/>
      <c r="BL6" s="403"/>
      <c r="BM6" s="403"/>
      <c r="BN6" s="621"/>
      <c r="BO6" s="632">
        <v>100</v>
      </c>
      <c r="BP6" s="632"/>
      <c r="BQ6" s="632"/>
      <c r="BR6" s="632"/>
      <c r="BS6" s="633">
        <v>3578</v>
      </c>
      <c r="BT6" s="633"/>
      <c r="BU6" s="633"/>
      <c r="BV6" s="633"/>
      <c r="BW6" s="633"/>
      <c r="BX6" s="633"/>
      <c r="BY6" s="633"/>
      <c r="BZ6" s="633"/>
      <c r="CA6" s="633"/>
      <c r="CB6" s="670"/>
      <c r="CD6" s="652" t="s">
        <v>326</v>
      </c>
      <c r="CE6" s="653"/>
      <c r="CF6" s="653"/>
      <c r="CG6" s="653"/>
      <c r="CH6" s="653"/>
      <c r="CI6" s="653"/>
      <c r="CJ6" s="653"/>
      <c r="CK6" s="653"/>
      <c r="CL6" s="653"/>
      <c r="CM6" s="653"/>
      <c r="CN6" s="653"/>
      <c r="CO6" s="653"/>
      <c r="CP6" s="653"/>
      <c r="CQ6" s="654"/>
      <c r="CR6" s="620">
        <v>121509</v>
      </c>
      <c r="CS6" s="403"/>
      <c r="CT6" s="403"/>
      <c r="CU6" s="403"/>
      <c r="CV6" s="403"/>
      <c r="CW6" s="403"/>
      <c r="CX6" s="403"/>
      <c r="CY6" s="621"/>
      <c r="CZ6" s="679">
        <v>0.6</v>
      </c>
      <c r="DA6" s="666"/>
      <c r="DB6" s="666"/>
      <c r="DC6" s="680"/>
      <c r="DD6" s="608" t="s">
        <v>168</v>
      </c>
      <c r="DE6" s="403"/>
      <c r="DF6" s="403"/>
      <c r="DG6" s="403"/>
      <c r="DH6" s="403"/>
      <c r="DI6" s="403"/>
      <c r="DJ6" s="403"/>
      <c r="DK6" s="403"/>
      <c r="DL6" s="403"/>
      <c r="DM6" s="403"/>
      <c r="DN6" s="403"/>
      <c r="DO6" s="403"/>
      <c r="DP6" s="621"/>
      <c r="DQ6" s="608">
        <v>121509</v>
      </c>
      <c r="DR6" s="403"/>
      <c r="DS6" s="403"/>
      <c r="DT6" s="403"/>
      <c r="DU6" s="403"/>
      <c r="DV6" s="403"/>
      <c r="DW6" s="403"/>
      <c r="DX6" s="403"/>
      <c r="DY6" s="403"/>
      <c r="DZ6" s="403"/>
      <c r="EA6" s="403"/>
      <c r="EB6" s="403"/>
      <c r="EC6" s="643"/>
    </row>
    <row r="7" spans="2:143" ht="11.25" customHeight="1" x14ac:dyDescent="0.15">
      <c r="B7" s="617" t="s">
        <v>327</v>
      </c>
      <c r="C7" s="618"/>
      <c r="D7" s="618"/>
      <c r="E7" s="618"/>
      <c r="F7" s="618"/>
      <c r="G7" s="618"/>
      <c r="H7" s="618"/>
      <c r="I7" s="618"/>
      <c r="J7" s="618"/>
      <c r="K7" s="618"/>
      <c r="L7" s="618"/>
      <c r="M7" s="618"/>
      <c r="N7" s="618"/>
      <c r="O7" s="618"/>
      <c r="P7" s="618"/>
      <c r="Q7" s="619"/>
      <c r="R7" s="620">
        <v>8049</v>
      </c>
      <c r="S7" s="403"/>
      <c r="T7" s="403"/>
      <c r="U7" s="403"/>
      <c r="V7" s="403"/>
      <c r="W7" s="403"/>
      <c r="X7" s="403"/>
      <c r="Y7" s="621"/>
      <c r="Z7" s="632">
        <v>0</v>
      </c>
      <c r="AA7" s="632"/>
      <c r="AB7" s="632"/>
      <c r="AC7" s="632"/>
      <c r="AD7" s="633">
        <v>8049</v>
      </c>
      <c r="AE7" s="633"/>
      <c r="AF7" s="633"/>
      <c r="AG7" s="633"/>
      <c r="AH7" s="633"/>
      <c r="AI7" s="633"/>
      <c r="AJ7" s="633"/>
      <c r="AK7" s="633"/>
      <c r="AL7" s="622">
        <v>0.1</v>
      </c>
      <c r="AM7" s="390"/>
      <c r="AN7" s="390"/>
      <c r="AO7" s="634"/>
      <c r="AP7" s="617" t="s">
        <v>144</v>
      </c>
      <c r="AQ7" s="618"/>
      <c r="AR7" s="618"/>
      <c r="AS7" s="618"/>
      <c r="AT7" s="618"/>
      <c r="AU7" s="618"/>
      <c r="AV7" s="618"/>
      <c r="AW7" s="618"/>
      <c r="AX7" s="618"/>
      <c r="AY7" s="618"/>
      <c r="AZ7" s="618"/>
      <c r="BA7" s="618"/>
      <c r="BB7" s="618"/>
      <c r="BC7" s="618"/>
      <c r="BD7" s="618"/>
      <c r="BE7" s="618"/>
      <c r="BF7" s="619"/>
      <c r="BG7" s="620">
        <v>2377056</v>
      </c>
      <c r="BH7" s="403"/>
      <c r="BI7" s="403"/>
      <c r="BJ7" s="403"/>
      <c r="BK7" s="403"/>
      <c r="BL7" s="403"/>
      <c r="BM7" s="403"/>
      <c r="BN7" s="621"/>
      <c r="BO7" s="632">
        <v>56</v>
      </c>
      <c r="BP7" s="632"/>
      <c r="BQ7" s="632"/>
      <c r="BR7" s="632"/>
      <c r="BS7" s="633">
        <v>3578</v>
      </c>
      <c r="BT7" s="633"/>
      <c r="BU7" s="633"/>
      <c r="BV7" s="633"/>
      <c r="BW7" s="633"/>
      <c r="BX7" s="633"/>
      <c r="BY7" s="633"/>
      <c r="BZ7" s="633"/>
      <c r="CA7" s="633"/>
      <c r="CB7" s="670"/>
      <c r="CD7" s="617" t="s">
        <v>11</v>
      </c>
      <c r="CE7" s="618"/>
      <c r="CF7" s="618"/>
      <c r="CG7" s="618"/>
      <c r="CH7" s="618"/>
      <c r="CI7" s="618"/>
      <c r="CJ7" s="618"/>
      <c r="CK7" s="618"/>
      <c r="CL7" s="618"/>
      <c r="CM7" s="618"/>
      <c r="CN7" s="618"/>
      <c r="CO7" s="618"/>
      <c r="CP7" s="618"/>
      <c r="CQ7" s="619"/>
      <c r="CR7" s="620">
        <v>6219219</v>
      </c>
      <c r="CS7" s="403"/>
      <c r="CT7" s="403"/>
      <c r="CU7" s="403"/>
      <c r="CV7" s="403"/>
      <c r="CW7" s="403"/>
      <c r="CX7" s="403"/>
      <c r="CY7" s="621"/>
      <c r="CZ7" s="632">
        <v>31.6</v>
      </c>
      <c r="DA7" s="632"/>
      <c r="DB7" s="632"/>
      <c r="DC7" s="632"/>
      <c r="DD7" s="608">
        <v>19833</v>
      </c>
      <c r="DE7" s="403"/>
      <c r="DF7" s="403"/>
      <c r="DG7" s="403"/>
      <c r="DH7" s="403"/>
      <c r="DI7" s="403"/>
      <c r="DJ7" s="403"/>
      <c r="DK7" s="403"/>
      <c r="DL7" s="403"/>
      <c r="DM7" s="403"/>
      <c r="DN7" s="403"/>
      <c r="DO7" s="403"/>
      <c r="DP7" s="621"/>
      <c r="DQ7" s="608">
        <v>1437883</v>
      </c>
      <c r="DR7" s="403"/>
      <c r="DS7" s="403"/>
      <c r="DT7" s="403"/>
      <c r="DU7" s="403"/>
      <c r="DV7" s="403"/>
      <c r="DW7" s="403"/>
      <c r="DX7" s="403"/>
      <c r="DY7" s="403"/>
      <c r="DZ7" s="403"/>
      <c r="EA7" s="403"/>
      <c r="EB7" s="403"/>
      <c r="EC7" s="643"/>
    </row>
    <row r="8" spans="2:143" ht="11.25" customHeight="1" x14ac:dyDescent="0.15">
      <c r="B8" s="617" t="s">
        <v>330</v>
      </c>
      <c r="C8" s="618"/>
      <c r="D8" s="618"/>
      <c r="E8" s="618"/>
      <c r="F8" s="618"/>
      <c r="G8" s="618"/>
      <c r="H8" s="618"/>
      <c r="I8" s="618"/>
      <c r="J8" s="618"/>
      <c r="K8" s="618"/>
      <c r="L8" s="618"/>
      <c r="M8" s="618"/>
      <c r="N8" s="618"/>
      <c r="O8" s="618"/>
      <c r="P8" s="618"/>
      <c r="Q8" s="619"/>
      <c r="R8" s="620">
        <v>34093</v>
      </c>
      <c r="S8" s="403"/>
      <c r="T8" s="403"/>
      <c r="U8" s="403"/>
      <c r="V8" s="403"/>
      <c r="W8" s="403"/>
      <c r="X8" s="403"/>
      <c r="Y8" s="621"/>
      <c r="Z8" s="632">
        <v>0.2</v>
      </c>
      <c r="AA8" s="632"/>
      <c r="AB8" s="632"/>
      <c r="AC8" s="632"/>
      <c r="AD8" s="633">
        <v>34093</v>
      </c>
      <c r="AE8" s="633"/>
      <c r="AF8" s="633"/>
      <c r="AG8" s="633"/>
      <c r="AH8" s="633"/>
      <c r="AI8" s="633"/>
      <c r="AJ8" s="633"/>
      <c r="AK8" s="633"/>
      <c r="AL8" s="622">
        <v>0.4</v>
      </c>
      <c r="AM8" s="390"/>
      <c r="AN8" s="390"/>
      <c r="AO8" s="634"/>
      <c r="AP8" s="617" t="s">
        <v>332</v>
      </c>
      <c r="AQ8" s="618"/>
      <c r="AR8" s="618"/>
      <c r="AS8" s="618"/>
      <c r="AT8" s="618"/>
      <c r="AU8" s="618"/>
      <c r="AV8" s="618"/>
      <c r="AW8" s="618"/>
      <c r="AX8" s="618"/>
      <c r="AY8" s="618"/>
      <c r="AZ8" s="618"/>
      <c r="BA8" s="618"/>
      <c r="BB8" s="618"/>
      <c r="BC8" s="618"/>
      <c r="BD8" s="618"/>
      <c r="BE8" s="618"/>
      <c r="BF8" s="619"/>
      <c r="BG8" s="620">
        <v>73729</v>
      </c>
      <c r="BH8" s="403"/>
      <c r="BI8" s="403"/>
      <c r="BJ8" s="403"/>
      <c r="BK8" s="403"/>
      <c r="BL8" s="403"/>
      <c r="BM8" s="403"/>
      <c r="BN8" s="621"/>
      <c r="BO8" s="632">
        <v>1.7</v>
      </c>
      <c r="BP8" s="632"/>
      <c r="BQ8" s="632"/>
      <c r="BR8" s="632"/>
      <c r="BS8" s="608" t="s">
        <v>168</v>
      </c>
      <c r="BT8" s="403"/>
      <c r="BU8" s="403"/>
      <c r="BV8" s="403"/>
      <c r="BW8" s="403"/>
      <c r="BX8" s="403"/>
      <c r="BY8" s="403"/>
      <c r="BZ8" s="403"/>
      <c r="CA8" s="403"/>
      <c r="CB8" s="643"/>
      <c r="CD8" s="617" t="s">
        <v>319</v>
      </c>
      <c r="CE8" s="618"/>
      <c r="CF8" s="618"/>
      <c r="CG8" s="618"/>
      <c r="CH8" s="618"/>
      <c r="CI8" s="618"/>
      <c r="CJ8" s="618"/>
      <c r="CK8" s="618"/>
      <c r="CL8" s="618"/>
      <c r="CM8" s="618"/>
      <c r="CN8" s="618"/>
      <c r="CO8" s="618"/>
      <c r="CP8" s="618"/>
      <c r="CQ8" s="619"/>
      <c r="CR8" s="620">
        <v>6112458</v>
      </c>
      <c r="CS8" s="403"/>
      <c r="CT8" s="403"/>
      <c r="CU8" s="403"/>
      <c r="CV8" s="403"/>
      <c r="CW8" s="403"/>
      <c r="CX8" s="403"/>
      <c r="CY8" s="621"/>
      <c r="CZ8" s="632">
        <v>31.1</v>
      </c>
      <c r="DA8" s="632"/>
      <c r="DB8" s="632"/>
      <c r="DC8" s="632"/>
      <c r="DD8" s="608">
        <v>274984</v>
      </c>
      <c r="DE8" s="403"/>
      <c r="DF8" s="403"/>
      <c r="DG8" s="403"/>
      <c r="DH8" s="403"/>
      <c r="DI8" s="403"/>
      <c r="DJ8" s="403"/>
      <c r="DK8" s="403"/>
      <c r="DL8" s="403"/>
      <c r="DM8" s="403"/>
      <c r="DN8" s="403"/>
      <c r="DO8" s="403"/>
      <c r="DP8" s="621"/>
      <c r="DQ8" s="608">
        <v>3060493</v>
      </c>
      <c r="DR8" s="403"/>
      <c r="DS8" s="403"/>
      <c r="DT8" s="403"/>
      <c r="DU8" s="403"/>
      <c r="DV8" s="403"/>
      <c r="DW8" s="403"/>
      <c r="DX8" s="403"/>
      <c r="DY8" s="403"/>
      <c r="DZ8" s="403"/>
      <c r="EA8" s="403"/>
      <c r="EB8" s="403"/>
      <c r="EC8" s="643"/>
    </row>
    <row r="9" spans="2:143" ht="11.25" customHeight="1" x14ac:dyDescent="0.15">
      <c r="B9" s="617" t="s">
        <v>334</v>
      </c>
      <c r="C9" s="618"/>
      <c r="D9" s="618"/>
      <c r="E9" s="618"/>
      <c r="F9" s="618"/>
      <c r="G9" s="618"/>
      <c r="H9" s="618"/>
      <c r="I9" s="618"/>
      <c r="J9" s="618"/>
      <c r="K9" s="618"/>
      <c r="L9" s="618"/>
      <c r="M9" s="618"/>
      <c r="N9" s="618"/>
      <c r="O9" s="618"/>
      <c r="P9" s="618"/>
      <c r="Q9" s="619"/>
      <c r="R9" s="620">
        <v>38578</v>
      </c>
      <c r="S9" s="403"/>
      <c r="T9" s="403"/>
      <c r="U9" s="403"/>
      <c r="V9" s="403"/>
      <c r="W9" s="403"/>
      <c r="X9" s="403"/>
      <c r="Y9" s="621"/>
      <c r="Z9" s="632">
        <v>0.2</v>
      </c>
      <c r="AA9" s="632"/>
      <c r="AB9" s="632"/>
      <c r="AC9" s="632"/>
      <c r="AD9" s="633">
        <v>38578</v>
      </c>
      <c r="AE9" s="633"/>
      <c r="AF9" s="633"/>
      <c r="AG9" s="633"/>
      <c r="AH9" s="633"/>
      <c r="AI9" s="633"/>
      <c r="AJ9" s="633"/>
      <c r="AK9" s="633"/>
      <c r="AL9" s="622">
        <v>0.5</v>
      </c>
      <c r="AM9" s="390"/>
      <c r="AN9" s="390"/>
      <c r="AO9" s="634"/>
      <c r="AP9" s="617" t="s">
        <v>136</v>
      </c>
      <c r="AQ9" s="618"/>
      <c r="AR9" s="618"/>
      <c r="AS9" s="618"/>
      <c r="AT9" s="618"/>
      <c r="AU9" s="618"/>
      <c r="AV9" s="618"/>
      <c r="AW9" s="618"/>
      <c r="AX9" s="618"/>
      <c r="AY9" s="618"/>
      <c r="AZ9" s="618"/>
      <c r="BA9" s="618"/>
      <c r="BB9" s="618"/>
      <c r="BC9" s="618"/>
      <c r="BD9" s="618"/>
      <c r="BE9" s="618"/>
      <c r="BF9" s="619"/>
      <c r="BG9" s="620">
        <v>2201713</v>
      </c>
      <c r="BH9" s="403"/>
      <c r="BI9" s="403"/>
      <c r="BJ9" s="403"/>
      <c r="BK9" s="403"/>
      <c r="BL9" s="403"/>
      <c r="BM9" s="403"/>
      <c r="BN9" s="621"/>
      <c r="BO9" s="632">
        <v>51.9</v>
      </c>
      <c r="BP9" s="632"/>
      <c r="BQ9" s="632"/>
      <c r="BR9" s="632"/>
      <c r="BS9" s="608" t="s">
        <v>168</v>
      </c>
      <c r="BT9" s="403"/>
      <c r="BU9" s="403"/>
      <c r="BV9" s="403"/>
      <c r="BW9" s="403"/>
      <c r="BX9" s="403"/>
      <c r="BY9" s="403"/>
      <c r="BZ9" s="403"/>
      <c r="CA9" s="403"/>
      <c r="CB9" s="643"/>
      <c r="CD9" s="617" t="s">
        <v>159</v>
      </c>
      <c r="CE9" s="618"/>
      <c r="CF9" s="618"/>
      <c r="CG9" s="618"/>
      <c r="CH9" s="618"/>
      <c r="CI9" s="618"/>
      <c r="CJ9" s="618"/>
      <c r="CK9" s="618"/>
      <c r="CL9" s="618"/>
      <c r="CM9" s="618"/>
      <c r="CN9" s="618"/>
      <c r="CO9" s="618"/>
      <c r="CP9" s="618"/>
      <c r="CQ9" s="619"/>
      <c r="CR9" s="620">
        <v>1535577</v>
      </c>
      <c r="CS9" s="403"/>
      <c r="CT9" s="403"/>
      <c r="CU9" s="403"/>
      <c r="CV9" s="403"/>
      <c r="CW9" s="403"/>
      <c r="CX9" s="403"/>
      <c r="CY9" s="621"/>
      <c r="CZ9" s="632">
        <v>7.8</v>
      </c>
      <c r="DA9" s="632"/>
      <c r="DB9" s="632"/>
      <c r="DC9" s="632"/>
      <c r="DD9" s="608">
        <v>250463</v>
      </c>
      <c r="DE9" s="403"/>
      <c r="DF9" s="403"/>
      <c r="DG9" s="403"/>
      <c r="DH9" s="403"/>
      <c r="DI9" s="403"/>
      <c r="DJ9" s="403"/>
      <c r="DK9" s="403"/>
      <c r="DL9" s="403"/>
      <c r="DM9" s="403"/>
      <c r="DN9" s="403"/>
      <c r="DO9" s="403"/>
      <c r="DP9" s="621"/>
      <c r="DQ9" s="608">
        <v>1168404</v>
      </c>
      <c r="DR9" s="403"/>
      <c r="DS9" s="403"/>
      <c r="DT9" s="403"/>
      <c r="DU9" s="403"/>
      <c r="DV9" s="403"/>
      <c r="DW9" s="403"/>
      <c r="DX9" s="403"/>
      <c r="DY9" s="403"/>
      <c r="DZ9" s="403"/>
      <c r="EA9" s="403"/>
      <c r="EB9" s="403"/>
      <c r="EC9" s="643"/>
    </row>
    <row r="10" spans="2:143" ht="11.25" customHeight="1" x14ac:dyDescent="0.15">
      <c r="B10" s="617" t="s">
        <v>306</v>
      </c>
      <c r="C10" s="618"/>
      <c r="D10" s="618"/>
      <c r="E10" s="618"/>
      <c r="F10" s="618"/>
      <c r="G10" s="618"/>
      <c r="H10" s="618"/>
      <c r="I10" s="618"/>
      <c r="J10" s="618"/>
      <c r="K10" s="618"/>
      <c r="L10" s="618"/>
      <c r="M10" s="618"/>
      <c r="N10" s="618"/>
      <c r="O10" s="618"/>
      <c r="P10" s="618"/>
      <c r="Q10" s="619"/>
      <c r="R10" s="620" t="s">
        <v>168</v>
      </c>
      <c r="S10" s="403"/>
      <c r="T10" s="403"/>
      <c r="U10" s="403"/>
      <c r="V10" s="403"/>
      <c r="W10" s="403"/>
      <c r="X10" s="403"/>
      <c r="Y10" s="621"/>
      <c r="Z10" s="632" t="s">
        <v>168</v>
      </c>
      <c r="AA10" s="632"/>
      <c r="AB10" s="632"/>
      <c r="AC10" s="632"/>
      <c r="AD10" s="633" t="s">
        <v>168</v>
      </c>
      <c r="AE10" s="633"/>
      <c r="AF10" s="633"/>
      <c r="AG10" s="633"/>
      <c r="AH10" s="633"/>
      <c r="AI10" s="633"/>
      <c r="AJ10" s="633"/>
      <c r="AK10" s="633"/>
      <c r="AL10" s="622" t="s">
        <v>168</v>
      </c>
      <c r="AM10" s="390"/>
      <c r="AN10" s="390"/>
      <c r="AO10" s="634"/>
      <c r="AP10" s="617" t="s">
        <v>335</v>
      </c>
      <c r="AQ10" s="618"/>
      <c r="AR10" s="618"/>
      <c r="AS10" s="618"/>
      <c r="AT10" s="618"/>
      <c r="AU10" s="618"/>
      <c r="AV10" s="618"/>
      <c r="AW10" s="618"/>
      <c r="AX10" s="618"/>
      <c r="AY10" s="618"/>
      <c r="AZ10" s="618"/>
      <c r="BA10" s="618"/>
      <c r="BB10" s="618"/>
      <c r="BC10" s="618"/>
      <c r="BD10" s="618"/>
      <c r="BE10" s="618"/>
      <c r="BF10" s="619"/>
      <c r="BG10" s="620">
        <v>49712</v>
      </c>
      <c r="BH10" s="403"/>
      <c r="BI10" s="403"/>
      <c r="BJ10" s="403"/>
      <c r="BK10" s="403"/>
      <c r="BL10" s="403"/>
      <c r="BM10" s="403"/>
      <c r="BN10" s="621"/>
      <c r="BO10" s="632">
        <v>1.2</v>
      </c>
      <c r="BP10" s="632"/>
      <c r="BQ10" s="632"/>
      <c r="BR10" s="632"/>
      <c r="BS10" s="608" t="s">
        <v>168</v>
      </c>
      <c r="BT10" s="403"/>
      <c r="BU10" s="403"/>
      <c r="BV10" s="403"/>
      <c r="BW10" s="403"/>
      <c r="BX10" s="403"/>
      <c r="BY10" s="403"/>
      <c r="BZ10" s="403"/>
      <c r="CA10" s="403"/>
      <c r="CB10" s="643"/>
      <c r="CD10" s="617" t="s">
        <v>333</v>
      </c>
      <c r="CE10" s="618"/>
      <c r="CF10" s="618"/>
      <c r="CG10" s="618"/>
      <c r="CH10" s="618"/>
      <c r="CI10" s="618"/>
      <c r="CJ10" s="618"/>
      <c r="CK10" s="618"/>
      <c r="CL10" s="618"/>
      <c r="CM10" s="618"/>
      <c r="CN10" s="618"/>
      <c r="CO10" s="618"/>
      <c r="CP10" s="618"/>
      <c r="CQ10" s="619"/>
      <c r="CR10" s="620">
        <v>645</v>
      </c>
      <c r="CS10" s="403"/>
      <c r="CT10" s="403"/>
      <c r="CU10" s="403"/>
      <c r="CV10" s="403"/>
      <c r="CW10" s="403"/>
      <c r="CX10" s="403"/>
      <c r="CY10" s="621"/>
      <c r="CZ10" s="632">
        <v>0</v>
      </c>
      <c r="DA10" s="632"/>
      <c r="DB10" s="632"/>
      <c r="DC10" s="632"/>
      <c r="DD10" s="608" t="s">
        <v>168</v>
      </c>
      <c r="DE10" s="403"/>
      <c r="DF10" s="403"/>
      <c r="DG10" s="403"/>
      <c r="DH10" s="403"/>
      <c r="DI10" s="403"/>
      <c r="DJ10" s="403"/>
      <c r="DK10" s="403"/>
      <c r="DL10" s="403"/>
      <c r="DM10" s="403"/>
      <c r="DN10" s="403"/>
      <c r="DO10" s="403"/>
      <c r="DP10" s="621"/>
      <c r="DQ10" s="608">
        <v>394</v>
      </c>
      <c r="DR10" s="403"/>
      <c r="DS10" s="403"/>
      <c r="DT10" s="403"/>
      <c r="DU10" s="403"/>
      <c r="DV10" s="403"/>
      <c r="DW10" s="403"/>
      <c r="DX10" s="403"/>
      <c r="DY10" s="403"/>
      <c r="DZ10" s="403"/>
      <c r="EA10" s="403"/>
      <c r="EB10" s="403"/>
      <c r="EC10" s="643"/>
    </row>
    <row r="11" spans="2:143" ht="11.25" customHeight="1" x14ac:dyDescent="0.15">
      <c r="B11" s="617" t="s">
        <v>338</v>
      </c>
      <c r="C11" s="618"/>
      <c r="D11" s="618"/>
      <c r="E11" s="618"/>
      <c r="F11" s="618"/>
      <c r="G11" s="618"/>
      <c r="H11" s="618"/>
      <c r="I11" s="618"/>
      <c r="J11" s="618"/>
      <c r="K11" s="618"/>
      <c r="L11" s="618"/>
      <c r="M11" s="618"/>
      <c r="N11" s="618"/>
      <c r="O11" s="618"/>
      <c r="P11" s="618"/>
      <c r="Q11" s="619"/>
      <c r="R11" s="620">
        <v>828360</v>
      </c>
      <c r="S11" s="403"/>
      <c r="T11" s="403"/>
      <c r="U11" s="403"/>
      <c r="V11" s="403"/>
      <c r="W11" s="403"/>
      <c r="X11" s="403"/>
      <c r="Y11" s="621"/>
      <c r="Z11" s="622">
        <v>4.0999999999999996</v>
      </c>
      <c r="AA11" s="390"/>
      <c r="AB11" s="390"/>
      <c r="AC11" s="623"/>
      <c r="AD11" s="608">
        <v>828360</v>
      </c>
      <c r="AE11" s="403"/>
      <c r="AF11" s="403"/>
      <c r="AG11" s="403"/>
      <c r="AH11" s="403"/>
      <c r="AI11" s="403"/>
      <c r="AJ11" s="403"/>
      <c r="AK11" s="621"/>
      <c r="AL11" s="622">
        <v>9.9</v>
      </c>
      <c r="AM11" s="390"/>
      <c r="AN11" s="390"/>
      <c r="AO11" s="634"/>
      <c r="AP11" s="617" t="s">
        <v>340</v>
      </c>
      <c r="AQ11" s="618"/>
      <c r="AR11" s="618"/>
      <c r="AS11" s="618"/>
      <c r="AT11" s="618"/>
      <c r="AU11" s="618"/>
      <c r="AV11" s="618"/>
      <c r="AW11" s="618"/>
      <c r="AX11" s="618"/>
      <c r="AY11" s="618"/>
      <c r="AZ11" s="618"/>
      <c r="BA11" s="618"/>
      <c r="BB11" s="618"/>
      <c r="BC11" s="618"/>
      <c r="BD11" s="618"/>
      <c r="BE11" s="618"/>
      <c r="BF11" s="619"/>
      <c r="BG11" s="620">
        <v>51902</v>
      </c>
      <c r="BH11" s="403"/>
      <c r="BI11" s="403"/>
      <c r="BJ11" s="403"/>
      <c r="BK11" s="403"/>
      <c r="BL11" s="403"/>
      <c r="BM11" s="403"/>
      <c r="BN11" s="621"/>
      <c r="BO11" s="632">
        <v>1.2</v>
      </c>
      <c r="BP11" s="632"/>
      <c r="BQ11" s="632"/>
      <c r="BR11" s="632"/>
      <c r="BS11" s="608">
        <v>3578</v>
      </c>
      <c r="BT11" s="403"/>
      <c r="BU11" s="403"/>
      <c r="BV11" s="403"/>
      <c r="BW11" s="403"/>
      <c r="BX11" s="403"/>
      <c r="BY11" s="403"/>
      <c r="BZ11" s="403"/>
      <c r="CA11" s="403"/>
      <c r="CB11" s="643"/>
      <c r="CD11" s="617" t="s">
        <v>341</v>
      </c>
      <c r="CE11" s="618"/>
      <c r="CF11" s="618"/>
      <c r="CG11" s="618"/>
      <c r="CH11" s="618"/>
      <c r="CI11" s="618"/>
      <c r="CJ11" s="618"/>
      <c r="CK11" s="618"/>
      <c r="CL11" s="618"/>
      <c r="CM11" s="618"/>
      <c r="CN11" s="618"/>
      <c r="CO11" s="618"/>
      <c r="CP11" s="618"/>
      <c r="CQ11" s="619"/>
      <c r="CR11" s="620">
        <v>67367</v>
      </c>
      <c r="CS11" s="403"/>
      <c r="CT11" s="403"/>
      <c r="CU11" s="403"/>
      <c r="CV11" s="403"/>
      <c r="CW11" s="403"/>
      <c r="CX11" s="403"/>
      <c r="CY11" s="621"/>
      <c r="CZ11" s="632">
        <v>0.3</v>
      </c>
      <c r="DA11" s="632"/>
      <c r="DB11" s="632"/>
      <c r="DC11" s="632"/>
      <c r="DD11" s="608">
        <v>12467</v>
      </c>
      <c r="DE11" s="403"/>
      <c r="DF11" s="403"/>
      <c r="DG11" s="403"/>
      <c r="DH11" s="403"/>
      <c r="DI11" s="403"/>
      <c r="DJ11" s="403"/>
      <c r="DK11" s="403"/>
      <c r="DL11" s="403"/>
      <c r="DM11" s="403"/>
      <c r="DN11" s="403"/>
      <c r="DO11" s="403"/>
      <c r="DP11" s="621"/>
      <c r="DQ11" s="608">
        <v>52621</v>
      </c>
      <c r="DR11" s="403"/>
      <c r="DS11" s="403"/>
      <c r="DT11" s="403"/>
      <c r="DU11" s="403"/>
      <c r="DV11" s="403"/>
      <c r="DW11" s="403"/>
      <c r="DX11" s="403"/>
      <c r="DY11" s="403"/>
      <c r="DZ11" s="403"/>
      <c r="EA11" s="403"/>
      <c r="EB11" s="403"/>
      <c r="EC11" s="643"/>
    </row>
    <row r="12" spans="2:143" ht="11.25" customHeight="1" x14ac:dyDescent="0.15">
      <c r="B12" s="617" t="s">
        <v>288</v>
      </c>
      <c r="C12" s="618"/>
      <c r="D12" s="618"/>
      <c r="E12" s="618"/>
      <c r="F12" s="618"/>
      <c r="G12" s="618"/>
      <c r="H12" s="618"/>
      <c r="I12" s="618"/>
      <c r="J12" s="618"/>
      <c r="K12" s="618"/>
      <c r="L12" s="618"/>
      <c r="M12" s="618"/>
      <c r="N12" s="618"/>
      <c r="O12" s="618"/>
      <c r="P12" s="618"/>
      <c r="Q12" s="619"/>
      <c r="R12" s="620">
        <v>12915</v>
      </c>
      <c r="S12" s="403"/>
      <c r="T12" s="403"/>
      <c r="U12" s="403"/>
      <c r="V12" s="403"/>
      <c r="W12" s="403"/>
      <c r="X12" s="403"/>
      <c r="Y12" s="621"/>
      <c r="Z12" s="632">
        <v>0.1</v>
      </c>
      <c r="AA12" s="632"/>
      <c r="AB12" s="632"/>
      <c r="AC12" s="632"/>
      <c r="AD12" s="633">
        <v>12915</v>
      </c>
      <c r="AE12" s="633"/>
      <c r="AF12" s="633"/>
      <c r="AG12" s="633"/>
      <c r="AH12" s="633"/>
      <c r="AI12" s="633"/>
      <c r="AJ12" s="633"/>
      <c r="AK12" s="633"/>
      <c r="AL12" s="622">
        <v>0.2</v>
      </c>
      <c r="AM12" s="390"/>
      <c r="AN12" s="390"/>
      <c r="AO12" s="634"/>
      <c r="AP12" s="617" t="s">
        <v>342</v>
      </c>
      <c r="AQ12" s="618"/>
      <c r="AR12" s="618"/>
      <c r="AS12" s="618"/>
      <c r="AT12" s="618"/>
      <c r="AU12" s="618"/>
      <c r="AV12" s="618"/>
      <c r="AW12" s="618"/>
      <c r="AX12" s="618"/>
      <c r="AY12" s="618"/>
      <c r="AZ12" s="618"/>
      <c r="BA12" s="618"/>
      <c r="BB12" s="618"/>
      <c r="BC12" s="618"/>
      <c r="BD12" s="618"/>
      <c r="BE12" s="618"/>
      <c r="BF12" s="619"/>
      <c r="BG12" s="620">
        <v>1592254</v>
      </c>
      <c r="BH12" s="403"/>
      <c r="BI12" s="403"/>
      <c r="BJ12" s="403"/>
      <c r="BK12" s="403"/>
      <c r="BL12" s="403"/>
      <c r="BM12" s="403"/>
      <c r="BN12" s="621"/>
      <c r="BO12" s="632">
        <v>37.5</v>
      </c>
      <c r="BP12" s="632"/>
      <c r="BQ12" s="632"/>
      <c r="BR12" s="632"/>
      <c r="BS12" s="608" t="s">
        <v>168</v>
      </c>
      <c r="BT12" s="403"/>
      <c r="BU12" s="403"/>
      <c r="BV12" s="403"/>
      <c r="BW12" s="403"/>
      <c r="BX12" s="403"/>
      <c r="BY12" s="403"/>
      <c r="BZ12" s="403"/>
      <c r="CA12" s="403"/>
      <c r="CB12" s="643"/>
      <c r="CD12" s="617" t="s">
        <v>124</v>
      </c>
      <c r="CE12" s="618"/>
      <c r="CF12" s="618"/>
      <c r="CG12" s="618"/>
      <c r="CH12" s="618"/>
      <c r="CI12" s="618"/>
      <c r="CJ12" s="618"/>
      <c r="CK12" s="618"/>
      <c r="CL12" s="618"/>
      <c r="CM12" s="618"/>
      <c r="CN12" s="618"/>
      <c r="CO12" s="618"/>
      <c r="CP12" s="618"/>
      <c r="CQ12" s="619"/>
      <c r="CR12" s="620">
        <v>100495</v>
      </c>
      <c r="CS12" s="403"/>
      <c r="CT12" s="403"/>
      <c r="CU12" s="403"/>
      <c r="CV12" s="403"/>
      <c r="CW12" s="403"/>
      <c r="CX12" s="403"/>
      <c r="CY12" s="621"/>
      <c r="CZ12" s="632">
        <v>0.5</v>
      </c>
      <c r="DA12" s="632"/>
      <c r="DB12" s="632"/>
      <c r="DC12" s="632"/>
      <c r="DD12" s="608" t="s">
        <v>168</v>
      </c>
      <c r="DE12" s="403"/>
      <c r="DF12" s="403"/>
      <c r="DG12" s="403"/>
      <c r="DH12" s="403"/>
      <c r="DI12" s="403"/>
      <c r="DJ12" s="403"/>
      <c r="DK12" s="403"/>
      <c r="DL12" s="403"/>
      <c r="DM12" s="403"/>
      <c r="DN12" s="403"/>
      <c r="DO12" s="403"/>
      <c r="DP12" s="621"/>
      <c r="DQ12" s="608">
        <v>88718</v>
      </c>
      <c r="DR12" s="403"/>
      <c r="DS12" s="403"/>
      <c r="DT12" s="403"/>
      <c r="DU12" s="403"/>
      <c r="DV12" s="403"/>
      <c r="DW12" s="403"/>
      <c r="DX12" s="403"/>
      <c r="DY12" s="403"/>
      <c r="DZ12" s="403"/>
      <c r="EA12" s="403"/>
      <c r="EB12" s="403"/>
      <c r="EC12" s="643"/>
    </row>
    <row r="13" spans="2:143" ht="11.25" customHeight="1" x14ac:dyDescent="0.15">
      <c r="B13" s="617" t="s">
        <v>343</v>
      </c>
      <c r="C13" s="618"/>
      <c r="D13" s="618"/>
      <c r="E13" s="618"/>
      <c r="F13" s="618"/>
      <c r="G13" s="618"/>
      <c r="H13" s="618"/>
      <c r="I13" s="618"/>
      <c r="J13" s="618"/>
      <c r="K13" s="618"/>
      <c r="L13" s="618"/>
      <c r="M13" s="618"/>
      <c r="N13" s="618"/>
      <c r="O13" s="618"/>
      <c r="P13" s="618"/>
      <c r="Q13" s="619"/>
      <c r="R13" s="620" t="s">
        <v>168</v>
      </c>
      <c r="S13" s="403"/>
      <c r="T13" s="403"/>
      <c r="U13" s="403"/>
      <c r="V13" s="403"/>
      <c r="W13" s="403"/>
      <c r="X13" s="403"/>
      <c r="Y13" s="621"/>
      <c r="Z13" s="632" t="s">
        <v>168</v>
      </c>
      <c r="AA13" s="632"/>
      <c r="AB13" s="632"/>
      <c r="AC13" s="632"/>
      <c r="AD13" s="633" t="s">
        <v>168</v>
      </c>
      <c r="AE13" s="633"/>
      <c r="AF13" s="633"/>
      <c r="AG13" s="633"/>
      <c r="AH13" s="633"/>
      <c r="AI13" s="633"/>
      <c r="AJ13" s="633"/>
      <c r="AK13" s="633"/>
      <c r="AL13" s="622" t="s">
        <v>168</v>
      </c>
      <c r="AM13" s="390"/>
      <c r="AN13" s="390"/>
      <c r="AO13" s="634"/>
      <c r="AP13" s="617" t="s">
        <v>344</v>
      </c>
      <c r="AQ13" s="618"/>
      <c r="AR13" s="618"/>
      <c r="AS13" s="618"/>
      <c r="AT13" s="618"/>
      <c r="AU13" s="618"/>
      <c r="AV13" s="618"/>
      <c r="AW13" s="618"/>
      <c r="AX13" s="618"/>
      <c r="AY13" s="618"/>
      <c r="AZ13" s="618"/>
      <c r="BA13" s="618"/>
      <c r="BB13" s="618"/>
      <c r="BC13" s="618"/>
      <c r="BD13" s="618"/>
      <c r="BE13" s="618"/>
      <c r="BF13" s="619"/>
      <c r="BG13" s="620">
        <v>1580340</v>
      </c>
      <c r="BH13" s="403"/>
      <c r="BI13" s="403"/>
      <c r="BJ13" s="403"/>
      <c r="BK13" s="403"/>
      <c r="BL13" s="403"/>
      <c r="BM13" s="403"/>
      <c r="BN13" s="621"/>
      <c r="BO13" s="632">
        <v>37.200000000000003</v>
      </c>
      <c r="BP13" s="632"/>
      <c r="BQ13" s="632"/>
      <c r="BR13" s="632"/>
      <c r="BS13" s="608" t="s">
        <v>168</v>
      </c>
      <c r="BT13" s="403"/>
      <c r="BU13" s="403"/>
      <c r="BV13" s="403"/>
      <c r="BW13" s="403"/>
      <c r="BX13" s="403"/>
      <c r="BY13" s="403"/>
      <c r="BZ13" s="403"/>
      <c r="CA13" s="403"/>
      <c r="CB13" s="643"/>
      <c r="CD13" s="617" t="s">
        <v>345</v>
      </c>
      <c r="CE13" s="618"/>
      <c r="CF13" s="618"/>
      <c r="CG13" s="618"/>
      <c r="CH13" s="618"/>
      <c r="CI13" s="618"/>
      <c r="CJ13" s="618"/>
      <c r="CK13" s="618"/>
      <c r="CL13" s="618"/>
      <c r="CM13" s="618"/>
      <c r="CN13" s="618"/>
      <c r="CO13" s="618"/>
      <c r="CP13" s="618"/>
      <c r="CQ13" s="619"/>
      <c r="CR13" s="620">
        <v>1566088</v>
      </c>
      <c r="CS13" s="403"/>
      <c r="CT13" s="403"/>
      <c r="CU13" s="403"/>
      <c r="CV13" s="403"/>
      <c r="CW13" s="403"/>
      <c r="CX13" s="403"/>
      <c r="CY13" s="621"/>
      <c r="CZ13" s="632">
        <v>8</v>
      </c>
      <c r="DA13" s="632"/>
      <c r="DB13" s="632"/>
      <c r="DC13" s="632"/>
      <c r="DD13" s="608">
        <v>805693</v>
      </c>
      <c r="DE13" s="403"/>
      <c r="DF13" s="403"/>
      <c r="DG13" s="403"/>
      <c r="DH13" s="403"/>
      <c r="DI13" s="403"/>
      <c r="DJ13" s="403"/>
      <c r="DK13" s="403"/>
      <c r="DL13" s="403"/>
      <c r="DM13" s="403"/>
      <c r="DN13" s="403"/>
      <c r="DO13" s="403"/>
      <c r="DP13" s="621"/>
      <c r="DQ13" s="608">
        <v>907178</v>
      </c>
      <c r="DR13" s="403"/>
      <c r="DS13" s="403"/>
      <c r="DT13" s="403"/>
      <c r="DU13" s="403"/>
      <c r="DV13" s="403"/>
      <c r="DW13" s="403"/>
      <c r="DX13" s="403"/>
      <c r="DY13" s="403"/>
      <c r="DZ13" s="403"/>
      <c r="EA13" s="403"/>
      <c r="EB13" s="403"/>
      <c r="EC13" s="643"/>
    </row>
    <row r="14" spans="2:143" ht="11.25" customHeight="1" x14ac:dyDescent="0.15">
      <c r="B14" s="617" t="s">
        <v>328</v>
      </c>
      <c r="C14" s="618"/>
      <c r="D14" s="618"/>
      <c r="E14" s="618"/>
      <c r="F14" s="618"/>
      <c r="G14" s="618"/>
      <c r="H14" s="618"/>
      <c r="I14" s="618"/>
      <c r="J14" s="618"/>
      <c r="K14" s="618"/>
      <c r="L14" s="618"/>
      <c r="M14" s="618"/>
      <c r="N14" s="618"/>
      <c r="O14" s="618"/>
      <c r="P14" s="618"/>
      <c r="Q14" s="619"/>
      <c r="R14" s="620">
        <v>2</v>
      </c>
      <c r="S14" s="403"/>
      <c r="T14" s="403"/>
      <c r="U14" s="403"/>
      <c r="V14" s="403"/>
      <c r="W14" s="403"/>
      <c r="X14" s="403"/>
      <c r="Y14" s="621"/>
      <c r="Z14" s="632">
        <v>0</v>
      </c>
      <c r="AA14" s="632"/>
      <c r="AB14" s="632"/>
      <c r="AC14" s="632"/>
      <c r="AD14" s="633">
        <v>2</v>
      </c>
      <c r="AE14" s="633"/>
      <c r="AF14" s="633"/>
      <c r="AG14" s="633"/>
      <c r="AH14" s="633"/>
      <c r="AI14" s="633"/>
      <c r="AJ14" s="633"/>
      <c r="AK14" s="633"/>
      <c r="AL14" s="622">
        <v>0</v>
      </c>
      <c r="AM14" s="390"/>
      <c r="AN14" s="390"/>
      <c r="AO14" s="634"/>
      <c r="AP14" s="617" t="s">
        <v>346</v>
      </c>
      <c r="AQ14" s="618"/>
      <c r="AR14" s="618"/>
      <c r="AS14" s="618"/>
      <c r="AT14" s="618"/>
      <c r="AU14" s="618"/>
      <c r="AV14" s="618"/>
      <c r="AW14" s="618"/>
      <c r="AX14" s="618"/>
      <c r="AY14" s="618"/>
      <c r="AZ14" s="618"/>
      <c r="BA14" s="618"/>
      <c r="BB14" s="618"/>
      <c r="BC14" s="618"/>
      <c r="BD14" s="618"/>
      <c r="BE14" s="618"/>
      <c r="BF14" s="619"/>
      <c r="BG14" s="620">
        <v>114926</v>
      </c>
      <c r="BH14" s="403"/>
      <c r="BI14" s="403"/>
      <c r="BJ14" s="403"/>
      <c r="BK14" s="403"/>
      <c r="BL14" s="403"/>
      <c r="BM14" s="403"/>
      <c r="BN14" s="621"/>
      <c r="BO14" s="632">
        <v>2.7</v>
      </c>
      <c r="BP14" s="632"/>
      <c r="BQ14" s="632"/>
      <c r="BR14" s="632"/>
      <c r="BS14" s="608" t="s">
        <v>168</v>
      </c>
      <c r="BT14" s="403"/>
      <c r="BU14" s="403"/>
      <c r="BV14" s="403"/>
      <c r="BW14" s="403"/>
      <c r="BX14" s="403"/>
      <c r="BY14" s="403"/>
      <c r="BZ14" s="403"/>
      <c r="CA14" s="403"/>
      <c r="CB14" s="643"/>
      <c r="CD14" s="617" t="s">
        <v>347</v>
      </c>
      <c r="CE14" s="618"/>
      <c r="CF14" s="618"/>
      <c r="CG14" s="618"/>
      <c r="CH14" s="618"/>
      <c r="CI14" s="618"/>
      <c r="CJ14" s="618"/>
      <c r="CK14" s="618"/>
      <c r="CL14" s="618"/>
      <c r="CM14" s="618"/>
      <c r="CN14" s="618"/>
      <c r="CO14" s="618"/>
      <c r="CP14" s="618"/>
      <c r="CQ14" s="619"/>
      <c r="CR14" s="620">
        <v>582307</v>
      </c>
      <c r="CS14" s="403"/>
      <c r="CT14" s="403"/>
      <c r="CU14" s="403"/>
      <c r="CV14" s="403"/>
      <c r="CW14" s="403"/>
      <c r="CX14" s="403"/>
      <c r="CY14" s="621"/>
      <c r="CZ14" s="632">
        <v>3</v>
      </c>
      <c r="DA14" s="632"/>
      <c r="DB14" s="632"/>
      <c r="DC14" s="632"/>
      <c r="DD14" s="608">
        <v>12089</v>
      </c>
      <c r="DE14" s="403"/>
      <c r="DF14" s="403"/>
      <c r="DG14" s="403"/>
      <c r="DH14" s="403"/>
      <c r="DI14" s="403"/>
      <c r="DJ14" s="403"/>
      <c r="DK14" s="403"/>
      <c r="DL14" s="403"/>
      <c r="DM14" s="403"/>
      <c r="DN14" s="403"/>
      <c r="DO14" s="403"/>
      <c r="DP14" s="621"/>
      <c r="DQ14" s="608">
        <v>567532</v>
      </c>
      <c r="DR14" s="403"/>
      <c r="DS14" s="403"/>
      <c r="DT14" s="403"/>
      <c r="DU14" s="403"/>
      <c r="DV14" s="403"/>
      <c r="DW14" s="403"/>
      <c r="DX14" s="403"/>
      <c r="DY14" s="403"/>
      <c r="DZ14" s="403"/>
      <c r="EA14" s="403"/>
      <c r="EB14" s="403"/>
      <c r="EC14" s="643"/>
    </row>
    <row r="15" spans="2:143" ht="11.25" customHeight="1" x14ac:dyDescent="0.15">
      <c r="B15" s="617" t="s">
        <v>313</v>
      </c>
      <c r="C15" s="618"/>
      <c r="D15" s="618"/>
      <c r="E15" s="618"/>
      <c r="F15" s="618"/>
      <c r="G15" s="618"/>
      <c r="H15" s="618"/>
      <c r="I15" s="618"/>
      <c r="J15" s="618"/>
      <c r="K15" s="618"/>
      <c r="L15" s="618"/>
      <c r="M15" s="618"/>
      <c r="N15" s="618"/>
      <c r="O15" s="618"/>
      <c r="P15" s="618"/>
      <c r="Q15" s="619"/>
      <c r="R15" s="620" t="s">
        <v>168</v>
      </c>
      <c r="S15" s="403"/>
      <c r="T15" s="403"/>
      <c r="U15" s="403"/>
      <c r="V15" s="403"/>
      <c r="W15" s="403"/>
      <c r="X15" s="403"/>
      <c r="Y15" s="621"/>
      <c r="Z15" s="632" t="s">
        <v>168</v>
      </c>
      <c r="AA15" s="632"/>
      <c r="AB15" s="632"/>
      <c r="AC15" s="632"/>
      <c r="AD15" s="633" t="s">
        <v>168</v>
      </c>
      <c r="AE15" s="633"/>
      <c r="AF15" s="633"/>
      <c r="AG15" s="633"/>
      <c r="AH15" s="633"/>
      <c r="AI15" s="633"/>
      <c r="AJ15" s="633"/>
      <c r="AK15" s="633"/>
      <c r="AL15" s="622" t="s">
        <v>168</v>
      </c>
      <c r="AM15" s="390"/>
      <c r="AN15" s="390"/>
      <c r="AO15" s="634"/>
      <c r="AP15" s="617" t="s">
        <v>349</v>
      </c>
      <c r="AQ15" s="618"/>
      <c r="AR15" s="618"/>
      <c r="AS15" s="618"/>
      <c r="AT15" s="618"/>
      <c r="AU15" s="618"/>
      <c r="AV15" s="618"/>
      <c r="AW15" s="618"/>
      <c r="AX15" s="618"/>
      <c r="AY15" s="618"/>
      <c r="AZ15" s="618"/>
      <c r="BA15" s="618"/>
      <c r="BB15" s="618"/>
      <c r="BC15" s="618"/>
      <c r="BD15" s="618"/>
      <c r="BE15" s="618"/>
      <c r="BF15" s="619"/>
      <c r="BG15" s="620">
        <v>161463</v>
      </c>
      <c r="BH15" s="403"/>
      <c r="BI15" s="403"/>
      <c r="BJ15" s="403"/>
      <c r="BK15" s="403"/>
      <c r="BL15" s="403"/>
      <c r="BM15" s="403"/>
      <c r="BN15" s="621"/>
      <c r="BO15" s="632">
        <v>3.8</v>
      </c>
      <c r="BP15" s="632"/>
      <c r="BQ15" s="632"/>
      <c r="BR15" s="632"/>
      <c r="BS15" s="608" t="s">
        <v>168</v>
      </c>
      <c r="BT15" s="403"/>
      <c r="BU15" s="403"/>
      <c r="BV15" s="403"/>
      <c r="BW15" s="403"/>
      <c r="BX15" s="403"/>
      <c r="BY15" s="403"/>
      <c r="BZ15" s="403"/>
      <c r="CA15" s="403"/>
      <c r="CB15" s="643"/>
      <c r="CD15" s="617" t="s">
        <v>350</v>
      </c>
      <c r="CE15" s="618"/>
      <c r="CF15" s="618"/>
      <c r="CG15" s="618"/>
      <c r="CH15" s="618"/>
      <c r="CI15" s="618"/>
      <c r="CJ15" s="618"/>
      <c r="CK15" s="618"/>
      <c r="CL15" s="618"/>
      <c r="CM15" s="618"/>
      <c r="CN15" s="618"/>
      <c r="CO15" s="618"/>
      <c r="CP15" s="618"/>
      <c r="CQ15" s="619"/>
      <c r="CR15" s="620">
        <v>2334616</v>
      </c>
      <c r="CS15" s="403"/>
      <c r="CT15" s="403"/>
      <c r="CU15" s="403"/>
      <c r="CV15" s="403"/>
      <c r="CW15" s="403"/>
      <c r="CX15" s="403"/>
      <c r="CY15" s="621"/>
      <c r="CZ15" s="632">
        <v>11.9</v>
      </c>
      <c r="DA15" s="632"/>
      <c r="DB15" s="632"/>
      <c r="DC15" s="632"/>
      <c r="DD15" s="608">
        <v>444460</v>
      </c>
      <c r="DE15" s="403"/>
      <c r="DF15" s="403"/>
      <c r="DG15" s="403"/>
      <c r="DH15" s="403"/>
      <c r="DI15" s="403"/>
      <c r="DJ15" s="403"/>
      <c r="DK15" s="403"/>
      <c r="DL15" s="403"/>
      <c r="DM15" s="403"/>
      <c r="DN15" s="403"/>
      <c r="DO15" s="403"/>
      <c r="DP15" s="621"/>
      <c r="DQ15" s="608">
        <v>1507708</v>
      </c>
      <c r="DR15" s="403"/>
      <c r="DS15" s="403"/>
      <c r="DT15" s="403"/>
      <c r="DU15" s="403"/>
      <c r="DV15" s="403"/>
      <c r="DW15" s="403"/>
      <c r="DX15" s="403"/>
      <c r="DY15" s="403"/>
      <c r="DZ15" s="403"/>
      <c r="EA15" s="403"/>
      <c r="EB15" s="403"/>
      <c r="EC15" s="643"/>
    </row>
    <row r="16" spans="2:143" ht="11.25" customHeight="1" x14ac:dyDescent="0.15">
      <c r="B16" s="617" t="s">
        <v>356</v>
      </c>
      <c r="C16" s="618"/>
      <c r="D16" s="618"/>
      <c r="E16" s="618"/>
      <c r="F16" s="618"/>
      <c r="G16" s="618"/>
      <c r="H16" s="618"/>
      <c r="I16" s="618"/>
      <c r="J16" s="618"/>
      <c r="K16" s="618"/>
      <c r="L16" s="618"/>
      <c r="M16" s="618"/>
      <c r="N16" s="618"/>
      <c r="O16" s="618"/>
      <c r="P16" s="618"/>
      <c r="Q16" s="619"/>
      <c r="R16" s="620">
        <v>15165</v>
      </c>
      <c r="S16" s="403"/>
      <c r="T16" s="403"/>
      <c r="U16" s="403"/>
      <c r="V16" s="403"/>
      <c r="W16" s="403"/>
      <c r="X16" s="403"/>
      <c r="Y16" s="621"/>
      <c r="Z16" s="632">
        <v>0.1</v>
      </c>
      <c r="AA16" s="632"/>
      <c r="AB16" s="632"/>
      <c r="AC16" s="632"/>
      <c r="AD16" s="633">
        <v>15165</v>
      </c>
      <c r="AE16" s="633"/>
      <c r="AF16" s="633"/>
      <c r="AG16" s="633"/>
      <c r="AH16" s="633"/>
      <c r="AI16" s="633"/>
      <c r="AJ16" s="633"/>
      <c r="AK16" s="633"/>
      <c r="AL16" s="622">
        <v>0.2</v>
      </c>
      <c r="AM16" s="390"/>
      <c r="AN16" s="390"/>
      <c r="AO16" s="634"/>
      <c r="AP16" s="617" t="s">
        <v>121</v>
      </c>
      <c r="AQ16" s="618"/>
      <c r="AR16" s="618"/>
      <c r="AS16" s="618"/>
      <c r="AT16" s="618"/>
      <c r="AU16" s="618"/>
      <c r="AV16" s="618"/>
      <c r="AW16" s="618"/>
      <c r="AX16" s="618"/>
      <c r="AY16" s="618"/>
      <c r="AZ16" s="618"/>
      <c r="BA16" s="618"/>
      <c r="BB16" s="618"/>
      <c r="BC16" s="618"/>
      <c r="BD16" s="618"/>
      <c r="BE16" s="618"/>
      <c r="BF16" s="619"/>
      <c r="BG16" s="620" t="s">
        <v>168</v>
      </c>
      <c r="BH16" s="403"/>
      <c r="BI16" s="403"/>
      <c r="BJ16" s="403"/>
      <c r="BK16" s="403"/>
      <c r="BL16" s="403"/>
      <c r="BM16" s="403"/>
      <c r="BN16" s="621"/>
      <c r="BO16" s="632" t="s">
        <v>168</v>
      </c>
      <c r="BP16" s="632"/>
      <c r="BQ16" s="632"/>
      <c r="BR16" s="632"/>
      <c r="BS16" s="608" t="s">
        <v>168</v>
      </c>
      <c r="BT16" s="403"/>
      <c r="BU16" s="403"/>
      <c r="BV16" s="403"/>
      <c r="BW16" s="403"/>
      <c r="BX16" s="403"/>
      <c r="BY16" s="403"/>
      <c r="BZ16" s="403"/>
      <c r="CA16" s="403"/>
      <c r="CB16" s="643"/>
      <c r="CD16" s="617" t="s">
        <v>116</v>
      </c>
      <c r="CE16" s="618"/>
      <c r="CF16" s="618"/>
      <c r="CG16" s="618"/>
      <c r="CH16" s="618"/>
      <c r="CI16" s="618"/>
      <c r="CJ16" s="618"/>
      <c r="CK16" s="618"/>
      <c r="CL16" s="618"/>
      <c r="CM16" s="618"/>
      <c r="CN16" s="618"/>
      <c r="CO16" s="618"/>
      <c r="CP16" s="618"/>
      <c r="CQ16" s="619"/>
      <c r="CR16" s="620">
        <v>153236</v>
      </c>
      <c r="CS16" s="403"/>
      <c r="CT16" s="403"/>
      <c r="CU16" s="403"/>
      <c r="CV16" s="403"/>
      <c r="CW16" s="403"/>
      <c r="CX16" s="403"/>
      <c r="CY16" s="621"/>
      <c r="CZ16" s="632">
        <v>0.8</v>
      </c>
      <c r="DA16" s="632"/>
      <c r="DB16" s="632"/>
      <c r="DC16" s="632"/>
      <c r="DD16" s="608" t="s">
        <v>168</v>
      </c>
      <c r="DE16" s="403"/>
      <c r="DF16" s="403"/>
      <c r="DG16" s="403"/>
      <c r="DH16" s="403"/>
      <c r="DI16" s="403"/>
      <c r="DJ16" s="403"/>
      <c r="DK16" s="403"/>
      <c r="DL16" s="403"/>
      <c r="DM16" s="403"/>
      <c r="DN16" s="403"/>
      <c r="DO16" s="403"/>
      <c r="DP16" s="621"/>
      <c r="DQ16" s="608">
        <v>18428</v>
      </c>
      <c r="DR16" s="403"/>
      <c r="DS16" s="403"/>
      <c r="DT16" s="403"/>
      <c r="DU16" s="403"/>
      <c r="DV16" s="403"/>
      <c r="DW16" s="403"/>
      <c r="DX16" s="403"/>
      <c r="DY16" s="403"/>
      <c r="DZ16" s="403"/>
      <c r="EA16" s="403"/>
      <c r="EB16" s="403"/>
      <c r="EC16" s="643"/>
    </row>
    <row r="17" spans="2:133" ht="11.25" customHeight="1" x14ac:dyDescent="0.15">
      <c r="B17" s="617" t="s">
        <v>158</v>
      </c>
      <c r="C17" s="618"/>
      <c r="D17" s="618"/>
      <c r="E17" s="618"/>
      <c r="F17" s="618"/>
      <c r="G17" s="618"/>
      <c r="H17" s="618"/>
      <c r="I17" s="618"/>
      <c r="J17" s="618"/>
      <c r="K17" s="618"/>
      <c r="L17" s="618"/>
      <c r="M17" s="618"/>
      <c r="N17" s="618"/>
      <c r="O17" s="618"/>
      <c r="P17" s="618"/>
      <c r="Q17" s="619"/>
      <c r="R17" s="620">
        <v>6818</v>
      </c>
      <c r="S17" s="403"/>
      <c r="T17" s="403"/>
      <c r="U17" s="403"/>
      <c r="V17" s="403"/>
      <c r="W17" s="403"/>
      <c r="X17" s="403"/>
      <c r="Y17" s="621"/>
      <c r="Z17" s="632">
        <v>0</v>
      </c>
      <c r="AA17" s="632"/>
      <c r="AB17" s="632"/>
      <c r="AC17" s="632"/>
      <c r="AD17" s="633">
        <v>6818</v>
      </c>
      <c r="AE17" s="633"/>
      <c r="AF17" s="633"/>
      <c r="AG17" s="633"/>
      <c r="AH17" s="633"/>
      <c r="AI17" s="633"/>
      <c r="AJ17" s="633"/>
      <c r="AK17" s="633"/>
      <c r="AL17" s="622">
        <v>0.1</v>
      </c>
      <c r="AM17" s="390"/>
      <c r="AN17" s="390"/>
      <c r="AO17" s="634"/>
      <c r="AP17" s="617" t="s">
        <v>317</v>
      </c>
      <c r="AQ17" s="618"/>
      <c r="AR17" s="618"/>
      <c r="AS17" s="618"/>
      <c r="AT17" s="618"/>
      <c r="AU17" s="618"/>
      <c r="AV17" s="618"/>
      <c r="AW17" s="618"/>
      <c r="AX17" s="618"/>
      <c r="AY17" s="618"/>
      <c r="AZ17" s="618"/>
      <c r="BA17" s="618"/>
      <c r="BB17" s="618"/>
      <c r="BC17" s="618"/>
      <c r="BD17" s="618"/>
      <c r="BE17" s="618"/>
      <c r="BF17" s="619"/>
      <c r="BG17" s="620" t="s">
        <v>168</v>
      </c>
      <c r="BH17" s="403"/>
      <c r="BI17" s="403"/>
      <c r="BJ17" s="403"/>
      <c r="BK17" s="403"/>
      <c r="BL17" s="403"/>
      <c r="BM17" s="403"/>
      <c r="BN17" s="621"/>
      <c r="BO17" s="632" t="s">
        <v>168</v>
      </c>
      <c r="BP17" s="632"/>
      <c r="BQ17" s="632"/>
      <c r="BR17" s="632"/>
      <c r="BS17" s="608" t="s">
        <v>168</v>
      </c>
      <c r="BT17" s="403"/>
      <c r="BU17" s="403"/>
      <c r="BV17" s="403"/>
      <c r="BW17" s="403"/>
      <c r="BX17" s="403"/>
      <c r="BY17" s="403"/>
      <c r="BZ17" s="403"/>
      <c r="CA17" s="403"/>
      <c r="CB17" s="643"/>
      <c r="CD17" s="617" t="s">
        <v>148</v>
      </c>
      <c r="CE17" s="618"/>
      <c r="CF17" s="618"/>
      <c r="CG17" s="618"/>
      <c r="CH17" s="618"/>
      <c r="CI17" s="618"/>
      <c r="CJ17" s="618"/>
      <c r="CK17" s="618"/>
      <c r="CL17" s="618"/>
      <c r="CM17" s="618"/>
      <c r="CN17" s="618"/>
      <c r="CO17" s="618"/>
      <c r="CP17" s="618"/>
      <c r="CQ17" s="619"/>
      <c r="CR17" s="620">
        <v>875032</v>
      </c>
      <c r="CS17" s="403"/>
      <c r="CT17" s="403"/>
      <c r="CU17" s="403"/>
      <c r="CV17" s="403"/>
      <c r="CW17" s="403"/>
      <c r="CX17" s="403"/>
      <c r="CY17" s="621"/>
      <c r="CZ17" s="632">
        <v>4.4000000000000004</v>
      </c>
      <c r="DA17" s="632"/>
      <c r="DB17" s="632"/>
      <c r="DC17" s="632"/>
      <c r="DD17" s="608" t="s">
        <v>168</v>
      </c>
      <c r="DE17" s="403"/>
      <c r="DF17" s="403"/>
      <c r="DG17" s="403"/>
      <c r="DH17" s="403"/>
      <c r="DI17" s="403"/>
      <c r="DJ17" s="403"/>
      <c r="DK17" s="403"/>
      <c r="DL17" s="403"/>
      <c r="DM17" s="403"/>
      <c r="DN17" s="403"/>
      <c r="DO17" s="403"/>
      <c r="DP17" s="621"/>
      <c r="DQ17" s="608">
        <v>858823</v>
      </c>
      <c r="DR17" s="403"/>
      <c r="DS17" s="403"/>
      <c r="DT17" s="403"/>
      <c r="DU17" s="403"/>
      <c r="DV17" s="403"/>
      <c r="DW17" s="403"/>
      <c r="DX17" s="403"/>
      <c r="DY17" s="403"/>
      <c r="DZ17" s="403"/>
      <c r="EA17" s="403"/>
      <c r="EB17" s="403"/>
      <c r="EC17" s="643"/>
    </row>
    <row r="18" spans="2:133" ht="11.25" customHeight="1" x14ac:dyDescent="0.15">
      <c r="B18" s="617" t="s">
        <v>348</v>
      </c>
      <c r="C18" s="618"/>
      <c r="D18" s="618"/>
      <c r="E18" s="618"/>
      <c r="F18" s="618"/>
      <c r="G18" s="618"/>
      <c r="H18" s="618"/>
      <c r="I18" s="618"/>
      <c r="J18" s="618"/>
      <c r="K18" s="618"/>
      <c r="L18" s="618"/>
      <c r="M18" s="618"/>
      <c r="N18" s="618"/>
      <c r="O18" s="618"/>
      <c r="P18" s="618"/>
      <c r="Q18" s="619"/>
      <c r="R18" s="620">
        <v>60382</v>
      </c>
      <c r="S18" s="403"/>
      <c r="T18" s="403"/>
      <c r="U18" s="403"/>
      <c r="V18" s="403"/>
      <c r="W18" s="403"/>
      <c r="X18" s="403"/>
      <c r="Y18" s="621"/>
      <c r="Z18" s="632">
        <v>0.3</v>
      </c>
      <c r="AA18" s="632"/>
      <c r="AB18" s="632"/>
      <c r="AC18" s="632"/>
      <c r="AD18" s="633">
        <v>60382</v>
      </c>
      <c r="AE18" s="633"/>
      <c r="AF18" s="633"/>
      <c r="AG18" s="633"/>
      <c r="AH18" s="633"/>
      <c r="AI18" s="633"/>
      <c r="AJ18" s="633"/>
      <c r="AK18" s="633"/>
      <c r="AL18" s="622">
        <v>0.7</v>
      </c>
      <c r="AM18" s="390"/>
      <c r="AN18" s="390"/>
      <c r="AO18" s="634"/>
      <c r="AP18" s="617" t="s">
        <v>312</v>
      </c>
      <c r="AQ18" s="618"/>
      <c r="AR18" s="618"/>
      <c r="AS18" s="618"/>
      <c r="AT18" s="618"/>
      <c r="AU18" s="618"/>
      <c r="AV18" s="618"/>
      <c r="AW18" s="618"/>
      <c r="AX18" s="618"/>
      <c r="AY18" s="618"/>
      <c r="AZ18" s="618"/>
      <c r="BA18" s="618"/>
      <c r="BB18" s="618"/>
      <c r="BC18" s="618"/>
      <c r="BD18" s="618"/>
      <c r="BE18" s="618"/>
      <c r="BF18" s="619"/>
      <c r="BG18" s="620" t="s">
        <v>168</v>
      </c>
      <c r="BH18" s="403"/>
      <c r="BI18" s="403"/>
      <c r="BJ18" s="403"/>
      <c r="BK18" s="403"/>
      <c r="BL18" s="403"/>
      <c r="BM18" s="403"/>
      <c r="BN18" s="621"/>
      <c r="BO18" s="632" t="s">
        <v>168</v>
      </c>
      <c r="BP18" s="632"/>
      <c r="BQ18" s="632"/>
      <c r="BR18" s="632"/>
      <c r="BS18" s="608" t="s">
        <v>168</v>
      </c>
      <c r="BT18" s="403"/>
      <c r="BU18" s="403"/>
      <c r="BV18" s="403"/>
      <c r="BW18" s="403"/>
      <c r="BX18" s="403"/>
      <c r="BY18" s="403"/>
      <c r="BZ18" s="403"/>
      <c r="CA18" s="403"/>
      <c r="CB18" s="643"/>
      <c r="CD18" s="617" t="s">
        <v>357</v>
      </c>
      <c r="CE18" s="618"/>
      <c r="CF18" s="618"/>
      <c r="CG18" s="618"/>
      <c r="CH18" s="618"/>
      <c r="CI18" s="618"/>
      <c r="CJ18" s="618"/>
      <c r="CK18" s="618"/>
      <c r="CL18" s="618"/>
      <c r="CM18" s="618"/>
      <c r="CN18" s="618"/>
      <c r="CO18" s="618"/>
      <c r="CP18" s="618"/>
      <c r="CQ18" s="619"/>
      <c r="CR18" s="620" t="s">
        <v>168</v>
      </c>
      <c r="CS18" s="403"/>
      <c r="CT18" s="403"/>
      <c r="CU18" s="403"/>
      <c r="CV18" s="403"/>
      <c r="CW18" s="403"/>
      <c r="CX18" s="403"/>
      <c r="CY18" s="621"/>
      <c r="CZ18" s="632" t="s">
        <v>168</v>
      </c>
      <c r="DA18" s="632"/>
      <c r="DB18" s="632"/>
      <c r="DC18" s="632"/>
      <c r="DD18" s="608" t="s">
        <v>168</v>
      </c>
      <c r="DE18" s="403"/>
      <c r="DF18" s="403"/>
      <c r="DG18" s="403"/>
      <c r="DH18" s="403"/>
      <c r="DI18" s="403"/>
      <c r="DJ18" s="403"/>
      <c r="DK18" s="403"/>
      <c r="DL18" s="403"/>
      <c r="DM18" s="403"/>
      <c r="DN18" s="403"/>
      <c r="DO18" s="403"/>
      <c r="DP18" s="621"/>
      <c r="DQ18" s="608" t="s">
        <v>168</v>
      </c>
      <c r="DR18" s="403"/>
      <c r="DS18" s="403"/>
      <c r="DT18" s="403"/>
      <c r="DU18" s="403"/>
      <c r="DV18" s="403"/>
      <c r="DW18" s="403"/>
      <c r="DX18" s="403"/>
      <c r="DY18" s="403"/>
      <c r="DZ18" s="403"/>
      <c r="EA18" s="403"/>
      <c r="EB18" s="403"/>
      <c r="EC18" s="643"/>
    </row>
    <row r="19" spans="2:133" ht="11.25" customHeight="1" x14ac:dyDescent="0.15">
      <c r="B19" s="617" t="s">
        <v>358</v>
      </c>
      <c r="C19" s="618"/>
      <c r="D19" s="618"/>
      <c r="E19" s="618"/>
      <c r="F19" s="618"/>
      <c r="G19" s="618"/>
      <c r="H19" s="618"/>
      <c r="I19" s="618"/>
      <c r="J19" s="618"/>
      <c r="K19" s="618"/>
      <c r="L19" s="618"/>
      <c r="M19" s="618"/>
      <c r="N19" s="618"/>
      <c r="O19" s="618"/>
      <c r="P19" s="618"/>
      <c r="Q19" s="619"/>
      <c r="R19" s="620">
        <v>49027</v>
      </c>
      <c r="S19" s="403"/>
      <c r="T19" s="403"/>
      <c r="U19" s="403"/>
      <c r="V19" s="403"/>
      <c r="W19" s="403"/>
      <c r="X19" s="403"/>
      <c r="Y19" s="621"/>
      <c r="Z19" s="632">
        <v>0.2</v>
      </c>
      <c r="AA19" s="632"/>
      <c r="AB19" s="632"/>
      <c r="AC19" s="632"/>
      <c r="AD19" s="633">
        <v>49027</v>
      </c>
      <c r="AE19" s="633"/>
      <c r="AF19" s="633"/>
      <c r="AG19" s="633"/>
      <c r="AH19" s="633"/>
      <c r="AI19" s="633"/>
      <c r="AJ19" s="633"/>
      <c r="AK19" s="633"/>
      <c r="AL19" s="622">
        <v>0.6</v>
      </c>
      <c r="AM19" s="390"/>
      <c r="AN19" s="390"/>
      <c r="AO19" s="634"/>
      <c r="AP19" s="617" t="s">
        <v>360</v>
      </c>
      <c r="AQ19" s="618"/>
      <c r="AR19" s="618"/>
      <c r="AS19" s="618"/>
      <c r="AT19" s="618"/>
      <c r="AU19" s="618"/>
      <c r="AV19" s="618"/>
      <c r="AW19" s="618"/>
      <c r="AX19" s="618"/>
      <c r="AY19" s="618"/>
      <c r="AZ19" s="618"/>
      <c r="BA19" s="618"/>
      <c r="BB19" s="618"/>
      <c r="BC19" s="618"/>
      <c r="BD19" s="618"/>
      <c r="BE19" s="618"/>
      <c r="BF19" s="619"/>
      <c r="BG19" s="620" t="s">
        <v>168</v>
      </c>
      <c r="BH19" s="403"/>
      <c r="BI19" s="403"/>
      <c r="BJ19" s="403"/>
      <c r="BK19" s="403"/>
      <c r="BL19" s="403"/>
      <c r="BM19" s="403"/>
      <c r="BN19" s="621"/>
      <c r="BO19" s="632" t="s">
        <v>168</v>
      </c>
      <c r="BP19" s="632"/>
      <c r="BQ19" s="632"/>
      <c r="BR19" s="632"/>
      <c r="BS19" s="608" t="s">
        <v>168</v>
      </c>
      <c r="BT19" s="403"/>
      <c r="BU19" s="403"/>
      <c r="BV19" s="403"/>
      <c r="BW19" s="403"/>
      <c r="BX19" s="403"/>
      <c r="BY19" s="403"/>
      <c r="BZ19" s="403"/>
      <c r="CA19" s="403"/>
      <c r="CB19" s="643"/>
      <c r="CD19" s="617" t="s">
        <v>301</v>
      </c>
      <c r="CE19" s="618"/>
      <c r="CF19" s="618"/>
      <c r="CG19" s="618"/>
      <c r="CH19" s="618"/>
      <c r="CI19" s="618"/>
      <c r="CJ19" s="618"/>
      <c r="CK19" s="618"/>
      <c r="CL19" s="618"/>
      <c r="CM19" s="618"/>
      <c r="CN19" s="618"/>
      <c r="CO19" s="618"/>
      <c r="CP19" s="618"/>
      <c r="CQ19" s="619"/>
      <c r="CR19" s="620" t="s">
        <v>168</v>
      </c>
      <c r="CS19" s="403"/>
      <c r="CT19" s="403"/>
      <c r="CU19" s="403"/>
      <c r="CV19" s="403"/>
      <c r="CW19" s="403"/>
      <c r="CX19" s="403"/>
      <c r="CY19" s="621"/>
      <c r="CZ19" s="632" t="s">
        <v>168</v>
      </c>
      <c r="DA19" s="632"/>
      <c r="DB19" s="632"/>
      <c r="DC19" s="632"/>
      <c r="DD19" s="608" t="s">
        <v>168</v>
      </c>
      <c r="DE19" s="403"/>
      <c r="DF19" s="403"/>
      <c r="DG19" s="403"/>
      <c r="DH19" s="403"/>
      <c r="DI19" s="403"/>
      <c r="DJ19" s="403"/>
      <c r="DK19" s="403"/>
      <c r="DL19" s="403"/>
      <c r="DM19" s="403"/>
      <c r="DN19" s="403"/>
      <c r="DO19" s="403"/>
      <c r="DP19" s="621"/>
      <c r="DQ19" s="608" t="s">
        <v>168</v>
      </c>
      <c r="DR19" s="403"/>
      <c r="DS19" s="403"/>
      <c r="DT19" s="403"/>
      <c r="DU19" s="403"/>
      <c r="DV19" s="403"/>
      <c r="DW19" s="403"/>
      <c r="DX19" s="403"/>
      <c r="DY19" s="403"/>
      <c r="DZ19" s="403"/>
      <c r="EA19" s="403"/>
      <c r="EB19" s="403"/>
      <c r="EC19" s="643"/>
    </row>
    <row r="20" spans="2:133" ht="11.25" customHeight="1" x14ac:dyDescent="0.15">
      <c r="B20" s="617" t="s">
        <v>362</v>
      </c>
      <c r="C20" s="618"/>
      <c r="D20" s="618"/>
      <c r="E20" s="618"/>
      <c r="F20" s="618"/>
      <c r="G20" s="618"/>
      <c r="H20" s="618"/>
      <c r="I20" s="618"/>
      <c r="J20" s="618"/>
      <c r="K20" s="618"/>
      <c r="L20" s="618"/>
      <c r="M20" s="618"/>
      <c r="N20" s="618"/>
      <c r="O20" s="618"/>
      <c r="P20" s="618"/>
      <c r="Q20" s="619"/>
      <c r="R20" s="620">
        <v>7315</v>
      </c>
      <c r="S20" s="403"/>
      <c r="T20" s="403"/>
      <c r="U20" s="403"/>
      <c r="V20" s="403"/>
      <c r="W20" s="403"/>
      <c r="X20" s="403"/>
      <c r="Y20" s="621"/>
      <c r="Z20" s="632">
        <v>0</v>
      </c>
      <c r="AA20" s="632"/>
      <c r="AB20" s="632"/>
      <c r="AC20" s="632"/>
      <c r="AD20" s="633">
        <v>7315</v>
      </c>
      <c r="AE20" s="633"/>
      <c r="AF20" s="633"/>
      <c r="AG20" s="633"/>
      <c r="AH20" s="633"/>
      <c r="AI20" s="633"/>
      <c r="AJ20" s="633"/>
      <c r="AK20" s="633"/>
      <c r="AL20" s="622">
        <v>0.1</v>
      </c>
      <c r="AM20" s="390"/>
      <c r="AN20" s="390"/>
      <c r="AO20" s="634"/>
      <c r="AP20" s="617" t="s">
        <v>363</v>
      </c>
      <c r="AQ20" s="618"/>
      <c r="AR20" s="618"/>
      <c r="AS20" s="618"/>
      <c r="AT20" s="618"/>
      <c r="AU20" s="618"/>
      <c r="AV20" s="618"/>
      <c r="AW20" s="618"/>
      <c r="AX20" s="618"/>
      <c r="AY20" s="618"/>
      <c r="AZ20" s="618"/>
      <c r="BA20" s="618"/>
      <c r="BB20" s="618"/>
      <c r="BC20" s="618"/>
      <c r="BD20" s="618"/>
      <c r="BE20" s="618"/>
      <c r="BF20" s="619"/>
      <c r="BG20" s="620" t="s">
        <v>168</v>
      </c>
      <c r="BH20" s="403"/>
      <c r="BI20" s="403"/>
      <c r="BJ20" s="403"/>
      <c r="BK20" s="403"/>
      <c r="BL20" s="403"/>
      <c r="BM20" s="403"/>
      <c r="BN20" s="621"/>
      <c r="BO20" s="632" t="s">
        <v>168</v>
      </c>
      <c r="BP20" s="632"/>
      <c r="BQ20" s="632"/>
      <c r="BR20" s="632"/>
      <c r="BS20" s="608" t="s">
        <v>168</v>
      </c>
      <c r="BT20" s="403"/>
      <c r="BU20" s="403"/>
      <c r="BV20" s="403"/>
      <c r="BW20" s="403"/>
      <c r="BX20" s="403"/>
      <c r="BY20" s="403"/>
      <c r="BZ20" s="403"/>
      <c r="CA20" s="403"/>
      <c r="CB20" s="643"/>
      <c r="CD20" s="617" t="s">
        <v>7</v>
      </c>
      <c r="CE20" s="618"/>
      <c r="CF20" s="618"/>
      <c r="CG20" s="618"/>
      <c r="CH20" s="618"/>
      <c r="CI20" s="618"/>
      <c r="CJ20" s="618"/>
      <c r="CK20" s="618"/>
      <c r="CL20" s="618"/>
      <c r="CM20" s="618"/>
      <c r="CN20" s="618"/>
      <c r="CO20" s="618"/>
      <c r="CP20" s="618"/>
      <c r="CQ20" s="619"/>
      <c r="CR20" s="620">
        <v>19668549</v>
      </c>
      <c r="CS20" s="403"/>
      <c r="CT20" s="403"/>
      <c r="CU20" s="403"/>
      <c r="CV20" s="403"/>
      <c r="CW20" s="403"/>
      <c r="CX20" s="403"/>
      <c r="CY20" s="621"/>
      <c r="CZ20" s="632">
        <v>100</v>
      </c>
      <c r="DA20" s="632"/>
      <c r="DB20" s="632"/>
      <c r="DC20" s="632"/>
      <c r="DD20" s="608">
        <v>1819989</v>
      </c>
      <c r="DE20" s="403"/>
      <c r="DF20" s="403"/>
      <c r="DG20" s="403"/>
      <c r="DH20" s="403"/>
      <c r="DI20" s="403"/>
      <c r="DJ20" s="403"/>
      <c r="DK20" s="403"/>
      <c r="DL20" s="403"/>
      <c r="DM20" s="403"/>
      <c r="DN20" s="403"/>
      <c r="DO20" s="403"/>
      <c r="DP20" s="621"/>
      <c r="DQ20" s="608">
        <v>9789691</v>
      </c>
      <c r="DR20" s="403"/>
      <c r="DS20" s="403"/>
      <c r="DT20" s="403"/>
      <c r="DU20" s="403"/>
      <c r="DV20" s="403"/>
      <c r="DW20" s="403"/>
      <c r="DX20" s="403"/>
      <c r="DY20" s="403"/>
      <c r="DZ20" s="403"/>
      <c r="EA20" s="403"/>
      <c r="EB20" s="403"/>
      <c r="EC20" s="643"/>
    </row>
    <row r="21" spans="2:133" ht="11.25" customHeight="1" x14ac:dyDescent="0.15">
      <c r="B21" s="617" t="s">
        <v>365</v>
      </c>
      <c r="C21" s="618"/>
      <c r="D21" s="618"/>
      <c r="E21" s="618"/>
      <c r="F21" s="618"/>
      <c r="G21" s="618"/>
      <c r="H21" s="618"/>
      <c r="I21" s="618"/>
      <c r="J21" s="618"/>
      <c r="K21" s="618"/>
      <c r="L21" s="618"/>
      <c r="M21" s="618"/>
      <c r="N21" s="618"/>
      <c r="O21" s="618"/>
      <c r="P21" s="618"/>
      <c r="Q21" s="619"/>
      <c r="R21" s="620">
        <v>4040</v>
      </c>
      <c r="S21" s="403"/>
      <c r="T21" s="403"/>
      <c r="U21" s="403"/>
      <c r="V21" s="403"/>
      <c r="W21" s="403"/>
      <c r="X21" s="403"/>
      <c r="Y21" s="621"/>
      <c r="Z21" s="632">
        <v>0</v>
      </c>
      <c r="AA21" s="632"/>
      <c r="AB21" s="632"/>
      <c r="AC21" s="632"/>
      <c r="AD21" s="633">
        <v>4040</v>
      </c>
      <c r="AE21" s="633"/>
      <c r="AF21" s="633"/>
      <c r="AG21" s="633"/>
      <c r="AH21" s="633"/>
      <c r="AI21" s="633"/>
      <c r="AJ21" s="633"/>
      <c r="AK21" s="633"/>
      <c r="AL21" s="622">
        <v>0</v>
      </c>
      <c r="AM21" s="390"/>
      <c r="AN21" s="390"/>
      <c r="AO21" s="634"/>
      <c r="AP21" s="671" t="s">
        <v>367</v>
      </c>
      <c r="AQ21" s="674"/>
      <c r="AR21" s="674"/>
      <c r="AS21" s="674"/>
      <c r="AT21" s="674"/>
      <c r="AU21" s="674"/>
      <c r="AV21" s="674"/>
      <c r="AW21" s="674"/>
      <c r="AX21" s="674"/>
      <c r="AY21" s="674"/>
      <c r="AZ21" s="674"/>
      <c r="BA21" s="674"/>
      <c r="BB21" s="674"/>
      <c r="BC21" s="674"/>
      <c r="BD21" s="674"/>
      <c r="BE21" s="674"/>
      <c r="BF21" s="673"/>
      <c r="BG21" s="620" t="s">
        <v>168</v>
      </c>
      <c r="BH21" s="403"/>
      <c r="BI21" s="403"/>
      <c r="BJ21" s="403"/>
      <c r="BK21" s="403"/>
      <c r="BL21" s="403"/>
      <c r="BM21" s="403"/>
      <c r="BN21" s="621"/>
      <c r="BO21" s="632" t="s">
        <v>168</v>
      </c>
      <c r="BP21" s="632"/>
      <c r="BQ21" s="632"/>
      <c r="BR21" s="632"/>
      <c r="BS21" s="608" t="s">
        <v>168</v>
      </c>
      <c r="BT21" s="403"/>
      <c r="BU21" s="403"/>
      <c r="BV21" s="403"/>
      <c r="BW21" s="403"/>
      <c r="BX21" s="403"/>
      <c r="BY21" s="403"/>
      <c r="BZ21" s="403"/>
      <c r="CA21" s="403"/>
      <c r="CB21" s="643"/>
      <c r="CD21" s="592"/>
      <c r="CE21" s="593"/>
      <c r="CF21" s="593"/>
      <c r="CG21" s="593"/>
      <c r="CH21" s="593"/>
      <c r="CI21" s="593"/>
      <c r="CJ21" s="593"/>
      <c r="CK21" s="593"/>
      <c r="CL21" s="593"/>
      <c r="CM21" s="593"/>
      <c r="CN21" s="593"/>
      <c r="CO21" s="593"/>
      <c r="CP21" s="593"/>
      <c r="CQ21" s="594"/>
      <c r="CR21" s="683"/>
      <c r="CS21" s="684"/>
      <c r="CT21" s="684"/>
      <c r="CU21" s="684"/>
      <c r="CV21" s="684"/>
      <c r="CW21" s="684"/>
      <c r="CX21" s="684"/>
      <c r="CY21" s="685"/>
      <c r="CZ21" s="686"/>
      <c r="DA21" s="686"/>
      <c r="DB21" s="686"/>
      <c r="DC21" s="686"/>
      <c r="DD21" s="687"/>
      <c r="DE21" s="684"/>
      <c r="DF21" s="684"/>
      <c r="DG21" s="684"/>
      <c r="DH21" s="684"/>
      <c r="DI21" s="684"/>
      <c r="DJ21" s="684"/>
      <c r="DK21" s="684"/>
      <c r="DL21" s="684"/>
      <c r="DM21" s="684"/>
      <c r="DN21" s="684"/>
      <c r="DO21" s="684"/>
      <c r="DP21" s="685"/>
      <c r="DQ21" s="687"/>
      <c r="DR21" s="684"/>
      <c r="DS21" s="684"/>
      <c r="DT21" s="684"/>
      <c r="DU21" s="684"/>
      <c r="DV21" s="684"/>
      <c r="DW21" s="684"/>
      <c r="DX21" s="684"/>
      <c r="DY21" s="684"/>
      <c r="DZ21" s="684"/>
      <c r="EA21" s="684"/>
      <c r="EB21" s="684"/>
      <c r="EC21" s="688"/>
    </row>
    <row r="22" spans="2:133" ht="11.25" customHeight="1" x14ac:dyDescent="0.15">
      <c r="B22" s="617" t="s">
        <v>368</v>
      </c>
      <c r="C22" s="618"/>
      <c r="D22" s="618"/>
      <c r="E22" s="618"/>
      <c r="F22" s="618"/>
      <c r="G22" s="618"/>
      <c r="H22" s="618"/>
      <c r="I22" s="618"/>
      <c r="J22" s="618"/>
      <c r="K22" s="618"/>
      <c r="L22" s="618"/>
      <c r="M22" s="618"/>
      <c r="N22" s="618"/>
      <c r="O22" s="618"/>
      <c r="P22" s="618"/>
      <c r="Q22" s="619"/>
      <c r="R22" s="620">
        <v>3080017</v>
      </c>
      <c r="S22" s="403"/>
      <c r="T22" s="403"/>
      <c r="U22" s="403"/>
      <c r="V22" s="403"/>
      <c r="W22" s="403"/>
      <c r="X22" s="403"/>
      <c r="Y22" s="621"/>
      <c r="Z22" s="632">
        <v>15.1</v>
      </c>
      <c r="AA22" s="632"/>
      <c r="AB22" s="632"/>
      <c r="AC22" s="632"/>
      <c r="AD22" s="633">
        <v>2907161</v>
      </c>
      <c r="AE22" s="633"/>
      <c r="AF22" s="633"/>
      <c r="AG22" s="633"/>
      <c r="AH22" s="633"/>
      <c r="AI22" s="633"/>
      <c r="AJ22" s="633"/>
      <c r="AK22" s="633"/>
      <c r="AL22" s="622">
        <v>34.6</v>
      </c>
      <c r="AM22" s="390"/>
      <c r="AN22" s="390"/>
      <c r="AO22" s="634"/>
      <c r="AP22" s="671" t="s">
        <v>369</v>
      </c>
      <c r="AQ22" s="674"/>
      <c r="AR22" s="674"/>
      <c r="AS22" s="674"/>
      <c r="AT22" s="674"/>
      <c r="AU22" s="674"/>
      <c r="AV22" s="674"/>
      <c r="AW22" s="674"/>
      <c r="AX22" s="674"/>
      <c r="AY22" s="674"/>
      <c r="AZ22" s="674"/>
      <c r="BA22" s="674"/>
      <c r="BB22" s="674"/>
      <c r="BC22" s="674"/>
      <c r="BD22" s="674"/>
      <c r="BE22" s="674"/>
      <c r="BF22" s="673"/>
      <c r="BG22" s="620" t="s">
        <v>168</v>
      </c>
      <c r="BH22" s="403"/>
      <c r="BI22" s="403"/>
      <c r="BJ22" s="403"/>
      <c r="BK22" s="403"/>
      <c r="BL22" s="403"/>
      <c r="BM22" s="403"/>
      <c r="BN22" s="621"/>
      <c r="BO22" s="632" t="s">
        <v>168</v>
      </c>
      <c r="BP22" s="632"/>
      <c r="BQ22" s="632"/>
      <c r="BR22" s="632"/>
      <c r="BS22" s="608" t="s">
        <v>168</v>
      </c>
      <c r="BT22" s="403"/>
      <c r="BU22" s="403"/>
      <c r="BV22" s="403"/>
      <c r="BW22" s="403"/>
      <c r="BX22" s="403"/>
      <c r="BY22" s="403"/>
      <c r="BZ22" s="403"/>
      <c r="CA22" s="403"/>
      <c r="CB22" s="643"/>
      <c r="CD22" s="475" t="s">
        <v>305</v>
      </c>
      <c r="CE22" s="476"/>
      <c r="CF22" s="476"/>
      <c r="CG22" s="476"/>
      <c r="CH22" s="476"/>
      <c r="CI22" s="476"/>
      <c r="CJ22" s="476"/>
      <c r="CK22" s="476"/>
      <c r="CL22" s="476"/>
      <c r="CM22" s="476"/>
      <c r="CN22" s="476"/>
      <c r="CO22" s="476"/>
      <c r="CP22" s="476"/>
      <c r="CQ22" s="476"/>
      <c r="CR22" s="476"/>
      <c r="CS22" s="476"/>
      <c r="CT22" s="476"/>
      <c r="CU22" s="476"/>
      <c r="CV22" s="476"/>
      <c r="CW22" s="476"/>
      <c r="CX22" s="476"/>
      <c r="CY22" s="476"/>
      <c r="CZ22" s="476"/>
      <c r="DA22" s="476"/>
      <c r="DB22" s="476"/>
      <c r="DC22" s="476"/>
      <c r="DD22" s="476"/>
      <c r="DE22" s="476"/>
      <c r="DF22" s="476"/>
      <c r="DG22" s="476"/>
      <c r="DH22" s="476"/>
      <c r="DI22" s="476"/>
      <c r="DJ22" s="476"/>
      <c r="DK22" s="476"/>
      <c r="DL22" s="476"/>
      <c r="DM22" s="476"/>
      <c r="DN22" s="476"/>
      <c r="DO22" s="476"/>
      <c r="DP22" s="476"/>
      <c r="DQ22" s="476"/>
      <c r="DR22" s="476"/>
      <c r="DS22" s="476"/>
      <c r="DT22" s="476"/>
      <c r="DU22" s="476"/>
      <c r="DV22" s="476"/>
      <c r="DW22" s="476"/>
      <c r="DX22" s="476"/>
      <c r="DY22" s="476"/>
      <c r="DZ22" s="476"/>
      <c r="EA22" s="476"/>
      <c r="EB22" s="476"/>
      <c r="EC22" s="536"/>
    </row>
    <row r="23" spans="2:133" ht="11.25" customHeight="1" x14ac:dyDescent="0.15">
      <c r="B23" s="617" t="s">
        <v>370</v>
      </c>
      <c r="C23" s="618"/>
      <c r="D23" s="618"/>
      <c r="E23" s="618"/>
      <c r="F23" s="618"/>
      <c r="G23" s="618"/>
      <c r="H23" s="618"/>
      <c r="I23" s="618"/>
      <c r="J23" s="618"/>
      <c r="K23" s="618"/>
      <c r="L23" s="618"/>
      <c r="M23" s="618"/>
      <c r="N23" s="618"/>
      <c r="O23" s="618"/>
      <c r="P23" s="618"/>
      <c r="Q23" s="619"/>
      <c r="R23" s="620">
        <v>2907161</v>
      </c>
      <c r="S23" s="403"/>
      <c r="T23" s="403"/>
      <c r="U23" s="403"/>
      <c r="V23" s="403"/>
      <c r="W23" s="403"/>
      <c r="X23" s="403"/>
      <c r="Y23" s="621"/>
      <c r="Z23" s="632">
        <v>14.2</v>
      </c>
      <c r="AA23" s="632"/>
      <c r="AB23" s="632"/>
      <c r="AC23" s="632"/>
      <c r="AD23" s="633">
        <v>2907161</v>
      </c>
      <c r="AE23" s="633"/>
      <c r="AF23" s="633"/>
      <c r="AG23" s="633"/>
      <c r="AH23" s="633"/>
      <c r="AI23" s="633"/>
      <c r="AJ23" s="633"/>
      <c r="AK23" s="633"/>
      <c r="AL23" s="622">
        <v>34.6</v>
      </c>
      <c r="AM23" s="390"/>
      <c r="AN23" s="390"/>
      <c r="AO23" s="634"/>
      <c r="AP23" s="671" t="s">
        <v>84</v>
      </c>
      <c r="AQ23" s="674"/>
      <c r="AR23" s="674"/>
      <c r="AS23" s="674"/>
      <c r="AT23" s="674"/>
      <c r="AU23" s="674"/>
      <c r="AV23" s="674"/>
      <c r="AW23" s="674"/>
      <c r="AX23" s="674"/>
      <c r="AY23" s="674"/>
      <c r="AZ23" s="674"/>
      <c r="BA23" s="674"/>
      <c r="BB23" s="674"/>
      <c r="BC23" s="674"/>
      <c r="BD23" s="674"/>
      <c r="BE23" s="674"/>
      <c r="BF23" s="673"/>
      <c r="BG23" s="620" t="s">
        <v>168</v>
      </c>
      <c r="BH23" s="403"/>
      <c r="BI23" s="403"/>
      <c r="BJ23" s="403"/>
      <c r="BK23" s="403"/>
      <c r="BL23" s="403"/>
      <c r="BM23" s="403"/>
      <c r="BN23" s="621"/>
      <c r="BO23" s="632" t="s">
        <v>168</v>
      </c>
      <c r="BP23" s="632"/>
      <c r="BQ23" s="632"/>
      <c r="BR23" s="632"/>
      <c r="BS23" s="608" t="s">
        <v>168</v>
      </c>
      <c r="BT23" s="403"/>
      <c r="BU23" s="403"/>
      <c r="BV23" s="403"/>
      <c r="BW23" s="403"/>
      <c r="BX23" s="403"/>
      <c r="BY23" s="403"/>
      <c r="BZ23" s="403"/>
      <c r="CA23" s="403"/>
      <c r="CB23" s="643"/>
      <c r="CD23" s="475" t="s">
        <v>307</v>
      </c>
      <c r="CE23" s="476"/>
      <c r="CF23" s="476"/>
      <c r="CG23" s="476"/>
      <c r="CH23" s="476"/>
      <c r="CI23" s="476"/>
      <c r="CJ23" s="476"/>
      <c r="CK23" s="476"/>
      <c r="CL23" s="476"/>
      <c r="CM23" s="476"/>
      <c r="CN23" s="476"/>
      <c r="CO23" s="476"/>
      <c r="CP23" s="476"/>
      <c r="CQ23" s="536"/>
      <c r="CR23" s="475" t="s">
        <v>371</v>
      </c>
      <c r="CS23" s="476"/>
      <c r="CT23" s="476"/>
      <c r="CU23" s="476"/>
      <c r="CV23" s="476"/>
      <c r="CW23" s="476"/>
      <c r="CX23" s="476"/>
      <c r="CY23" s="536"/>
      <c r="CZ23" s="475" t="s">
        <v>372</v>
      </c>
      <c r="DA23" s="476"/>
      <c r="DB23" s="476"/>
      <c r="DC23" s="536"/>
      <c r="DD23" s="475" t="s">
        <v>164</v>
      </c>
      <c r="DE23" s="476"/>
      <c r="DF23" s="476"/>
      <c r="DG23" s="476"/>
      <c r="DH23" s="476"/>
      <c r="DI23" s="476"/>
      <c r="DJ23" s="476"/>
      <c r="DK23" s="536"/>
      <c r="DL23" s="675" t="s">
        <v>150</v>
      </c>
      <c r="DM23" s="676"/>
      <c r="DN23" s="676"/>
      <c r="DO23" s="676"/>
      <c r="DP23" s="676"/>
      <c r="DQ23" s="676"/>
      <c r="DR23" s="676"/>
      <c r="DS23" s="676"/>
      <c r="DT23" s="676"/>
      <c r="DU23" s="676"/>
      <c r="DV23" s="677"/>
      <c r="DW23" s="475" t="s">
        <v>374</v>
      </c>
      <c r="DX23" s="476"/>
      <c r="DY23" s="476"/>
      <c r="DZ23" s="476"/>
      <c r="EA23" s="476"/>
      <c r="EB23" s="476"/>
      <c r="EC23" s="536"/>
    </row>
    <row r="24" spans="2:133" ht="11.25" customHeight="1" x14ac:dyDescent="0.15">
      <c r="B24" s="617" t="s">
        <v>1</v>
      </c>
      <c r="C24" s="618"/>
      <c r="D24" s="618"/>
      <c r="E24" s="618"/>
      <c r="F24" s="618"/>
      <c r="G24" s="618"/>
      <c r="H24" s="618"/>
      <c r="I24" s="618"/>
      <c r="J24" s="618"/>
      <c r="K24" s="618"/>
      <c r="L24" s="618"/>
      <c r="M24" s="618"/>
      <c r="N24" s="618"/>
      <c r="O24" s="618"/>
      <c r="P24" s="618"/>
      <c r="Q24" s="619"/>
      <c r="R24" s="620">
        <v>172856</v>
      </c>
      <c r="S24" s="403"/>
      <c r="T24" s="403"/>
      <c r="U24" s="403"/>
      <c r="V24" s="403"/>
      <c r="W24" s="403"/>
      <c r="X24" s="403"/>
      <c r="Y24" s="621"/>
      <c r="Z24" s="632">
        <v>0.8</v>
      </c>
      <c r="AA24" s="632"/>
      <c r="AB24" s="632"/>
      <c r="AC24" s="632"/>
      <c r="AD24" s="633" t="s">
        <v>168</v>
      </c>
      <c r="AE24" s="633"/>
      <c r="AF24" s="633"/>
      <c r="AG24" s="633"/>
      <c r="AH24" s="633"/>
      <c r="AI24" s="633"/>
      <c r="AJ24" s="633"/>
      <c r="AK24" s="633"/>
      <c r="AL24" s="622" t="s">
        <v>168</v>
      </c>
      <c r="AM24" s="390"/>
      <c r="AN24" s="390"/>
      <c r="AO24" s="634"/>
      <c r="AP24" s="671" t="s">
        <v>352</v>
      </c>
      <c r="AQ24" s="674"/>
      <c r="AR24" s="674"/>
      <c r="AS24" s="674"/>
      <c r="AT24" s="674"/>
      <c r="AU24" s="674"/>
      <c r="AV24" s="674"/>
      <c r="AW24" s="674"/>
      <c r="AX24" s="674"/>
      <c r="AY24" s="674"/>
      <c r="AZ24" s="674"/>
      <c r="BA24" s="674"/>
      <c r="BB24" s="674"/>
      <c r="BC24" s="674"/>
      <c r="BD24" s="674"/>
      <c r="BE24" s="674"/>
      <c r="BF24" s="673"/>
      <c r="BG24" s="620" t="s">
        <v>168</v>
      </c>
      <c r="BH24" s="403"/>
      <c r="BI24" s="403"/>
      <c r="BJ24" s="403"/>
      <c r="BK24" s="403"/>
      <c r="BL24" s="403"/>
      <c r="BM24" s="403"/>
      <c r="BN24" s="621"/>
      <c r="BO24" s="632" t="s">
        <v>168</v>
      </c>
      <c r="BP24" s="632"/>
      <c r="BQ24" s="632"/>
      <c r="BR24" s="632"/>
      <c r="BS24" s="608" t="s">
        <v>168</v>
      </c>
      <c r="BT24" s="403"/>
      <c r="BU24" s="403"/>
      <c r="BV24" s="403"/>
      <c r="BW24" s="403"/>
      <c r="BX24" s="403"/>
      <c r="BY24" s="403"/>
      <c r="BZ24" s="403"/>
      <c r="CA24" s="403"/>
      <c r="CB24" s="643"/>
      <c r="CD24" s="652" t="s">
        <v>375</v>
      </c>
      <c r="CE24" s="653"/>
      <c r="CF24" s="653"/>
      <c r="CG24" s="653"/>
      <c r="CH24" s="653"/>
      <c r="CI24" s="653"/>
      <c r="CJ24" s="653"/>
      <c r="CK24" s="653"/>
      <c r="CL24" s="653"/>
      <c r="CM24" s="653"/>
      <c r="CN24" s="653"/>
      <c r="CO24" s="653"/>
      <c r="CP24" s="653"/>
      <c r="CQ24" s="654"/>
      <c r="CR24" s="649">
        <v>6969328</v>
      </c>
      <c r="CS24" s="650"/>
      <c r="CT24" s="650"/>
      <c r="CU24" s="650"/>
      <c r="CV24" s="650"/>
      <c r="CW24" s="650"/>
      <c r="CX24" s="650"/>
      <c r="CY24" s="678"/>
      <c r="CZ24" s="679">
        <v>35.4</v>
      </c>
      <c r="DA24" s="666"/>
      <c r="DB24" s="666"/>
      <c r="DC24" s="680"/>
      <c r="DD24" s="681">
        <v>4517941</v>
      </c>
      <c r="DE24" s="650"/>
      <c r="DF24" s="650"/>
      <c r="DG24" s="650"/>
      <c r="DH24" s="650"/>
      <c r="DI24" s="650"/>
      <c r="DJ24" s="650"/>
      <c r="DK24" s="678"/>
      <c r="DL24" s="681">
        <v>4483552</v>
      </c>
      <c r="DM24" s="650"/>
      <c r="DN24" s="650"/>
      <c r="DO24" s="650"/>
      <c r="DP24" s="650"/>
      <c r="DQ24" s="650"/>
      <c r="DR24" s="650"/>
      <c r="DS24" s="650"/>
      <c r="DT24" s="650"/>
      <c r="DU24" s="650"/>
      <c r="DV24" s="678"/>
      <c r="DW24" s="679">
        <v>50.5</v>
      </c>
      <c r="DX24" s="666"/>
      <c r="DY24" s="666"/>
      <c r="DZ24" s="666"/>
      <c r="EA24" s="666"/>
      <c r="EB24" s="666"/>
      <c r="EC24" s="682"/>
    </row>
    <row r="25" spans="2:133" ht="11.25" customHeight="1" x14ac:dyDescent="0.15">
      <c r="B25" s="617" t="s">
        <v>284</v>
      </c>
      <c r="C25" s="618"/>
      <c r="D25" s="618"/>
      <c r="E25" s="618"/>
      <c r="F25" s="618"/>
      <c r="G25" s="618"/>
      <c r="H25" s="618"/>
      <c r="I25" s="618"/>
      <c r="J25" s="618"/>
      <c r="K25" s="618"/>
      <c r="L25" s="618"/>
      <c r="M25" s="618"/>
      <c r="N25" s="618"/>
      <c r="O25" s="618"/>
      <c r="P25" s="618"/>
      <c r="Q25" s="619"/>
      <c r="R25" s="620" t="s">
        <v>168</v>
      </c>
      <c r="S25" s="403"/>
      <c r="T25" s="403"/>
      <c r="U25" s="403"/>
      <c r="V25" s="403"/>
      <c r="W25" s="403"/>
      <c r="X25" s="403"/>
      <c r="Y25" s="621"/>
      <c r="Z25" s="632" t="s">
        <v>168</v>
      </c>
      <c r="AA25" s="632"/>
      <c r="AB25" s="632"/>
      <c r="AC25" s="632"/>
      <c r="AD25" s="633" t="s">
        <v>168</v>
      </c>
      <c r="AE25" s="633"/>
      <c r="AF25" s="633"/>
      <c r="AG25" s="633"/>
      <c r="AH25" s="633"/>
      <c r="AI25" s="633"/>
      <c r="AJ25" s="633"/>
      <c r="AK25" s="633"/>
      <c r="AL25" s="622" t="s">
        <v>168</v>
      </c>
      <c r="AM25" s="390"/>
      <c r="AN25" s="390"/>
      <c r="AO25" s="634"/>
      <c r="AP25" s="671" t="s">
        <v>117</v>
      </c>
      <c r="AQ25" s="674"/>
      <c r="AR25" s="674"/>
      <c r="AS25" s="674"/>
      <c r="AT25" s="674"/>
      <c r="AU25" s="674"/>
      <c r="AV25" s="674"/>
      <c r="AW25" s="674"/>
      <c r="AX25" s="674"/>
      <c r="AY25" s="674"/>
      <c r="AZ25" s="674"/>
      <c r="BA25" s="674"/>
      <c r="BB25" s="674"/>
      <c r="BC25" s="674"/>
      <c r="BD25" s="674"/>
      <c r="BE25" s="674"/>
      <c r="BF25" s="673"/>
      <c r="BG25" s="620" t="s">
        <v>168</v>
      </c>
      <c r="BH25" s="403"/>
      <c r="BI25" s="403"/>
      <c r="BJ25" s="403"/>
      <c r="BK25" s="403"/>
      <c r="BL25" s="403"/>
      <c r="BM25" s="403"/>
      <c r="BN25" s="621"/>
      <c r="BO25" s="632" t="s">
        <v>168</v>
      </c>
      <c r="BP25" s="632"/>
      <c r="BQ25" s="632"/>
      <c r="BR25" s="632"/>
      <c r="BS25" s="608" t="s">
        <v>168</v>
      </c>
      <c r="BT25" s="403"/>
      <c r="BU25" s="403"/>
      <c r="BV25" s="403"/>
      <c r="BW25" s="403"/>
      <c r="BX25" s="403"/>
      <c r="BY25" s="403"/>
      <c r="BZ25" s="403"/>
      <c r="CA25" s="403"/>
      <c r="CB25" s="643"/>
      <c r="CD25" s="617" t="s">
        <v>102</v>
      </c>
      <c r="CE25" s="618"/>
      <c r="CF25" s="618"/>
      <c r="CG25" s="618"/>
      <c r="CH25" s="618"/>
      <c r="CI25" s="618"/>
      <c r="CJ25" s="618"/>
      <c r="CK25" s="618"/>
      <c r="CL25" s="618"/>
      <c r="CM25" s="618"/>
      <c r="CN25" s="618"/>
      <c r="CO25" s="618"/>
      <c r="CP25" s="618"/>
      <c r="CQ25" s="619"/>
      <c r="CR25" s="620">
        <v>2982482</v>
      </c>
      <c r="CS25" s="609"/>
      <c r="CT25" s="609"/>
      <c r="CU25" s="609"/>
      <c r="CV25" s="609"/>
      <c r="CW25" s="609"/>
      <c r="CX25" s="609"/>
      <c r="CY25" s="610"/>
      <c r="CZ25" s="622">
        <v>15.2</v>
      </c>
      <c r="DA25" s="624"/>
      <c r="DB25" s="624"/>
      <c r="DC25" s="625"/>
      <c r="DD25" s="608">
        <v>2744649</v>
      </c>
      <c r="DE25" s="609"/>
      <c r="DF25" s="609"/>
      <c r="DG25" s="609"/>
      <c r="DH25" s="609"/>
      <c r="DI25" s="609"/>
      <c r="DJ25" s="609"/>
      <c r="DK25" s="610"/>
      <c r="DL25" s="608">
        <v>2732325</v>
      </c>
      <c r="DM25" s="609"/>
      <c r="DN25" s="609"/>
      <c r="DO25" s="609"/>
      <c r="DP25" s="609"/>
      <c r="DQ25" s="609"/>
      <c r="DR25" s="609"/>
      <c r="DS25" s="609"/>
      <c r="DT25" s="609"/>
      <c r="DU25" s="609"/>
      <c r="DV25" s="610"/>
      <c r="DW25" s="622">
        <v>30.8</v>
      </c>
      <c r="DX25" s="624"/>
      <c r="DY25" s="624"/>
      <c r="DZ25" s="624"/>
      <c r="EA25" s="624"/>
      <c r="EB25" s="624"/>
      <c r="EC25" s="644"/>
    </row>
    <row r="26" spans="2:133" ht="11.25" customHeight="1" x14ac:dyDescent="0.15">
      <c r="B26" s="617" t="s">
        <v>15</v>
      </c>
      <c r="C26" s="618"/>
      <c r="D26" s="618"/>
      <c r="E26" s="618"/>
      <c r="F26" s="618"/>
      <c r="G26" s="618"/>
      <c r="H26" s="618"/>
      <c r="I26" s="618"/>
      <c r="J26" s="618"/>
      <c r="K26" s="618"/>
      <c r="L26" s="618"/>
      <c r="M26" s="618"/>
      <c r="N26" s="618"/>
      <c r="O26" s="618"/>
      <c r="P26" s="618"/>
      <c r="Q26" s="619"/>
      <c r="R26" s="620">
        <v>8417696</v>
      </c>
      <c r="S26" s="403"/>
      <c r="T26" s="403"/>
      <c r="U26" s="403"/>
      <c r="V26" s="403"/>
      <c r="W26" s="403"/>
      <c r="X26" s="403"/>
      <c r="Y26" s="621"/>
      <c r="Z26" s="632">
        <v>41.2</v>
      </c>
      <c r="AA26" s="632"/>
      <c r="AB26" s="632"/>
      <c r="AC26" s="632"/>
      <c r="AD26" s="633">
        <v>8244840</v>
      </c>
      <c r="AE26" s="633"/>
      <c r="AF26" s="633"/>
      <c r="AG26" s="633"/>
      <c r="AH26" s="633"/>
      <c r="AI26" s="633"/>
      <c r="AJ26" s="633"/>
      <c r="AK26" s="633"/>
      <c r="AL26" s="622">
        <v>98.2</v>
      </c>
      <c r="AM26" s="390"/>
      <c r="AN26" s="390"/>
      <c r="AO26" s="634"/>
      <c r="AP26" s="671" t="s">
        <v>111</v>
      </c>
      <c r="AQ26" s="672"/>
      <c r="AR26" s="672"/>
      <c r="AS26" s="672"/>
      <c r="AT26" s="672"/>
      <c r="AU26" s="672"/>
      <c r="AV26" s="672"/>
      <c r="AW26" s="672"/>
      <c r="AX26" s="672"/>
      <c r="AY26" s="672"/>
      <c r="AZ26" s="672"/>
      <c r="BA26" s="672"/>
      <c r="BB26" s="672"/>
      <c r="BC26" s="672"/>
      <c r="BD26" s="672"/>
      <c r="BE26" s="672"/>
      <c r="BF26" s="673"/>
      <c r="BG26" s="620" t="s">
        <v>168</v>
      </c>
      <c r="BH26" s="403"/>
      <c r="BI26" s="403"/>
      <c r="BJ26" s="403"/>
      <c r="BK26" s="403"/>
      <c r="BL26" s="403"/>
      <c r="BM26" s="403"/>
      <c r="BN26" s="621"/>
      <c r="BO26" s="632" t="s">
        <v>168</v>
      </c>
      <c r="BP26" s="632"/>
      <c r="BQ26" s="632"/>
      <c r="BR26" s="632"/>
      <c r="BS26" s="608" t="s">
        <v>168</v>
      </c>
      <c r="BT26" s="403"/>
      <c r="BU26" s="403"/>
      <c r="BV26" s="403"/>
      <c r="BW26" s="403"/>
      <c r="BX26" s="403"/>
      <c r="BY26" s="403"/>
      <c r="BZ26" s="403"/>
      <c r="CA26" s="403"/>
      <c r="CB26" s="643"/>
      <c r="CD26" s="617" t="s">
        <v>225</v>
      </c>
      <c r="CE26" s="618"/>
      <c r="CF26" s="618"/>
      <c r="CG26" s="618"/>
      <c r="CH26" s="618"/>
      <c r="CI26" s="618"/>
      <c r="CJ26" s="618"/>
      <c r="CK26" s="618"/>
      <c r="CL26" s="618"/>
      <c r="CM26" s="618"/>
      <c r="CN26" s="618"/>
      <c r="CO26" s="618"/>
      <c r="CP26" s="618"/>
      <c r="CQ26" s="619"/>
      <c r="CR26" s="620">
        <v>1640609</v>
      </c>
      <c r="CS26" s="403"/>
      <c r="CT26" s="403"/>
      <c r="CU26" s="403"/>
      <c r="CV26" s="403"/>
      <c r="CW26" s="403"/>
      <c r="CX26" s="403"/>
      <c r="CY26" s="621"/>
      <c r="CZ26" s="622">
        <v>8.3000000000000007</v>
      </c>
      <c r="DA26" s="624"/>
      <c r="DB26" s="624"/>
      <c r="DC26" s="625"/>
      <c r="DD26" s="608">
        <v>1524816</v>
      </c>
      <c r="DE26" s="403"/>
      <c r="DF26" s="403"/>
      <c r="DG26" s="403"/>
      <c r="DH26" s="403"/>
      <c r="DI26" s="403"/>
      <c r="DJ26" s="403"/>
      <c r="DK26" s="621"/>
      <c r="DL26" s="608" t="s">
        <v>168</v>
      </c>
      <c r="DM26" s="403"/>
      <c r="DN26" s="403"/>
      <c r="DO26" s="403"/>
      <c r="DP26" s="403"/>
      <c r="DQ26" s="403"/>
      <c r="DR26" s="403"/>
      <c r="DS26" s="403"/>
      <c r="DT26" s="403"/>
      <c r="DU26" s="403"/>
      <c r="DV26" s="621"/>
      <c r="DW26" s="622" t="s">
        <v>168</v>
      </c>
      <c r="DX26" s="624"/>
      <c r="DY26" s="624"/>
      <c r="DZ26" s="624"/>
      <c r="EA26" s="624"/>
      <c r="EB26" s="624"/>
      <c r="EC26" s="644"/>
    </row>
    <row r="27" spans="2:133" ht="11.25" customHeight="1" x14ac:dyDescent="0.15">
      <c r="B27" s="617" t="s">
        <v>377</v>
      </c>
      <c r="C27" s="618"/>
      <c r="D27" s="618"/>
      <c r="E27" s="618"/>
      <c r="F27" s="618"/>
      <c r="G27" s="618"/>
      <c r="H27" s="618"/>
      <c r="I27" s="618"/>
      <c r="J27" s="618"/>
      <c r="K27" s="618"/>
      <c r="L27" s="618"/>
      <c r="M27" s="618"/>
      <c r="N27" s="618"/>
      <c r="O27" s="618"/>
      <c r="P27" s="618"/>
      <c r="Q27" s="619"/>
      <c r="R27" s="620">
        <v>6680</v>
      </c>
      <c r="S27" s="403"/>
      <c r="T27" s="403"/>
      <c r="U27" s="403"/>
      <c r="V27" s="403"/>
      <c r="W27" s="403"/>
      <c r="X27" s="403"/>
      <c r="Y27" s="621"/>
      <c r="Z27" s="632">
        <v>0</v>
      </c>
      <c r="AA27" s="632"/>
      <c r="AB27" s="632"/>
      <c r="AC27" s="632"/>
      <c r="AD27" s="633">
        <v>6680</v>
      </c>
      <c r="AE27" s="633"/>
      <c r="AF27" s="633"/>
      <c r="AG27" s="633"/>
      <c r="AH27" s="633"/>
      <c r="AI27" s="633"/>
      <c r="AJ27" s="633"/>
      <c r="AK27" s="633"/>
      <c r="AL27" s="622">
        <v>0.1</v>
      </c>
      <c r="AM27" s="390"/>
      <c r="AN27" s="390"/>
      <c r="AO27" s="634"/>
      <c r="AP27" s="617" t="s">
        <v>361</v>
      </c>
      <c r="AQ27" s="618"/>
      <c r="AR27" s="618"/>
      <c r="AS27" s="618"/>
      <c r="AT27" s="618"/>
      <c r="AU27" s="618"/>
      <c r="AV27" s="618"/>
      <c r="AW27" s="618"/>
      <c r="AX27" s="618"/>
      <c r="AY27" s="618"/>
      <c r="AZ27" s="618"/>
      <c r="BA27" s="618"/>
      <c r="BB27" s="618"/>
      <c r="BC27" s="618"/>
      <c r="BD27" s="618"/>
      <c r="BE27" s="618"/>
      <c r="BF27" s="619"/>
      <c r="BG27" s="620">
        <v>4245699</v>
      </c>
      <c r="BH27" s="403"/>
      <c r="BI27" s="403"/>
      <c r="BJ27" s="403"/>
      <c r="BK27" s="403"/>
      <c r="BL27" s="403"/>
      <c r="BM27" s="403"/>
      <c r="BN27" s="621"/>
      <c r="BO27" s="632">
        <v>100</v>
      </c>
      <c r="BP27" s="632"/>
      <c r="BQ27" s="632"/>
      <c r="BR27" s="632"/>
      <c r="BS27" s="608">
        <v>3578</v>
      </c>
      <c r="BT27" s="403"/>
      <c r="BU27" s="403"/>
      <c r="BV27" s="403"/>
      <c r="BW27" s="403"/>
      <c r="BX27" s="403"/>
      <c r="BY27" s="403"/>
      <c r="BZ27" s="403"/>
      <c r="CA27" s="403"/>
      <c r="CB27" s="643"/>
      <c r="CD27" s="617" t="s">
        <v>379</v>
      </c>
      <c r="CE27" s="618"/>
      <c r="CF27" s="618"/>
      <c r="CG27" s="618"/>
      <c r="CH27" s="618"/>
      <c r="CI27" s="618"/>
      <c r="CJ27" s="618"/>
      <c r="CK27" s="618"/>
      <c r="CL27" s="618"/>
      <c r="CM27" s="618"/>
      <c r="CN27" s="618"/>
      <c r="CO27" s="618"/>
      <c r="CP27" s="618"/>
      <c r="CQ27" s="619"/>
      <c r="CR27" s="620">
        <v>3111814</v>
      </c>
      <c r="CS27" s="609"/>
      <c r="CT27" s="609"/>
      <c r="CU27" s="609"/>
      <c r="CV27" s="609"/>
      <c r="CW27" s="609"/>
      <c r="CX27" s="609"/>
      <c r="CY27" s="610"/>
      <c r="CZ27" s="622">
        <v>15.8</v>
      </c>
      <c r="DA27" s="624"/>
      <c r="DB27" s="624"/>
      <c r="DC27" s="625"/>
      <c r="DD27" s="608">
        <v>914469</v>
      </c>
      <c r="DE27" s="609"/>
      <c r="DF27" s="609"/>
      <c r="DG27" s="609"/>
      <c r="DH27" s="609"/>
      <c r="DI27" s="609"/>
      <c r="DJ27" s="609"/>
      <c r="DK27" s="610"/>
      <c r="DL27" s="608">
        <v>892404</v>
      </c>
      <c r="DM27" s="609"/>
      <c r="DN27" s="609"/>
      <c r="DO27" s="609"/>
      <c r="DP27" s="609"/>
      <c r="DQ27" s="609"/>
      <c r="DR27" s="609"/>
      <c r="DS27" s="609"/>
      <c r="DT27" s="609"/>
      <c r="DU27" s="609"/>
      <c r="DV27" s="610"/>
      <c r="DW27" s="622">
        <v>10</v>
      </c>
      <c r="DX27" s="624"/>
      <c r="DY27" s="624"/>
      <c r="DZ27" s="624"/>
      <c r="EA27" s="624"/>
      <c r="EB27" s="624"/>
      <c r="EC27" s="644"/>
    </row>
    <row r="28" spans="2:133" ht="11.25" customHeight="1" x14ac:dyDescent="0.15">
      <c r="B28" s="617" t="s">
        <v>381</v>
      </c>
      <c r="C28" s="618"/>
      <c r="D28" s="618"/>
      <c r="E28" s="618"/>
      <c r="F28" s="618"/>
      <c r="G28" s="618"/>
      <c r="H28" s="618"/>
      <c r="I28" s="618"/>
      <c r="J28" s="618"/>
      <c r="K28" s="618"/>
      <c r="L28" s="618"/>
      <c r="M28" s="618"/>
      <c r="N28" s="618"/>
      <c r="O28" s="618"/>
      <c r="P28" s="618"/>
      <c r="Q28" s="619"/>
      <c r="R28" s="620">
        <v>12280</v>
      </c>
      <c r="S28" s="403"/>
      <c r="T28" s="403"/>
      <c r="U28" s="403"/>
      <c r="V28" s="403"/>
      <c r="W28" s="403"/>
      <c r="X28" s="403"/>
      <c r="Y28" s="621"/>
      <c r="Z28" s="632">
        <v>0.1</v>
      </c>
      <c r="AA28" s="632"/>
      <c r="AB28" s="632"/>
      <c r="AC28" s="632"/>
      <c r="AD28" s="633" t="s">
        <v>168</v>
      </c>
      <c r="AE28" s="633"/>
      <c r="AF28" s="633"/>
      <c r="AG28" s="633"/>
      <c r="AH28" s="633"/>
      <c r="AI28" s="633"/>
      <c r="AJ28" s="633"/>
      <c r="AK28" s="633"/>
      <c r="AL28" s="622" t="s">
        <v>168</v>
      </c>
      <c r="AM28" s="390"/>
      <c r="AN28" s="390"/>
      <c r="AO28" s="634"/>
      <c r="AP28" s="617"/>
      <c r="AQ28" s="618"/>
      <c r="AR28" s="618"/>
      <c r="AS28" s="618"/>
      <c r="AT28" s="618"/>
      <c r="AU28" s="618"/>
      <c r="AV28" s="618"/>
      <c r="AW28" s="618"/>
      <c r="AX28" s="618"/>
      <c r="AY28" s="618"/>
      <c r="AZ28" s="618"/>
      <c r="BA28" s="618"/>
      <c r="BB28" s="618"/>
      <c r="BC28" s="618"/>
      <c r="BD28" s="618"/>
      <c r="BE28" s="618"/>
      <c r="BF28" s="619"/>
      <c r="BG28" s="620"/>
      <c r="BH28" s="403"/>
      <c r="BI28" s="403"/>
      <c r="BJ28" s="403"/>
      <c r="BK28" s="403"/>
      <c r="BL28" s="403"/>
      <c r="BM28" s="403"/>
      <c r="BN28" s="621"/>
      <c r="BO28" s="632"/>
      <c r="BP28" s="632"/>
      <c r="BQ28" s="632"/>
      <c r="BR28" s="632"/>
      <c r="BS28" s="608"/>
      <c r="BT28" s="403"/>
      <c r="BU28" s="403"/>
      <c r="BV28" s="403"/>
      <c r="BW28" s="403"/>
      <c r="BX28" s="403"/>
      <c r="BY28" s="403"/>
      <c r="BZ28" s="403"/>
      <c r="CA28" s="403"/>
      <c r="CB28" s="643"/>
      <c r="CD28" s="617" t="s">
        <v>76</v>
      </c>
      <c r="CE28" s="618"/>
      <c r="CF28" s="618"/>
      <c r="CG28" s="618"/>
      <c r="CH28" s="618"/>
      <c r="CI28" s="618"/>
      <c r="CJ28" s="618"/>
      <c r="CK28" s="618"/>
      <c r="CL28" s="618"/>
      <c r="CM28" s="618"/>
      <c r="CN28" s="618"/>
      <c r="CO28" s="618"/>
      <c r="CP28" s="618"/>
      <c r="CQ28" s="619"/>
      <c r="CR28" s="620">
        <v>875032</v>
      </c>
      <c r="CS28" s="403"/>
      <c r="CT28" s="403"/>
      <c r="CU28" s="403"/>
      <c r="CV28" s="403"/>
      <c r="CW28" s="403"/>
      <c r="CX28" s="403"/>
      <c r="CY28" s="621"/>
      <c r="CZ28" s="622">
        <v>4.4000000000000004</v>
      </c>
      <c r="DA28" s="624"/>
      <c r="DB28" s="624"/>
      <c r="DC28" s="625"/>
      <c r="DD28" s="608">
        <v>858823</v>
      </c>
      <c r="DE28" s="403"/>
      <c r="DF28" s="403"/>
      <c r="DG28" s="403"/>
      <c r="DH28" s="403"/>
      <c r="DI28" s="403"/>
      <c r="DJ28" s="403"/>
      <c r="DK28" s="621"/>
      <c r="DL28" s="608">
        <v>858823</v>
      </c>
      <c r="DM28" s="403"/>
      <c r="DN28" s="403"/>
      <c r="DO28" s="403"/>
      <c r="DP28" s="403"/>
      <c r="DQ28" s="403"/>
      <c r="DR28" s="403"/>
      <c r="DS28" s="403"/>
      <c r="DT28" s="403"/>
      <c r="DU28" s="403"/>
      <c r="DV28" s="621"/>
      <c r="DW28" s="622">
        <v>9.6999999999999993</v>
      </c>
      <c r="DX28" s="624"/>
      <c r="DY28" s="624"/>
      <c r="DZ28" s="624"/>
      <c r="EA28" s="624"/>
      <c r="EB28" s="624"/>
      <c r="EC28" s="644"/>
    </row>
    <row r="29" spans="2:133" ht="11.25" customHeight="1" x14ac:dyDescent="0.15">
      <c r="B29" s="617" t="s">
        <v>14</v>
      </c>
      <c r="C29" s="618"/>
      <c r="D29" s="618"/>
      <c r="E29" s="618"/>
      <c r="F29" s="618"/>
      <c r="G29" s="618"/>
      <c r="H29" s="618"/>
      <c r="I29" s="618"/>
      <c r="J29" s="618"/>
      <c r="K29" s="618"/>
      <c r="L29" s="618"/>
      <c r="M29" s="618"/>
      <c r="N29" s="618"/>
      <c r="O29" s="618"/>
      <c r="P29" s="618"/>
      <c r="Q29" s="619"/>
      <c r="R29" s="620">
        <v>169667</v>
      </c>
      <c r="S29" s="403"/>
      <c r="T29" s="403"/>
      <c r="U29" s="403"/>
      <c r="V29" s="403"/>
      <c r="W29" s="403"/>
      <c r="X29" s="403"/>
      <c r="Y29" s="621"/>
      <c r="Z29" s="632">
        <v>0.8</v>
      </c>
      <c r="AA29" s="632"/>
      <c r="AB29" s="632"/>
      <c r="AC29" s="632"/>
      <c r="AD29" s="633">
        <v>48255</v>
      </c>
      <c r="AE29" s="633"/>
      <c r="AF29" s="633"/>
      <c r="AG29" s="633"/>
      <c r="AH29" s="633"/>
      <c r="AI29" s="633"/>
      <c r="AJ29" s="633"/>
      <c r="AK29" s="633"/>
      <c r="AL29" s="622">
        <v>0.6</v>
      </c>
      <c r="AM29" s="390"/>
      <c r="AN29" s="390"/>
      <c r="AO29" s="634"/>
      <c r="AP29" s="592"/>
      <c r="AQ29" s="593"/>
      <c r="AR29" s="593"/>
      <c r="AS29" s="593"/>
      <c r="AT29" s="593"/>
      <c r="AU29" s="593"/>
      <c r="AV29" s="593"/>
      <c r="AW29" s="593"/>
      <c r="AX29" s="593"/>
      <c r="AY29" s="593"/>
      <c r="AZ29" s="593"/>
      <c r="BA29" s="593"/>
      <c r="BB29" s="593"/>
      <c r="BC29" s="593"/>
      <c r="BD29" s="593"/>
      <c r="BE29" s="593"/>
      <c r="BF29" s="594"/>
      <c r="BG29" s="620"/>
      <c r="BH29" s="403"/>
      <c r="BI29" s="403"/>
      <c r="BJ29" s="403"/>
      <c r="BK29" s="403"/>
      <c r="BL29" s="403"/>
      <c r="BM29" s="403"/>
      <c r="BN29" s="621"/>
      <c r="BO29" s="632"/>
      <c r="BP29" s="632"/>
      <c r="BQ29" s="632"/>
      <c r="BR29" s="632"/>
      <c r="BS29" s="633"/>
      <c r="BT29" s="633"/>
      <c r="BU29" s="633"/>
      <c r="BV29" s="633"/>
      <c r="BW29" s="633"/>
      <c r="BX29" s="633"/>
      <c r="BY29" s="633"/>
      <c r="BZ29" s="633"/>
      <c r="CA29" s="633"/>
      <c r="CB29" s="670"/>
      <c r="CD29" s="449" t="s">
        <v>353</v>
      </c>
      <c r="CE29" s="430"/>
      <c r="CF29" s="617" t="s">
        <v>30</v>
      </c>
      <c r="CG29" s="618"/>
      <c r="CH29" s="618"/>
      <c r="CI29" s="618"/>
      <c r="CJ29" s="618"/>
      <c r="CK29" s="618"/>
      <c r="CL29" s="618"/>
      <c r="CM29" s="618"/>
      <c r="CN29" s="618"/>
      <c r="CO29" s="618"/>
      <c r="CP29" s="618"/>
      <c r="CQ29" s="619"/>
      <c r="CR29" s="620">
        <v>875032</v>
      </c>
      <c r="CS29" s="609"/>
      <c r="CT29" s="609"/>
      <c r="CU29" s="609"/>
      <c r="CV29" s="609"/>
      <c r="CW29" s="609"/>
      <c r="CX29" s="609"/>
      <c r="CY29" s="610"/>
      <c r="CZ29" s="622">
        <v>4.4000000000000004</v>
      </c>
      <c r="DA29" s="624"/>
      <c r="DB29" s="624"/>
      <c r="DC29" s="625"/>
      <c r="DD29" s="608">
        <v>858823</v>
      </c>
      <c r="DE29" s="609"/>
      <c r="DF29" s="609"/>
      <c r="DG29" s="609"/>
      <c r="DH29" s="609"/>
      <c r="DI29" s="609"/>
      <c r="DJ29" s="609"/>
      <c r="DK29" s="610"/>
      <c r="DL29" s="608">
        <v>858823</v>
      </c>
      <c r="DM29" s="609"/>
      <c r="DN29" s="609"/>
      <c r="DO29" s="609"/>
      <c r="DP29" s="609"/>
      <c r="DQ29" s="609"/>
      <c r="DR29" s="609"/>
      <c r="DS29" s="609"/>
      <c r="DT29" s="609"/>
      <c r="DU29" s="609"/>
      <c r="DV29" s="610"/>
      <c r="DW29" s="622">
        <v>9.6999999999999993</v>
      </c>
      <c r="DX29" s="624"/>
      <c r="DY29" s="624"/>
      <c r="DZ29" s="624"/>
      <c r="EA29" s="624"/>
      <c r="EB29" s="624"/>
      <c r="EC29" s="644"/>
    </row>
    <row r="30" spans="2:133" ht="11.25" customHeight="1" x14ac:dyDescent="0.15">
      <c r="B30" s="617" t="s">
        <v>382</v>
      </c>
      <c r="C30" s="618"/>
      <c r="D30" s="618"/>
      <c r="E30" s="618"/>
      <c r="F30" s="618"/>
      <c r="G30" s="618"/>
      <c r="H30" s="618"/>
      <c r="I30" s="618"/>
      <c r="J30" s="618"/>
      <c r="K30" s="618"/>
      <c r="L30" s="618"/>
      <c r="M30" s="618"/>
      <c r="N30" s="618"/>
      <c r="O30" s="618"/>
      <c r="P30" s="618"/>
      <c r="Q30" s="619"/>
      <c r="R30" s="620">
        <v>99917</v>
      </c>
      <c r="S30" s="403"/>
      <c r="T30" s="403"/>
      <c r="U30" s="403"/>
      <c r="V30" s="403"/>
      <c r="W30" s="403"/>
      <c r="X30" s="403"/>
      <c r="Y30" s="621"/>
      <c r="Z30" s="632">
        <v>0.5</v>
      </c>
      <c r="AA30" s="632"/>
      <c r="AB30" s="632"/>
      <c r="AC30" s="632"/>
      <c r="AD30" s="633" t="s">
        <v>168</v>
      </c>
      <c r="AE30" s="633"/>
      <c r="AF30" s="633"/>
      <c r="AG30" s="633"/>
      <c r="AH30" s="633"/>
      <c r="AI30" s="633"/>
      <c r="AJ30" s="633"/>
      <c r="AK30" s="633"/>
      <c r="AL30" s="622" t="s">
        <v>168</v>
      </c>
      <c r="AM30" s="390"/>
      <c r="AN30" s="390"/>
      <c r="AO30" s="634"/>
      <c r="AP30" s="475" t="s">
        <v>307</v>
      </c>
      <c r="AQ30" s="476"/>
      <c r="AR30" s="476"/>
      <c r="AS30" s="476"/>
      <c r="AT30" s="476"/>
      <c r="AU30" s="476"/>
      <c r="AV30" s="476"/>
      <c r="AW30" s="476"/>
      <c r="AX30" s="476"/>
      <c r="AY30" s="476"/>
      <c r="AZ30" s="476"/>
      <c r="BA30" s="476"/>
      <c r="BB30" s="476"/>
      <c r="BC30" s="476"/>
      <c r="BD30" s="476"/>
      <c r="BE30" s="476"/>
      <c r="BF30" s="536"/>
      <c r="BG30" s="475" t="s">
        <v>383</v>
      </c>
      <c r="BH30" s="668"/>
      <c r="BI30" s="668"/>
      <c r="BJ30" s="668"/>
      <c r="BK30" s="668"/>
      <c r="BL30" s="668"/>
      <c r="BM30" s="668"/>
      <c r="BN30" s="668"/>
      <c r="BO30" s="668"/>
      <c r="BP30" s="668"/>
      <c r="BQ30" s="669"/>
      <c r="BR30" s="475" t="s">
        <v>384</v>
      </c>
      <c r="BS30" s="668"/>
      <c r="BT30" s="668"/>
      <c r="BU30" s="668"/>
      <c r="BV30" s="668"/>
      <c r="BW30" s="668"/>
      <c r="BX30" s="668"/>
      <c r="BY30" s="668"/>
      <c r="BZ30" s="668"/>
      <c r="CA30" s="668"/>
      <c r="CB30" s="669"/>
      <c r="CD30" s="450"/>
      <c r="CE30" s="433"/>
      <c r="CF30" s="617" t="s">
        <v>386</v>
      </c>
      <c r="CG30" s="618"/>
      <c r="CH30" s="618"/>
      <c r="CI30" s="618"/>
      <c r="CJ30" s="618"/>
      <c r="CK30" s="618"/>
      <c r="CL30" s="618"/>
      <c r="CM30" s="618"/>
      <c r="CN30" s="618"/>
      <c r="CO30" s="618"/>
      <c r="CP30" s="618"/>
      <c r="CQ30" s="619"/>
      <c r="CR30" s="620">
        <v>839011</v>
      </c>
      <c r="CS30" s="403"/>
      <c r="CT30" s="403"/>
      <c r="CU30" s="403"/>
      <c r="CV30" s="403"/>
      <c r="CW30" s="403"/>
      <c r="CX30" s="403"/>
      <c r="CY30" s="621"/>
      <c r="CZ30" s="622">
        <v>4.3</v>
      </c>
      <c r="DA30" s="624"/>
      <c r="DB30" s="624"/>
      <c r="DC30" s="625"/>
      <c r="DD30" s="608">
        <v>822802</v>
      </c>
      <c r="DE30" s="403"/>
      <c r="DF30" s="403"/>
      <c r="DG30" s="403"/>
      <c r="DH30" s="403"/>
      <c r="DI30" s="403"/>
      <c r="DJ30" s="403"/>
      <c r="DK30" s="621"/>
      <c r="DL30" s="608">
        <v>822802</v>
      </c>
      <c r="DM30" s="403"/>
      <c r="DN30" s="403"/>
      <c r="DO30" s="403"/>
      <c r="DP30" s="403"/>
      <c r="DQ30" s="403"/>
      <c r="DR30" s="403"/>
      <c r="DS30" s="403"/>
      <c r="DT30" s="403"/>
      <c r="DU30" s="403"/>
      <c r="DV30" s="621"/>
      <c r="DW30" s="622">
        <v>9.3000000000000007</v>
      </c>
      <c r="DX30" s="624"/>
      <c r="DY30" s="624"/>
      <c r="DZ30" s="624"/>
      <c r="EA30" s="624"/>
      <c r="EB30" s="624"/>
      <c r="EC30" s="644"/>
    </row>
    <row r="31" spans="2:133" ht="11.25" customHeight="1" x14ac:dyDescent="0.15">
      <c r="B31" s="617" t="s">
        <v>389</v>
      </c>
      <c r="C31" s="618"/>
      <c r="D31" s="618"/>
      <c r="E31" s="618"/>
      <c r="F31" s="618"/>
      <c r="G31" s="618"/>
      <c r="H31" s="618"/>
      <c r="I31" s="618"/>
      <c r="J31" s="618"/>
      <c r="K31" s="618"/>
      <c r="L31" s="618"/>
      <c r="M31" s="618"/>
      <c r="N31" s="618"/>
      <c r="O31" s="618"/>
      <c r="P31" s="618"/>
      <c r="Q31" s="619"/>
      <c r="R31" s="620">
        <v>7520613</v>
      </c>
      <c r="S31" s="403"/>
      <c r="T31" s="403"/>
      <c r="U31" s="403"/>
      <c r="V31" s="403"/>
      <c r="W31" s="403"/>
      <c r="X31" s="403"/>
      <c r="Y31" s="621"/>
      <c r="Z31" s="632">
        <v>36.799999999999997</v>
      </c>
      <c r="AA31" s="632"/>
      <c r="AB31" s="632"/>
      <c r="AC31" s="632"/>
      <c r="AD31" s="633" t="s">
        <v>168</v>
      </c>
      <c r="AE31" s="633"/>
      <c r="AF31" s="633"/>
      <c r="AG31" s="633"/>
      <c r="AH31" s="633"/>
      <c r="AI31" s="633"/>
      <c r="AJ31" s="633"/>
      <c r="AK31" s="633"/>
      <c r="AL31" s="622" t="s">
        <v>168</v>
      </c>
      <c r="AM31" s="390"/>
      <c r="AN31" s="390"/>
      <c r="AO31" s="634"/>
      <c r="AP31" s="454" t="s">
        <v>339</v>
      </c>
      <c r="AQ31" s="455"/>
      <c r="AR31" s="455"/>
      <c r="AS31" s="455"/>
      <c r="AT31" s="656" t="s">
        <v>187</v>
      </c>
      <c r="AU31" s="47"/>
      <c r="AV31" s="47"/>
      <c r="AW31" s="47"/>
      <c r="AX31" s="652" t="s">
        <v>274</v>
      </c>
      <c r="AY31" s="653"/>
      <c r="AZ31" s="653"/>
      <c r="BA31" s="653"/>
      <c r="BB31" s="653"/>
      <c r="BC31" s="653"/>
      <c r="BD31" s="653"/>
      <c r="BE31" s="653"/>
      <c r="BF31" s="654"/>
      <c r="BG31" s="664">
        <v>99.1</v>
      </c>
      <c r="BH31" s="665"/>
      <c r="BI31" s="665"/>
      <c r="BJ31" s="665"/>
      <c r="BK31" s="665"/>
      <c r="BL31" s="665"/>
      <c r="BM31" s="666">
        <v>98.3</v>
      </c>
      <c r="BN31" s="665"/>
      <c r="BO31" s="665"/>
      <c r="BP31" s="665"/>
      <c r="BQ31" s="667"/>
      <c r="BR31" s="664">
        <v>99.4</v>
      </c>
      <c r="BS31" s="665"/>
      <c r="BT31" s="665"/>
      <c r="BU31" s="665"/>
      <c r="BV31" s="665"/>
      <c r="BW31" s="665"/>
      <c r="BX31" s="666">
        <v>98.3</v>
      </c>
      <c r="BY31" s="665"/>
      <c r="BZ31" s="665"/>
      <c r="CA31" s="665"/>
      <c r="CB31" s="667"/>
      <c r="CD31" s="450"/>
      <c r="CE31" s="433"/>
      <c r="CF31" s="617" t="s">
        <v>60</v>
      </c>
      <c r="CG31" s="618"/>
      <c r="CH31" s="618"/>
      <c r="CI31" s="618"/>
      <c r="CJ31" s="618"/>
      <c r="CK31" s="618"/>
      <c r="CL31" s="618"/>
      <c r="CM31" s="618"/>
      <c r="CN31" s="618"/>
      <c r="CO31" s="618"/>
      <c r="CP31" s="618"/>
      <c r="CQ31" s="619"/>
      <c r="CR31" s="620">
        <v>36021</v>
      </c>
      <c r="CS31" s="609"/>
      <c r="CT31" s="609"/>
      <c r="CU31" s="609"/>
      <c r="CV31" s="609"/>
      <c r="CW31" s="609"/>
      <c r="CX31" s="609"/>
      <c r="CY31" s="610"/>
      <c r="CZ31" s="622">
        <v>0.2</v>
      </c>
      <c r="DA31" s="624"/>
      <c r="DB31" s="624"/>
      <c r="DC31" s="625"/>
      <c r="DD31" s="608">
        <v>36021</v>
      </c>
      <c r="DE31" s="609"/>
      <c r="DF31" s="609"/>
      <c r="DG31" s="609"/>
      <c r="DH31" s="609"/>
      <c r="DI31" s="609"/>
      <c r="DJ31" s="609"/>
      <c r="DK31" s="610"/>
      <c r="DL31" s="608">
        <v>36021</v>
      </c>
      <c r="DM31" s="609"/>
      <c r="DN31" s="609"/>
      <c r="DO31" s="609"/>
      <c r="DP31" s="609"/>
      <c r="DQ31" s="609"/>
      <c r="DR31" s="609"/>
      <c r="DS31" s="609"/>
      <c r="DT31" s="609"/>
      <c r="DU31" s="609"/>
      <c r="DV31" s="610"/>
      <c r="DW31" s="622">
        <v>0.4</v>
      </c>
      <c r="DX31" s="624"/>
      <c r="DY31" s="624"/>
      <c r="DZ31" s="624"/>
      <c r="EA31" s="624"/>
      <c r="EB31" s="624"/>
      <c r="EC31" s="644"/>
    </row>
    <row r="32" spans="2:133" ht="11.25" customHeight="1" x14ac:dyDescent="0.15">
      <c r="B32" s="659" t="s">
        <v>391</v>
      </c>
      <c r="C32" s="660"/>
      <c r="D32" s="660"/>
      <c r="E32" s="660"/>
      <c r="F32" s="660"/>
      <c r="G32" s="660"/>
      <c r="H32" s="660"/>
      <c r="I32" s="660"/>
      <c r="J32" s="660"/>
      <c r="K32" s="660"/>
      <c r="L32" s="660"/>
      <c r="M32" s="660"/>
      <c r="N32" s="660"/>
      <c r="O32" s="660"/>
      <c r="P32" s="660"/>
      <c r="Q32" s="661"/>
      <c r="R32" s="620" t="s">
        <v>168</v>
      </c>
      <c r="S32" s="403"/>
      <c r="T32" s="403"/>
      <c r="U32" s="403"/>
      <c r="V32" s="403"/>
      <c r="W32" s="403"/>
      <c r="X32" s="403"/>
      <c r="Y32" s="621"/>
      <c r="Z32" s="632" t="s">
        <v>168</v>
      </c>
      <c r="AA32" s="632"/>
      <c r="AB32" s="632"/>
      <c r="AC32" s="632"/>
      <c r="AD32" s="633" t="s">
        <v>168</v>
      </c>
      <c r="AE32" s="633"/>
      <c r="AF32" s="633"/>
      <c r="AG32" s="633"/>
      <c r="AH32" s="633"/>
      <c r="AI32" s="633"/>
      <c r="AJ32" s="633"/>
      <c r="AK32" s="633"/>
      <c r="AL32" s="622" t="s">
        <v>168</v>
      </c>
      <c r="AM32" s="390"/>
      <c r="AN32" s="390"/>
      <c r="AO32" s="634"/>
      <c r="AP32" s="645"/>
      <c r="AQ32" s="524"/>
      <c r="AR32" s="524"/>
      <c r="AS32" s="524"/>
      <c r="AT32" s="657"/>
      <c r="AU32" s="8" t="s">
        <v>393</v>
      </c>
      <c r="AV32" s="8"/>
      <c r="AW32" s="8"/>
      <c r="AX32" s="617" t="s">
        <v>141</v>
      </c>
      <c r="AY32" s="618"/>
      <c r="AZ32" s="618"/>
      <c r="BA32" s="618"/>
      <c r="BB32" s="618"/>
      <c r="BC32" s="618"/>
      <c r="BD32" s="618"/>
      <c r="BE32" s="618"/>
      <c r="BF32" s="619"/>
      <c r="BG32" s="662">
        <v>99.3</v>
      </c>
      <c r="BH32" s="609"/>
      <c r="BI32" s="609"/>
      <c r="BJ32" s="609"/>
      <c r="BK32" s="609"/>
      <c r="BL32" s="609"/>
      <c r="BM32" s="390">
        <v>98.2</v>
      </c>
      <c r="BN32" s="663"/>
      <c r="BO32" s="663"/>
      <c r="BP32" s="663"/>
      <c r="BQ32" s="642"/>
      <c r="BR32" s="662">
        <v>99.4</v>
      </c>
      <c r="BS32" s="609"/>
      <c r="BT32" s="609"/>
      <c r="BU32" s="609"/>
      <c r="BV32" s="609"/>
      <c r="BW32" s="609"/>
      <c r="BX32" s="390">
        <v>98.1</v>
      </c>
      <c r="BY32" s="663"/>
      <c r="BZ32" s="663"/>
      <c r="CA32" s="663"/>
      <c r="CB32" s="642"/>
      <c r="CD32" s="451"/>
      <c r="CE32" s="453"/>
      <c r="CF32" s="617" t="s">
        <v>394</v>
      </c>
      <c r="CG32" s="618"/>
      <c r="CH32" s="618"/>
      <c r="CI32" s="618"/>
      <c r="CJ32" s="618"/>
      <c r="CK32" s="618"/>
      <c r="CL32" s="618"/>
      <c r="CM32" s="618"/>
      <c r="CN32" s="618"/>
      <c r="CO32" s="618"/>
      <c r="CP32" s="618"/>
      <c r="CQ32" s="619"/>
      <c r="CR32" s="620" t="s">
        <v>168</v>
      </c>
      <c r="CS32" s="403"/>
      <c r="CT32" s="403"/>
      <c r="CU32" s="403"/>
      <c r="CV32" s="403"/>
      <c r="CW32" s="403"/>
      <c r="CX32" s="403"/>
      <c r="CY32" s="621"/>
      <c r="CZ32" s="622" t="s">
        <v>168</v>
      </c>
      <c r="DA32" s="624"/>
      <c r="DB32" s="624"/>
      <c r="DC32" s="625"/>
      <c r="DD32" s="608" t="s">
        <v>168</v>
      </c>
      <c r="DE32" s="403"/>
      <c r="DF32" s="403"/>
      <c r="DG32" s="403"/>
      <c r="DH32" s="403"/>
      <c r="DI32" s="403"/>
      <c r="DJ32" s="403"/>
      <c r="DK32" s="621"/>
      <c r="DL32" s="608" t="s">
        <v>168</v>
      </c>
      <c r="DM32" s="403"/>
      <c r="DN32" s="403"/>
      <c r="DO32" s="403"/>
      <c r="DP32" s="403"/>
      <c r="DQ32" s="403"/>
      <c r="DR32" s="403"/>
      <c r="DS32" s="403"/>
      <c r="DT32" s="403"/>
      <c r="DU32" s="403"/>
      <c r="DV32" s="621"/>
      <c r="DW32" s="622" t="s">
        <v>168</v>
      </c>
      <c r="DX32" s="624"/>
      <c r="DY32" s="624"/>
      <c r="DZ32" s="624"/>
      <c r="EA32" s="624"/>
      <c r="EB32" s="624"/>
      <c r="EC32" s="644"/>
    </row>
    <row r="33" spans="2:133" ht="11.25" customHeight="1" x14ac:dyDescent="0.15">
      <c r="B33" s="617" t="s">
        <v>395</v>
      </c>
      <c r="C33" s="618"/>
      <c r="D33" s="618"/>
      <c r="E33" s="618"/>
      <c r="F33" s="618"/>
      <c r="G33" s="618"/>
      <c r="H33" s="618"/>
      <c r="I33" s="618"/>
      <c r="J33" s="618"/>
      <c r="K33" s="618"/>
      <c r="L33" s="618"/>
      <c r="M33" s="618"/>
      <c r="N33" s="618"/>
      <c r="O33" s="618"/>
      <c r="P33" s="618"/>
      <c r="Q33" s="619"/>
      <c r="R33" s="620">
        <v>1300301</v>
      </c>
      <c r="S33" s="403"/>
      <c r="T33" s="403"/>
      <c r="U33" s="403"/>
      <c r="V33" s="403"/>
      <c r="W33" s="403"/>
      <c r="X33" s="403"/>
      <c r="Y33" s="621"/>
      <c r="Z33" s="632">
        <v>6.4</v>
      </c>
      <c r="AA33" s="632"/>
      <c r="AB33" s="632"/>
      <c r="AC33" s="632"/>
      <c r="AD33" s="633" t="s">
        <v>168</v>
      </c>
      <c r="AE33" s="633"/>
      <c r="AF33" s="633"/>
      <c r="AG33" s="633"/>
      <c r="AH33" s="633"/>
      <c r="AI33" s="633"/>
      <c r="AJ33" s="633"/>
      <c r="AK33" s="633"/>
      <c r="AL33" s="622" t="s">
        <v>168</v>
      </c>
      <c r="AM33" s="390"/>
      <c r="AN33" s="390"/>
      <c r="AO33" s="634"/>
      <c r="AP33" s="457"/>
      <c r="AQ33" s="458"/>
      <c r="AR33" s="458"/>
      <c r="AS33" s="458"/>
      <c r="AT33" s="658"/>
      <c r="AU33" s="48"/>
      <c r="AV33" s="48"/>
      <c r="AW33" s="48"/>
      <c r="AX33" s="592" t="s">
        <v>396</v>
      </c>
      <c r="AY33" s="593"/>
      <c r="AZ33" s="593"/>
      <c r="BA33" s="593"/>
      <c r="BB33" s="593"/>
      <c r="BC33" s="593"/>
      <c r="BD33" s="593"/>
      <c r="BE33" s="593"/>
      <c r="BF33" s="594"/>
      <c r="BG33" s="655">
        <v>98.8</v>
      </c>
      <c r="BH33" s="596"/>
      <c r="BI33" s="596"/>
      <c r="BJ33" s="596"/>
      <c r="BK33" s="596"/>
      <c r="BL33" s="596"/>
      <c r="BM33" s="630">
        <v>98.3</v>
      </c>
      <c r="BN33" s="596"/>
      <c r="BO33" s="596"/>
      <c r="BP33" s="596"/>
      <c r="BQ33" s="638"/>
      <c r="BR33" s="655">
        <v>99.4</v>
      </c>
      <c r="BS33" s="596"/>
      <c r="BT33" s="596"/>
      <c r="BU33" s="596"/>
      <c r="BV33" s="596"/>
      <c r="BW33" s="596"/>
      <c r="BX33" s="630">
        <v>98.6</v>
      </c>
      <c r="BY33" s="596"/>
      <c r="BZ33" s="596"/>
      <c r="CA33" s="596"/>
      <c r="CB33" s="638"/>
      <c r="CD33" s="617" t="s">
        <v>128</v>
      </c>
      <c r="CE33" s="618"/>
      <c r="CF33" s="618"/>
      <c r="CG33" s="618"/>
      <c r="CH33" s="618"/>
      <c r="CI33" s="618"/>
      <c r="CJ33" s="618"/>
      <c r="CK33" s="618"/>
      <c r="CL33" s="618"/>
      <c r="CM33" s="618"/>
      <c r="CN33" s="618"/>
      <c r="CO33" s="618"/>
      <c r="CP33" s="618"/>
      <c r="CQ33" s="619"/>
      <c r="CR33" s="620">
        <v>10725996</v>
      </c>
      <c r="CS33" s="609"/>
      <c r="CT33" s="609"/>
      <c r="CU33" s="609"/>
      <c r="CV33" s="609"/>
      <c r="CW33" s="609"/>
      <c r="CX33" s="609"/>
      <c r="CY33" s="610"/>
      <c r="CZ33" s="622">
        <v>54.5</v>
      </c>
      <c r="DA33" s="624"/>
      <c r="DB33" s="624"/>
      <c r="DC33" s="625"/>
      <c r="DD33" s="608">
        <v>4955052</v>
      </c>
      <c r="DE33" s="609"/>
      <c r="DF33" s="609"/>
      <c r="DG33" s="609"/>
      <c r="DH33" s="609"/>
      <c r="DI33" s="609"/>
      <c r="DJ33" s="609"/>
      <c r="DK33" s="610"/>
      <c r="DL33" s="608">
        <v>3789859</v>
      </c>
      <c r="DM33" s="609"/>
      <c r="DN33" s="609"/>
      <c r="DO33" s="609"/>
      <c r="DP33" s="609"/>
      <c r="DQ33" s="609"/>
      <c r="DR33" s="609"/>
      <c r="DS33" s="609"/>
      <c r="DT33" s="609"/>
      <c r="DU33" s="609"/>
      <c r="DV33" s="610"/>
      <c r="DW33" s="622">
        <v>42.7</v>
      </c>
      <c r="DX33" s="624"/>
      <c r="DY33" s="624"/>
      <c r="DZ33" s="624"/>
      <c r="EA33" s="624"/>
      <c r="EB33" s="624"/>
      <c r="EC33" s="644"/>
    </row>
    <row r="34" spans="2:133" ht="11.25" customHeight="1" x14ac:dyDescent="0.15">
      <c r="B34" s="617" t="s">
        <v>33</v>
      </c>
      <c r="C34" s="618"/>
      <c r="D34" s="618"/>
      <c r="E34" s="618"/>
      <c r="F34" s="618"/>
      <c r="G34" s="618"/>
      <c r="H34" s="618"/>
      <c r="I34" s="618"/>
      <c r="J34" s="618"/>
      <c r="K34" s="618"/>
      <c r="L34" s="618"/>
      <c r="M34" s="618"/>
      <c r="N34" s="618"/>
      <c r="O34" s="618"/>
      <c r="P34" s="618"/>
      <c r="Q34" s="619"/>
      <c r="R34" s="620">
        <v>12449</v>
      </c>
      <c r="S34" s="403"/>
      <c r="T34" s="403"/>
      <c r="U34" s="403"/>
      <c r="V34" s="403"/>
      <c r="W34" s="403"/>
      <c r="X34" s="403"/>
      <c r="Y34" s="621"/>
      <c r="Z34" s="632">
        <v>0.1</v>
      </c>
      <c r="AA34" s="632"/>
      <c r="AB34" s="632"/>
      <c r="AC34" s="632"/>
      <c r="AD34" s="633">
        <v>9030</v>
      </c>
      <c r="AE34" s="633"/>
      <c r="AF34" s="633"/>
      <c r="AG34" s="633"/>
      <c r="AH34" s="633"/>
      <c r="AI34" s="633"/>
      <c r="AJ34" s="633"/>
      <c r="AK34" s="633"/>
      <c r="AL34" s="622">
        <v>0.1</v>
      </c>
      <c r="AM34" s="390"/>
      <c r="AN34" s="390"/>
      <c r="AO34" s="63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17" t="s">
        <v>21</v>
      </c>
      <c r="CE34" s="618"/>
      <c r="CF34" s="618"/>
      <c r="CG34" s="618"/>
      <c r="CH34" s="618"/>
      <c r="CI34" s="618"/>
      <c r="CJ34" s="618"/>
      <c r="CK34" s="618"/>
      <c r="CL34" s="618"/>
      <c r="CM34" s="618"/>
      <c r="CN34" s="618"/>
      <c r="CO34" s="618"/>
      <c r="CP34" s="618"/>
      <c r="CQ34" s="619"/>
      <c r="CR34" s="620">
        <v>2410401</v>
      </c>
      <c r="CS34" s="403"/>
      <c r="CT34" s="403"/>
      <c r="CU34" s="403"/>
      <c r="CV34" s="403"/>
      <c r="CW34" s="403"/>
      <c r="CX34" s="403"/>
      <c r="CY34" s="621"/>
      <c r="CZ34" s="622">
        <v>12.3</v>
      </c>
      <c r="DA34" s="624"/>
      <c r="DB34" s="624"/>
      <c r="DC34" s="625"/>
      <c r="DD34" s="608">
        <v>1784064</v>
      </c>
      <c r="DE34" s="403"/>
      <c r="DF34" s="403"/>
      <c r="DG34" s="403"/>
      <c r="DH34" s="403"/>
      <c r="DI34" s="403"/>
      <c r="DJ34" s="403"/>
      <c r="DK34" s="621"/>
      <c r="DL34" s="608">
        <v>1434498</v>
      </c>
      <c r="DM34" s="403"/>
      <c r="DN34" s="403"/>
      <c r="DO34" s="403"/>
      <c r="DP34" s="403"/>
      <c r="DQ34" s="403"/>
      <c r="DR34" s="403"/>
      <c r="DS34" s="403"/>
      <c r="DT34" s="403"/>
      <c r="DU34" s="403"/>
      <c r="DV34" s="621"/>
      <c r="DW34" s="622">
        <v>16.2</v>
      </c>
      <c r="DX34" s="624"/>
      <c r="DY34" s="624"/>
      <c r="DZ34" s="624"/>
      <c r="EA34" s="624"/>
      <c r="EB34" s="624"/>
      <c r="EC34" s="644"/>
    </row>
    <row r="35" spans="2:133" ht="11.25" customHeight="1" x14ac:dyDescent="0.15">
      <c r="B35" s="617" t="s">
        <v>397</v>
      </c>
      <c r="C35" s="618"/>
      <c r="D35" s="618"/>
      <c r="E35" s="618"/>
      <c r="F35" s="618"/>
      <c r="G35" s="618"/>
      <c r="H35" s="618"/>
      <c r="I35" s="618"/>
      <c r="J35" s="618"/>
      <c r="K35" s="618"/>
      <c r="L35" s="618"/>
      <c r="M35" s="618"/>
      <c r="N35" s="618"/>
      <c r="O35" s="618"/>
      <c r="P35" s="618"/>
      <c r="Q35" s="619"/>
      <c r="R35" s="620">
        <v>445838</v>
      </c>
      <c r="S35" s="403"/>
      <c r="T35" s="403"/>
      <c r="U35" s="403"/>
      <c r="V35" s="403"/>
      <c r="W35" s="403"/>
      <c r="X35" s="403"/>
      <c r="Y35" s="621"/>
      <c r="Z35" s="632">
        <v>2.2000000000000002</v>
      </c>
      <c r="AA35" s="632"/>
      <c r="AB35" s="632"/>
      <c r="AC35" s="632"/>
      <c r="AD35" s="633" t="s">
        <v>168</v>
      </c>
      <c r="AE35" s="633"/>
      <c r="AF35" s="633"/>
      <c r="AG35" s="633"/>
      <c r="AH35" s="633"/>
      <c r="AI35" s="633"/>
      <c r="AJ35" s="633"/>
      <c r="AK35" s="633"/>
      <c r="AL35" s="622" t="s">
        <v>168</v>
      </c>
      <c r="AM35" s="390"/>
      <c r="AN35" s="390"/>
      <c r="AO35" s="634"/>
      <c r="AP35" s="18"/>
      <c r="AQ35" s="475" t="s">
        <v>195</v>
      </c>
      <c r="AR35" s="476"/>
      <c r="AS35" s="476"/>
      <c r="AT35" s="476"/>
      <c r="AU35" s="476"/>
      <c r="AV35" s="476"/>
      <c r="AW35" s="476"/>
      <c r="AX35" s="476"/>
      <c r="AY35" s="476"/>
      <c r="AZ35" s="476"/>
      <c r="BA35" s="476"/>
      <c r="BB35" s="476"/>
      <c r="BC35" s="476"/>
      <c r="BD35" s="476"/>
      <c r="BE35" s="476"/>
      <c r="BF35" s="536"/>
      <c r="BG35" s="475" t="s">
        <v>50</v>
      </c>
      <c r="BH35" s="476"/>
      <c r="BI35" s="476"/>
      <c r="BJ35" s="476"/>
      <c r="BK35" s="476"/>
      <c r="BL35" s="476"/>
      <c r="BM35" s="476"/>
      <c r="BN35" s="476"/>
      <c r="BO35" s="476"/>
      <c r="BP35" s="476"/>
      <c r="BQ35" s="476"/>
      <c r="BR35" s="476"/>
      <c r="BS35" s="476"/>
      <c r="BT35" s="476"/>
      <c r="BU35" s="476"/>
      <c r="BV35" s="476"/>
      <c r="BW35" s="476"/>
      <c r="BX35" s="476"/>
      <c r="BY35" s="476"/>
      <c r="BZ35" s="476"/>
      <c r="CA35" s="476"/>
      <c r="CB35" s="536"/>
      <c r="CD35" s="617" t="s">
        <v>336</v>
      </c>
      <c r="CE35" s="618"/>
      <c r="CF35" s="618"/>
      <c r="CG35" s="618"/>
      <c r="CH35" s="618"/>
      <c r="CI35" s="618"/>
      <c r="CJ35" s="618"/>
      <c r="CK35" s="618"/>
      <c r="CL35" s="618"/>
      <c r="CM35" s="618"/>
      <c r="CN35" s="618"/>
      <c r="CO35" s="618"/>
      <c r="CP35" s="618"/>
      <c r="CQ35" s="619"/>
      <c r="CR35" s="620">
        <v>156904</v>
      </c>
      <c r="CS35" s="609"/>
      <c r="CT35" s="609"/>
      <c r="CU35" s="609"/>
      <c r="CV35" s="609"/>
      <c r="CW35" s="609"/>
      <c r="CX35" s="609"/>
      <c r="CY35" s="610"/>
      <c r="CZ35" s="622">
        <v>0.8</v>
      </c>
      <c r="DA35" s="624"/>
      <c r="DB35" s="624"/>
      <c r="DC35" s="625"/>
      <c r="DD35" s="608">
        <v>101862</v>
      </c>
      <c r="DE35" s="609"/>
      <c r="DF35" s="609"/>
      <c r="DG35" s="609"/>
      <c r="DH35" s="609"/>
      <c r="DI35" s="609"/>
      <c r="DJ35" s="609"/>
      <c r="DK35" s="610"/>
      <c r="DL35" s="608">
        <v>101862</v>
      </c>
      <c r="DM35" s="609"/>
      <c r="DN35" s="609"/>
      <c r="DO35" s="609"/>
      <c r="DP35" s="609"/>
      <c r="DQ35" s="609"/>
      <c r="DR35" s="609"/>
      <c r="DS35" s="609"/>
      <c r="DT35" s="609"/>
      <c r="DU35" s="609"/>
      <c r="DV35" s="610"/>
      <c r="DW35" s="622">
        <v>1.1000000000000001</v>
      </c>
      <c r="DX35" s="624"/>
      <c r="DY35" s="624"/>
      <c r="DZ35" s="624"/>
      <c r="EA35" s="624"/>
      <c r="EB35" s="624"/>
      <c r="EC35" s="644"/>
    </row>
    <row r="36" spans="2:133" ht="11.25" customHeight="1" x14ac:dyDescent="0.15">
      <c r="B36" s="617" t="s">
        <v>400</v>
      </c>
      <c r="C36" s="618"/>
      <c r="D36" s="618"/>
      <c r="E36" s="618"/>
      <c r="F36" s="618"/>
      <c r="G36" s="618"/>
      <c r="H36" s="618"/>
      <c r="I36" s="618"/>
      <c r="J36" s="618"/>
      <c r="K36" s="618"/>
      <c r="L36" s="618"/>
      <c r="M36" s="618"/>
      <c r="N36" s="618"/>
      <c r="O36" s="618"/>
      <c r="P36" s="618"/>
      <c r="Q36" s="619"/>
      <c r="R36" s="620">
        <v>551111</v>
      </c>
      <c r="S36" s="403"/>
      <c r="T36" s="403"/>
      <c r="U36" s="403"/>
      <c r="V36" s="403"/>
      <c r="W36" s="403"/>
      <c r="X36" s="403"/>
      <c r="Y36" s="621"/>
      <c r="Z36" s="632">
        <v>2.7</v>
      </c>
      <c r="AA36" s="632"/>
      <c r="AB36" s="632"/>
      <c r="AC36" s="632"/>
      <c r="AD36" s="633" t="s">
        <v>168</v>
      </c>
      <c r="AE36" s="633"/>
      <c r="AF36" s="633"/>
      <c r="AG36" s="633"/>
      <c r="AH36" s="633"/>
      <c r="AI36" s="633"/>
      <c r="AJ36" s="633"/>
      <c r="AK36" s="633"/>
      <c r="AL36" s="622" t="s">
        <v>168</v>
      </c>
      <c r="AM36" s="390"/>
      <c r="AN36" s="390"/>
      <c r="AO36" s="634"/>
      <c r="AP36" s="18"/>
      <c r="AQ36" s="646" t="s">
        <v>361</v>
      </c>
      <c r="AR36" s="647"/>
      <c r="AS36" s="647"/>
      <c r="AT36" s="647"/>
      <c r="AU36" s="647"/>
      <c r="AV36" s="647"/>
      <c r="AW36" s="647"/>
      <c r="AX36" s="647"/>
      <c r="AY36" s="648"/>
      <c r="AZ36" s="649">
        <v>1928055</v>
      </c>
      <c r="BA36" s="650"/>
      <c r="BB36" s="650"/>
      <c r="BC36" s="650"/>
      <c r="BD36" s="650"/>
      <c r="BE36" s="650"/>
      <c r="BF36" s="651"/>
      <c r="BG36" s="652" t="s">
        <v>191</v>
      </c>
      <c r="BH36" s="653"/>
      <c r="BI36" s="653"/>
      <c r="BJ36" s="653"/>
      <c r="BK36" s="653"/>
      <c r="BL36" s="653"/>
      <c r="BM36" s="653"/>
      <c r="BN36" s="653"/>
      <c r="BO36" s="653"/>
      <c r="BP36" s="653"/>
      <c r="BQ36" s="653"/>
      <c r="BR36" s="653"/>
      <c r="BS36" s="653"/>
      <c r="BT36" s="653"/>
      <c r="BU36" s="654"/>
      <c r="BV36" s="649">
        <v>144310</v>
      </c>
      <c r="BW36" s="650"/>
      <c r="BX36" s="650"/>
      <c r="BY36" s="650"/>
      <c r="BZ36" s="650"/>
      <c r="CA36" s="650"/>
      <c r="CB36" s="651"/>
      <c r="CD36" s="617" t="s">
        <v>402</v>
      </c>
      <c r="CE36" s="618"/>
      <c r="CF36" s="618"/>
      <c r="CG36" s="618"/>
      <c r="CH36" s="618"/>
      <c r="CI36" s="618"/>
      <c r="CJ36" s="618"/>
      <c r="CK36" s="618"/>
      <c r="CL36" s="618"/>
      <c r="CM36" s="618"/>
      <c r="CN36" s="618"/>
      <c r="CO36" s="618"/>
      <c r="CP36" s="618"/>
      <c r="CQ36" s="619"/>
      <c r="CR36" s="620">
        <v>6231631</v>
      </c>
      <c r="CS36" s="403"/>
      <c r="CT36" s="403"/>
      <c r="CU36" s="403"/>
      <c r="CV36" s="403"/>
      <c r="CW36" s="403"/>
      <c r="CX36" s="403"/>
      <c r="CY36" s="621"/>
      <c r="CZ36" s="622">
        <v>31.7</v>
      </c>
      <c r="DA36" s="624"/>
      <c r="DB36" s="624"/>
      <c r="DC36" s="625"/>
      <c r="DD36" s="608">
        <v>1587365</v>
      </c>
      <c r="DE36" s="403"/>
      <c r="DF36" s="403"/>
      <c r="DG36" s="403"/>
      <c r="DH36" s="403"/>
      <c r="DI36" s="403"/>
      <c r="DJ36" s="403"/>
      <c r="DK36" s="621"/>
      <c r="DL36" s="608">
        <v>1046980</v>
      </c>
      <c r="DM36" s="403"/>
      <c r="DN36" s="403"/>
      <c r="DO36" s="403"/>
      <c r="DP36" s="403"/>
      <c r="DQ36" s="403"/>
      <c r="DR36" s="403"/>
      <c r="DS36" s="403"/>
      <c r="DT36" s="403"/>
      <c r="DU36" s="403"/>
      <c r="DV36" s="621"/>
      <c r="DW36" s="622">
        <v>11.8</v>
      </c>
      <c r="DX36" s="624"/>
      <c r="DY36" s="624"/>
      <c r="DZ36" s="624"/>
      <c r="EA36" s="624"/>
      <c r="EB36" s="624"/>
      <c r="EC36" s="644"/>
    </row>
    <row r="37" spans="2:133" ht="11.25" customHeight="1" x14ac:dyDescent="0.15">
      <c r="B37" s="617" t="s">
        <v>403</v>
      </c>
      <c r="C37" s="618"/>
      <c r="D37" s="618"/>
      <c r="E37" s="618"/>
      <c r="F37" s="618"/>
      <c r="G37" s="618"/>
      <c r="H37" s="618"/>
      <c r="I37" s="618"/>
      <c r="J37" s="618"/>
      <c r="K37" s="618"/>
      <c r="L37" s="618"/>
      <c r="M37" s="618"/>
      <c r="N37" s="618"/>
      <c r="O37" s="618"/>
      <c r="P37" s="618"/>
      <c r="Q37" s="619"/>
      <c r="R37" s="620">
        <v>342028</v>
      </c>
      <c r="S37" s="403"/>
      <c r="T37" s="403"/>
      <c r="U37" s="403"/>
      <c r="V37" s="403"/>
      <c r="W37" s="403"/>
      <c r="X37" s="403"/>
      <c r="Y37" s="621"/>
      <c r="Z37" s="632">
        <v>1.7</v>
      </c>
      <c r="AA37" s="632"/>
      <c r="AB37" s="632"/>
      <c r="AC37" s="632"/>
      <c r="AD37" s="633" t="s">
        <v>168</v>
      </c>
      <c r="AE37" s="633"/>
      <c r="AF37" s="633"/>
      <c r="AG37" s="633"/>
      <c r="AH37" s="633"/>
      <c r="AI37" s="633"/>
      <c r="AJ37" s="633"/>
      <c r="AK37" s="633"/>
      <c r="AL37" s="622" t="s">
        <v>168</v>
      </c>
      <c r="AM37" s="390"/>
      <c r="AN37" s="390"/>
      <c r="AO37" s="634"/>
      <c r="AQ37" s="640" t="s">
        <v>404</v>
      </c>
      <c r="AR37" s="423"/>
      <c r="AS37" s="423"/>
      <c r="AT37" s="423"/>
      <c r="AU37" s="423"/>
      <c r="AV37" s="423"/>
      <c r="AW37" s="423"/>
      <c r="AX37" s="423"/>
      <c r="AY37" s="641"/>
      <c r="AZ37" s="620">
        <v>309581</v>
      </c>
      <c r="BA37" s="403"/>
      <c r="BB37" s="403"/>
      <c r="BC37" s="403"/>
      <c r="BD37" s="609"/>
      <c r="BE37" s="609"/>
      <c r="BF37" s="642"/>
      <c r="BG37" s="617" t="s">
        <v>308</v>
      </c>
      <c r="BH37" s="618"/>
      <c r="BI37" s="618"/>
      <c r="BJ37" s="618"/>
      <c r="BK37" s="618"/>
      <c r="BL37" s="618"/>
      <c r="BM37" s="618"/>
      <c r="BN37" s="618"/>
      <c r="BO37" s="618"/>
      <c r="BP37" s="618"/>
      <c r="BQ37" s="618"/>
      <c r="BR37" s="618"/>
      <c r="BS37" s="618"/>
      <c r="BT37" s="618"/>
      <c r="BU37" s="619"/>
      <c r="BV37" s="620">
        <v>111304</v>
      </c>
      <c r="BW37" s="403"/>
      <c r="BX37" s="403"/>
      <c r="BY37" s="403"/>
      <c r="BZ37" s="403"/>
      <c r="CA37" s="403"/>
      <c r="CB37" s="643"/>
      <c r="CD37" s="617" t="s">
        <v>405</v>
      </c>
      <c r="CE37" s="618"/>
      <c r="CF37" s="618"/>
      <c r="CG37" s="618"/>
      <c r="CH37" s="618"/>
      <c r="CI37" s="618"/>
      <c r="CJ37" s="618"/>
      <c r="CK37" s="618"/>
      <c r="CL37" s="618"/>
      <c r="CM37" s="618"/>
      <c r="CN37" s="618"/>
      <c r="CO37" s="618"/>
      <c r="CP37" s="618"/>
      <c r="CQ37" s="619"/>
      <c r="CR37" s="620">
        <v>514059</v>
      </c>
      <c r="CS37" s="609"/>
      <c r="CT37" s="609"/>
      <c r="CU37" s="609"/>
      <c r="CV37" s="609"/>
      <c r="CW37" s="609"/>
      <c r="CX37" s="609"/>
      <c r="CY37" s="610"/>
      <c r="CZ37" s="622">
        <v>2.6</v>
      </c>
      <c r="DA37" s="624"/>
      <c r="DB37" s="624"/>
      <c r="DC37" s="625"/>
      <c r="DD37" s="608">
        <v>513666</v>
      </c>
      <c r="DE37" s="609"/>
      <c r="DF37" s="609"/>
      <c r="DG37" s="609"/>
      <c r="DH37" s="609"/>
      <c r="DI37" s="609"/>
      <c r="DJ37" s="609"/>
      <c r="DK37" s="610"/>
      <c r="DL37" s="608">
        <v>504520</v>
      </c>
      <c r="DM37" s="609"/>
      <c r="DN37" s="609"/>
      <c r="DO37" s="609"/>
      <c r="DP37" s="609"/>
      <c r="DQ37" s="609"/>
      <c r="DR37" s="609"/>
      <c r="DS37" s="609"/>
      <c r="DT37" s="609"/>
      <c r="DU37" s="609"/>
      <c r="DV37" s="610"/>
      <c r="DW37" s="622">
        <v>5.7</v>
      </c>
      <c r="DX37" s="624"/>
      <c r="DY37" s="624"/>
      <c r="DZ37" s="624"/>
      <c r="EA37" s="624"/>
      <c r="EB37" s="624"/>
      <c r="EC37" s="644"/>
    </row>
    <row r="38" spans="2:133" ht="11.25" customHeight="1" x14ac:dyDescent="0.15">
      <c r="B38" s="617" t="s">
        <v>97</v>
      </c>
      <c r="C38" s="618"/>
      <c r="D38" s="618"/>
      <c r="E38" s="618"/>
      <c r="F38" s="618"/>
      <c r="G38" s="618"/>
      <c r="H38" s="618"/>
      <c r="I38" s="618"/>
      <c r="J38" s="618"/>
      <c r="K38" s="618"/>
      <c r="L38" s="618"/>
      <c r="M38" s="618"/>
      <c r="N38" s="618"/>
      <c r="O38" s="618"/>
      <c r="P38" s="618"/>
      <c r="Q38" s="619"/>
      <c r="R38" s="620">
        <v>360860</v>
      </c>
      <c r="S38" s="403"/>
      <c r="T38" s="403"/>
      <c r="U38" s="403"/>
      <c r="V38" s="403"/>
      <c r="W38" s="403"/>
      <c r="X38" s="403"/>
      <c r="Y38" s="621"/>
      <c r="Z38" s="632">
        <v>1.8</v>
      </c>
      <c r="AA38" s="632"/>
      <c r="AB38" s="632"/>
      <c r="AC38" s="632"/>
      <c r="AD38" s="633">
        <v>88455</v>
      </c>
      <c r="AE38" s="633"/>
      <c r="AF38" s="633"/>
      <c r="AG38" s="633"/>
      <c r="AH38" s="633"/>
      <c r="AI38" s="633"/>
      <c r="AJ38" s="633"/>
      <c r="AK38" s="633"/>
      <c r="AL38" s="622">
        <v>1.1000000000000001</v>
      </c>
      <c r="AM38" s="390"/>
      <c r="AN38" s="390"/>
      <c r="AO38" s="634"/>
      <c r="AQ38" s="640" t="s">
        <v>70</v>
      </c>
      <c r="AR38" s="423"/>
      <c r="AS38" s="423"/>
      <c r="AT38" s="423"/>
      <c r="AU38" s="423"/>
      <c r="AV38" s="423"/>
      <c r="AW38" s="423"/>
      <c r="AX38" s="423"/>
      <c r="AY38" s="641"/>
      <c r="AZ38" s="620">
        <v>55006</v>
      </c>
      <c r="BA38" s="403"/>
      <c r="BB38" s="403"/>
      <c r="BC38" s="403"/>
      <c r="BD38" s="609"/>
      <c r="BE38" s="609"/>
      <c r="BF38" s="642"/>
      <c r="BG38" s="617" t="s">
        <v>406</v>
      </c>
      <c r="BH38" s="618"/>
      <c r="BI38" s="618"/>
      <c r="BJ38" s="618"/>
      <c r="BK38" s="618"/>
      <c r="BL38" s="618"/>
      <c r="BM38" s="618"/>
      <c r="BN38" s="618"/>
      <c r="BO38" s="618"/>
      <c r="BP38" s="618"/>
      <c r="BQ38" s="618"/>
      <c r="BR38" s="618"/>
      <c r="BS38" s="618"/>
      <c r="BT38" s="618"/>
      <c r="BU38" s="619"/>
      <c r="BV38" s="620">
        <v>5812</v>
      </c>
      <c r="BW38" s="403"/>
      <c r="BX38" s="403"/>
      <c r="BY38" s="403"/>
      <c r="BZ38" s="403"/>
      <c r="CA38" s="403"/>
      <c r="CB38" s="643"/>
      <c r="CD38" s="617" t="s">
        <v>276</v>
      </c>
      <c r="CE38" s="618"/>
      <c r="CF38" s="618"/>
      <c r="CG38" s="618"/>
      <c r="CH38" s="618"/>
      <c r="CI38" s="618"/>
      <c r="CJ38" s="618"/>
      <c r="CK38" s="618"/>
      <c r="CL38" s="618"/>
      <c r="CM38" s="618"/>
      <c r="CN38" s="618"/>
      <c r="CO38" s="618"/>
      <c r="CP38" s="618"/>
      <c r="CQ38" s="619"/>
      <c r="CR38" s="620">
        <v>1563468</v>
      </c>
      <c r="CS38" s="403"/>
      <c r="CT38" s="403"/>
      <c r="CU38" s="403"/>
      <c r="CV38" s="403"/>
      <c r="CW38" s="403"/>
      <c r="CX38" s="403"/>
      <c r="CY38" s="621"/>
      <c r="CZ38" s="622">
        <v>7.9</v>
      </c>
      <c r="DA38" s="624"/>
      <c r="DB38" s="624"/>
      <c r="DC38" s="625"/>
      <c r="DD38" s="608">
        <v>1240355</v>
      </c>
      <c r="DE38" s="403"/>
      <c r="DF38" s="403"/>
      <c r="DG38" s="403"/>
      <c r="DH38" s="403"/>
      <c r="DI38" s="403"/>
      <c r="DJ38" s="403"/>
      <c r="DK38" s="621"/>
      <c r="DL38" s="608">
        <v>1206519</v>
      </c>
      <c r="DM38" s="403"/>
      <c r="DN38" s="403"/>
      <c r="DO38" s="403"/>
      <c r="DP38" s="403"/>
      <c r="DQ38" s="403"/>
      <c r="DR38" s="403"/>
      <c r="DS38" s="403"/>
      <c r="DT38" s="403"/>
      <c r="DU38" s="403"/>
      <c r="DV38" s="621"/>
      <c r="DW38" s="622">
        <v>13.6</v>
      </c>
      <c r="DX38" s="624"/>
      <c r="DY38" s="624"/>
      <c r="DZ38" s="624"/>
      <c r="EA38" s="624"/>
      <c r="EB38" s="624"/>
      <c r="EC38" s="644"/>
    </row>
    <row r="39" spans="2:133" ht="11.25" customHeight="1" x14ac:dyDescent="0.15">
      <c r="B39" s="617" t="s">
        <v>390</v>
      </c>
      <c r="C39" s="618"/>
      <c r="D39" s="618"/>
      <c r="E39" s="618"/>
      <c r="F39" s="618"/>
      <c r="G39" s="618"/>
      <c r="H39" s="618"/>
      <c r="I39" s="618"/>
      <c r="J39" s="618"/>
      <c r="K39" s="618"/>
      <c r="L39" s="618"/>
      <c r="M39" s="618"/>
      <c r="N39" s="618"/>
      <c r="O39" s="618"/>
      <c r="P39" s="618"/>
      <c r="Q39" s="619"/>
      <c r="R39" s="620">
        <v>1170646</v>
      </c>
      <c r="S39" s="403"/>
      <c r="T39" s="403"/>
      <c r="U39" s="403"/>
      <c r="V39" s="403"/>
      <c r="W39" s="403"/>
      <c r="X39" s="403"/>
      <c r="Y39" s="621"/>
      <c r="Z39" s="632">
        <v>5.7</v>
      </c>
      <c r="AA39" s="632"/>
      <c r="AB39" s="632"/>
      <c r="AC39" s="632"/>
      <c r="AD39" s="633" t="s">
        <v>168</v>
      </c>
      <c r="AE39" s="633"/>
      <c r="AF39" s="633"/>
      <c r="AG39" s="633"/>
      <c r="AH39" s="633"/>
      <c r="AI39" s="633"/>
      <c r="AJ39" s="633"/>
      <c r="AK39" s="633"/>
      <c r="AL39" s="622" t="s">
        <v>168</v>
      </c>
      <c r="AM39" s="390"/>
      <c r="AN39" s="390"/>
      <c r="AO39" s="634"/>
      <c r="AQ39" s="640" t="s">
        <v>407</v>
      </c>
      <c r="AR39" s="423"/>
      <c r="AS39" s="423"/>
      <c r="AT39" s="423"/>
      <c r="AU39" s="423"/>
      <c r="AV39" s="423"/>
      <c r="AW39" s="423"/>
      <c r="AX39" s="423"/>
      <c r="AY39" s="641"/>
      <c r="AZ39" s="620" t="s">
        <v>168</v>
      </c>
      <c r="BA39" s="403"/>
      <c r="BB39" s="403"/>
      <c r="BC39" s="403"/>
      <c r="BD39" s="609"/>
      <c r="BE39" s="609"/>
      <c r="BF39" s="642"/>
      <c r="BG39" s="617" t="s">
        <v>297</v>
      </c>
      <c r="BH39" s="618"/>
      <c r="BI39" s="618"/>
      <c r="BJ39" s="618"/>
      <c r="BK39" s="618"/>
      <c r="BL39" s="618"/>
      <c r="BM39" s="618"/>
      <c r="BN39" s="618"/>
      <c r="BO39" s="618"/>
      <c r="BP39" s="618"/>
      <c r="BQ39" s="618"/>
      <c r="BR39" s="618"/>
      <c r="BS39" s="618"/>
      <c r="BT39" s="618"/>
      <c r="BU39" s="619"/>
      <c r="BV39" s="620">
        <v>9479</v>
      </c>
      <c r="BW39" s="403"/>
      <c r="BX39" s="403"/>
      <c r="BY39" s="403"/>
      <c r="BZ39" s="403"/>
      <c r="CA39" s="403"/>
      <c r="CB39" s="643"/>
      <c r="CD39" s="617" t="s">
        <v>6</v>
      </c>
      <c r="CE39" s="618"/>
      <c r="CF39" s="618"/>
      <c r="CG39" s="618"/>
      <c r="CH39" s="618"/>
      <c r="CI39" s="618"/>
      <c r="CJ39" s="618"/>
      <c r="CK39" s="618"/>
      <c r="CL39" s="618"/>
      <c r="CM39" s="618"/>
      <c r="CN39" s="618"/>
      <c r="CO39" s="618"/>
      <c r="CP39" s="618"/>
      <c r="CQ39" s="619"/>
      <c r="CR39" s="620">
        <v>355592</v>
      </c>
      <c r="CS39" s="609"/>
      <c r="CT39" s="609"/>
      <c r="CU39" s="609"/>
      <c r="CV39" s="609"/>
      <c r="CW39" s="609"/>
      <c r="CX39" s="609"/>
      <c r="CY39" s="610"/>
      <c r="CZ39" s="622">
        <v>1.8</v>
      </c>
      <c r="DA39" s="624"/>
      <c r="DB39" s="624"/>
      <c r="DC39" s="625"/>
      <c r="DD39" s="608">
        <v>241406</v>
      </c>
      <c r="DE39" s="609"/>
      <c r="DF39" s="609"/>
      <c r="DG39" s="609"/>
      <c r="DH39" s="609"/>
      <c r="DI39" s="609"/>
      <c r="DJ39" s="609"/>
      <c r="DK39" s="610"/>
      <c r="DL39" s="608" t="s">
        <v>168</v>
      </c>
      <c r="DM39" s="609"/>
      <c r="DN39" s="609"/>
      <c r="DO39" s="609"/>
      <c r="DP39" s="609"/>
      <c r="DQ39" s="609"/>
      <c r="DR39" s="609"/>
      <c r="DS39" s="609"/>
      <c r="DT39" s="609"/>
      <c r="DU39" s="609"/>
      <c r="DV39" s="610"/>
      <c r="DW39" s="622" t="s">
        <v>168</v>
      </c>
      <c r="DX39" s="624"/>
      <c r="DY39" s="624"/>
      <c r="DZ39" s="624"/>
      <c r="EA39" s="624"/>
      <c r="EB39" s="624"/>
      <c r="EC39" s="644"/>
    </row>
    <row r="40" spans="2:133" ht="11.25" customHeight="1" x14ac:dyDescent="0.15">
      <c r="B40" s="617" t="s">
        <v>408</v>
      </c>
      <c r="C40" s="618"/>
      <c r="D40" s="618"/>
      <c r="E40" s="618"/>
      <c r="F40" s="618"/>
      <c r="G40" s="618"/>
      <c r="H40" s="618"/>
      <c r="I40" s="618"/>
      <c r="J40" s="618"/>
      <c r="K40" s="618"/>
      <c r="L40" s="618"/>
      <c r="M40" s="618"/>
      <c r="N40" s="618"/>
      <c r="O40" s="618"/>
      <c r="P40" s="618"/>
      <c r="Q40" s="619"/>
      <c r="R40" s="620" t="s">
        <v>168</v>
      </c>
      <c r="S40" s="403"/>
      <c r="T40" s="403"/>
      <c r="U40" s="403"/>
      <c r="V40" s="403"/>
      <c r="W40" s="403"/>
      <c r="X40" s="403"/>
      <c r="Y40" s="621"/>
      <c r="Z40" s="632" t="s">
        <v>168</v>
      </c>
      <c r="AA40" s="632"/>
      <c r="AB40" s="632"/>
      <c r="AC40" s="632"/>
      <c r="AD40" s="633" t="s">
        <v>168</v>
      </c>
      <c r="AE40" s="633"/>
      <c r="AF40" s="633"/>
      <c r="AG40" s="633"/>
      <c r="AH40" s="633"/>
      <c r="AI40" s="633"/>
      <c r="AJ40" s="633"/>
      <c r="AK40" s="633"/>
      <c r="AL40" s="622" t="s">
        <v>168</v>
      </c>
      <c r="AM40" s="390"/>
      <c r="AN40" s="390"/>
      <c r="AO40" s="634"/>
      <c r="AQ40" s="640" t="s">
        <v>219</v>
      </c>
      <c r="AR40" s="423"/>
      <c r="AS40" s="423"/>
      <c r="AT40" s="423"/>
      <c r="AU40" s="423"/>
      <c r="AV40" s="423"/>
      <c r="AW40" s="423"/>
      <c r="AX40" s="423"/>
      <c r="AY40" s="641"/>
      <c r="AZ40" s="620" t="s">
        <v>168</v>
      </c>
      <c r="BA40" s="403"/>
      <c r="BB40" s="403"/>
      <c r="BC40" s="403"/>
      <c r="BD40" s="609"/>
      <c r="BE40" s="609"/>
      <c r="BF40" s="642"/>
      <c r="BG40" s="645" t="s">
        <v>241</v>
      </c>
      <c r="BH40" s="524"/>
      <c r="BI40" s="524"/>
      <c r="BJ40" s="524"/>
      <c r="BK40" s="524"/>
      <c r="BL40" s="7"/>
      <c r="BM40" s="618" t="s">
        <v>228</v>
      </c>
      <c r="BN40" s="618"/>
      <c r="BO40" s="618"/>
      <c r="BP40" s="618"/>
      <c r="BQ40" s="618"/>
      <c r="BR40" s="618"/>
      <c r="BS40" s="618"/>
      <c r="BT40" s="618"/>
      <c r="BU40" s="619"/>
      <c r="BV40" s="620">
        <v>112</v>
      </c>
      <c r="BW40" s="403"/>
      <c r="BX40" s="403"/>
      <c r="BY40" s="403"/>
      <c r="BZ40" s="403"/>
      <c r="CA40" s="403"/>
      <c r="CB40" s="643"/>
      <c r="CD40" s="617" t="s">
        <v>409</v>
      </c>
      <c r="CE40" s="618"/>
      <c r="CF40" s="618"/>
      <c r="CG40" s="618"/>
      <c r="CH40" s="618"/>
      <c r="CI40" s="618"/>
      <c r="CJ40" s="618"/>
      <c r="CK40" s="618"/>
      <c r="CL40" s="618"/>
      <c r="CM40" s="618"/>
      <c r="CN40" s="618"/>
      <c r="CO40" s="618"/>
      <c r="CP40" s="618"/>
      <c r="CQ40" s="619"/>
      <c r="CR40" s="620">
        <v>8000</v>
      </c>
      <c r="CS40" s="403"/>
      <c r="CT40" s="403"/>
      <c r="CU40" s="403"/>
      <c r="CV40" s="403"/>
      <c r="CW40" s="403"/>
      <c r="CX40" s="403"/>
      <c r="CY40" s="621"/>
      <c r="CZ40" s="622">
        <v>0</v>
      </c>
      <c r="DA40" s="624"/>
      <c r="DB40" s="624"/>
      <c r="DC40" s="625"/>
      <c r="DD40" s="608" t="s">
        <v>168</v>
      </c>
      <c r="DE40" s="403"/>
      <c r="DF40" s="403"/>
      <c r="DG40" s="403"/>
      <c r="DH40" s="403"/>
      <c r="DI40" s="403"/>
      <c r="DJ40" s="403"/>
      <c r="DK40" s="621"/>
      <c r="DL40" s="608" t="s">
        <v>168</v>
      </c>
      <c r="DM40" s="403"/>
      <c r="DN40" s="403"/>
      <c r="DO40" s="403"/>
      <c r="DP40" s="403"/>
      <c r="DQ40" s="403"/>
      <c r="DR40" s="403"/>
      <c r="DS40" s="403"/>
      <c r="DT40" s="403"/>
      <c r="DU40" s="403"/>
      <c r="DV40" s="621"/>
      <c r="DW40" s="622" t="s">
        <v>168</v>
      </c>
      <c r="DX40" s="624"/>
      <c r="DY40" s="624"/>
      <c r="DZ40" s="624"/>
      <c r="EA40" s="624"/>
      <c r="EB40" s="624"/>
      <c r="EC40" s="644"/>
    </row>
    <row r="41" spans="2:133" ht="11.25" customHeight="1" x14ac:dyDescent="0.15">
      <c r="B41" s="617" t="s">
        <v>179</v>
      </c>
      <c r="C41" s="618"/>
      <c r="D41" s="618"/>
      <c r="E41" s="618"/>
      <c r="F41" s="618"/>
      <c r="G41" s="618"/>
      <c r="H41" s="618"/>
      <c r="I41" s="618"/>
      <c r="J41" s="618"/>
      <c r="K41" s="618"/>
      <c r="L41" s="618"/>
      <c r="M41" s="618"/>
      <c r="N41" s="618"/>
      <c r="O41" s="618"/>
      <c r="P41" s="618"/>
      <c r="Q41" s="619"/>
      <c r="R41" s="620" t="s">
        <v>168</v>
      </c>
      <c r="S41" s="403"/>
      <c r="T41" s="403"/>
      <c r="U41" s="403"/>
      <c r="V41" s="403"/>
      <c r="W41" s="403"/>
      <c r="X41" s="403"/>
      <c r="Y41" s="621"/>
      <c r="Z41" s="632" t="s">
        <v>168</v>
      </c>
      <c r="AA41" s="632"/>
      <c r="AB41" s="632"/>
      <c r="AC41" s="632"/>
      <c r="AD41" s="633" t="s">
        <v>168</v>
      </c>
      <c r="AE41" s="633"/>
      <c r="AF41" s="633"/>
      <c r="AG41" s="633"/>
      <c r="AH41" s="633"/>
      <c r="AI41" s="633"/>
      <c r="AJ41" s="633"/>
      <c r="AK41" s="633"/>
      <c r="AL41" s="622" t="s">
        <v>168</v>
      </c>
      <c r="AM41" s="390"/>
      <c r="AN41" s="390"/>
      <c r="AO41" s="634"/>
      <c r="AQ41" s="640" t="s">
        <v>410</v>
      </c>
      <c r="AR41" s="423"/>
      <c r="AS41" s="423"/>
      <c r="AT41" s="423"/>
      <c r="AU41" s="423"/>
      <c r="AV41" s="423"/>
      <c r="AW41" s="423"/>
      <c r="AX41" s="423"/>
      <c r="AY41" s="641"/>
      <c r="AZ41" s="620">
        <v>397808</v>
      </c>
      <c r="BA41" s="403"/>
      <c r="BB41" s="403"/>
      <c r="BC41" s="403"/>
      <c r="BD41" s="609"/>
      <c r="BE41" s="609"/>
      <c r="BF41" s="642"/>
      <c r="BG41" s="645"/>
      <c r="BH41" s="524"/>
      <c r="BI41" s="524"/>
      <c r="BJ41" s="524"/>
      <c r="BK41" s="524"/>
      <c r="BL41" s="7"/>
      <c r="BM41" s="618" t="s">
        <v>389</v>
      </c>
      <c r="BN41" s="618"/>
      <c r="BO41" s="618"/>
      <c r="BP41" s="618"/>
      <c r="BQ41" s="618"/>
      <c r="BR41" s="618"/>
      <c r="BS41" s="618"/>
      <c r="BT41" s="618"/>
      <c r="BU41" s="619"/>
      <c r="BV41" s="620">
        <v>3</v>
      </c>
      <c r="BW41" s="403"/>
      <c r="BX41" s="403"/>
      <c r="BY41" s="403"/>
      <c r="BZ41" s="403"/>
      <c r="CA41" s="403"/>
      <c r="CB41" s="643"/>
      <c r="CD41" s="617" t="s">
        <v>411</v>
      </c>
      <c r="CE41" s="618"/>
      <c r="CF41" s="618"/>
      <c r="CG41" s="618"/>
      <c r="CH41" s="618"/>
      <c r="CI41" s="618"/>
      <c r="CJ41" s="618"/>
      <c r="CK41" s="618"/>
      <c r="CL41" s="618"/>
      <c r="CM41" s="618"/>
      <c r="CN41" s="618"/>
      <c r="CO41" s="618"/>
      <c r="CP41" s="618"/>
      <c r="CQ41" s="619"/>
      <c r="CR41" s="620" t="s">
        <v>168</v>
      </c>
      <c r="CS41" s="609"/>
      <c r="CT41" s="609"/>
      <c r="CU41" s="609"/>
      <c r="CV41" s="609"/>
      <c r="CW41" s="609"/>
      <c r="CX41" s="609"/>
      <c r="CY41" s="610"/>
      <c r="CZ41" s="622" t="s">
        <v>168</v>
      </c>
      <c r="DA41" s="624"/>
      <c r="DB41" s="624"/>
      <c r="DC41" s="625"/>
      <c r="DD41" s="608" t="s">
        <v>168</v>
      </c>
      <c r="DE41" s="609"/>
      <c r="DF41" s="609"/>
      <c r="DG41" s="609"/>
      <c r="DH41" s="609"/>
      <c r="DI41" s="609"/>
      <c r="DJ41" s="609"/>
      <c r="DK41" s="610"/>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15">
      <c r="B42" s="617" t="s">
        <v>210</v>
      </c>
      <c r="C42" s="618"/>
      <c r="D42" s="618"/>
      <c r="E42" s="618"/>
      <c r="F42" s="618"/>
      <c r="G42" s="618"/>
      <c r="H42" s="618"/>
      <c r="I42" s="618"/>
      <c r="J42" s="618"/>
      <c r="K42" s="618"/>
      <c r="L42" s="618"/>
      <c r="M42" s="618"/>
      <c r="N42" s="618"/>
      <c r="O42" s="618"/>
      <c r="P42" s="618"/>
      <c r="Q42" s="619"/>
      <c r="R42" s="620">
        <v>483000</v>
      </c>
      <c r="S42" s="403"/>
      <c r="T42" s="403"/>
      <c r="U42" s="403"/>
      <c r="V42" s="403"/>
      <c r="W42" s="403"/>
      <c r="X42" s="403"/>
      <c r="Y42" s="621"/>
      <c r="Z42" s="632">
        <v>2.4</v>
      </c>
      <c r="AA42" s="632"/>
      <c r="AB42" s="632"/>
      <c r="AC42" s="632"/>
      <c r="AD42" s="633" t="s">
        <v>168</v>
      </c>
      <c r="AE42" s="633"/>
      <c r="AF42" s="633"/>
      <c r="AG42" s="633"/>
      <c r="AH42" s="633"/>
      <c r="AI42" s="633"/>
      <c r="AJ42" s="633"/>
      <c r="AK42" s="633"/>
      <c r="AL42" s="622" t="s">
        <v>168</v>
      </c>
      <c r="AM42" s="390"/>
      <c r="AN42" s="390"/>
      <c r="AO42" s="634"/>
      <c r="AQ42" s="635" t="s">
        <v>413</v>
      </c>
      <c r="AR42" s="636"/>
      <c r="AS42" s="636"/>
      <c r="AT42" s="636"/>
      <c r="AU42" s="636"/>
      <c r="AV42" s="636"/>
      <c r="AW42" s="636"/>
      <c r="AX42" s="636"/>
      <c r="AY42" s="637"/>
      <c r="AZ42" s="595">
        <v>1165660</v>
      </c>
      <c r="BA42" s="626"/>
      <c r="BB42" s="626"/>
      <c r="BC42" s="626"/>
      <c r="BD42" s="596"/>
      <c r="BE42" s="596"/>
      <c r="BF42" s="638"/>
      <c r="BG42" s="457"/>
      <c r="BH42" s="458"/>
      <c r="BI42" s="458"/>
      <c r="BJ42" s="458"/>
      <c r="BK42" s="458"/>
      <c r="BL42" s="23"/>
      <c r="BM42" s="593" t="s">
        <v>151</v>
      </c>
      <c r="BN42" s="593"/>
      <c r="BO42" s="593"/>
      <c r="BP42" s="593"/>
      <c r="BQ42" s="593"/>
      <c r="BR42" s="593"/>
      <c r="BS42" s="593"/>
      <c r="BT42" s="593"/>
      <c r="BU42" s="594"/>
      <c r="BV42" s="595">
        <v>345</v>
      </c>
      <c r="BW42" s="626"/>
      <c r="BX42" s="626"/>
      <c r="BY42" s="626"/>
      <c r="BZ42" s="626"/>
      <c r="CA42" s="626"/>
      <c r="CB42" s="639"/>
      <c r="CD42" s="617" t="s">
        <v>414</v>
      </c>
      <c r="CE42" s="618"/>
      <c r="CF42" s="618"/>
      <c r="CG42" s="618"/>
      <c r="CH42" s="618"/>
      <c r="CI42" s="618"/>
      <c r="CJ42" s="618"/>
      <c r="CK42" s="618"/>
      <c r="CL42" s="618"/>
      <c r="CM42" s="618"/>
      <c r="CN42" s="618"/>
      <c r="CO42" s="618"/>
      <c r="CP42" s="618"/>
      <c r="CQ42" s="619"/>
      <c r="CR42" s="620">
        <v>1973225</v>
      </c>
      <c r="CS42" s="403"/>
      <c r="CT42" s="403"/>
      <c r="CU42" s="403"/>
      <c r="CV42" s="403"/>
      <c r="CW42" s="403"/>
      <c r="CX42" s="403"/>
      <c r="CY42" s="621"/>
      <c r="CZ42" s="622">
        <v>10</v>
      </c>
      <c r="DA42" s="390"/>
      <c r="DB42" s="390"/>
      <c r="DC42" s="623"/>
      <c r="DD42" s="608">
        <v>316698</v>
      </c>
      <c r="DE42" s="403"/>
      <c r="DF42" s="403"/>
      <c r="DG42" s="403"/>
      <c r="DH42" s="403"/>
      <c r="DI42" s="403"/>
      <c r="DJ42" s="403"/>
      <c r="DK42" s="621"/>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15">
      <c r="B43" s="592" t="s">
        <v>415</v>
      </c>
      <c r="C43" s="593"/>
      <c r="D43" s="593"/>
      <c r="E43" s="593"/>
      <c r="F43" s="593"/>
      <c r="G43" s="593"/>
      <c r="H43" s="593"/>
      <c r="I43" s="593"/>
      <c r="J43" s="593"/>
      <c r="K43" s="593"/>
      <c r="L43" s="593"/>
      <c r="M43" s="593"/>
      <c r="N43" s="593"/>
      <c r="O43" s="593"/>
      <c r="P43" s="593"/>
      <c r="Q43" s="594"/>
      <c r="R43" s="595">
        <v>20410086</v>
      </c>
      <c r="S43" s="626"/>
      <c r="T43" s="626"/>
      <c r="U43" s="626"/>
      <c r="V43" s="626"/>
      <c r="W43" s="626"/>
      <c r="X43" s="626"/>
      <c r="Y43" s="627"/>
      <c r="Z43" s="628">
        <v>100</v>
      </c>
      <c r="AA43" s="628"/>
      <c r="AB43" s="628"/>
      <c r="AC43" s="628"/>
      <c r="AD43" s="629">
        <v>8397260</v>
      </c>
      <c r="AE43" s="629"/>
      <c r="AF43" s="629"/>
      <c r="AG43" s="629"/>
      <c r="AH43" s="629"/>
      <c r="AI43" s="629"/>
      <c r="AJ43" s="629"/>
      <c r="AK43" s="629"/>
      <c r="AL43" s="598">
        <v>100</v>
      </c>
      <c r="AM43" s="630"/>
      <c r="AN43" s="630"/>
      <c r="AO43" s="631"/>
      <c r="CD43" s="617" t="s">
        <v>273</v>
      </c>
      <c r="CE43" s="618"/>
      <c r="CF43" s="618"/>
      <c r="CG43" s="618"/>
      <c r="CH43" s="618"/>
      <c r="CI43" s="618"/>
      <c r="CJ43" s="618"/>
      <c r="CK43" s="618"/>
      <c r="CL43" s="618"/>
      <c r="CM43" s="618"/>
      <c r="CN43" s="618"/>
      <c r="CO43" s="618"/>
      <c r="CP43" s="618"/>
      <c r="CQ43" s="619"/>
      <c r="CR43" s="620">
        <v>66261</v>
      </c>
      <c r="CS43" s="609"/>
      <c r="CT43" s="609"/>
      <c r="CU43" s="609"/>
      <c r="CV43" s="609"/>
      <c r="CW43" s="609"/>
      <c r="CX43" s="609"/>
      <c r="CY43" s="610"/>
      <c r="CZ43" s="622">
        <v>0.3</v>
      </c>
      <c r="DA43" s="624"/>
      <c r="DB43" s="624"/>
      <c r="DC43" s="625"/>
      <c r="DD43" s="608">
        <v>66261</v>
      </c>
      <c r="DE43" s="609"/>
      <c r="DF43" s="609"/>
      <c r="DG43" s="609"/>
      <c r="DH43" s="609"/>
      <c r="DI43" s="609"/>
      <c r="DJ43" s="609"/>
      <c r="DK43" s="610"/>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449" t="s">
        <v>353</v>
      </c>
      <c r="CE44" s="430"/>
      <c r="CF44" s="617" t="s">
        <v>202</v>
      </c>
      <c r="CG44" s="618"/>
      <c r="CH44" s="618"/>
      <c r="CI44" s="618"/>
      <c r="CJ44" s="618"/>
      <c r="CK44" s="618"/>
      <c r="CL44" s="618"/>
      <c r="CM44" s="618"/>
      <c r="CN44" s="618"/>
      <c r="CO44" s="618"/>
      <c r="CP44" s="618"/>
      <c r="CQ44" s="619"/>
      <c r="CR44" s="620">
        <v>1819989</v>
      </c>
      <c r="CS44" s="403"/>
      <c r="CT44" s="403"/>
      <c r="CU44" s="403"/>
      <c r="CV44" s="403"/>
      <c r="CW44" s="403"/>
      <c r="CX44" s="403"/>
      <c r="CY44" s="621"/>
      <c r="CZ44" s="622">
        <v>9.3000000000000007</v>
      </c>
      <c r="DA44" s="390"/>
      <c r="DB44" s="390"/>
      <c r="DC44" s="623"/>
      <c r="DD44" s="608">
        <v>298270</v>
      </c>
      <c r="DE44" s="403"/>
      <c r="DF44" s="403"/>
      <c r="DG44" s="403"/>
      <c r="DH44" s="403"/>
      <c r="DI44" s="403"/>
      <c r="DJ44" s="403"/>
      <c r="DK44" s="621"/>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15">
      <c r="B45" s="22" t="s">
        <v>416</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450"/>
      <c r="CE45" s="433"/>
      <c r="CF45" s="617" t="s">
        <v>417</v>
      </c>
      <c r="CG45" s="618"/>
      <c r="CH45" s="618"/>
      <c r="CI45" s="618"/>
      <c r="CJ45" s="618"/>
      <c r="CK45" s="618"/>
      <c r="CL45" s="618"/>
      <c r="CM45" s="618"/>
      <c r="CN45" s="618"/>
      <c r="CO45" s="618"/>
      <c r="CP45" s="618"/>
      <c r="CQ45" s="619"/>
      <c r="CR45" s="620">
        <v>992159</v>
      </c>
      <c r="CS45" s="609"/>
      <c r="CT45" s="609"/>
      <c r="CU45" s="609"/>
      <c r="CV45" s="609"/>
      <c r="CW45" s="609"/>
      <c r="CX45" s="609"/>
      <c r="CY45" s="610"/>
      <c r="CZ45" s="622">
        <v>5</v>
      </c>
      <c r="DA45" s="624"/>
      <c r="DB45" s="624"/>
      <c r="DC45" s="625"/>
      <c r="DD45" s="608">
        <v>7523</v>
      </c>
      <c r="DE45" s="609"/>
      <c r="DF45" s="609"/>
      <c r="DG45" s="609"/>
      <c r="DH45" s="609"/>
      <c r="DI45" s="609"/>
      <c r="DJ45" s="609"/>
      <c r="DK45" s="610"/>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15">
      <c r="B46" s="45" t="s">
        <v>205</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450"/>
      <c r="CE46" s="433"/>
      <c r="CF46" s="617" t="s">
        <v>98</v>
      </c>
      <c r="CG46" s="618"/>
      <c r="CH46" s="618"/>
      <c r="CI46" s="618"/>
      <c r="CJ46" s="618"/>
      <c r="CK46" s="618"/>
      <c r="CL46" s="618"/>
      <c r="CM46" s="618"/>
      <c r="CN46" s="618"/>
      <c r="CO46" s="618"/>
      <c r="CP46" s="618"/>
      <c r="CQ46" s="619"/>
      <c r="CR46" s="620">
        <v>827458</v>
      </c>
      <c r="CS46" s="403"/>
      <c r="CT46" s="403"/>
      <c r="CU46" s="403"/>
      <c r="CV46" s="403"/>
      <c r="CW46" s="403"/>
      <c r="CX46" s="403"/>
      <c r="CY46" s="621"/>
      <c r="CZ46" s="622">
        <v>4.2</v>
      </c>
      <c r="DA46" s="390"/>
      <c r="DB46" s="390"/>
      <c r="DC46" s="623"/>
      <c r="DD46" s="608">
        <v>290375</v>
      </c>
      <c r="DE46" s="403"/>
      <c r="DF46" s="403"/>
      <c r="DG46" s="403"/>
      <c r="DH46" s="403"/>
      <c r="DI46" s="403"/>
      <c r="DJ46" s="403"/>
      <c r="DK46" s="621"/>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15">
      <c r="B47" s="46" t="s">
        <v>378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450"/>
      <c r="CE47" s="433"/>
      <c r="CF47" s="617" t="s">
        <v>418</v>
      </c>
      <c r="CG47" s="618"/>
      <c r="CH47" s="618"/>
      <c r="CI47" s="618"/>
      <c r="CJ47" s="618"/>
      <c r="CK47" s="618"/>
      <c r="CL47" s="618"/>
      <c r="CM47" s="618"/>
      <c r="CN47" s="618"/>
      <c r="CO47" s="618"/>
      <c r="CP47" s="618"/>
      <c r="CQ47" s="619"/>
      <c r="CR47" s="620">
        <v>153236</v>
      </c>
      <c r="CS47" s="609"/>
      <c r="CT47" s="609"/>
      <c r="CU47" s="609"/>
      <c r="CV47" s="609"/>
      <c r="CW47" s="609"/>
      <c r="CX47" s="609"/>
      <c r="CY47" s="610"/>
      <c r="CZ47" s="622">
        <v>0.8</v>
      </c>
      <c r="DA47" s="624"/>
      <c r="DB47" s="624"/>
      <c r="DC47" s="625"/>
      <c r="DD47" s="608">
        <v>18428</v>
      </c>
      <c r="DE47" s="609"/>
      <c r="DF47" s="609"/>
      <c r="DG47" s="609"/>
      <c r="DH47" s="609"/>
      <c r="DI47" s="609"/>
      <c r="DJ47" s="609"/>
      <c r="DK47" s="610"/>
      <c r="DL47" s="611"/>
      <c r="DM47" s="612"/>
      <c r="DN47" s="612"/>
      <c r="DO47" s="612"/>
      <c r="DP47" s="612"/>
      <c r="DQ47" s="612"/>
      <c r="DR47" s="612"/>
      <c r="DS47" s="612"/>
      <c r="DT47" s="612"/>
      <c r="DU47" s="612"/>
      <c r="DV47" s="613"/>
      <c r="DW47" s="614"/>
      <c r="DX47" s="615"/>
      <c r="DY47" s="615"/>
      <c r="DZ47" s="615"/>
      <c r="EA47" s="615"/>
      <c r="EB47" s="615"/>
      <c r="EC47" s="616"/>
    </row>
    <row r="48" spans="2:133" ht="11.25" customHeight="1"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451"/>
      <c r="CE48" s="453"/>
      <c r="CF48" s="617" t="s">
        <v>79</v>
      </c>
      <c r="CG48" s="618"/>
      <c r="CH48" s="618"/>
      <c r="CI48" s="618"/>
      <c r="CJ48" s="618"/>
      <c r="CK48" s="618"/>
      <c r="CL48" s="618"/>
      <c r="CM48" s="618"/>
      <c r="CN48" s="618"/>
      <c r="CO48" s="618"/>
      <c r="CP48" s="618"/>
      <c r="CQ48" s="619"/>
      <c r="CR48" s="620" t="s">
        <v>168</v>
      </c>
      <c r="CS48" s="403"/>
      <c r="CT48" s="403"/>
      <c r="CU48" s="403"/>
      <c r="CV48" s="403"/>
      <c r="CW48" s="403"/>
      <c r="CX48" s="403"/>
      <c r="CY48" s="621"/>
      <c r="CZ48" s="622" t="s">
        <v>168</v>
      </c>
      <c r="DA48" s="390"/>
      <c r="DB48" s="390"/>
      <c r="DC48" s="623"/>
      <c r="DD48" s="608" t="s">
        <v>168</v>
      </c>
      <c r="DE48" s="403"/>
      <c r="DF48" s="403"/>
      <c r="DG48" s="403"/>
      <c r="DH48" s="403"/>
      <c r="DI48" s="403"/>
      <c r="DJ48" s="403"/>
      <c r="DK48" s="621"/>
      <c r="DL48" s="611"/>
      <c r="DM48" s="612"/>
      <c r="DN48" s="612"/>
      <c r="DO48" s="612"/>
      <c r="DP48" s="612"/>
      <c r="DQ48" s="612"/>
      <c r="DR48" s="612"/>
      <c r="DS48" s="612"/>
      <c r="DT48" s="612"/>
      <c r="DU48" s="612"/>
      <c r="DV48" s="613"/>
      <c r="DW48" s="614"/>
      <c r="DX48" s="615"/>
      <c r="DY48" s="615"/>
      <c r="DZ48" s="615"/>
      <c r="EA48" s="615"/>
      <c r="EB48" s="615"/>
      <c r="EC48" s="616"/>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2" t="s">
        <v>7</v>
      </c>
      <c r="CE49" s="593"/>
      <c r="CF49" s="593"/>
      <c r="CG49" s="593"/>
      <c r="CH49" s="593"/>
      <c r="CI49" s="593"/>
      <c r="CJ49" s="593"/>
      <c r="CK49" s="593"/>
      <c r="CL49" s="593"/>
      <c r="CM49" s="593"/>
      <c r="CN49" s="593"/>
      <c r="CO49" s="593"/>
      <c r="CP49" s="593"/>
      <c r="CQ49" s="594"/>
      <c r="CR49" s="595">
        <v>19668549</v>
      </c>
      <c r="CS49" s="596"/>
      <c r="CT49" s="596"/>
      <c r="CU49" s="596"/>
      <c r="CV49" s="596"/>
      <c r="CW49" s="596"/>
      <c r="CX49" s="596"/>
      <c r="CY49" s="597"/>
      <c r="CZ49" s="598">
        <v>100</v>
      </c>
      <c r="DA49" s="599"/>
      <c r="DB49" s="599"/>
      <c r="DC49" s="600"/>
      <c r="DD49" s="601">
        <v>9789691</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sheetData>
  <sheetProtection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31:Q31"/>
    <mergeCell ref="R31:Y31"/>
    <mergeCell ref="Z31:AC31"/>
    <mergeCell ref="B29:Q29"/>
    <mergeCell ref="R29:Y29"/>
    <mergeCell ref="Z29:AC29"/>
    <mergeCell ref="AD29:AK29"/>
    <mergeCell ref="AL29:AO29"/>
    <mergeCell ref="AP29:BF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G29:BN29"/>
    <mergeCell ref="BO29:BR29"/>
    <mergeCell ref="BS29:CB29"/>
    <mergeCell ref="BX31:CB31"/>
    <mergeCell ref="BX33:CB33"/>
    <mergeCell ref="CD29:CE32"/>
    <mergeCell ref="CF29:CQ29"/>
    <mergeCell ref="CR29:CY29"/>
    <mergeCell ref="CZ29:DC29"/>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AD31:AK31"/>
    <mergeCell ref="AL31:AO31"/>
    <mergeCell ref="BG31:BL31"/>
    <mergeCell ref="BM31:BQ31"/>
    <mergeCell ref="BR31:BW31"/>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P31:AS33"/>
    <mergeCell ref="AT31:AT33"/>
    <mergeCell ref="AX31:BF31"/>
    <mergeCell ref="CR35:CY35"/>
    <mergeCell ref="CD33:CQ33"/>
    <mergeCell ref="CR33:CY33"/>
    <mergeCell ref="CZ33:DC33"/>
    <mergeCell ref="DD33:DK33"/>
    <mergeCell ref="DL33:DV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AQ39:AY39"/>
    <mergeCell ref="AZ39:BF39"/>
    <mergeCell ref="BG39:BU39"/>
    <mergeCell ref="BV39:CB39"/>
    <mergeCell ref="CD37:CQ37"/>
    <mergeCell ref="CR37:CY37"/>
    <mergeCell ref="CZ37:DC37"/>
    <mergeCell ref="DD37:DK37"/>
    <mergeCell ref="DL37:DV37"/>
    <mergeCell ref="BV37:CB37"/>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B39:Q39"/>
    <mergeCell ref="R39:Y39"/>
    <mergeCell ref="Z39:AC39"/>
    <mergeCell ref="AD39:AK39"/>
    <mergeCell ref="AL39:AO39"/>
    <mergeCell ref="CR41:CY41"/>
    <mergeCell ref="CD39:CQ39"/>
    <mergeCell ref="CR39:CY39"/>
    <mergeCell ref="CZ39:DC39"/>
    <mergeCell ref="DD39:DK39"/>
    <mergeCell ref="DL39:DV39"/>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Z41:AC41"/>
    <mergeCell ref="AD41:AK41"/>
    <mergeCell ref="AL41:AO41"/>
    <mergeCell ref="AQ41:AY41"/>
    <mergeCell ref="AZ41:BF41"/>
    <mergeCell ref="BM41:BU41"/>
    <mergeCell ref="BV41:CB41"/>
    <mergeCell ref="CD41:CQ41"/>
    <mergeCell ref="B43:Q43"/>
    <mergeCell ref="R43:Y43"/>
    <mergeCell ref="Z43:AC43"/>
    <mergeCell ref="AD43:AK43"/>
    <mergeCell ref="AL43:AO43"/>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CD49:CQ49"/>
    <mergeCell ref="CR49:CY49"/>
    <mergeCell ref="CZ49:DC49"/>
    <mergeCell ref="DD49:DK49"/>
    <mergeCell ref="DL49:DV49"/>
    <mergeCell ref="DW49:EC49"/>
    <mergeCell ref="DD47:DK47"/>
    <mergeCell ref="DL47:DV47"/>
    <mergeCell ref="DW47:EC47"/>
    <mergeCell ref="CF48:CQ48"/>
    <mergeCell ref="CR48:CY48"/>
    <mergeCell ref="CZ48:DC48"/>
    <mergeCell ref="DD48:DK48"/>
    <mergeCell ref="DL48:DV48"/>
    <mergeCell ref="DW48:EC48"/>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421</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31" t="s">
        <v>300</v>
      </c>
      <c r="DK2" s="1032"/>
      <c r="DL2" s="1032"/>
      <c r="DM2" s="1032"/>
      <c r="DN2" s="1032"/>
      <c r="DO2" s="1033"/>
      <c r="DP2" s="70"/>
      <c r="DQ2" s="1031" t="s">
        <v>161</v>
      </c>
      <c r="DR2" s="1032"/>
      <c r="DS2" s="1032"/>
      <c r="DT2" s="1032"/>
      <c r="DU2" s="1032"/>
      <c r="DV2" s="1032"/>
      <c r="DW2" s="1032"/>
      <c r="DX2" s="1032"/>
      <c r="DY2" s="1032"/>
      <c r="DZ2" s="1033"/>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13" t="s">
        <v>321</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64"/>
      <c r="BA4" s="64"/>
      <c r="BB4" s="64"/>
      <c r="BC4" s="64"/>
      <c r="BD4" s="64"/>
      <c r="BE4" s="82"/>
      <c r="BF4" s="82"/>
      <c r="BG4" s="82"/>
      <c r="BH4" s="82"/>
      <c r="BI4" s="82"/>
      <c r="BJ4" s="82"/>
      <c r="BK4" s="82"/>
      <c r="BL4" s="82"/>
      <c r="BM4" s="82"/>
      <c r="BN4" s="82"/>
      <c r="BO4" s="82"/>
      <c r="BP4" s="82"/>
      <c r="BQ4" s="64" t="s">
        <v>423</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8" t="s">
        <v>424</v>
      </c>
      <c r="B5" s="959"/>
      <c r="C5" s="959"/>
      <c r="D5" s="959"/>
      <c r="E5" s="959"/>
      <c r="F5" s="959"/>
      <c r="G5" s="959"/>
      <c r="H5" s="959"/>
      <c r="I5" s="959"/>
      <c r="J5" s="959"/>
      <c r="K5" s="959"/>
      <c r="L5" s="959"/>
      <c r="M5" s="959"/>
      <c r="N5" s="959"/>
      <c r="O5" s="959"/>
      <c r="P5" s="960"/>
      <c r="Q5" s="964" t="s">
        <v>253</v>
      </c>
      <c r="R5" s="965"/>
      <c r="S5" s="965"/>
      <c r="T5" s="965"/>
      <c r="U5" s="966"/>
      <c r="V5" s="964" t="s">
        <v>109</v>
      </c>
      <c r="W5" s="965"/>
      <c r="X5" s="965"/>
      <c r="Y5" s="965"/>
      <c r="Z5" s="966"/>
      <c r="AA5" s="964" t="s">
        <v>425</v>
      </c>
      <c r="AB5" s="965"/>
      <c r="AC5" s="965"/>
      <c r="AD5" s="965"/>
      <c r="AE5" s="965"/>
      <c r="AF5" s="1034" t="s">
        <v>166</v>
      </c>
      <c r="AG5" s="965"/>
      <c r="AH5" s="965"/>
      <c r="AI5" s="965"/>
      <c r="AJ5" s="977"/>
      <c r="AK5" s="965" t="s">
        <v>401</v>
      </c>
      <c r="AL5" s="965"/>
      <c r="AM5" s="965"/>
      <c r="AN5" s="965"/>
      <c r="AO5" s="966"/>
      <c r="AP5" s="964" t="s">
        <v>170</v>
      </c>
      <c r="AQ5" s="965"/>
      <c r="AR5" s="965"/>
      <c r="AS5" s="965"/>
      <c r="AT5" s="966"/>
      <c r="AU5" s="964" t="s">
        <v>426</v>
      </c>
      <c r="AV5" s="965"/>
      <c r="AW5" s="965"/>
      <c r="AX5" s="965"/>
      <c r="AY5" s="977"/>
      <c r="AZ5" s="73"/>
      <c r="BA5" s="73"/>
      <c r="BB5" s="73"/>
      <c r="BC5" s="73"/>
      <c r="BD5" s="73"/>
      <c r="BE5" s="85"/>
      <c r="BF5" s="85"/>
      <c r="BG5" s="85"/>
      <c r="BH5" s="85"/>
      <c r="BI5" s="85"/>
      <c r="BJ5" s="85"/>
      <c r="BK5" s="85"/>
      <c r="BL5" s="85"/>
      <c r="BM5" s="85"/>
      <c r="BN5" s="85"/>
      <c r="BO5" s="85"/>
      <c r="BP5" s="85"/>
      <c r="BQ5" s="958" t="s">
        <v>295</v>
      </c>
      <c r="BR5" s="959"/>
      <c r="BS5" s="959"/>
      <c r="BT5" s="959"/>
      <c r="BU5" s="959"/>
      <c r="BV5" s="959"/>
      <c r="BW5" s="959"/>
      <c r="BX5" s="959"/>
      <c r="BY5" s="959"/>
      <c r="BZ5" s="959"/>
      <c r="CA5" s="959"/>
      <c r="CB5" s="959"/>
      <c r="CC5" s="959"/>
      <c r="CD5" s="959"/>
      <c r="CE5" s="959"/>
      <c r="CF5" s="959"/>
      <c r="CG5" s="960"/>
      <c r="CH5" s="964" t="s">
        <v>380</v>
      </c>
      <c r="CI5" s="965"/>
      <c r="CJ5" s="965"/>
      <c r="CK5" s="965"/>
      <c r="CL5" s="966"/>
      <c r="CM5" s="964" t="s">
        <v>427</v>
      </c>
      <c r="CN5" s="965"/>
      <c r="CO5" s="965"/>
      <c r="CP5" s="965"/>
      <c r="CQ5" s="966"/>
      <c r="CR5" s="964" t="s">
        <v>176</v>
      </c>
      <c r="CS5" s="965"/>
      <c r="CT5" s="965"/>
      <c r="CU5" s="965"/>
      <c r="CV5" s="966"/>
      <c r="CW5" s="964" t="s">
        <v>354</v>
      </c>
      <c r="CX5" s="965"/>
      <c r="CY5" s="965"/>
      <c r="CZ5" s="965"/>
      <c r="DA5" s="966"/>
      <c r="DB5" s="964" t="s">
        <v>429</v>
      </c>
      <c r="DC5" s="965"/>
      <c r="DD5" s="965"/>
      <c r="DE5" s="965"/>
      <c r="DF5" s="966"/>
      <c r="DG5" s="1036" t="s">
        <v>69</v>
      </c>
      <c r="DH5" s="1037"/>
      <c r="DI5" s="1037"/>
      <c r="DJ5" s="1037"/>
      <c r="DK5" s="1038"/>
      <c r="DL5" s="1036" t="s">
        <v>174</v>
      </c>
      <c r="DM5" s="1037"/>
      <c r="DN5" s="1037"/>
      <c r="DO5" s="1037"/>
      <c r="DP5" s="1038"/>
      <c r="DQ5" s="964" t="s">
        <v>430</v>
      </c>
      <c r="DR5" s="965"/>
      <c r="DS5" s="965"/>
      <c r="DT5" s="965"/>
      <c r="DU5" s="966"/>
      <c r="DV5" s="964" t="s">
        <v>426</v>
      </c>
      <c r="DW5" s="965"/>
      <c r="DX5" s="965"/>
      <c r="DY5" s="965"/>
      <c r="DZ5" s="977"/>
      <c r="EA5" s="82"/>
    </row>
    <row r="6" spans="1:131" s="54" customFormat="1" ht="26.25" customHeight="1" x14ac:dyDescent="0.15">
      <c r="A6" s="961"/>
      <c r="B6" s="962"/>
      <c r="C6" s="962"/>
      <c r="D6" s="962"/>
      <c r="E6" s="962"/>
      <c r="F6" s="962"/>
      <c r="G6" s="962"/>
      <c r="H6" s="962"/>
      <c r="I6" s="962"/>
      <c r="J6" s="962"/>
      <c r="K6" s="962"/>
      <c r="L6" s="962"/>
      <c r="M6" s="962"/>
      <c r="N6" s="962"/>
      <c r="O6" s="962"/>
      <c r="P6" s="963"/>
      <c r="Q6" s="967"/>
      <c r="R6" s="968"/>
      <c r="S6" s="968"/>
      <c r="T6" s="968"/>
      <c r="U6" s="969"/>
      <c r="V6" s="967"/>
      <c r="W6" s="968"/>
      <c r="X6" s="968"/>
      <c r="Y6" s="968"/>
      <c r="Z6" s="969"/>
      <c r="AA6" s="967"/>
      <c r="AB6" s="968"/>
      <c r="AC6" s="968"/>
      <c r="AD6" s="968"/>
      <c r="AE6" s="968"/>
      <c r="AF6" s="1035"/>
      <c r="AG6" s="968"/>
      <c r="AH6" s="968"/>
      <c r="AI6" s="968"/>
      <c r="AJ6" s="978"/>
      <c r="AK6" s="968"/>
      <c r="AL6" s="968"/>
      <c r="AM6" s="968"/>
      <c r="AN6" s="968"/>
      <c r="AO6" s="969"/>
      <c r="AP6" s="967"/>
      <c r="AQ6" s="968"/>
      <c r="AR6" s="968"/>
      <c r="AS6" s="968"/>
      <c r="AT6" s="969"/>
      <c r="AU6" s="967"/>
      <c r="AV6" s="968"/>
      <c r="AW6" s="968"/>
      <c r="AX6" s="968"/>
      <c r="AY6" s="978"/>
      <c r="AZ6" s="64"/>
      <c r="BA6" s="64"/>
      <c r="BB6" s="64"/>
      <c r="BC6" s="64"/>
      <c r="BD6" s="64"/>
      <c r="BE6" s="82"/>
      <c r="BF6" s="82"/>
      <c r="BG6" s="82"/>
      <c r="BH6" s="82"/>
      <c r="BI6" s="82"/>
      <c r="BJ6" s="82"/>
      <c r="BK6" s="82"/>
      <c r="BL6" s="82"/>
      <c r="BM6" s="82"/>
      <c r="BN6" s="82"/>
      <c r="BO6" s="82"/>
      <c r="BP6" s="82"/>
      <c r="BQ6" s="961"/>
      <c r="BR6" s="962"/>
      <c r="BS6" s="962"/>
      <c r="BT6" s="962"/>
      <c r="BU6" s="962"/>
      <c r="BV6" s="962"/>
      <c r="BW6" s="962"/>
      <c r="BX6" s="962"/>
      <c r="BY6" s="962"/>
      <c r="BZ6" s="962"/>
      <c r="CA6" s="962"/>
      <c r="CB6" s="962"/>
      <c r="CC6" s="962"/>
      <c r="CD6" s="962"/>
      <c r="CE6" s="962"/>
      <c r="CF6" s="962"/>
      <c r="CG6" s="963"/>
      <c r="CH6" s="967"/>
      <c r="CI6" s="968"/>
      <c r="CJ6" s="968"/>
      <c r="CK6" s="968"/>
      <c r="CL6" s="969"/>
      <c r="CM6" s="967"/>
      <c r="CN6" s="968"/>
      <c r="CO6" s="968"/>
      <c r="CP6" s="968"/>
      <c r="CQ6" s="969"/>
      <c r="CR6" s="967"/>
      <c r="CS6" s="968"/>
      <c r="CT6" s="968"/>
      <c r="CU6" s="968"/>
      <c r="CV6" s="969"/>
      <c r="CW6" s="967"/>
      <c r="CX6" s="968"/>
      <c r="CY6" s="968"/>
      <c r="CZ6" s="968"/>
      <c r="DA6" s="969"/>
      <c r="DB6" s="967"/>
      <c r="DC6" s="968"/>
      <c r="DD6" s="968"/>
      <c r="DE6" s="968"/>
      <c r="DF6" s="969"/>
      <c r="DG6" s="1039"/>
      <c r="DH6" s="1040"/>
      <c r="DI6" s="1040"/>
      <c r="DJ6" s="1040"/>
      <c r="DK6" s="1041"/>
      <c r="DL6" s="1039"/>
      <c r="DM6" s="1040"/>
      <c r="DN6" s="1040"/>
      <c r="DO6" s="1040"/>
      <c r="DP6" s="1041"/>
      <c r="DQ6" s="967"/>
      <c r="DR6" s="968"/>
      <c r="DS6" s="968"/>
      <c r="DT6" s="968"/>
      <c r="DU6" s="969"/>
      <c r="DV6" s="967"/>
      <c r="DW6" s="968"/>
      <c r="DX6" s="968"/>
      <c r="DY6" s="968"/>
      <c r="DZ6" s="978"/>
      <c r="EA6" s="82"/>
    </row>
    <row r="7" spans="1:131" s="54" customFormat="1" ht="26.25" customHeight="1" x14ac:dyDescent="0.15">
      <c r="A7" s="59">
        <v>1</v>
      </c>
      <c r="B7" s="951" t="s">
        <v>355</v>
      </c>
      <c r="C7" s="952"/>
      <c r="D7" s="952"/>
      <c r="E7" s="952"/>
      <c r="F7" s="952"/>
      <c r="G7" s="952"/>
      <c r="H7" s="952"/>
      <c r="I7" s="952"/>
      <c r="J7" s="952"/>
      <c r="K7" s="952"/>
      <c r="L7" s="952"/>
      <c r="M7" s="952"/>
      <c r="N7" s="952"/>
      <c r="O7" s="952"/>
      <c r="P7" s="953"/>
      <c r="Q7" s="954">
        <v>20391</v>
      </c>
      <c r="R7" s="955"/>
      <c r="S7" s="955"/>
      <c r="T7" s="955"/>
      <c r="U7" s="955"/>
      <c r="V7" s="955">
        <v>19650</v>
      </c>
      <c r="W7" s="955"/>
      <c r="X7" s="955"/>
      <c r="Y7" s="955"/>
      <c r="Z7" s="955"/>
      <c r="AA7" s="955">
        <v>742</v>
      </c>
      <c r="AB7" s="955"/>
      <c r="AC7" s="955"/>
      <c r="AD7" s="955"/>
      <c r="AE7" s="1022"/>
      <c r="AF7" s="1023">
        <v>51</v>
      </c>
      <c r="AG7" s="1024"/>
      <c r="AH7" s="1024"/>
      <c r="AI7" s="1024"/>
      <c r="AJ7" s="1025"/>
      <c r="AK7" s="1026">
        <v>538</v>
      </c>
      <c r="AL7" s="955"/>
      <c r="AM7" s="955"/>
      <c r="AN7" s="955"/>
      <c r="AO7" s="955"/>
      <c r="AP7" s="955">
        <v>9175</v>
      </c>
      <c r="AQ7" s="955"/>
      <c r="AR7" s="955"/>
      <c r="AS7" s="955"/>
      <c r="AT7" s="955"/>
      <c r="AU7" s="956"/>
      <c r="AV7" s="956"/>
      <c r="AW7" s="956"/>
      <c r="AX7" s="956"/>
      <c r="AY7" s="957"/>
      <c r="AZ7" s="64"/>
      <c r="BA7" s="64"/>
      <c r="BB7" s="64"/>
      <c r="BC7" s="64"/>
      <c r="BD7" s="64"/>
      <c r="BE7" s="82"/>
      <c r="BF7" s="82"/>
      <c r="BG7" s="82"/>
      <c r="BH7" s="82"/>
      <c r="BI7" s="82"/>
      <c r="BJ7" s="82"/>
      <c r="BK7" s="82"/>
      <c r="BL7" s="82"/>
      <c r="BM7" s="82"/>
      <c r="BN7" s="82"/>
      <c r="BO7" s="82"/>
      <c r="BP7" s="82"/>
      <c r="BQ7" s="59">
        <v>1</v>
      </c>
      <c r="BR7" s="87" t="s">
        <v>543</v>
      </c>
      <c r="BS7" s="951" t="s">
        <v>544</v>
      </c>
      <c r="BT7" s="952"/>
      <c r="BU7" s="952"/>
      <c r="BV7" s="952"/>
      <c r="BW7" s="952"/>
      <c r="BX7" s="952"/>
      <c r="BY7" s="952"/>
      <c r="BZ7" s="952"/>
      <c r="CA7" s="952"/>
      <c r="CB7" s="952"/>
      <c r="CC7" s="952"/>
      <c r="CD7" s="952"/>
      <c r="CE7" s="952"/>
      <c r="CF7" s="952"/>
      <c r="CG7" s="953"/>
      <c r="CH7" s="1027">
        <v>0</v>
      </c>
      <c r="CI7" s="1028"/>
      <c r="CJ7" s="1028"/>
      <c r="CK7" s="1028"/>
      <c r="CL7" s="1029"/>
      <c r="CM7" s="1027">
        <v>20</v>
      </c>
      <c r="CN7" s="1028"/>
      <c r="CO7" s="1028"/>
      <c r="CP7" s="1028"/>
      <c r="CQ7" s="1029"/>
      <c r="CR7" s="1027">
        <v>5</v>
      </c>
      <c r="CS7" s="1028"/>
      <c r="CT7" s="1028"/>
      <c r="CU7" s="1028"/>
      <c r="CV7" s="1029"/>
      <c r="CW7" s="1027" t="s">
        <v>545</v>
      </c>
      <c r="CX7" s="1028"/>
      <c r="CY7" s="1028"/>
      <c r="CZ7" s="1028"/>
      <c r="DA7" s="1029"/>
      <c r="DB7" s="1027">
        <v>638</v>
      </c>
      <c r="DC7" s="1028"/>
      <c r="DD7" s="1028"/>
      <c r="DE7" s="1028"/>
      <c r="DF7" s="1029"/>
      <c r="DG7" s="1027" t="s">
        <v>546</v>
      </c>
      <c r="DH7" s="1028"/>
      <c r="DI7" s="1028"/>
      <c r="DJ7" s="1028"/>
      <c r="DK7" s="1029"/>
      <c r="DL7" s="1027" t="s">
        <v>532</v>
      </c>
      <c r="DM7" s="1028"/>
      <c r="DN7" s="1028"/>
      <c r="DO7" s="1028"/>
      <c r="DP7" s="1029"/>
      <c r="DQ7" s="1027" t="s">
        <v>530</v>
      </c>
      <c r="DR7" s="1028"/>
      <c r="DS7" s="1028"/>
      <c r="DT7" s="1028"/>
      <c r="DU7" s="1029"/>
      <c r="DV7" s="951"/>
      <c r="DW7" s="952"/>
      <c r="DX7" s="952"/>
      <c r="DY7" s="952"/>
      <c r="DZ7" s="1030"/>
      <c r="EA7" s="82"/>
    </row>
    <row r="8" spans="1:131" s="54" customFormat="1" ht="26.25" customHeight="1" x14ac:dyDescent="0.15">
      <c r="A8" s="60">
        <v>2</v>
      </c>
      <c r="B8" s="940" t="s">
        <v>431</v>
      </c>
      <c r="C8" s="941"/>
      <c r="D8" s="941"/>
      <c r="E8" s="941"/>
      <c r="F8" s="941"/>
      <c r="G8" s="941"/>
      <c r="H8" s="941"/>
      <c r="I8" s="941"/>
      <c r="J8" s="941"/>
      <c r="K8" s="941"/>
      <c r="L8" s="941"/>
      <c r="M8" s="941"/>
      <c r="N8" s="941"/>
      <c r="O8" s="941"/>
      <c r="P8" s="942"/>
      <c r="Q8" s="943">
        <v>21</v>
      </c>
      <c r="R8" s="944"/>
      <c r="S8" s="944"/>
      <c r="T8" s="944"/>
      <c r="U8" s="944"/>
      <c r="V8" s="944">
        <v>21</v>
      </c>
      <c r="W8" s="944"/>
      <c r="X8" s="944"/>
      <c r="Y8" s="944"/>
      <c r="Z8" s="944"/>
      <c r="AA8" s="944" t="s">
        <v>530</v>
      </c>
      <c r="AB8" s="944"/>
      <c r="AC8" s="944"/>
      <c r="AD8" s="944"/>
      <c r="AE8" s="950"/>
      <c r="AF8" s="991" t="s">
        <v>168</v>
      </c>
      <c r="AG8" s="948"/>
      <c r="AH8" s="948"/>
      <c r="AI8" s="948"/>
      <c r="AJ8" s="992"/>
      <c r="AK8" s="949">
        <v>13</v>
      </c>
      <c r="AL8" s="944"/>
      <c r="AM8" s="944"/>
      <c r="AN8" s="944"/>
      <c r="AO8" s="944"/>
      <c r="AP8" s="944" t="s">
        <v>529</v>
      </c>
      <c r="AQ8" s="944"/>
      <c r="AR8" s="944"/>
      <c r="AS8" s="944"/>
      <c r="AT8" s="944"/>
      <c r="AU8" s="945"/>
      <c r="AV8" s="945"/>
      <c r="AW8" s="945"/>
      <c r="AX8" s="945"/>
      <c r="AY8" s="946"/>
      <c r="AZ8" s="64"/>
      <c r="BA8" s="64"/>
      <c r="BB8" s="64"/>
      <c r="BC8" s="64"/>
      <c r="BD8" s="64"/>
      <c r="BE8" s="82"/>
      <c r="BF8" s="82"/>
      <c r="BG8" s="82"/>
      <c r="BH8" s="82"/>
      <c r="BI8" s="82"/>
      <c r="BJ8" s="82"/>
      <c r="BK8" s="82"/>
      <c r="BL8" s="82"/>
      <c r="BM8" s="82"/>
      <c r="BN8" s="82"/>
      <c r="BO8" s="82"/>
      <c r="BP8" s="82"/>
      <c r="BQ8" s="60">
        <v>2</v>
      </c>
      <c r="BR8" s="88"/>
      <c r="BS8" s="940"/>
      <c r="BT8" s="941"/>
      <c r="BU8" s="941"/>
      <c r="BV8" s="941"/>
      <c r="BW8" s="941"/>
      <c r="BX8" s="941"/>
      <c r="BY8" s="941"/>
      <c r="BZ8" s="941"/>
      <c r="CA8" s="941"/>
      <c r="CB8" s="941"/>
      <c r="CC8" s="941"/>
      <c r="CD8" s="941"/>
      <c r="CE8" s="941"/>
      <c r="CF8" s="941"/>
      <c r="CG8" s="942"/>
      <c r="CH8" s="947"/>
      <c r="CI8" s="948"/>
      <c r="CJ8" s="948"/>
      <c r="CK8" s="948"/>
      <c r="CL8" s="979"/>
      <c r="CM8" s="947"/>
      <c r="CN8" s="948"/>
      <c r="CO8" s="948"/>
      <c r="CP8" s="948"/>
      <c r="CQ8" s="979"/>
      <c r="CR8" s="947"/>
      <c r="CS8" s="948"/>
      <c r="CT8" s="948"/>
      <c r="CU8" s="948"/>
      <c r="CV8" s="979"/>
      <c r="CW8" s="947"/>
      <c r="CX8" s="948"/>
      <c r="CY8" s="948"/>
      <c r="CZ8" s="948"/>
      <c r="DA8" s="979"/>
      <c r="DB8" s="947"/>
      <c r="DC8" s="948"/>
      <c r="DD8" s="948"/>
      <c r="DE8" s="948"/>
      <c r="DF8" s="979"/>
      <c r="DG8" s="947"/>
      <c r="DH8" s="948"/>
      <c r="DI8" s="948"/>
      <c r="DJ8" s="948"/>
      <c r="DK8" s="979"/>
      <c r="DL8" s="947"/>
      <c r="DM8" s="948"/>
      <c r="DN8" s="948"/>
      <c r="DO8" s="948"/>
      <c r="DP8" s="979"/>
      <c r="DQ8" s="947"/>
      <c r="DR8" s="948"/>
      <c r="DS8" s="948"/>
      <c r="DT8" s="948"/>
      <c r="DU8" s="979"/>
      <c r="DV8" s="940"/>
      <c r="DW8" s="941"/>
      <c r="DX8" s="941"/>
      <c r="DY8" s="941"/>
      <c r="DZ8" s="980"/>
      <c r="EA8" s="82"/>
    </row>
    <row r="9" spans="1:131" s="54" customFormat="1" ht="26.25" customHeight="1" x14ac:dyDescent="0.15">
      <c r="A9" s="60">
        <v>3</v>
      </c>
      <c r="B9" s="940"/>
      <c r="C9" s="941"/>
      <c r="D9" s="941"/>
      <c r="E9" s="941"/>
      <c r="F9" s="941"/>
      <c r="G9" s="941"/>
      <c r="H9" s="941"/>
      <c r="I9" s="941"/>
      <c r="J9" s="941"/>
      <c r="K9" s="941"/>
      <c r="L9" s="941"/>
      <c r="M9" s="941"/>
      <c r="N9" s="941"/>
      <c r="O9" s="941"/>
      <c r="P9" s="942"/>
      <c r="Q9" s="943"/>
      <c r="R9" s="944"/>
      <c r="S9" s="944"/>
      <c r="T9" s="944"/>
      <c r="U9" s="944"/>
      <c r="V9" s="944"/>
      <c r="W9" s="944"/>
      <c r="X9" s="944"/>
      <c r="Y9" s="944"/>
      <c r="Z9" s="944"/>
      <c r="AA9" s="944"/>
      <c r="AB9" s="944"/>
      <c r="AC9" s="944"/>
      <c r="AD9" s="944"/>
      <c r="AE9" s="950"/>
      <c r="AF9" s="991"/>
      <c r="AG9" s="948"/>
      <c r="AH9" s="948"/>
      <c r="AI9" s="948"/>
      <c r="AJ9" s="992"/>
      <c r="AK9" s="949"/>
      <c r="AL9" s="944"/>
      <c r="AM9" s="944"/>
      <c r="AN9" s="944"/>
      <c r="AO9" s="944"/>
      <c r="AP9" s="944"/>
      <c r="AQ9" s="944"/>
      <c r="AR9" s="944"/>
      <c r="AS9" s="944"/>
      <c r="AT9" s="944"/>
      <c r="AU9" s="945"/>
      <c r="AV9" s="945"/>
      <c r="AW9" s="945"/>
      <c r="AX9" s="945"/>
      <c r="AY9" s="946"/>
      <c r="AZ9" s="64"/>
      <c r="BA9" s="64"/>
      <c r="BB9" s="64"/>
      <c r="BC9" s="64"/>
      <c r="BD9" s="64"/>
      <c r="BE9" s="82"/>
      <c r="BF9" s="82"/>
      <c r="BG9" s="82"/>
      <c r="BH9" s="82"/>
      <c r="BI9" s="82"/>
      <c r="BJ9" s="82"/>
      <c r="BK9" s="82"/>
      <c r="BL9" s="82"/>
      <c r="BM9" s="82"/>
      <c r="BN9" s="82"/>
      <c r="BO9" s="82"/>
      <c r="BP9" s="82"/>
      <c r="BQ9" s="60">
        <v>3</v>
      </c>
      <c r="BR9" s="88"/>
      <c r="BS9" s="940"/>
      <c r="BT9" s="941"/>
      <c r="BU9" s="941"/>
      <c r="BV9" s="941"/>
      <c r="BW9" s="941"/>
      <c r="BX9" s="941"/>
      <c r="BY9" s="941"/>
      <c r="BZ9" s="941"/>
      <c r="CA9" s="941"/>
      <c r="CB9" s="941"/>
      <c r="CC9" s="941"/>
      <c r="CD9" s="941"/>
      <c r="CE9" s="941"/>
      <c r="CF9" s="941"/>
      <c r="CG9" s="942"/>
      <c r="CH9" s="947"/>
      <c r="CI9" s="948"/>
      <c r="CJ9" s="948"/>
      <c r="CK9" s="948"/>
      <c r="CL9" s="979"/>
      <c r="CM9" s="947"/>
      <c r="CN9" s="948"/>
      <c r="CO9" s="948"/>
      <c r="CP9" s="948"/>
      <c r="CQ9" s="979"/>
      <c r="CR9" s="947"/>
      <c r="CS9" s="948"/>
      <c r="CT9" s="948"/>
      <c r="CU9" s="948"/>
      <c r="CV9" s="979"/>
      <c r="CW9" s="947"/>
      <c r="CX9" s="948"/>
      <c r="CY9" s="948"/>
      <c r="CZ9" s="948"/>
      <c r="DA9" s="979"/>
      <c r="DB9" s="947"/>
      <c r="DC9" s="948"/>
      <c r="DD9" s="948"/>
      <c r="DE9" s="948"/>
      <c r="DF9" s="979"/>
      <c r="DG9" s="947"/>
      <c r="DH9" s="948"/>
      <c r="DI9" s="948"/>
      <c r="DJ9" s="948"/>
      <c r="DK9" s="979"/>
      <c r="DL9" s="947"/>
      <c r="DM9" s="948"/>
      <c r="DN9" s="948"/>
      <c r="DO9" s="948"/>
      <c r="DP9" s="979"/>
      <c r="DQ9" s="947"/>
      <c r="DR9" s="948"/>
      <c r="DS9" s="948"/>
      <c r="DT9" s="948"/>
      <c r="DU9" s="979"/>
      <c r="DV9" s="940"/>
      <c r="DW9" s="941"/>
      <c r="DX9" s="941"/>
      <c r="DY9" s="941"/>
      <c r="DZ9" s="980"/>
      <c r="EA9" s="82"/>
    </row>
    <row r="10" spans="1:131" s="54" customFormat="1" ht="26.25" customHeight="1" x14ac:dyDescent="0.15">
      <c r="A10" s="60">
        <v>4</v>
      </c>
      <c r="B10" s="940"/>
      <c r="C10" s="941"/>
      <c r="D10" s="941"/>
      <c r="E10" s="941"/>
      <c r="F10" s="941"/>
      <c r="G10" s="941"/>
      <c r="H10" s="941"/>
      <c r="I10" s="941"/>
      <c r="J10" s="941"/>
      <c r="K10" s="941"/>
      <c r="L10" s="941"/>
      <c r="M10" s="941"/>
      <c r="N10" s="941"/>
      <c r="O10" s="941"/>
      <c r="P10" s="942"/>
      <c r="Q10" s="943"/>
      <c r="R10" s="944"/>
      <c r="S10" s="944"/>
      <c r="T10" s="944"/>
      <c r="U10" s="944"/>
      <c r="V10" s="944"/>
      <c r="W10" s="944"/>
      <c r="X10" s="944"/>
      <c r="Y10" s="944"/>
      <c r="Z10" s="944"/>
      <c r="AA10" s="944"/>
      <c r="AB10" s="944"/>
      <c r="AC10" s="944"/>
      <c r="AD10" s="944"/>
      <c r="AE10" s="950"/>
      <c r="AF10" s="991"/>
      <c r="AG10" s="948"/>
      <c r="AH10" s="948"/>
      <c r="AI10" s="948"/>
      <c r="AJ10" s="992"/>
      <c r="AK10" s="949"/>
      <c r="AL10" s="944"/>
      <c r="AM10" s="944"/>
      <c r="AN10" s="944"/>
      <c r="AO10" s="944"/>
      <c r="AP10" s="944"/>
      <c r="AQ10" s="944"/>
      <c r="AR10" s="944"/>
      <c r="AS10" s="944"/>
      <c r="AT10" s="944"/>
      <c r="AU10" s="945"/>
      <c r="AV10" s="945"/>
      <c r="AW10" s="945"/>
      <c r="AX10" s="945"/>
      <c r="AY10" s="946"/>
      <c r="AZ10" s="64"/>
      <c r="BA10" s="64"/>
      <c r="BB10" s="64"/>
      <c r="BC10" s="64"/>
      <c r="BD10" s="64"/>
      <c r="BE10" s="82"/>
      <c r="BF10" s="82"/>
      <c r="BG10" s="82"/>
      <c r="BH10" s="82"/>
      <c r="BI10" s="82"/>
      <c r="BJ10" s="82"/>
      <c r="BK10" s="82"/>
      <c r="BL10" s="82"/>
      <c r="BM10" s="82"/>
      <c r="BN10" s="82"/>
      <c r="BO10" s="82"/>
      <c r="BP10" s="82"/>
      <c r="BQ10" s="60">
        <v>4</v>
      </c>
      <c r="BR10" s="88"/>
      <c r="BS10" s="940"/>
      <c r="BT10" s="941"/>
      <c r="BU10" s="941"/>
      <c r="BV10" s="941"/>
      <c r="BW10" s="941"/>
      <c r="BX10" s="941"/>
      <c r="BY10" s="941"/>
      <c r="BZ10" s="941"/>
      <c r="CA10" s="941"/>
      <c r="CB10" s="941"/>
      <c r="CC10" s="941"/>
      <c r="CD10" s="941"/>
      <c r="CE10" s="941"/>
      <c r="CF10" s="941"/>
      <c r="CG10" s="942"/>
      <c r="CH10" s="947"/>
      <c r="CI10" s="948"/>
      <c r="CJ10" s="948"/>
      <c r="CK10" s="948"/>
      <c r="CL10" s="979"/>
      <c r="CM10" s="947"/>
      <c r="CN10" s="948"/>
      <c r="CO10" s="948"/>
      <c r="CP10" s="948"/>
      <c r="CQ10" s="979"/>
      <c r="CR10" s="947"/>
      <c r="CS10" s="948"/>
      <c r="CT10" s="948"/>
      <c r="CU10" s="948"/>
      <c r="CV10" s="979"/>
      <c r="CW10" s="947"/>
      <c r="CX10" s="948"/>
      <c r="CY10" s="948"/>
      <c r="CZ10" s="948"/>
      <c r="DA10" s="979"/>
      <c r="DB10" s="947"/>
      <c r="DC10" s="948"/>
      <c r="DD10" s="948"/>
      <c r="DE10" s="948"/>
      <c r="DF10" s="979"/>
      <c r="DG10" s="947"/>
      <c r="DH10" s="948"/>
      <c r="DI10" s="948"/>
      <c r="DJ10" s="948"/>
      <c r="DK10" s="979"/>
      <c r="DL10" s="947"/>
      <c r="DM10" s="948"/>
      <c r="DN10" s="948"/>
      <c r="DO10" s="948"/>
      <c r="DP10" s="979"/>
      <c r="DQ10" s="947"/>
      <c r="DR10" s="948"/>
      <c r="DS10" s="948"/>
      <c r="DT10" s="948"/>
      <c r="DU10" s="979"/>
      <c r="DV10" s="940"/>
      <c r="DW10" s="941"/>
      <c r="DX10" s="941"/>
      <c r="DY10" s="941"/>
      <c r="DZ10" s="980"/>
      <c r="EA10" s="82"/>
    </row>
    <row r="11" spans="1:131" s="54" customFormat="1" ht="26.25" customHeight="1" x14ac:dyDescent="0.15">
      <c r="A11" s="60">
        <v>5</v>
      </c>
      <c r="B11" s="940"/>
      <c r="C11" s="941"/>
      <c r="D11" s="941"/>
      <c r="E11" s="941"/>
      <c r="F11" s="941"/>
      <c r="G11" s="941"/>
      <c r="H11" s="941"/>
      <c r="I11" s="941"/>
      <c r="J11" s="941"/>
      <c r="K11" s="941"/>
      <c r="L11" s="941"/>
      <c r="M11" s="941"/>
      <c r="N11" s="941"/>
      <c r="O11" s="941"/>
      <c r="P11" s="942"/>
      <c r="Q11" s="943"/>
      <c r="R11" s="944"/>
      <c r="S11" s="944"/>
      <c r="T11" s="944"/>
      <c r="U11" s="944"/>
      <c r="V11" s="944"/>
      <c r="W11" s="944"/>
      <c r="X11" s="944"/>
      <c r="Y11" s="944"/>
      <c r="Z11" s="944"/>
      <c r="AA11" s="944"/>
      <c r="AB11" s="944"/>
      <c r="AC11" s="944"/>
      <c r="AD11" s="944"/>
      <c r="AE11" s="950"/>
      <c r="AF11" s="991"/>
      <c r="AG11" s="948"/>
      <c r="AH11" s="948"/>
      <c r="AI11" s="948"/>
      <c r="AJ11" s="992"/>
      <c r="AK11" s="949"/>
      <c r="AL11" s="944"/>
      <c r="AM11" s="944"/>
      <c r="AN11" s="944"/>
      <c r="AO11" s="944"/>
      <c r="AP11" s="944"/>
      <c r="AQ11" s="944"/>
      <c r="AR11" s="944"/>
      <c r="AS11" s="944"/>
      <c r="AT11" s="944"/>
      <c r="AU11" s="945"/>
      <c r="AV11" s="945"/>
      <c r="AW11" s="945"/>
      <c r="AX11" s="945"/>
      <c r="AY11" s="946"/>
      <c r="AZ11" s="64"/>
      <c r="BA11" s="64"/>
      <c r="BB11" s="64"/>
      <c r="BC11" s="64"/>
      <c r="BD11" s="64"/>
      <c r="BE11" s="82"/>
      <c r="BF11" s="82"/>
      <c r="BG11" s="82"/>
      <c r="BH11" s="82"/>
      <c r="BI11" s="82"/>
      <c r="BJ11" s="82"/>
      <c r="BK11" s="82"/>
      <c r="BL11" s="82"/>
      <c r="BM11" s="82"/>
      <c r="BN11" s="82"/>
      <c r="BO11" s="82"/>
      <c r="BP11" s="82"/>
      <c r="BQ11" s="60">
        <v>5</v>
      </c>
      <c r="BR11" s="88"/>
      <c r="BS11" s="940"/>
      <c r="BT11" s="941"/>
      <c r="BU11" s="941"/>
      <c r="BV11" s="941"/>
      <c r="BW11" s="941"/>
      <c r="BX11" s="941"/>
      <c r="BY11" s="941"/>
      <c r="BZ11" s="941"/>
      <c r="CA11" s="941"/>
      <c r="CB11" s="941"/>
      <c r="CC11" s="941"/>
      <c r="CD11" s="941"/>
      <c r="CE11" s="941"/>
      <c r="CF11" s="941"/>
      <c r="CG11" s="942"/>
      <c r="CH11" s="947"/>
      <c r="CI11" s="948"/>
      <c r="CJ11" s="948"/>
      <c r="CK11" s="948"/>
      <c r="CL11" s="979"/>
      <c r="CM11" s="947"/>
      <c r="CN11" s="948"/>
      <c r="CO11" s="948"/>
      <c r="CP11" s="948"/>
      <c r="CQ11" s="979"/>
      <c r="CR11" s="947"/>
      <c r="CS11" s="948"/>
      <c r="CT11" s="948"/>
      <c r="CU11" s="948"/>
      <c r="CV11" s="979"/>
      <c r="CW11" s="947"/>
      <c r="CX11" s="948"/>
      <c r="CY11" s="948"/>
      <c r="CZ11" s="948"/>
      <c r="DA11" s="979"/>
      <c r="DB11" s="947"/>
      <c r="DC11" s="948"/>
      <c r="DD11" s="948"/>
      <c r="DE11" s="948"/>
      <c r="DF11" s="979"/>
      <c r="DG11" s="947"/>
      <c r="DH11" s="948"/>
      <c r="DI11" s="948"/>
      <c r="DJ11" s="948"/>
      <c r="DK11" s="979"/>
      <c r="DL11" s="947"/>
      <c r="DM11" s="948"/>
      <c r="DN11" s="948"/>
      <c r="DO11" s="948"/>
      <c r="DP11" s="979"/>
      <c r="DQ11" s="947"/>
      <c r="DR11" s="948"/>
      <c r="DS11" s="948"/>
      <c r="DT11" s="948"/>
      <c r="DU11" s="979"/>
      <c r="DV11" s="940"/>
      <c r="DW11" s="941"/>
      <c r="DX11" s="941"/>
      <c r="DY11" s="941"/>
      <c r="DZ11" s="980"/>
      <c r="EA11" s="82"/>
    </row>
    <row r="12" spans="1:131" s="54" customFormat="1" ht="26.25" customHeight="1" x14ac:dyDescent="0.15">
      <c r="A12" s="60">
        <v>6</v>
      </c>
      <c r="B12" s="940"/>
      <c r="C12" s="941"/>
      <c r="D12" s="941"/>
      <c r="E12" s="941"/>
      <c r="F12" s="941"/>
      <c r="G12" s="941"/>
      <c r="H12" s="941"/>
      <c r="I12" s="941"/>
      <c r="J12" s="941"/>
      <c r="K12" s="941"/>
      <c r="L12" s="941"/>
      <c r="M12" s="941"/>
      <c r="N12" s="941"/>
      <c r="O12" s="941"/>
      <c r="P12" s="942"/>
      <c r="Q12" s="943"/>
      <c r="R12" s="944"/>
      <c r="S12" s="944"/>
      <c r="T12" s="944"/>
      <c r="U12" s="944"/>
      <c r="V12" s="944"/>
      <c r="W12" s="944"/>
      <c r="X12" s="944"/>
      <c r="Y12" s="944"/>
      <c r="Z12" s="944"/>
      <c r="AA12" s="944"/>
      <c r="AB12" s="944"/>
      <c r="AC12" s="944"/>
      <c r="AD12" s="944"/>
      <c r="AE12" s="950"/>
      <c r="AF12" s="991"/>
      <c r="AG12" s="948"/>
      <c r="AH12" s="948"/>
      <c r="AI12" s="948"/>
      <c r="AJ12" s="992"/>
      <c r="AK12" s="949"/>
      <c r="AL12" s="944"/>
      <c r="AM12" s="944"/>
      <c r="AN12" s="944"/>
      <c r="AO12" s="944"/>
      <c r="AP12" s="944"/>
      <c r="AQ12" s="944"/>
      <c r="AR12" s="944"/>
      <c r="AS12" s="944"/>
      <c r="AT12" s="944"/>
      <c r="AU12" s="945"/>
      <c r="AV12" s="945"/>
      <c r="AW12" s="945"/>
      <c r="AX12" s="945"/>
      <c r="AY12" s="946"/>
      <c r="AZ12" s="64"/>
      <c r="BA12" s="64"/>
      <c r="BB12" s="64"/>
      <c r="BC12" s="64"/>
      <c r="BD12" s="64"/>
      <c r="BE12" s="82"/>
      <c r="BF12" s="82"/>
      <c r="BG12" s="82"/>
      <c r="BH12" s="82"/>
      <c r="BI12" s="82"/>
      <c r="BJ12" s="82"/>
      <c r="BK12" s="82"/>
      <c r="BL12" s="82"/>
      <c r="BM12" s="82"/>
      <c r="BN12" s="82"/>
      <c r="BO12" s="82"/>
      <c r="BP12" s="82"/>
      <c r="BQ12" s="60">
        <v>6</v>
      </c>
      <c r="BR12" s="88"/>
      <c r="BS12" s="940"/>
      <c r="BT12" s="941"/>
      <c r="BU12" s="941"/>
      <c r="BV12" s="941"/>
      <c r="BW12" s="941"/>
      <c r="BX12" s="941"/>
      <c r="BY12" s="941"/>
      <c r="BZ12" s="941"/>
      <c r="CA12" s="941"/>
      <c r="CB12" s="941"/>
      <c r="CC12" s="941"/>
      <c r="CD12" s="941"/>
      <c r="CE12" s="941"/>
      <c r="CF12" s="941"/>
      <c r="CG12" s="942"/>
      <c r="CH12" s="947"/>
      <c r="CI12" s="948"/>
      <c r="CJ12" s="948"/>
      <c r="CK12" s="948"/>
      <c r="CL12" s="979"/>
      <c r="CM12" s="947"/>
      <c r="CN12" s="948"/>
      <c r="CO12" s="948"/>
      <c r="CP12" s="948"/>
      <c r="CQ12" s="979"/>
      <c r="CR12" s="947"/>
      <c r="CS12" s="948"/>
      <c r="CT12" s="948"/>
      <c r="CU12" s="948"/>
      <c r="CV12" s="979"/>
      <c r="CW12" s="947"/>
      <c r="CX12" s="948"/>
      <c r="CY12" s="948"/>
      <c r="CZ12" s="948"/>
      <c r="DA12" s="979"/>
      <c r="DB12" s="947"/>
      <c r="DC12" s="948"/>
      <c r="DD12" s="948"/>
      <c r="DE12" s="948"/>
      <c r="DF12" s="979"/>
      <c r="DG12" s="947"/>
      <c r="DH12" s="948"/>
      <c r="DI12" s="948"/>
      <c r="DJ12" s="948"/>
      <c r="DK12" s="979"/>
      <c r="DL12" s="947"/>
      <c r="DM12" s="948"/>
      <c r="DN12" s="948"/>
      <c r="DO12" s="948"/>
      <c r="DP12" s="979"/>
      <c r="DQ12" s="947"/>
      <c r="DR12" s="948"/>
      <c r="DS12" s="948"/>
      <c r="DT12" s="948"/>
      <c r="DU12" s="979"/>
      <c r="DV12" s="940"/>
      <c r="DW12" s="941"/>
      <c r="DX12" s="941"/>
      <c r="DY12" s="941"/>
      <c r="DZ12" s="980"/>
      <c r="EA12" s="82"/>
    </row>
    <row r="13" spans="1:131" s="54" customFormat="1" ht="26.25" customHeight="1" x14ac:dyDescent="0.15">
      <c r="A13" s="60">
        <v>7</v>
      </c>
      <c r="B13" s="940"/>
      <c r="C13" s="941"/>
      <c r="D13" s="941"/>
      <c r="E13" s="941"/>
      <c r="F13" s="941"/>
      <c r="G13" s="941"/>
      <c r="H13" s="941"/>
      <c r="I13" s="941"/>
      <c r="J13" s="941"/>
      <c r="K13" s="941"/>
      <c r="L13" s="941"/>
      <c r="M13" s="941"/>
      <c r="N13" s="941"/>
      <c r="O13" s="941"/>
      <c r="P13" s="942"/>
      <c r="Q13" s="943"/>
      <c r="R13" s="944"/>
      <c r="S13" s="944"/>
      <c r="T13" s="944"/>
      <c r="U13" s="944"/>
      <c r="V13" s="944"/>
      <c r="W13" s="944"/>
      <c r="X13" s="944"/>
      <c r="Y13" s="944"/>
      <c r="Z13" s="944"/>
      <c r="AA13" s="944"/>
      <c r="AB13" s="944"/>
      <c r="AC13" s="944"/>
      <c r="AD13" s="944"/>
      <c r="AE13" s="950"/>
      <c r="AF13" s="991"/>
      <c r="AG13" s="948"/>
      <c r="AH13" s="948"/>
      <c r="AI13" s="948"/>
      <c r="AJ13" s="992"/>
      <c r="AK13" s="949"/>
      <c r="AL13" s="944"/>
      <c r="AM13" s="944"/>
      <c r="AN13" s="944"/>
      <c r="AO13" s="944"/>
      <c r="AP13" s="944"/>
      <c r="AQ13" s="944"/>
      <c r="AR13" s="944"/>
      <c r="AS13" s="944"/>
      <c r="AT13" s="944"/>
      <c r="AU13" s="945"/>
      <c r="AV13" s="945"/>
      <c r="AW13" s="945"/>
      <c r="AX13" s="945"/>
      <c r="AY13" s="946"/>
      <c r="AZ13" s="64"/>
      <c r="BA13" s="64"/>
      <c r="BB13" s="64"/>
      <c r="BC13" s="64"/>
      <c r="BD13" s="64"/>
      <c r="BE13" s="82"/>
      <c r="BF13" s="82"/>
      <c r="BG13" s="82"/>
      <c r="BH13" s="82"/>
      <c r="BI13" s="82"/>
      <c r="BJ13" s="82"/>
      <c r="BK13" s="82"/>
      <c r="BL13" s="82"/>
      <c r="BM13" s="82"/>
      <c r="BN13" s="82"/>
      <c r="BO13" s="82"/>
      <c r="BP13" s="82"/>
      <c r="BQ13" s="60">
        <v>7</v>
      </c>
      <c r="BR13" s="88"/>
      <c r="BS13" s="940"/>
      <c r="BT13" s="941"/>
      <c r="BU13" s="941"/>
      <c r="BV13" s="941"/>
      <c r="BW13" s="941"/>
      <c r="BX13" s="941"/>
      <c r="BY13" s="941"/>
      <c r="BZ13" s="941"/>
      <c r="CA13" s="941"/>
      <c r="CB13" s="941"/>
      <c r="CC13" s="941"/>
      <c r="CD13" s="941"/>
      <c r="CE13" s="941"/>
      <c r="CF13" s="941"/>
      <c r="CG13" s="942"/>
      <c r="CH13" s="947"/>
      <c r="CI13" s="948"/>
      <c r="CJ13" s="948"/>
      <c r="CK13" s="948"/>
      <c r="CL13" s="979"/>
      <c r="CM13" s="947"/>
      <c r="CN13" s="948"/>
      <c r="CO13" s="948"/>
      <c r="CP13" s="948"/>
      <c r="CQ13" s="979"/>
      <c r="CR13" s="947"/>
      <c r="CS13" s="948"/>
      <c r="CT13" s="948"/>
      <c r="CU13" s="948"/>
      <c r="CV13" s="979"/>
      <c r="CW13" s="947"/>
      <c r="CX13" s="948"/>
      <c r="CY13" s="948"/>
      <c r="CZ13" s="948"/>
      <c r="DA13" s="979"/>
      <c r="DB13" s="947"/>
      <c r="DC13" s="948"/>
      <c r="DD13" s="948"/>
      <c r="DE13" s="948"/>
      <c r="DF13" s="979"/>
      <c r="DG13" s="947"/>
      <c r="DH13" s="948"/>
      <c r="DI13" s="948"/>
      <c r="DJ13" s="948"/>
      <c r="DK13" s="979"/>
      <c r="DL13" s="947"/>
      <c r="DM13" s="948"/>
      <c r="DN13" s="948"/>
      <c r="DO13" s="948"/>
      <c r="DP13" s="979"/>
      <c r="DQ13" s="947"/>
      <c r="DR13" s="948"/>
      <c r="DS13" s="948"/>
      <c r="DT13" s="948"/>
      <c r="DU13" s="979"/>
      <c r="DV13" s="940"/>
      <c r="DW13" s="941"/>
      <c r="DX13" s="941"/>
      <c r="DY13" s="941"/>
      <c r="DZ13" s="980"/>
      <c r="EA13" s="82"/>
    </row>
    <row r="14" spans="1:131" s="54" customFormat="1" ht="26.25" customHeight="1" x14ac:dyDescent="0.15">
      <c r="A14" s="60">
        <v>8</v>
      </c>
      <c r="B14" s="940"/>
      <c r="C14" s="941"/>
      <c r="D14" s="941"/>
      <c r="E14" s="941"/>
      <c r="F14" s="941"/>
      <c r="G14" s="941"/>
      <c r="H14" s="941"/>
      <c r="I14" s="941"/>
      <c r="J14" s="941"/>
      <c r="K14" s="941"/>
      <c r="L14" s="941"/>
      <c r="M14" s="941"/>
      <c r="N14" s="941"/>
      <c r="O14" s="941"/>
      <c r="P14" s="942"/>
      <c r="Q14" s="943"/>
      <c r="R14" s="944"/>
      <c r="S14" s="944"/>
      <c r="T14" s="944"/>
      <c r="U14" s="944"/>
      <c r="V14" s="944"/>
      <c r="W14" s="944"/>
      <c r="X14" s="944"/>
      <c r="Y14" s="944"/>
      <c r="Z14" s="944"/>
      <c r="AA14" s="944"/>
      <c r="AB14" s="944"/>
      <c r="AC14" s="944"/>
      <c r="AD14" s="944"/>
      <c r="AE14" s="950"/>
      <c r="AF14" s="991"/>
      <c r="AG14" s="948"/>
      <c r="AH14" s="948"/>
      <c r="AI14" s="948"/>
      <c r="AJ14" s="992"/>
      <c r="AK14" s="949"/>
      <c r="AL14" s="944"/>
      <c r="AM14" s="944"/>
      <c r="AN14" s="944"/>
      <c r="AO14" s="944"/>
      <c r="AP14" s="944"/>
      <c r="AQ14" s="944"/>
      <c r="AR14" s="944"/>
      <c r="AS14" s="944"/>
      <c r="AT14" s="944"/>
      <c r="AU14" s="945"/>
      <c r="AV14" s="945"/>
      <c r="AW14" s="945"/>
      <c r="AX14" s="945"/>
      <c r="AY14" s="946"/>
      <c r="AZ14" s="64"/>
      <c r="BA14" s="64"/>
      <c r="BB14" s="64"/>
      <c r="BC14" s="64"/>
      <c r="BD14" s="64"/>
      <c r="BE14" s="82"/>
      <c r="BF14" s="82"/>
      <c r="BG14" s="82"/>
      <c r="BH14" s="82"/>
      <c r="BI14" s="82"/>
      <c r="BJ14" s="82"/>
      <c r="BK14" s="82"/>
      <c r="BL14" s="82"/>
      <c r="BM14" s="82"/>
      <c r="BN14" s="82"/>
      <c r="BO14" s="82"/>
      <c r="BP14" s="82"/>
      <c r="BQ14" s="60">
        <v>8</v>
      </c>
      <c r="BR14" s="88"/>
      <c r="BS14" s="940"/>
      <c r="BT14" s="941"/>
      <c r="BU14" s="941"/>
      <c r="BV14" s="941"/>
      <c r="BW14" s="941"/>
      <c r="BX14" s="941"/>
      <c r="BY14" s="941"/>
      <c r="BZ14" s="941"/>
      <c r="CA14" s="941"/>
      <c r="CB14" s="941"/>
      <c r="CC14" s="941"/>
      <c r="CD14" s="941"/>
      <c r="CE14" s="941"/>
      <c r="CF14" s="941"/>
      <c r="CG14" s="942"/>
      <c r="CH14" s="947"/>
      <c r="CI14" s="948"/>
      <c r="CJ14" s="948"/>
      <c r="CK14" s="948"/>
      <c r="CL14" s="979"/>
      <c r="CM14" s="947"/>
      <c r="CN14" s="948"/>
      <c r="CO14" s="948"/>
      <c r="CP14" s="948"/>
      <c r="CQ14" s="979"/>
      <c r="CR14" s="947"/>
      <c r="CS14" s="948"/>
      <c r="CT14" s="948"/>
      <c r="CU14" s="948"/>
      <c r="CV14" s="979"/>
      <c r="CW14" s="947"/>
      <c r="CX14" s="948"/>
      <c r="CY14" s="948"/>
      <c r="CZ14" s="948"/>
      <c r="DA14" s="979"/>
      <c r="DB14" s="947"/>
      <c r="DC14" s="948"/>
      <c r="DD14" s="948"/>
      <c r="DE14" s="948"/>
      <c r="DF14" s="979"/>
      <c r="DG14" s="947"/>
      <c r="DH14" s="948"/>
      <c r="DI14" s="948"/>
      <c r="DJ14" s="948"/>
      <c r="DK14" s="979"/>
      <c r="DL14" s="947"/>
      <c r="DM14" s="948"/>
      <c r="DN14" s="948"/>
      <c r="DO14" s="948"/>
      <c r="DP14" s="979"/>
      <c r="DQ14" s="947"/>
      <c r="DR14" s="948"/>
      <c r="DS14" s="948"/>
      <c r="DT14" s="948"/>
      <c r="DU14" s="979"/>
      <c r="DV14" s="940"/>
      <c r="DW14" s="941"/>
      <c r="DX14" s="941"/>
      <c r="DY14" s="941"/>
      <c r="DZ14" s="980"/>
      <c r="EA14" s="82"/>
    </row>
    <row r="15" spans="1:131" s="54" customFormat="1" ht="26.25" customHeight="1" x14ac:dyDescent="0.15">
      <c r="A15" s="60">
        <v>9</v>
      </c>
      <c r="B15" s="940"/>
      <c r="C15" s="941"/>
      <c r="D15" s="941"/>
      <c r="E15" s="941"/>
      <c r="F15" s="941"/>
      <c r="G15" s="941"/>
      <c r="H15" s="941"/>
      <c r="I15" s="941"/>
      <c r="J15" s="941"/>
      <c r="K15" s="941"/>
      <c r="L15" s="941"/>
      <c r="M15" s="941"/>
      <c r="N15" s="941"/>
      <c r="O15" s="941"/>
      <c r="P15" s="942"/>
      <c r="Q15" s="943"/>
      <c r="R15" s="944"/>
      <c r="S15" s="944"/>
      <c r="T15" s="944"/>
      <c r="U15" s="944"/>
      <c r="V15" s="944"/>
      <c r="W15" s="944"/>
      <c r="X15" s="944"/>
      <c r="Y15" s="944"/>
      <c r="Z15" s="944"/>
      <c r="AA15" s="944"/>
      <c r="AB15" s="944"/>
      <c r="AC15" s="944"/>
      <c r="AD15" s="944"/>
      <c r="AE15" s="950"/>
      <c r="AF15" s="991"/>
      <c r="AG15" s="948"/>
      <c r="AH15" s="948"/>
      <c r="AI15" s="948"/>
      <c r="AJ15" s="992"/>
      <c r="AK15" s="949"/>
      <c r="AL15" s="944"/>
      <c r="AM15" s="944"/>
      <c r="AN15" s="944"/>
      <c r="AO15" s="944"/>
      <c r="AP15" s="944"/>
      <c r="AQ15" s="944"/>
      <c r="AR15" s="944"/>
      <c r="AS15" s="944"/>
      <c r="AT15" s="944"/>
      <c r="AU15" s="945"/>
      <c r="AV15" s="945"/>
      <c r="AW15" s="945"/>
      <c r="AX15" s="945"/>
      <c r="AY15" s="946"/>
      <c r="AZ15" s="64"/>
      <c r="BA15" s="64"/>
      <c r="BB15" s="64"/>
      <c r="BC15" s="64"/>
      <c r="BD15" s="64"/>
      <c r="BE15" s="82"/>
      <c r="BF15" s="82"/>
      <c r="BG15" s="82"/>
      <c r="BH15" s="82"/>
      <c r="BI15" s="82"/>
      <c r="BJ15" s="82"/>
      <c r="BK15" s="82"/>
      <c r="BL15" s="82"/>
      <c r="BM15" s="82"/>
      <c r="BN15" s="82"/>
      <c r="BO15" s="82"/>
      <c r="BP15" s="82"/>
      <c r="BQ15" s="60">
        <v>9</v>
      </c>
      <c r="BR15" s="88"/>
      <c r="BS15" s="940"/>
      <c r="BT15" s="941"/>
      <c r="BU15" s="941"/>
      <c r="BV15" s="941"/>
      <c r="BW15" s="941"/>
      <c r="BX15" s="941"/>
      <c r="BY15" s="941"/>
      <c r="BZ15" s="941"/>
      <c r="CA15" s="941"/>
      <c r="CB15" s="941"/>
      <c r="CC15" s="941"/>
      <c r="CD15" s="941"/>
      <c r="CE15" s="941"/>
      <c r="CF15" s="941"/>
      <c r="CG15" s="942"/>
      <c r="CH15" s="947"/>
      <c r="CI15" s="948"/>
      <c r="CJ15" s="948"/>
      <c r="CK15" s="948"/>
      <c r="CL15" s="979"/>
      <c r="CM15" s="947"/>
      <c r="CN15" s="948"/>
      <c r="CO15" s="948"/>
      <c r="CP15" s="948"/>
      <c r="CQ15" s="979"/>
      <c r="CR15" s="947"/>
      <c r="CS15" s="948"/>
      <c r="CT15" s="948"/>
      <c r="CU15" s="948"/>
      <c r="CV15" s="979"/>
      <c r="CW15" s="947"/>
      <c r="CX15" s="948"/>
      <c r="CY15" s="948"/>
      <c r="CZ15" s="948"/>
      <c r="DA15" s="979"/>
      <c r="DB15" s="947"/>
      <c r="DC15" s="948"/>
      <c r="DD15" s="948"/>
      <c r="DE15" s="948"/>
      <c r="DF15" s="979"/>
      <c r="DG15" s="947"/>
      <c r="DH15" s="948"/>
      <c r="DI15" s="948"/>
      <c r="DJ15" s="948"/>
      <c r="DK15" s="979"/>
      <c r="DL15" s="947"/>
      <c r="DM15" s="948"/>
      <c r="DN15" s="948"/>
      <c r="DO15" s="948"/>
      <c r="DP15" s="979"/>
      <c r="DQ15" s="947"/>
      <c r="DR15" s="948"/>
      <c r="DS15" s="948"/>
      <c r="DT15" s="948"/>
      <c r="DU15" s="979"/>
      <c r="DV15" s="940"/>
      <c r="DW15" s="941"/>
      <c r="DX15" s="941"/>
      <c r="DY15" s="941"/>
      <c r="DZ15" s="980"/>
      <c r="EA15" s="82"/>
    </row>
    <row r="16" spans="1:131" s="54" customFormat="1" ht="26.25" customHeight="1" x14ac:dyDescent="0.15">
      <c r="A16" s="60">
        <v>10</v>
      </c>
      <c r="B16" s="940"/>
      <c r="C16" s="941"/>
      <c r="D16" s="941"/>
      <c r="E16" s="941"/>
      <c r="F16" s="941"/>
      <c r="G16" s="941"/>
      <c r="H16" s="941"/>
      <c r="I16" s="941"/>
      <c r="J16" s="941"/>
      <c r="K16" s="941"/>
      <c r="L16" s="941"/>
      <c r="M16" s="941"/>
      <c r="N16" s="941"/>
      <c r="O16" s="941"/>
      <c r="P16" s="942"/>
      <c r="Q16" s="943"/>
      <c r="R16" s="944"/>
      <c r="S16" s="944"/>
      <c r="T16" s="944"/>
      <c r="U16" s="944"/>
      <c r="V16" s="944"/>
      <c r="W16" s="944"/>
      <c r="X16" s="944"/>
      <c r="Y16" s="944"/>
      <c r="Z16" s="944"/>
      <c r="AA16" s="944"/>
      <c r="AB16" s="944"/>
      <c r="AC16" s="944"/>
      <c r="AD16" s="944"/>
      <c r="AE16" s="950"/>
      <c r="AF16" s="991"/>
      <c r="AG16" s="948"/>
      <c r="AH16" s="948"/>
      <c r="AI16" s="948"/>
      <c r="AJ16" s="992"/>
      <c r="AK16" s="949"/>
      <c r="AL16" s="944"/>
      <c r="AM16" s="944"/>
      <c r="AN16" s="944"/>
      <c r="AO16" s="944"/>
      <c r="AP16" s="944"/>
      <c r="AQ16" s="944"/>
      <c r="AR16" s="944"/>
      <c r="AS16" s="944"/>
      <c r="AT16" s="944"/>
      <c r="AU16" s="945"/>
      <c r="AV16" s="945"/>
      <c r="AW16" s="945"/>
      <c r="AX16" s="945"/>
      <c r="AY16" s="946"/>
      <c r="AZ16" s="64"/>
      <c r="BA16" s="64"/>
      <c r="BB16" s="64"/>
      <c r="BC16" s="64"/>
      <c r="BD16" s="64"/>
      <c r="BE16" s="82"/>
      <c r="BF16" s="82"/>
      <c r="BG16" s="82"/>
      <c r="BH16" s="82"/>
      <c r="BI16" s="82"/>
      <c r="BJ16" s="82"/>
      <c r="BK16" s="82"/>
      <c r="BL16" s="82"/>
      <c r="BM16" s="82"/>
      <c r="BN16" s="82"/>
      <c r="BO16" s="82"/>
      <c r="BP16" s="82"/>
      <c r="BQ16" s="60">
        <v>10</v>
      </c>
      <c r="BR16" s="88"/>
      <c r="BS16" s="940"/>
      <c r="BT16" s="941"/>
      <c r="BU16" s="941"/>
      <c r="BV16" s="941"/>
      <c r="BW16" s="941"/>
      <c r="BX16" s="941"/>
      <c r="BY16" s="941"/>
      <c r="BZ16" s="941"/>
      <c r="CA16" s="941"/>
      <c r="CB16" s="941"/>
      <c r="CC16" s="941"/>
      <c r="CD16" s="941"/>
      <c r="CE16" s="941"/>
      <c r="CF16" s="941"/>
      <c r="CG16" s="942"/>
      <c r="CH16" s="947"/>
      <c r="CI16" s="948"/>
      <c r="CJ16" s="948"/>
      <c r="CK16" s="948"/>
      <c r="CL16" s="979"/>
      <c r="CM16" s="947"/>
      <c r="CN16" s="948"/>
      <c r="CO16" s="948"/>
      <c r="CP16" s="948"/>
      <c r="CQ16" s="979"/>
      <c r="CR16" s="947"/>
      <c r="CS16" s="948"/>
      <c r="CT16" s="948"/>
      <c r="CU16" s="948"/>
      <c r="CV16" s="979"/>
      <c r="CW16" s="947"/>
      <c r="CX16" s="948"/>
      <c r="CY16" s="948"/>
      <c r="CZ16" s="948"/>
      <c r="DA16" s="979"/>
      <c r="DB16" s="947"/>
      <c r="DC16" s="948"/>
      <c r="DD16" s="948"/>
      <c r="DE16" s="948"/>
      <c r="DF16" s="979"/>
      <c r="DG16" s="947"/>
      <c r="DH16" s="948"/>
      <c r="DI16" s="948"/>
      <c r="DJ16" s="948"/>
      <c r="DK16" s="979"/>
      <c r="DL16" s="947"/>
      <c r="DM16" s="948"/>
      <c r="DN16" s="948"/>
      <c r="DO16" s="948"/>
      <c r="DP16" s="979"/>
      <c r="DQ16" s="947"/>
      <c r="DR16" s="948"/>
      <c r="DS16" s="948"/>
      <c r="DT16" s="948"/>
      <c r="DU16" s="979"/>
      <c r="DV16" s="940"/>
      <c r="DW16" s="941"/>
      <c r="DX16" s="941"/>
      <c r="DY16" s="941"/>
      <c r="DZ16" s="980"/>
      <c r="EA16" s="82"/>
    </row>
    <row r="17" spans="1:131" s="54" customFormat="1" ht="26.25" customHeight="1" x14ac:dyDescent="0.15">
      <c r="A17" s="60">
        <v>11</v>
      </c>
      <c r="B17" s="940"/>
      <c r="C17" s="941"/>
      <c r="D17" s="941"/>
      <c r="E17" s="941"/>
      <c r="F17" s="941"/>
      <c r="G17" s="941"/>
      <c r="H17" s="941"/>
      <c r="I17" s="941"/>
      <c r="J17" s="941"/>
      <c r="K17" s="941"/>
      <c r="L17" s="941"/>
      <c r="M17" s="941"/>
      <c r="N17" s="941"/>
      <c r="O17" s="941"/>
      <c r="P17" s="942"/>
      <c r="Q17" s="943"/>
      <c r="R17" s="944"/>
      <c r="S17" s="944"/>
      <c r="T17" s="944"/>
      <c r="U17" s="944"/>
      <c r="V17" s="944"/>
      <c r="W17" s="944"/>
      <c r="X17" s="944"/>
      <c r="Y17" s="944"/>
      <c r="Z17" s="944"/>
      <c r="AA17" s="944"/>
      <c r="AB17" s="944"/>
      <c r="AC17" s="944"/>
      <c r="AD17" s="944"/>
      <c r="AE17" s="950"/>
      <c r="AF17" s="991"/>
      <c r="AG17" s="948"/>
      <c r="AH17" s="948"/>
      <c r="AI17" s="948"/>
      <c r="AJ17" s="992"/>
      <c r="AK17" s="949"/>
      <c r="AL17" s="944"/>
      <c r="AM17" s="944"/>
      <c r="AN17" s="944"/>
      <c r="AO17" s="944"/>
      <c r="AP17" s="944"/>
      <c r="AQ17" s="944"/>
      <c r="AR17" s="944"/>
      <c r="AS17" s="944"/>
      <c r="AT17" s="944"/>
      <c r="AU17" s="945"/>
      <c r="AV17" s="945"/>
      <c r="AW17" s="945"/>
      <c r="AX17" s="945"/>
      <c r="AY17" s="946"/>
      <c r="AZ17" s="64"/>
      <c r="BA17" s="64"/>
      <c r="BB17" s="64"/>
      <c r="BC17" s="64"/>
      <c r="BD17" s="64"/>
      <c r="BE17" s="82"/>
      <c r="BF17" s="82"/>
      <c r="BG17" s="82"/>
      <c r="BH17" s="82"/>
      <c r="BI17" s="82"/>
      <c r="BJ17" s="82"/>
      <c r="BK17" s="82"/>
      <c r="BL17" s="82"/>
      <c r="BM17" s="82"/>
      <c r="BN17" s="82"/>
      <c r="BO17" s="82"/>
      <c r="BP17" s="82"/>
      <c r="BQ17" s="60">
        <v>11</v>
      </c>
      <c r="BR17" s="88"/>
      <c r="BS17" s="940"/>
      <c r="BT17" s="941"/>
      <c r="BU17" s="941"/>
      <c r="BV17" s="941"/>
      <c r="BW17" s="941"/>
      <c r="BX17" s="941"/>
      <c r="BY17" s="941"/>
      <c r="BZ17" s="941"/>
      <c r="CA17" s="941"/>
      <c r="CB17" s="941"/>
      <c r="CC17" s="941"/>
      <c r="CD17" s="941"/>
      <c r="CE17" s="941"/>
      <c r="CF17" s="941"/>
      <c r="CG17" s="942"/>
      <c r="CH17" s="947"/>
      <c r="CI17" s="948"/>
      <c r="CJ17" s="948"/>
      <c r="CK17" s="948"/>
      <c r="CL17" s="979"/>
      <c r="CM17" s="947"/>
      <c r="CN17" s="948"/>
      <c r="CO17" s="948"/>
      <c r="CP17" s="948"/>
      <c r="CQ17" s="979"/>
      <c r="CR17" s="947"/>
      <c r="CS17" s="948"/>
      <c r="CT17" s="948"/>
      <c r="CU17" s="948"/>
      <c r="CV17" s="979"/>
      <c r="CW17" s="947"/>
      <c r="CX17" s="948"/>
      <c r="CY17" s="948"/>
      <c r="CZ17" s="948"/>
      <c r="DA17" s="979"/>
      <c r="DB17" s="947"/>
      <c r="DC17" s="948"/>
      <c r="DD17" s="948"/>
      <c r="DE17" s="948"/>
      <c r="DF17" s="979"/>
      <c r="DG17" s="947"/>
      <c r="DH17" s="948"/>
      <c r="DI17" s="948"/>
      <c r="DJ17" s="948"/>
      <c r="DK17" s="979"/>
      <c r="DL17" s="947"/>
      <c r="DM17" s="948"/>
      <c r="DN17" s="948"/>
      <c r="DO17" s="948"/>
      <c r="DP17" s="979"/>
      <c r="DQ17" s="947"/>
      <c r="DR17" s="948"/>
      <c r="DS17" s="948"/>
      <c r="DT17" s="948"/>
      <c r="DU17" s="979"/>
      <c r="DV17" s="940"/>
      <c r="DW17" s="941"/>
      <c r="DX17" s="941"/>
      <c r="DY17" s="941"/>
      <c r="DZ17" s="980"/>
      <c r="EA17" s="82"/>
    </row>
    <row r="18" spans="1:131" s="54" customFormat="1" ht="26.25" customHeight="1" x14ac:dyDescent="0.15">
      <c r="A18" s="60">
        <v>12</v>
      </c>
      <c r="B18" s="940"/>
      <c r="C18" s="941"/>
      <c r="D18" s="941"/>
      <c r="E18" s="941"/>
      <c r="F18" s="941"/>
      <c r="G18" s="941"/>
      <c r="H18" s="941"/>
      <c r="I18" s="941"/>
      <c r="J18" s="941"/>
      <c r="K18" s="941"/>
      <c r="L18" s="941"/>
      <c r="M18" s="941"/>
      <c r="N18" s="941"/>
      <c r="O18" s="941"/>
      <c r="P18" s="942"/>
      <c r="Q18" s="943"/>
      <c r="R18" s="944"/>
      <c r="S18" s="944"/>
      <c r="T18" s="944"/>
      <c r="U18" s="944"/>
      <c r="V18" s="944"/>
      <c r="W18" s="944"/>
      <c r="X18" s="944"/>
      <c r="Y18" s="944"/>
      <c r="Z18" s="944"/>
      <c r="AA18" s="944"/>
      <c r="AB18" s="944"/>
      <c r="AC18" s="944"/>
      <c r="AD18" s="944"/>
      <c r="AE18" s="950"/>
      <c r="AF18" s="991"/>
      <c r="AG18" s="948"/>
      <c r="AH18" s="948"/>
      <c r="AI18" s="948"/>
      <c r="AJ18" s="992"/>
      <c r="AK18" s="949"/>
      <c r="AL18" s="944"/>
      <c r="AM18" s="944"/>
      <c r="AN18" s="944"/>
      <c r="AO18" s="944"/>
      <c r="AP18" s="944"/>
      <c r="AQ18" s="944"/>
      <c r="AR18" s="944"/>
      <c r="AS18" s="944"/>
      <c r="AT18" s="944"/>
      <c r="AU18" s="945"/>
      <c r="AV18" s="945"/>
      <c r="AW18" s="945"/>
      <c r="AX18" s="945"/>
      <c r="AY18" s="946"/>
      <c r="AZ18" s="64"/>
      <c r="BA18" s="64"/>
      <c r="BB18" s="64"/>
      <c r="BC18" s="64"/>
      <c r="BD18" s="64"/>
      <c r="BE18" s="82"/>
      <c r="BF18" s="82"/>
      <c r="BG18" s="82"/>
      <c r="BH18" s="82"/>
      <c r="BI18" s="82"/>
      <c r="BJ18" s="82"/>
      <c r="BK18" s="82"/>
      <c r="BL18" s="82"/>
      <c r="BM18" s="82"/>
      <c r="BN18" s="82"/>
      <c r="BO18" s="82"/>
      <c r="BP18" s="82"/>
      <c r="BQ18" s="60">
        <v>12</v>
      </c>
      <c r="BR18" s="88"/>
      <c r="BS18" s="940"/>
      <c r="BT18" s="941"/>
      <c r="BU18" s="941"/>
      <c r="BV18" s="941"/>
      <c r="BW18" s="941"/>
      <c r="BX18" s="941"/>
      <c r="BY18" s="941"/>
      <c r="BZ18" s="941"/>
      <c r="CA18" s="941"/>
      <c r="CB18" s="941"/>
      <c r="CC18" s="941"/>
      <c r="CD18" s="941"/>
      <c r="CE18" s="941"/>
      <c r="CF18" s="941"/>
      <c r="CG18" s="942"/>
      <c r="CH18" s="947"/>
      <c r="CI18" s="948"/>
      <c r="CJ18" s="948"/>
      <c r="CK18" s="948"/>
      <c r="CL18" s="979"/>
      <c r="CM18" s="947"/>
      <c r="CN18" s="948"/>
      <c r="CO18" s="948"/>
      <c r="CP18" s="948"/>
      <c r="CQ18" s="979"/>
      <c r="CR18" s="947"/>
      <c r="CS18" s="948"/>
      <c r="CT18" s="948"/>
      <c r="CU18" s="948"/>
      <c r="CV18" s="979"/>
      <c r="CW18" s="947"/>
      <c r="CX18" s="948"/>
      <c r="CY18" s="948"/>
      <c r="CZ18" s="948"/>
      <c r="DA18" s="979"/>
      <c r="DB18" s="947"/>
      <c r="DC18" s="948"/>
      <c r="DD18" s="948"/>
      <c r="DE18" s="948"/>
      <c r="DF18" s="979"/>
      <c r="DG18" s="947"/>
      <c r="DH18" s="948"/>
      <c r="DI18" s="948"/>
      <c r="DJ18" s="948"/>
      <c r="DK18" s="979"/>
      <c r="DL18" s="947"/>
      <c r="DM18" s="948"/>
      <c r="DN18" s="948"/>
      <c r="DO18" s="948"/>
      <c r="DP18" s="979"/>
      <c r="DQ18" s="947"/>
      <c r="DR18" s="948"/>
      <c r="DS18" s="948"/>
      <c r="DT18" s="948"/>
      <c r="DU18" s="979"/>
      <c r="DV18" s="940"/>
      <c r="DW18" s="941"/>
      <c r="DX18" s="941"/>
      <c r="DY18" s="941"/>
      <c r="DZ18" s="980"/>
      <c r="EA18" s="82"/>
    </row>
    <row r="19" spans="1:131" s="54" customFormat="1" ht="26.25" customHeight="1" x14ac:dyDescent="0.15">
      <c r="A19" s="60">
        <v>13</v>
      </c>
      <c r="B19" s="940"/>
      <c r="C19" s="941"/>
      <c r="D19" s="941"/>
      <c r="E19" s="941"/>
      <c r="F19" s="941"/>
      <c r="G19" s="941"/>
      <c r="H19" s="941"/>
      <c r="I19" s="941"/>
      <c r="J19" s="941"/>
      <c r="K19" s="941"/>
      <c r="L19" s="941"/>
      <c r="M19" s="941"/>
      <c r="N19" s="941"/>
      <c r="O19" s="941"/>
      <c r="P19" s="942"/>
      <c r="Q19" s="943"/>
      <c r="R19" s="944"/>
      <c r="S19" s="944"/>
      <c r="T19" s="944"/>
      <c r="U19" s="944"/>
      <c r="V19" s="944"/>
      <c r="W19" s="944"/>
      <c r="X19" s="944"/>
      <c r="Y19" s="944"/>
      <c r="Z19" s="944"/>
      <c r="AA19" s="944"/>
      <c r="AB19" s="944"/>
      <c r="AC19" s="944"/>
      <c r="AD19" s="944"/>
      <c r="AE19" s="950"/>
      <c r="AF19" s="991"/>
      <c r="AG19" s="948"/>
      <c r="AH19" s="948"/>
      <c r="AI19" s="948"/>
      <c r="AJ19" s="992"/>
      <c r="AK19" s="949"/>
      <c r="AL19" s="944"/>
      <c r="AM19" s="944"/>
      <c r="AN19" s="944"/>
      <c r="AO19" s="944"/>
      <c r="AP19" s="944"/>
      <c r="AQ19" s="944"/>
      <c r="AR19" s="944"/>
      <c r="AS19" s="944"/>
      <c r="AT19" s="944"/>
      <c r="AU19" s="945"/>
      <c r="AV19" s="945"/>
      <c r="AW19" s="945"/>
      <c r="AX19" s="945"/>
      <c r="AY19" s="946"/>
      <c r="AZ19" s="64"/>
      <c r="BA19" s="64"/>
      <c r="BB19" s="64"/>
      <c r="BC19" s="64"/>
      <c r="BD19" s="64"/>
      <c r="BE19" s="82"/>
      <c r="BF19" s="82"/>
      <c r="BG19" s="82"/>
      <c r="BH19" s="82"/>
      <c r="BI19" s="82"/>
      <c r="BJ19" s="82"/>
      <c r="BK19" s="82"/>
      <c r="BL19" s="82"/>
      <c r="BM19" s="82"/>
      <c r="BN19" s="82"/>
      <c r="BO19" s="82"/>
      <c r="BP19" s="82"/>
      <c r="BQ19" s="60">
        <v>13</v>
      </c>
      <c r="BR19" s="88"/>
      <c r="BS19" s="940"/>
      <c r="BT19" s="941"/>
      <c r="BU19" s="941"/>
      <c r="BV19" s="941"/>
      <c r="BW19" s="941"/>
      <c r="BX19" s="941"/>
      <c r="BY19" s="941"/>
      <c r="BZ19" s="941"/>
      <c r="CA19" s="941"/>
      <c r="CB19" s="941"/>
      <c r="CC19" s="941"/>
      <c r="CD19" s="941"/>
      <c r="CE19" s="941"/>
      <c r="CF19" s="941"/>
      <c r="CG19" s="942"/>
      <c r="CH19" s="947"/>
      <c r="CI19" s="948"/>
      <c r="CJ19" s="948"/>
      <c r="CK19" s="948"/>
      <c r="CL19" s="979"/>
      <c r="CM19" s="947"/>
      <c r="CN19" s="948"/>
      <c r="CO19" s="948"/>
      <c r="CP19" s="948"/>
      <c r="CQ19" s="979"/>
      <c r="CR19" s="947"/>
      <c r="CS19" s="948"/>
      <c r="CT19" s="948"/>
      <c r="CU19" s="948"/>
      <c r="CV19" s="979"/>
      <c r="CW19" s="947"/>
      <c r="CX19" s="948"/>
      <c r="CY19" s="948"/>
      <c r="CZ19" s="948"/>
      <c r="DA19" s="979"/>
      <c r="DB19" s="947"/>
      <c r="DC19" s="948"/>
      <c r="DD19" s="948"/>
      <c r="DE19" s="948"/>
      <c r="DF19" s="979"/>
      <c r="DG19" s="947"/>
      <c r="DH19" s="948"/>
      <c r="DI19" s="948"/>
      <c r="DJ19" s="948"/>
      <c r="DK19" s="979"/>
      <c r="DL19" s="947"/>
      <c r="DM19" s="948"/>
      <c r="DN19" s="948"/>
      <c r="DO19" s="948"/>
      <c r="DP19" s="979"/>
      <c r="DQ19" s="947"/>
      <c r="DR19" s="948"/>
      <c r="DS19" s="948"/>
      <c r="DT19" s="948"/>
      <c r="DU19" s="979"/>
      <c r="DV19" s="940"/>
      <c r="DW19" s="941"/>
      <c r="DX19" s="941"/>
      <c r="DY19" s="941"/>
      <c r="DZ19" s="980"/>
      <c r="EA19" s="82"/>
    </row>
    <row r="20" spans="1:131" s="54" customFormat="1" ht="26.25" customHeight="1" x14ac:dyDescent="0.15">
      <c r="A20" s="60">
        <v>14</v>
      </c>
      <c r="B20" s="940"/>
      <c r="C20" s="941"/>
      <c r="D20" s="941"/>
      <c r="E20" s="941"/>
      <c r="F20" s="941"/>
      <c r="G20" s="941"/>
      <c r="H20" s="941"/>
      <c r="I20" s="941"/>
      <c r="J20" s="941"/>
      <c r="K20" s="941"/>
      <c r="L20" s="941"/>
      <c r="M20" s="941"/>
      <c r="N20" s="941"/>
      <c r="O20" s="941"/>
      <c r="P20" s="942"/>
      <c r="Q20" s="943"/>
      <c r="R20" s="944"/>
      <c r="S20" s="944"/>
      <c r="T20" s="944"/>
      <c r="U20" s="944"/>
      <c r="V20" s="944"/>
      <c r="W20" s="944"/>
      <c r="X20" s="944"/>
      <c r="Y20" s="944"/>
      <c r="Z20" s="944"/>
      <c r="AA20" s="944"/>
      <c r="AB20" s="944"/>
      <c r="AC20" s="944"/>
      <c r="AD20" s="944"/>
      <c r="AE20" s="950"/>
      <c r="AF20" s="991"/>
      <c r="AG20" s="948"/>
      <c r="AH20" s="948"/>
      <c r="AI20" s="948"/>
      <c r="AJ20" s="992"/>
      <c r="AK20" s="949"/>
      <c r="AL20" s="944"/>
      <c r="AM20" s="944"/>
      <c r="AN20" s="944"/>
      <c r="AO20" s="944"/>
      <c r="AP20" s="944"/>
      <c r="AQ20" s="944"/>
      <c r="AR20" s="944"/>
      <c r="AS20" s="944"/>
      <c r="AT20" s="944"/>
      <c r="AU20" s="945"/>
      <c r="AV20" s="945"/>
      <c r="AW20" s="945"/>
      <c r="AX20" s="945"/>
      <c r="AY20" s="946"/>
      <c r="AZ20" s="64"/>
      <c r="BA20" s="64"/>
      <c r="BB20" s="64"/>
      <c r="BC20" s="64"/>
      <c r="BD20" s="64"/>
      <c r="BE20" s="82"/>
      <c r="BF20" s="82"/>
      <c r="BG20" s="82"/>
      <c r="BH20" s="82"/>
      <c r="BI20" s="82"/>
      <c r="BJ20" s="82"/>
      <c r="BK20" s="82"/>
      <c r="BL20" s="82"/>
      <c r="BM20" s="82"/>
      <c r="BN20" s="82"/>
      <c r="BO20" s="82"/>
      <c r="BP20" s="82"/>
      <c r="BQ20" s="60">
        <v>14</v>
      </c>
      <c r="BR20" s="88"/>
      <c r="BS20" s="940"/>
      <c r="BT20" s="941"/>
      <c r="BU20" s="941"/>
      <c r="BV20" s="941"/>
      <c r="BW20" s="941"/>
      <c r="BX20" s="941"/>
      <c r="BY20" s="941"/>
      <c r="BZ20" s="941"/>
      <c r="CA20" s="941"/>
      <c r="CB20" s="941"/>
      <c r="CC20" s="941"/>
      <c r="CD20" s="941"/>
      <c r="CE20" s="941"/>
      <c r="CF20" s="941"/>
      <c r="CG20" s="942"/>
      <c r="CH20" s="947"/>
      <c r="CI20" s="948"/>
      <c r="CJ20" s="948"/>
      <c r="CK20" s="948"/>
      <c r="CL20" s="979"/>
      <c r="CM20" s="947"/>
      <c r="CN20" s="948"/>
      <c r="CO20" s="948"/>
      <c r="CP20" s="948"/>
      <c r="CQ20" s="979"/>
      <c r="CR20" s="947"/>
      <c r="CS20" s="948"/>
      <c r="CT20" s="948"/>
      <c r="CU20" s="948"/>
      <c r="CV20" s="979"/>
      <c r="CW20" s="947"/>
      <c r="CX20" s="948"/>
      <c r="CY20" s="948"/>
      <c r="CZ20" s="948"/>
      <c r="DA20" s="979"/>
      <c r="DB20" s="947"/>
      <c r="DC20" s="948"/>
      <c r="DD20" s="948"/>
      <c r="DE20" s="948"/>
      <c r="DF20" s="979"/>
      <c r="DG20" s="947"/>
      <c r="DH20" s="948"/>
      <c r="DI20" s="948"/>
      <c r="DJ20" s="948"/>
      <c r="DK20" s="979"/>
      <c r="DL20" s="947"/>
      <c r="DM20" s="948"/>
      <c r="DN20" s="948"/>
      <c r="DO20" s="948"/>
      <c r="DP20" s="979"/>
      <c r="DQ20" s="947"/>
      <c r="DR20" s="948"/>
      <c r="DS20" s="948"/>
      <c r="DT20" s="948"/>
      <c r="DU20" s="979"/>
      <c r="DV20" s="940"/>
      <c r="DW20" s="941"/>
      <c r="DX20" s="941"/>
      <c r="DY20" s="941"/>
      <c r="DZ20" s="980"/>
      <c r="EA20" s="82"/>
    </row>
    <row r="21" spans="1:131" s="54" customFormat="1" ht="26.25" customHeight="1" x14ac:dyDescent="0.15">
      <c r="A21" s="60">
        <v>15</v>
      </c>
      <c r="B21" s="940"/>
      <c r="C21" s="941"/>
      <c r="D21" s="941"/>
      <c r="E21" s="941"/>
      <c r="F21" s="941"/>
      <c r="G21" s="941"/>
      <c r="H21" s="941"/>
      <c r="I21" s="941"/>
      <c r="J21" s="941"/>
      <c r="K21" s="941"/>
      <c r="L21" s="941"/>
      <c r="M21" s="941"/>
      <c r="N21" s="941"/>
      <c r="O21" s="941"/>
      <c r="P21" s="942"/>
      <c r="Q21" s="943"/>
      <c r="R21" s="944"/>
      <c r="S21" s="944"/>
      <c r="T21" s="944"/>
      <c r="U21" s="944"/>
      <c r="V21" s="944"/>
      <c r="W21" s="944"/>
      <c r="X21" s="944"/>
      <c r="Y21" s="944"/>
      <c r="Z21" s="944"/>
      <c r="AA21" s="944"/>
      <c r="AB21" s="944"/>
      <c r="AC21" s="944"/>
      <c r="AD21" s="944"/>
      <c r="AE21" s="950"/>
      <c r="AF21" s="991"/>
      <c r="AG21" s="948"/>
      <c r="AH21" s="948"/>
      <c r="AI21" s="948"/>
      <c r="AJ21" s="992"/>
      <c r="AK21" s="949"/>
      <c r="AL21" s="944"/>
      <c r="AM21" s="944"/>
      <c r="AN21" s="944"/>
      <c r="AO21" s="944"/>
      <c r="AP21" s="944"/>
      <c r="AQ21" s="944"/>
      <c r="AR21" s="944"/>
      <c r="AS21" s="944"/>
      <c r="AT21" s="944"/>
      <c r="AU21" s="945"/>
      <c r="AV21" s="945"/>
      <c r="AW21" s="945"/>
      <c r="AX21" s="945"/>
      <c r="AY21" s="946"/>
      <c r="AZ21" s="64"/>
      <c r="BA21" s="64"/>
      <c r="BB21" s="64"/>
      <c r="BC21" s="64"/>
      <c r="BD21" s="64"/>
      <c r="BE21" s="82"/>
      <c r="BF21" s="82"/>
      <c r="BG21" s="82"/>
      <c r="BH21" s="82"/>
      <c r="BI21" s="82"/>
      <c r="BJ21" s="82"/>
      <c r="BK21" s="82"/>
      <c r="BL21" s="82"/>
      <c r="BM21" s="82"/>
      <c r="BN21" s="82"/>
      <c r="BO21" s="82"/>
      <c r="BP21" s="82"/>
      <c r="BQ21" s="60">
        <v>15</v>
      </c>
      <c r="BR21" s="88"/>
      <c r="BS21" s="940"/>
      <c r="BT21" s="941"/>
      <c r="BU21" s="941"/>
      <c r="BV21" s="941"/>
      <c r="BW21" s="941"/>
      <c r="BX21" s="941"/>
      <c r="BY21" s="941"/>
      <c r="BZ21" s="941"/>
      <c r="CA21" s="941"/>
      <c r="CB21" s="941"/>
      <c r="CC21" s="941"/>
      <c r="CD21" s="941"/>
      <c r="CE21" s="941"/>
      <c r="CF21" s="941"/>
      <c r="CG21" s="942"/>
      <c r="CH21" s="947"/>
      <c r="CI21" s="948"/>
      <c r="CJ21" s="948"/>
      <c r="CK21" s="948"/>
      <c r="CL21" s="979"/>
      <c r="CM21" s="947"/>
      <c r="CN21" s="948"/>
      <c r="CO21" s="948"/>
      <c r="CP21" s="948"/>
      <c r="CQ21" s="979"/>
      <c r="CR21" s="947"/>
      <c r="CS21" s="948"/>
      <c r="CT21" s="948"/>
      <c r="CU21" s="948"/>
      <c r="CV21" s="979"/>
      <c r="CW21" s="947"/>
      <c r="CX21" s="948"/>
      <c r="CY21" s="948"/>
      <c r="CZ21" s="948"/>
      <c r="DA21" s="979"/>
      <c r="DB21" s="947"/>
      <c r="DC21" s="948"/>
      <c r="DD21" s="948"/>
      <c r="DE21" s="948"/>
      <c r="DF21" s="979"/>
      <c r="DG21" s="947"/>
      <c r="DH21" s="948"/>
      <c r="DI21" s="948"/>
      <c r="DJ21" s="948"/>
      <c r="DK21" s="979"/>
      <c r="DL21" s="947"/>
      <c r="DM21" s="948"/>
      <c r="DN21" s="948"/>
      <c r="DO21" s="948"/>
      <c r="DP21" s="979"/>
      <c r="DQ21" s="947"/>
      <c r="DR21" s="948"/>
      <c r="DS21" s="948"/>
      <c r="DT21" s="948"/>
      <c r="DU21" s="979"/>
      <c r="DV21" s="940"/>
      <c r="DW21" s="941"/>
      <c r="DX21" s="941"/>
      <c r="DY21" s="941"/>
      <c r="DZ21" s="980"/>
      <c r="EA21" s="82"/>
    </row>
    <row r="22" spans="1:131" s="54" customFormat="1" ht="26.25" customHeight="1" x14ac:dyDescent="0.15">
      <c r="A22" s="60">
        <v>16</v>
      </c>
      <c r="B22" s="940"/>
      <c r="C22" s="941"/>
      <c r="D22" s="941"/>
      <c r="E22" s="941"/>
      <c r="F22" s="941"/>
      <c r="G22" s="941"/>
      <c r="H22" s="941"/>
      <c r="I22" s="941"/>
      <c r="J22" s="941"/>
      <c r="K22" s="941"/>
      <c r="L22" s="941"/>
      <c r="M22" s="941"/>
      <c r="N22" s="941"/>
      <c r="O22" s="941"/>
      <c r="P22" s="942"/>
      <c r="Q22" s="1016"/>
      <c r="R22" s="1017"/>
      <c r="S22" s="1017"/>
      <c r="T22" s="1017"/>
      <c r="U22" s="1017"/>
      <c r="V22" s="1017"/>
      <c r="W22" s="1017"/>
      <c r="X22" s="1017"/>
      <c r="Y22" s="1017"/>
      <c r="Z22" s="1017"/>
      <c r="AA22" s="1017"/>
      <c r="AB22" s="1017"/>
      <c r="AC22" s="1017"/>
      <c r="AD22" s="1017"/>
      <c r="AE22" s="1018"/>
      <c r="AF22" s="991"/>
      <c r="AG22" s="948"/>
      <c r="AH22" s="948"/>
      <c r="AI22" s="948"/>
      <c r="AJ22" s="992"/>
      <c r="AK22" s="1019"/>
      <c r="AL22" s="1017"/>
      <c r="AM22" s="1017"/>
      <c r="AN22" s="1017"/>
      <c r="AO22" s="1017"/>
      <c r="AP22" s="1017"/>
      <c r="AQ22" s="1017"/>
      <c r="AR22" s="1017"/>
      <c r="AS22" s="1017"/>
      <c r="AT22" s="1017"/>
      <c r="AU22" s="1020"/>
      <c r="AV22" s="1020"/>
      <c r="AW22" s="1020"/>
      <c r="AX22" s="1020"/>
      <c r="AY22" s="1021"/>
      <c r="AZ22" s="996" t="s">
        <v>432</v>
      </c>
      <c r="BA22" s="996"/>
      <c r="BB22" s="996"/>
      <c r="BC22" s="996"/>
      <c r="BD22" s="997"/>
      <c r="BE22" s="82"/>
      <c r="BF22" s="82"/>
      <c r="BG22" s="82"/>
      <c r="BH22" s="82"/>
      <c r="BI22" s="82"/>
      <c r="BJ22" s="82"/>
      <c r="BK22" s="82"/>
      <c r="BL22" s="82"/>
      <c r="BM22" s="82"/>
      <c r="BN22" s="82"/>
      <c r="BO22" s="82"/>
      <c r="BP22" s="82"/>
      <c r="BQ22" s="60">
        <v>16</v>
      </c>
      <c r="BR22" s="88"/>
      <c r="BS22" s="940"/>
      <c r="BT22" s="941"/>
      <c r="BU22" s="941"/>
      <c r="BV22" s="941"/>
      <c r="BW22" s="941"/>
      <c r="BX22" s="941"/>
      <c r="BY22" s="941"/>
      <c r="BZ22" s="941"/>
      <c r="CA22" s="941"/>
      <c r="CB22" s="941"/>
      <c r="CC22" s="941"/>
      <c r="CD22" s="941"/>
      <c r="CE22" s="941"/>
      <c r="CF22" s="941"/>
      <c r="CG22" s="942"/>
      <c r="CH22" s="947"/>
      <c r="CI22" s="948"/>
      <c r="CJ22" s="948"/>
      <c r="CK22" s="948"/>
      <c r="CL22" s="979"/>
      <c r="CM22" s="947"/>
      <c r="CN22" s="948"/>
      <c r="CO22" s="948"/>
      <c r="CP22" s="948"/>
      <c r="CQ22" s="979"/>
      <c r="CR22" s="947"/>
      <c r="CS22" s="948"/>
      <c r="CT22" s="948"/>
      <c r="CU22" s="948"/>
      <c r="CV22" s="979"/>
      <c r="CW22" s="947"/>
      <c r="CX22" s="948"/>
      <c r="CY22" s="948"/>
      <c r="CZ22" s="948"/>
      <c r="DA22" s="979"/>
      <c r="DB22" s="947"/>
      <c r="DC22" s="948"/>
      <c r="DD22" s="948"/>
      <c r="DE22" s="948"/>
      <c r="DF22" s="979"/>
      <c r="DG22" s="947"/>
      <c r="DH22" s="948"/>
      <c r="DI22" s="948"/>
      <c r="DJ22" s="948"/>
      <c r="DK22" s="979"/>
      <c r="DL22" s="947"/>
      <c r="DM22" s="948"/>
      <c r="DN22" s="948"/>
      <c r="DO22" s="948"/>
      <c r="DP22" s="979"/>
      <c r="DQ22" s="947"/>
      <c r="DR22" s="948"/>
      <c r="DS22" s="948"/>
      <c r="DT22" s="948"/>
      <c r="DU22" s="979"/>
      <c r="DV22" s="940"/>
      <c r="DW22" s="941"/>
      <c r="DX22" s="941"/>
      <c r="DY22" s="941"/>
      <c r="DZ22" s="980"/>
      <c r="EA22" s="82"/>
    </row>
    <row r="23" spans="1:131" s="54" customFormat="1" ht="26.25" customHeight="1" x14ac:dyDescent="0.15">
      <c r="A23" s="61" t="s">
        <v>433</v>
      </c>
      <c r="B23" s="918" t="s">
        <v>245</v>
      </c>
      <c r="C23" s="919"/>
      <c r="D23" s="919"/>
      <c r="E23" s="919"/>
      <c r="F23" s="919"/>
      <c r="G23" s="919"/>
      <c r="H23" s="919"/>
      <c r="I23" s="919"/>
      <c r="J23" s="919"/>
      <c r="K23" s="919"/>
      <c r="L23" s="919"/>
      <c r="M23" s="919"/>
      <c r="N23" s="919"/>
      <c r="O23" s="919"/>
      <c r="P23" s="920"/>
      <c r="Q23" s="1014">
        <v>20410</v>
      </c>
      <c r="R23" s="930"/>
      <c r="S23" s="930"/>
      <c r="T23" s="930"/>
      <c r="U23" s="930"/>
      <c r="V23" s="930">
        <v>19669</v>
      </c>
      <c r="W23" s="930"/>
      <c r="X23" s="930"/>
      <c r="Y23" s="930"/>
      <c r="Z23" s="930"/>
      <c r="AA23" s="930">
        <v>742</v>
      </c>
      <c r="AB23" s="930"/>
      <c r="AC23" s="930"/>
      <c r="AD23" s="930"/>
      <c r="AE23" s="1015"/>
      <c r="AF23" s="982">
        <v>51</v>
      </c>
      <c r="AG23" s="930"/>
      <c r="AH23" s="930"/>
      <c r="AI23" s="930"/>
      <c r="AJ23" s="983"/>
      <c r="AK23" s="984"/>
      <c r="AL23" s="929"/>
      <c r="AM23" s="929"/>
      <c r="AN23" s="929"/>
      <c r="AO23" s="929"/>
      <c r="AP23" s="930">
        <v>9175</v>
      </c>
      <c r="AQ23" s="930"/>
      <c r="AR23" s="930"/>
      <c r="AS23" s="930"/>
      <c r="AT23" s="930"/>
      <c r="AU23" s="931"/>
      <c r="AV23" s="931"/>
      <c r="AW23" s="931"/>
      <c r="AX23" s="931"/>
      <c r="AY23" s="932"/>
      <c r="AZ23" s="986" t="s">
        <v>168</v>
      </c>
      <c r="BA23" s="925"/>
      <c r="BB23" s="925"/>
      <c r="BC23" s="925"/>
      <c r="BD23" s="987"/>
      <c r="BE23" s="82"/>
      <c r="BF23" s="82"/>
      <c r="BG23" s="82"/>
      <c r="BH23" s="82"/>
      <c r="BI23" s="82"/>
      <c r="BJ23" s="82"/>
      <c r="BK23" s="82"/>
      <c r="BL23" s="82"/>
      <c r="BM23" s="82"/>
      <c r="BN23" s="82"/>
      <c r="BO23" s="82"/>
      <c r="BP23" s="82"/>
      <c r="BQ23" s="60">
        <v>17</v>
      </c>
      <c r="BR23" s="88"/>
      <c r="BS23" s="940"/>
      <c r="BT23" s="941"/>
      <c r="BU23" s="941"/>
      <c r="BV23" s="941"/>
      <c r="BW23" s="941"/>
      <c r="BX23" s="941"/>
      <c r="BY23" s="941"/>
      <c r="BZ23" s="941"/>
      <c r="CA23" s="941"/>
      <c r="CB23" s="941"/>
      <c r="CC23" s="941"/>
      <c r="CD23" s="941"/>
      <c r="CE23" s="941"/>
      <c r="CF23" s="941"/>
      <c r="CG23" s="942"/>
      <c r="CH23" s="947"/>
      <c r="CI23" s="948"/>
      <c r="CJ23" s="948"/>
      <c r="CK23" s="948"/>
      <c r="CL23" s="979"/>
      <c r="CM23" s="947"/>
      <c r="CN23" s="948"/>
      <c r="CO23" s="948"/>
      <c r="CP23" s="948"/>
      <c r="CQ23" s="979"/>
      <c r="CR23" s="947"/>
      <c r="CS23" s="948"/>
      <c r="CT23" s="948"/>
      <c r="CU23" s="948"/>
      <c r="CV23" s="979"/>
      <c r="CW23" s="947"/>
      <c r="CX23" s="948"/>
      <c r="CY23" s="948"/>
      <c r="CZ23" s="948"/>
      <c r="DA23" s="979"/>
      <c r="DB23" s="947"/>
      <c r="DC23" s="948"/>
      <c r="DD23" s="948"/>
      <c r="DE23" s="948"/>
      <c r="DF23" s="979"/>
      <c r="DG23" s="947"/>
      <c r="DH23" s="948"/>
      <c r="DI23" s="948"/>
      <c r="DJ23" s="948"/>
      <c r="DK23" s="979"/>
      <c r="DL23" s="947"/>
      <c r="DM23" s="948"/>
      <c r="DN23" s="948"/>
      <c r="DO23" s="948"/>
      <c r="DP23" s="979"/>
      <c r="DQ23" s="947"/>
      <c r="DR23" s="948"/>
      <c r="DS23" s="948"/>
      <c r="DT23" s="948"/>
      <c r="DU23" s="979"/>
      <c r="DV23" s="940"/>
      <c r="DW23" s="941"/>
      <c r="DX23" s="941"/>
      <c r="DY23" s="941"/>
      <c r="DZ23" s="980"/>
      <c r="EA23" s="82"/>
    </row>
    <row r="24" spans="1:131" s="54" customFormat="1" ht="26.25" customHeight="1" x14ac:dyDescent="0.15">
      <c r="A24" s="1012" t="s">
        <v>359</v>
      </c>
      <c r="B24" s="1012"/>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c r="AO24" s="1012"/>
      <c r="AP24" s="1012"/>
      <c r="AQ24" s="1012"/>
      <c r="AR24" s="1012"/>
      <c r="AS24" s="1012"/>
      <c r="AT24" s="1012"/>
      <c r="AU24" s="1012"/>
      <c r="AV24" s="1012"/>
      <c r="AW24" s="1012"/>
      <c r="AX24" s="1012"/>
      <c r="AY24" s="1012"/>
      <c r="AZ24" s="64"/>
      <c r="BA24" s="64"/>
      <c r="BB24" s="64"/>
      <c r="BC24" s="64"/>
      <c r="BD24" s="64"/>
      <c r="BE24" s="82"/>
      <c r="BF24" s="82"/>
      <c r="BG24" s="82"/>
      <c r="BH24" s="82"/>
      <c r="BI24" s="82"/>
      <c r="BJ24" s="82"/>
      <c r="BK24" s="82"/>
      <c r="BL24" s="82"/>
      <c r="BM24" s="82"/>
      <c r="BN24" s="82"/>
      <c r="BO24" s="82"/>
      <c r="BP24" s="82"/>
      <c r="BQ24" s="60">
        <v>18</v>
      </c>
      <c r="BR24" s="88"/>
      <c r="BS24" s="940"/>
      <c r="BT24" s="941"/>
      <c r="BU24" s="941"/>
      <c r="BV24" s="941"/>
      <c r="BW24" s="941"/>
      <c r="BX24" s="941"/>
      <c r="BY24" s="941"/>
      <c r="BZ24" s="941"/>
      <c r="CA24" s="941"/>
      <c r="CB24" s="941"/>
      <c r="CC24" s="941"/>
      <c r="CD24" s="941"/>
      <c r="CE24" s="941"/>
      <c r="CF24" s="941"/>
      <c r="CG24" s="942"/>
      <c r="CH24" s="947"/>
      <c r="CI24" s="948"/>
      <c r="CJ24" s="948"/>
      <c r="CK24" s="948"/>
      <c r="CL24" s="979"/>
      <c r="CM24" s="947"/>
      <c r="CN24" s="948"/>
      <c r="CO24" s="948"/>
      <c r="CP24" s="948"/>
      <c r="CQ24" s="979"/>
      <c r="CR24" s="947"/>
      <c r="CS24" s="948"/>
      <c r="CT24" s="948"/>
      <c r="CU24" s="948"/>
      <c r="CV24" s="979"/>
      <c r="CW24" s="947"/>
      <c r="CX24" s="948"/>
      <c r="CY24" s="948"/>
      <c r="CZ24" s="948"/>
      <c r="DA24" s="979"/>
      <c r="DB24" s="947"/>
      <c r="DC24" s="948"/>
      <c r="DD24" s="948"/>
      <c r="DE24" s="948"/>
      <c r="DF24" s="979"/>
      <c r="DG24" s="947"/>
      <c r="DH24" s="948"/>
      <c r="DI24" s="948"/>
      <c r="DJ24" s="948"/>
      <c r="DK24" s="979"/>
      <c r="DL24" s="947"/>
      <c r="DM24" s="948"/>
      <c r="DN24" s="948"/>
      <c r="DO24" s="948"/>
      <c r="DP24" s="979"/>
      <c r="DQ24" s="947"/>
      <c r="DR24" s="948"/>
      <c r="DS24" s="948"/>
      <c r="DT24" s="948"/>
      <c r="DU24" s="979"/>
      <c r="DV24" s="940"/>
      <c r="DW24" s="941"/>
      <c r="DX24" s="941"/>
      <c r="DY24" s="941"/>
      <c r="DZ24" s="980"/>
      <c r="EA24" s="82"/>
    </row>
    <row r="25" spans="1:131" s="52" customFormat="1" ht="26.25" customHeight="1" x14ac:dyDescent="0.15">
      <c r="A25" s="1013" t="s">
        <v>435</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64"/>
      <c r="BK25" s="64"/>
      <c r="BL25" s="64"/>
      <c r="BM25" s="64"/>
      <c r="BN25" s="64"/>
      <c r="BO25" s="63"/>
      <c r="BP25" s="63"/>
      <c r="BQ25" s="60">
        <v>19</v>
      </c>
      <c r="BR25" s="88"/>
      <c r="BS25" s="940"/>
      <c r="BT25" s="941"/>
      <c r="BU25" s="941"/>
      <c r="BV25" s="941"/>
      <c r="BW25" s="941"/>
      <c r="BX25" s="941"/>
      <c r="BY25" s="941"/>
      <c r="BZ25" s="941"/>
      <c r="CA25" s="941"/>
      <c r="CB25" s="941"/>
      <c r="CC25" s="941"/>
      <c r="CD25" s="941"/>
      <c r="CE25" s="941"/>
      <c r="CF25" s="941"/>
      <c r="CG25" s="942"/>
      <c r="CH25" s="947"/>
      <c r="CI25" s="948"/>
      <c r="CJ25" s="948"/>
      <c r="CK25" s="948"/>
      <c r="CL25" s="979"/>
      <c r="CM25" s="947"/>
      <c r="CN25" s="948"/>
      <c r="CO25" s="948"/>
      <c r="CP25" s="948"/>
      <c r="CQ25" s="979"/>
      <c r="CR25" s="947"/>
      <c r="CS25" s="948"/>
      <c r="CT25" s="948"/>
      <c r="CU25" s="948"/>
      <c r="CV25" s="979"/>
      <c r="CW25" s="947"/>
      <c r="CX25" s="948"/>
      <c r="CY25" s="948"/>
      <c r="CZ25" s="948"/>
      <c r="DA25" s="979"/>
      <c r="DB25" s="947"/>
      <c r="DC25" s="948"/>
      <c r="DD25" s="948"/>
      <c r="DE25" s="948"/>
      <c r="DF25" s="979"/>
      <c r="DG25" s="947"/>
      <c r="DH25" s="948"/>
      <c r="DI25" s="948"/>
      <c r="DJ25" s="948"/>
      <c r="DK25" s="979"/>
      <c r="DL25" s="947"/>
      <c r="DM25" s="948"/>
      <c r="DN25" s="948"/>
      <c r="DO25" s="948"/>
      <c r="DP25" s="979"/>
      <c r="DQ25" s="947"/>
      <c r="DR25" s="948"/>
      <c r="DS25" s="948"/>
      <c r="DT25" s="948"/>
      <c r="DU25" s="979"/>
      <c r="DV25" s="940"/>
      <c r="DW25" s="941"/>
      <c r="DX25" s="941"/>
      <c r="DY25" s="941"/>
      <c r="DZ25" s="980"/>
      <c r="EA25" s="55"/>
    </row>
    <row r="26" spans="1:131" s="52" customFormat="1" ht="26.25" customHeight="1" x14ac:dyDescent="0.15">
      <c r="A26" s="958" t="s">
        <v>424</v>
      </c>
      <c r="B26" s="959"/>
      <c r="C26" s="959"/>
      <c r="D26" s="959"/>
      <c r="E26" s="959"/>
      <c r="F26" s="959"/>
      <c r="G26" s="959"/>
      <c r="H26" s="959"/>
      <c r="I26" s="959"/>
      <c r="J26" s="959"/>
      <c r="K26" s="959"/>
      <c r="L26" s="959"/>
      <c r="M26" s="959"/>
      <c r="N26" s="959"/>
      <c r="O26" s="959"/>
      <c r="P26" s="960"/>
      <c r="Q26" s="964" t="s">
        <v>271</v>
      </c>
      <c r="R26" s="965"/>
      <c r="S26" s="965"/>
      <c r="T26" s="965"/>
      <c r="U26" s="966"/>
      <c r="V26" s="964" t="s">
        <v>322</v>
      </c>
      <c r="W26" s="965"/>
      <c r="X26" s="965"/>
      <c r="Y26" s="965"/>
      <c r="Z26" s="966"/>
      <c r="AA26" s="964" t="s">
        <v>290</v>
      </c>
      <c r="AB26" s="965"/>
      <c r="AC26" s="965"/>
      <c r="AD26" s="965"/>
      <c r="AE26" s="965"/>
      <c r="AF26" s="1008" t="s">
        <v>436</v>
      </c>
      <c r="AG26" s="971"/>
      <c r="AH26" s="971"/>
      <c r="AI26" s="971"/>
      <c r="AJ26" s="1009"/>
      <c r="AK26" s="965" t="s">
        <v>437</v>
      </c>
      <c r="AL26" s="965"/>
      <c r="AM26" s="965"/>
      <c r="AN26" s="965"/>
      <c r="AO26" s="966"/>
      <c r="AP26" s="964" t="s">
        <v>36</v>
      </c>
      <c r="AQ26" s="965"/>
      <c r="AR26" s="965"/>
      <c r="AS26" s="965"/>
      <c r="AT26" s="966"/>
      <c r="AU26" s="964" t="s">
        <v>438</v>
      </c>
      <c r="AV26" s="965"/>
      <c r="AW26" s="965"/>
      <c r="AX26" s="965"/>
      <c r="AY26" s="966"/>
      <c r="AZ26" s="964" t="s">
        <v>439</v>
      </c>
      <c r="BA26" s="965"/>
      <c r="BB26" s="965"/>
      <c r="BC26" s="965"/>
      <c r="BD26" s="966"/>
      <c r="BE26" s="964" t="s">
        <v>426</v>
      </c>
      <c r="BF26" s="965"/>
      <c r="BG26" s="965"/>
      <c r="BH26" s="965"/>
      <c r="BI26" s="977"/>
      <c r="BJ26" s="64"/>
      <c r="BK26" s="64"/>
      <c r="BL26" s="64"/>
      <c r="BM26" s="64"/>
      <c r="BN26" s="64"/>
      <c r="BO26" s="63"/>
      <c r="BP26" s="63"/>
      <c r="BQ26" s="60">
        <v>20</v>
      </c>
      <c r="BR26" s="88"/>
      <c r="BS26" s="940"/>
      <c r="BT26" s="941"/>
      <c r="BU26" s="941"/>
      <c r="BV26" s="941"/>
      <c r="BW26" s="941"/>
      <c r="BX26" s="941"/>
      <c r="BY26" s="941"/>
      <c r="BZ26" s="941"/>
      <c r="CA26" s="941"/>
      <c r="CB26" s="941"/>
      <c r="CC26" s="941"/>
      <c r="CD26" s="941"/>
      <c r="CE26" s="941"/>
      <c r="CF26" s="941"/>
      <c r="CG26" s="942"/>
      <c r="CH26" s="947"/>
      <c r="CI26" s="948"/>
      <c r="CJ26" s="948"/>
      <c r="CK26" s="948"/>
      <c r="CL26" s="979"/>
      <c r="CM26" s="947"/>
      <c r="CN26" s="948"/>
      <c r="CO26" s="948"/>
      <c r="CP26" s="948"/>
      <c r="CQ26" s="979"/>
      <c r="CR26" s="947"/>
      <c r="CS26" s="948"/>
      <c r="CT26" s="948"/>
      <c r="CU26" s="948"/>
      <c r="CV26" s="979"/>
      <c r="CW26" s="947"/>
      <c r="CX26" s="948"/>
      <c r="CY26" s="948"/>
      <c r="CZ26" s="948"/>
      <c r="DA26" s="979"/>
      <c r="DB26" s="947"/>
      <c r="DC26" s="948"/>
      <c r="DD26" s="948"/>
      <c r="DE26" s="948"/>
      <c r="DF26" s="979"/>
      <c r="DG26" s="947"/>
      <c r="DH26" s="948"/>
      <c r="DI26" s="948"/>
      <c r="DJ26" s="948"/>
      <c r="DK26" s="979"/>
      <c r="DL26" s="947"/>
      <c r="DM26" s="948"/>
      <c r="DN26" s="948"/>
      <c r="DO26" s="948"/>
      <c r="DP26" s="979"/>
      <c r="DQ26" s="947"/>
      <c r="DR26" s="948"/>
      <c r="DS26" s="948"/>
      <c r="DT26" s="948"/>
      <c r="DU26" s="979"/>
      <c r="DV26" s="940"/>
      <c r="DW26" s="941"/>
      <c r="DX26" s="941"/>
      <c r="DY26" s="941"/>
      <c r="DZ26" s="980"/>
      <c r="EA26" s="55"/>
    </row>
    <row r="27" spans="1:131" s="52" customFormat="1" ht="26.25" customHeight="1" x14ac:dyDescent="0.15">
      <c r="A27" s="961"/>
      <c r="B27" s="962"/>
      <c r="C27" s="962"/>
      <c r="D27" s="962"/>
      <c r="E27" s="962"/>
      <c r="F27" s="962"/>
      <c r="G27" s="962"/>
      <c r="H27" s="962"/>
      <c r="I27" s="962"/>
      <c r="J27" s="962"/>
      <c r="K27" s="962"/>
      <c r="L27" s="962"/>
      <c r="M27" s="962"/>
      <c r="N27" s="962"/>
      <c r="O27" s="962"/>
      <c r="P27" s="963"/>
      <c r="Q27" s="967"/>
      <c r="R27" s="968"/>
      <c r="S27" s="968"/>
      <c r="T27" s="968"/>
      <c r="U27" s="969"/>
      <c r="V27" s="967"/>
      <c r="W27" s="968"/>
      <c r="X27" s="968"/>
      <c r="Y27" s="968"/>
      <c r="Z27" s="969"/>
      <c r="AA27" s="967"/>
      <c r="AB27" s="968"/>
      <c r="AC27" s="968"/>
      <c r="AD27" s="968"/>
      <c r="AE27" s="968"/>
      <c r="AF27" s="1010"/>
      <c r="AG27" s="974"/>
      <c r="AH27" s="974"/>
      <c r="AI27" s="974"/>
      <c r="AJ27" s="1011"/>
      <c r="AK27" s="968"/>
      <c r="AL27" s="968"/>
      <c r="AM27" s="968"/>
      <c r="AN27" s="968"/>
      <c r="AO27" s="969"/>
      <c r="AP27" s="967"/>
      <c r="AQ27" s="968"/>
      <c r="AR27" s="968"/>
      <c r="AS27" s="968"/>
      <c r="AT27" s="969"/>
      <c r="AU27" s="967"/>
      <c r="AV27" s="968"/>
      <c r="AW27" s="968"/>
      <c r="AX27" s="968"/>
      <c r="AY27" s="969"/>
      <c r="AZ27" s="967"/>
      <c r="BA27" s="968"/>
      <c r="BB27" s="968"/>
      <c r="BC27" s="968"/>
      <c r="BD27" s="969"/>
      <c r="BE27" s="967"/>
      <c r="BF27" s="968"/>
      <c r="BG27" s="968"/>
      <c r="BH27" s="968"/>
      <c r="BI27" s="978"/>
      <c r="BJ27" s="64"/>
      <c r="BK27" s="64"/>
      <c r="BL27" s="64"/>
      <c r="BM27" s="64"/>
      <c r="BN27" s="64"/>
      <c r="BO27" s="63"/>
      <c r="BP27" s="63"/>
      <c r="BQ27" s="60">
        <v>21</v>
      </c>
      <c r="BR27" s="88"/>
      <c r="BS27" s="940"/>
      <c r="BT27" s="941"/>
      <c r="BU27" s="941"/>
      <c r="BV27" s="941"/>
      <c r="BW27" s="941"/>
      <c r="BX27" s="941"/>
      <c r="BY27" s="941"/>
      <c r="BZ27" s="941"/>
      <c r="CA27" s="941"/>
      <c r="CB27" s="941"/>
      <c r="CC27" s="941"/>
      <c r="CD27" s="941"/>
      <c r="CE27" s="941"/>
      <c r="CF27" s="941"/>
      <c r="CG27" s="942"/>
      <c r="CH27" s="947"/>
      <c r="CI27" s="948"/>
      <c r="CJ27" s="948"/>
      <c r="CK27" s="948"/>
      <c r="CL27" s="979"/>
      <c r="CM27" s="947"/>
      <c r="CN27" s="948"/>
      <c r="CO27" s="948"/>
      <c r="CP27" s="948"/>
      <c r="CQ27" s="979"/>
      <c r="CR27" s="947"/>
      <c r="CS27" s="948"/>
      <c r="CT27" s="948"/>
      <c r="CU27" s="948"/>
      <c r="CV27" s="979"/>
      <c r="CW27" s="947"/>
      <c r="CX27" s="948"/>
      <c r="CY27" s="948"/>
      <c r="CZ27" s="948"/>
      <c r="DA27" s="979"/>
      <c r="DB27" s="947"/>
      <c r="DC27" s="948"/>
      <c r="DD27" s="948"/>
      <c r="DE27" s="948"/>
      <c r="DF27" s="979"/>
      <c r="DG27" s="947"/>
      <c r="DH27" s="948"/>
      <c r="DI27" s="948"/>
      <c r="DJ27" s="948"/>
      <c r="DK27" s="979"/>
      <c r="DL27" s="947"/>
      <c r="DM27" s="948"/>
      <c r="DN27" s="948"/>
      <c r="DO27" s="948"/>
      <c r="DP27" s="979"/>
      <c r="DQ27" s="947"/>
      <c r="DR27" s="948"/>
      <c r="DS27" s="948"/>
      <c r="DT27" s="948"/>
      <c r="DU27" s="979"/>
      <c r="DV27" s="940"/>
      <c r="DW27" s="941"/>
      <c r="DX27" s="941"/>
      <c r="DY27" s="941"/>
      <c r="DZ27" s="980"/>
      <c r="EA27" s="55"/>
    </row>
    <row r="28" spans="1:131" s="52" customFormat="1" ht="26.25" customHeight="1" x14ac:dyDescent="0.15">
      <c r="A28" s="62">
        <v>1</v>
      </c>
      <c r="B28" s="951" t="s">
        <v>412</v>
      </c>
      <c r="C28" s="952"/>
      <c r="D28" s="952"/>
      <c r="E28" s="952"/>
      <c r="F28" s="952"/>
      <c r="G28" s="952"/>
      <c r="H28" s="952"/>
      <c r="I28" s="952"/>
      <c r="J28" s="952"/>
      <c r="K28" s="952"/>
      <c r="L28" s="952"/>
      <c r="M28" s="952"/>
      <c r="N28" s="952"/>
      <c r="O28" s="952"/>
      <c r="P28" s="953"/>
      <c r="Q28" s="999">
        <v>4924</v>
      </c>
      <c r="R28" s="1000"/>
      <c r="S28" s="1000"/>
      <c r="T28" s="1000"/>
      <c r="U28" s="1000"/>
      <c r="V28" s="1000">
        <v>4780</v>
      </c>
      <c r="W28" s="1000"/>
      <c r="X28" s="1000"/>
      <c r="Y28" s="1000"/>
      <c r="Z28" s="1000"/>
      <c r="AA28" s="1000">
        <v>144</v>
      </c>
      <c r="AB28" s="1000"/>
      <c r="AC28" s="1000"/>
      <c r="AD28" s="1000"/>
      <c r="AE28" s="1001"/>
      <c r="AF28" s="1002">
        <v>144</v>
      </c>
      <c r="AG28" s="1000"/>
      <c r="AH28" s="1000"/>
      <c r="AI28" s="1000"/>
      <c r="AJ28" s="1003"/>
      <c r="AK28" s="1004">
        <v>398</v>
      </c>
      <c r="AL28" s="1000"/>
      <c r="AM28" s="1000"/>
      <c r="AN28" s="1000"/>
      <c r="AO28" s="1000"/>
      <c r="AP28" s="1000" t="s">
        <v>530</v>
      </c>
      <c r="AQ28" s="1000"/>
      <c r="AR28" s="1000"/>
      <c r="AS28" s="1000"/>
      <c r="AT28" s="1000"/>
      <c r="AU28" s="1000" t="s">
        <v>530</v>
      </c>
      <c r="AV28" s="1000"/>
      <c r="AW28" s="1000"/>
      <c r="AX28" s="1000"/>
      <c r="AY28" s="1000"/>
      <c r="AZ28" s="1005" t="s">
        <v>530</v>
      </c>
      <c r="BA28" s="1005"/>
      <c r="BB28" s="1005"/>
      <c r="BC28" s="1005"/>
      <c r="BD28" s="1005"/>
      <c r="BE28" s="1006"/>
      <c r="BF28" s="1006"/>
      <c r="BG28" s="1006"/>
      <c r="BH28" s="1006"/>
      <c r="BI28" s="1007"/>
      <c r="BJ28" s="64"/>
      <c r="BK28" s="64"/>
      <c r="BL28" s="64"/>
      <c r="BM28" s="64"/>
      <c r="BN28" s="64"/>
      <c r="BO28" s="63"/>
      <c r="BP28" s="63"/>
      <c r="BQ28" s="60">
        <v>22</v>
      </c>
      <c r="BR28" s="88"/>
      <c r="BS28" s="940"/>
      <c r="BT28" s="941"/>
      <c r="BU28" s="941"/>
      <c r="BV28" s="941"/>
      <c r="BW28" s="941"/>
      <c r="BX28" s="941"/>
      <c r="BY28" s="941"/>
      <c r="BZ28" s="941"/>
      <c r="CA28" s="941"/>
      <c r="CB28" s="941"/>
      <c r="CC28" s="941"/>
      <c r="CD28" s="941"/>
      <c r="CE28" s="941"/>
      <c r="CF28" s="941"/>
      <c r="CG28" s="942"/>
      <c r="CH28" s="947"/>
      <c r="CI28" s="948"/>
      <c r="CJ28" s="948"/>
      <c r="CK28" s="948"/>
      <c r="CL28" s="979"/>
      <c r="CM28" s="947"/>
      <c r="CN28" s="948"/>
      <c r="CO28" s="948"/>
      <c r="CP28" s="948"/>
      <c r="CQ28" s="979"/>
      <c r="CR28" s="947"/>
      <c r="CS28" s="948"/>
      <c r="CT28" s="948"/>
      <c r="CU28" s="948"/>
      <c r="CV28" s="979"/>
      <c r="CW28" s="947"/>
      <c r="CX28" s="948"/>
      <c r="CY28" s="948"/>
      <c r="CZ28" s="948"/>
      <c r="DA28" s="979"/>
      <c r="DB28" s="947"/>
      <c r="DC28" s="948"/>
      <c r="DD28" s="948"/>
      <c r="DE28" s="948"/>
      <c r="DF28" s="979"/>
      <c r="DG28" s="947"/>
      <c r="DH28" s="948"/>
      <c r="DI28" s="948"/>
      <c r="DJ28" s="948"/>
      <c r="DK28" s="979"/>
      <c r="DL28" s="947"/>
      <c r="DM28" s="948"/>
      <c r="DN28" s="948"/>
      <c r="DO28" s="948"/>
      <c r="DP28" s="979"/>
      <c r="DQ28" s="947"/>
      <c r="DR28" s="948"/>
      <c r="DS28" s="948"/>
      <c r="DT28" s="948"/>
      <c r="DU28" s="979"/>
      <c r="DV28" s="940"/>
      <c r="DW28" s="941"/>
      <c r="DX28" s="941"/>
      <c r="DY28" s="941"/>
      <c r="DZ28" s="980"/>
      <c r="EA28" s="55"/>
    </row>
    <row r="29" spans="1:131" s="52" customFormat="1" ht="26.25" customHeight="1" x14ac:dyDescent="0.15">
      <c r="A29" s="62">
        <v>2</v>
      </c>
      <c r="B29" s="940" t="s">
        <v>440</v>
      </c>
      <c r="C29" s="941"/>
      <c r="D29" s="941"/>
      <c r="E29" s="941"/>
      <c r="F29" s="941"/>
      <c r="G29" s="941"/>
      <c r="H29" s="941"/>
      <c r="I29" s="941"/>
      <c r="J29" s="941"/>
      <c r="K29" s="941"/>
      <c r="L29" s="941"/>
      <c r="M29" s="941"/>
      <c r="N29" s="941"/>
      <c r="O29" s="941"/>
      <c r="P29" s="942"/>
      <c r="Q29" s="943">
        <v>3631</v>
      </c>
      <c r="R29" s="944"/>
      <c r="S29" s="944"/>
      <c r="T29" s="944"/>
      <c r="U29" s="944"/>
      <c r="V29" s="944">
        <v>3572</v>
      </c>
      <c r="W29" s="944"/>
      <c r="X29" s="944"/>
      <c r="Y29" s="944"/>
      <c r="Z29" s="944"/>
      <c r="AA29" s="944">
        <v>59</v>
      </c>
      <c r="AB29" s="944"/>
      <c r="AC29" s="944"/>
      <c r="AD29" s="944"/>
      <c r="AE29" s="950"/>
      <c r="AF29" s="991">
        <v>59</v>
      </c>
      <c r="AG29" s="948"/>
      <c r="AH29" s="948"/>
      <c r="AI29" s="948"/>
      <c r="AJ29" s="992"/>
      <c r="AK29" s="949">
        <v>580</v>
      </c>
      <c r="AL29" s="944"/>
      <c r="AM29" s="944"/>
      <c r="AN29" s="944"/>
      <c r="AO29" s="944"/>
      <c r="AP29" s="944" t="s">
        <v>531</v>
      </c>
      <c r="AQ29" s="944"/>
      <c r="AR29" s="944"/>
      <c r="AS29" s="944"/>
      <c r="AT29" s="944"/>
      <c r="AU29" s="944" t="s">
        <v>532</v>
      </c>
      <c r="AV29" s="944"/>
      <c r="AW29" s="944"/>
      <c r="AX29" s="944"/>
      <c r="AY29" s="944"/>
      <c r="AZ29" s="998" t="s">
        <v>530</v>
      </c>
      <c r="BA29" s="998"/>
      <c r="BB29" s="998"/>
      <c r="BC29" s="998"/>
      <c r="BD29" s="998"/>
      <c r="BE29" s="945"/>
      <c r="BF29" s="945"/>
      <c r="BG29" s="945"/>
      <c r="BH29" s="945"/>
      <c r="BI29" s="946"/>
      <c r="BJ29" s="64"/>
      <c r="BK29" s="64"/>
      <c r="BL29" s="64"/>
      <c r="BM29" s="64"/>
      <c r="BN29" s="64"/>
      <c r="BO29" s="63"/>
      <c r="BP29" s="63"/>
      <c r="BQ29" s="60">
        <v>23</v>
      </c>
      <c r="BR29" s="88"/>
      <c r="BS29" s="940"/>
      <c r="BT29" s="941"/>
      <c r="BU29" s="941"/>
      <c r="BV29" s="941"/>
      <c r="BW29" s="941"/>
      <c r="BX29" s="941"/>
      <c r="BY29" s="941"/>
      <c r="BZ29" s="941"/>
      <c r="CA29" s="941"/>
      <c r="CB29" s="941"/>
      <c r="CC29" s="941"/>
      <c r="CD29" s="941"/>
      <c r="CE29" s="941"/>
      <c r="CF29" s="941"/>
      <c r="CG29" s="942"/>
      <c r="CH29" s="947"/>
      <c r="CI29" s="948"/>
      <c r="CJ29" s="948"/>
      <c r="CK29" s="948"/>
      <c r="CL29" s="979"/>
      <c r="CM29" s="947"/>
      <c r="CN29" s="948"/>
      <c r="CO29" s="948"/>
      <c r="CP29" s="948"/>
      <c r="CQ29" s="979"/>
      <c r="CR29" s="947"/>
      <c r="CS29" s="948"/>
      <c r="CT29" s="948"/>
      <c r="CU29" s="948"/>
      <c r="CV29" s="979"/>
      <c r="CW29" s="947"/>
      <c r="CX29" s="948"/>
      <c r="CY29" s="948"/>
      <c r="CZ29" s="948"/>
      <c r="DA29" s="979"/>
      <c r="DB29" s="947"/>
      <c r="DC29" s="948"/>
      <c r="DD29" s="948"/>
      <c r="DE29" s="948"/>
      <c r="DF29" s="979"/>
      <c r="DG29" s="947"/>
      <c r="DH29" s="948"/>
      <c r="DI29" s="948"/>
      <c r="DJ29" s="948"/>
      <c r="DK29" s="979"/>
      <c r="DL29" s="947"/>
      <c r="DM29" s="948"/>
      <c r="DN29" s="948"/>
      <c r="DO29" s="948"/>
      <c r="DP29" s="979"/>
      <c r="DQ29" s="947"/>
      <c r="DR29" s="948"/>
      <c r="DS29" s="948"/>
      <c r="DT29" s="948"/>
      <c r="DU29" s="979"/>
      <c r="DV29" s="940"/>
      <c r="DW29" s="941"/>
      <c r="DX29" s="941"/>
      <c r="DY29" s="941"/>
      <c r="DZ29" s="980"/>
      <c r="EA29" s="55"/>
    </row>
    <row r="30" spans="1:131" s="52" customFormat="1" ht="26.25" customHeight="1" x14ac:dyDescent="0.15">
      <c r="A30" s="62">
        <v>3</v>
      </c>
      <c r="B30" s="940" t="s">
        <v>441</v>
      </c>
      <c r="C30" s="941"/>
      <c r="D30" s="941"/>
      <c r="E30" s="941"/>
      <c r="F30" s="941"/>
      <c r="G30" s="941"/>
      <c r="H30" s="941"/>
      <c r="I30" s="941"/>
      <c r="J30" s="941"/>
      <c r="K30" s="941"/>
      <c r="L30" s="941"/>
      <c r="M30" s="941"/>
      <c r="N30" s="941"/>
      <c r="O30" s="941"/>
      <c r="P30" s="942"/>
      <c r="Q30" s="943">
        <v>706</v>
      </c>
      <c r="R30" s="944"/>
      <c r="S30" s="944"/>
      <c r="T30" s="944"/>
      <c r="U30" s="944"/>
      <c r="V30" s="944">
        <v>704</v>
      </c>
      <c r="W30" s="944"/>
      <c r="X30" s="944"/>
      <c r="Y30" s="944"/>
      <c r="Z30" s="944"/>
      <c r="AA30" s="944">
        <v>2</v>
      </c>
      <c r="AB30" s="944"/>
      <c r="AC30" s="944"/>
      <c r="AD30" s="944"/>
      <c r="AE30" s="950"/>
      <c r="AF30" s="991">
        <v>2</v>
      </c>
      <c r="AG30" s="948"/>
      <c r="AH30" s="948"/>
      <c r="AI30" s="948"/>
      <c r="AJ30" s="992"/>
      <c r="AK30" s="949">
        <v>155</v>
      </c>
      <c r="AL30" s="944"/>
      <c r="AM30" s="944"/>
      <c r="AN30" s="944"/>
      <c r="AO30" s="944"/>
      <c r="AP30" s="944" t="s">
        <v>533</v>
      </c>
      <c r="AQ30" s="944"/>
      <c r="AR30" s="944"/>
      <c r="AS30" s="944"/>
      <c r="AT30" s="944"/>
      <c r="AU30" s="944" t="s">
        <v>534</v>
      </c>
      <c r="AV30" s="944"/>
      <c r="AW30" s="944"/>
      <c r="AX30" s="944"/>
      <c r="AY30" s="944"/>
      <c r="AZ30" s="998" t="s">
        <v>530</v>
      </c>
      <c r="BA30" s="998"/>
      <c r="BB30" s="998"/>
      <c r="BC30" s="998"/>
      <c r="BD30" s="998"/>
      <c r="BE30" s="945"/>
      <c r="BF30" s="945"/>
      <c r="BG30" s="945"/>
      <c r="BH30" s="945"/>
      <c r="BI30" s="946"/>
      <c r="BJ30" s="64"/>
      <c r="BK30" s="64"/>
      <c r="BL30" s="64"/>
      <c r="BM30" s="64"/>
      <c r="BN30" s="64"/>
      <c r="BO30" s="63"/>
      <c r="BP30" s="63"/>
      <c r="BQ30" s="60">
        <v>24</v>
      </c>
      <c r="BR30" s="88"/>
      <c r="BS30" s="940"/>
      <c r="BT30" s="941"/>
      <c r="BU30" s="941"/>
      <c r="BV30" s="941"/>
      <c r="BW30" s="941"/>
      <c r="BX30" s="941"/>
      <c r="BY30" s="941"/>
      <c r="BZ30" s="941"/>
      <c r="CA30" s="941"/>
      <c r="CB30" s="941"/>
      <c r="CC30" s="941"/>
      <c r="CD30" s="941"/>
      <c r="CE30" s="941"/>
      <c r="CF30" s="941"/>
      <c r="CG30" s="942"/>
      <c r="CH30" s="947"/>
      <c r="CI30" s="948"/>
      <c r="CJ30" s="948"/>
      <c r="CK30" s="948"/>
      <c r="CL30" s="979"/>
      <c r="CM30" s="947"/>
      <c r="CN30" s="948"/>
      <c r="CO30" s="948"/>
      <c r="CP30" s="948"/>
      <c r="CQ30" s="979"/>
      <c r="CR30" s="947"/>
      <c r="CS30" s="948"/>
      <c r="CT30" s="948"/>
      <c r="CU30" s="948"/>
      <c r="CV30" s="979"/>
      <c r="CW30" s="947"/>
      <c r="CX30" s="948"/>
      <c r="CY30" s="948"/>
      <c r="CZ30" s="948"/>
      <c r="DA30" s="979"/>
      <c r="DB30" s="947"/>
      <c r="DC30" s="948"/>
      <c r="DD30" s="948"/>
      <c r="DE30" s="948"/>
      <c r="DF30" s="979"/>
      <c r="DG30" s="947"/>
      <c r="DH30" s="948"/>
      <c r="DI30" s="948"/>
      <c r="DJ30" s="948"/>
      <c r="DK30" s="979"/>
      <c r="DL30" s="947"/>
      <c r="DM30" s="948"/>
      <c r="DN30" s="948"/>
      <c r="DO30" s="948"/>
      <c r="DP30" s="979"/>
      <c r="DQ30" s="947"/>
      <c r="DR30" s="948"/>
      <c r="DS30" s="948"/>
      <c r="DT30" s="948"/>
      <c r="DU30" s="979"/>
      <c r="DV30" s="940"/>
      <c r="DW30" s="941"/>
      <c r="DX30" s="941"/>
      <c r="DY30" s="941"/>
      <c r="DZ30" s="980"/>
      <c r="EA30" s="55"/>
    </row>
    <row r="31" spans="1:131" s="52" customFormat="1" ht="26.25" customHeight="1" x14ac:dyDescent="0.15">
      <c r="A31" s="62">
        <v>4</v>
      </c>
      <c r="B31" s="940" t="s">
        <v>444</v>
      </c>
      <c r="C31" s="941"/>
      <c r="D31" s="941"/>
      <c r="E31" s="941"/>
      <c r="F31" s="941"/>
      <c r="G31" s="941"/>
      <c r="H31" s="941"/>
      <c r="I31" s="941"/>
      <c r="J31" s="941"/>
      <c r="K31" s="941"/>
      <c r="L31" s="941"/>
      <c r="M31" s="941"/>
      <c r="N31" s="941"/>
      <c r="O31" s="941"/>
      <c r="P31" s="942"/>
      <c r="Q31" s="943">
        <v>929</v>
      </c>
      <c r="R31" s="944"/>
      <c r="S31" s="944"/>
      <c r="T31" s="944"/>
      <c r="U31" s="944"/>
      <c r="V31" s="944">
        <v>1003</v>
      </c>
      <c r="W31" s="944"/>
      <c r="X31" s="944"/>
      <c r="Y31" s="944"/>
      <c r="Z31" s="944"/>
      <c r="AA31" s="944">
        <v>-74</v>
      </c>
      <c r="AB31" s="944"/>
      <c r="AC31" s="944"/>
      <c r="AD31" s="944"/>
      <c r="AE31" s="950"/>
      <c r="AF31" s="991">
        <v>475</v>
      </c>
      <c r="AG31" s="948"/>
      <c r="AH31" s="948"/>
      <c r="AI31" s="948"/>
      <c r="AJ31" s="992"/>
      <c r="AK31" s="949">
        <v>55</v>
      </c>
      <c r="AL31" s="944"/>
      <c r="AM31" s="944"/>
      <c r="AN31" s="944"/>
      <c r="AO31" s="944"/>
      <c r="AP31" s="944">
        <v>1380</v>
      </c>
      <c r="AQ31" s="944"/>
      <c r="AR31" s="944"/>
      <c r="AS31" s="944"/>
      <c r="AT31" s="944"/>
      <c r="AU31" s="944">
        <v>4</v>
      </c>
      <c r="AV31" s="944"/>
      <c r="AW31" s="944"/>
      <c r="AX31" s="944"/>
      <c r="AY31" s="944"/>
      <c r="AZ31" s="998" t="s">
        <v>530</v>
      </c>
      <c r="BA31" s="998"/>
      <c r="BB31" s="998"/>
      <c r="BC31" s="998"/>
      <c r="BD31" s="998"/>
      <c r="BE31" s="945" t="s">
        <v>445</v>
      </c>
      <c r="BF31" s="945"/>
      <c r="BG31" s="945"/>
      <c r="BH31" s="945"/>
      <c r="BI31" s="946"/>
      <c r="BJ31" s="64"/>
      <c r="BK31" s="64"/>
      <c r="BL31" s="64"/>
      <c r="BM31" s="64"/>
      <c r="BN31" s="64"/>
      <c r="BO31" s="63"/>
      <c r="BP31" s="63"/>
      <c r="BQ31" s="60">
        <v>25</v>
      </c>
      <c r="BR31" s="88"/>
      <c r="BS31" s="940"/>
      <c r="BT31" s="941"/>
      <c r="BU31" s="941"/>
      <c r="BV31" s="941"/>
      <c r="BW31" s="941"/>
      <c r="BX31" s="941"/>
      <c r="BY31" s="941"/>
      <c r="BZ31" s="941"/>
      <c r="CA31" s="941"/>
      <c r="CB31" s="941"/>
      <c r="CC31" s="941"/>
      <c r="CD31" s="941"/>
      <c r="CE31" s="941"/>
      <c r="CF31" s="941"/>
      <c r="CG31" s="942"/>
      <c r="CH31" s="947"/>
      <c r="CI31" s="948"/>
      <c r="CJ31" s="948"/>
      <c r="CK31" s="948"/>
      <c r="CL31" s="979"/>
      <c r="CM31" s="947"/>
      <c r="CN31" s="948"/>
      <c r="CO31" s="948"/>
      <c r="CP31" s="948"/>
      <c r="CQ31" s="979"/>
      <c r="CR31" s="947"/>
      <c r="CS31" s="948"/>
      <c r="CT31" s="948"/>
      <c r="CU31" s="948"/>
      <c r="CV31" s="979"/>
      <c r="CW31" s="947"/>
      <c r="CX31" s="948"/>
      <c r="CY31" s="948"/>
      <c r="CZ31" s="948"/>
      <c r="DA31" s="979"/>
      <c r="DB31" s="947"/>
      <c r="DC31" s="948"/>
      <c r="DD31" s="948"/>
      <c r="DE31" s="948"/>
      <c r="DF31" s="979"/>
      <c r="DG31" s="947"/>
      <c r="DH31" s="948"/>
      <c r="DI31" s="948"/>
      <c r="DJ31" s="948"/>
      <c r="DK31" s="979"/>
      <c r="DL31" s="947"/>
      <c r="DM31" s="948"/>
      <c r="DN31" s="948"/>
      <c r="DO31" s="948"/>
      <c r="DP31" s="979"/>
      <c r="DQ31" s="947"/>
      <c r="DR31" s="948"/>
      <c r="DS31" s="948"/>
      <c r="DT31" s="948"/>
      <c r="DU31" s="979"/>
      <c r="DV31" s="940"/>
      <c r="DW31" s="941"/>
      <c r="DX31" s="941"/>
      <c r="DY31" s="941"/>
      <c r="DZ31" s="980"/>
      <c r="EA31" s="55"/>
    </row>
    <row r="32" spans="1:131" s="52" customFormat="1" ht="26.25" customHeight="1" x14ac:dyDescent="0.15">
      <c r="A32" s="62">
        <v>5</v>
      </c>
      <c r="B32" s="940" t="s">
        <v>388</v>
      </c>
      <c r="C32" s="941"/>
      <c r="D32" s="941"/>
      <c r="E32" s="941"/>
      <c r="F32" s="941"/>
      <c r="G32" s="941"/>
      <c r="H32" s="941"/>
      <c r="I32" s="941"/>
      <c r="J32" s="941"/>
      <c r="K32" s="941"/>
      <c r="L32" s="941"/>
      <c r="M32" s="941"/>
      <c r="N32" s="941"/>
      <c r="O32" s="941"/>
      <c r="P32" s="942"/>
      <c r="Q32" s="943">
        <v>1123</v>
      </c>
      <c r="R32" s="944"/>
      <c r="S32" s="944"/>
      <c r="T32" s="944"/>
      <c r="U32" s="944"/>
      <c r="V32" s="944">
        <v>1071</v>
      </c>
      <c r="W32" s="944"/>
      <c r="X32" s="944"/>
      <c r="Y32" s="944"/>
      <c r="Z32" s="944"/>
      <c r="AA32" s="944">
        <v>52</v>
      </c>
      <c r="AB32" s="944"/>
      <c r="AC32" s="944"/>
      <c r="AD32" s="944"/>
      <c r="AE32" s="950"/>
      <c r="AF32" s="991">
        <v>201</v>
      </c>
      <c r="AG32" s="948"/>
      <c r="AH32" s="948"/>
      <c r="AI32" s="948"/>
      <c r="AJ32" s="992"/>
      <c r="AK32" s="949">
        <v>310</v>
      </c>
      <c r="AL32" s="944"/>
      <c r="AM32" s="944"/>
      <c r="AN32" s="944"/>
      <c r="AO32" s="944"/>
      <c r="AP32" s="944">
        <v>5564</v>
      </c>
      <c r="AQ32" s="944"/>
      <c r="AR32" s="944"/>
      <c r="AS32" s="944"/>
      <c r="AT32" s="944"/>
      <c r="AU32" s="944">
        <v>3044</v>
      </c>
      <c r="AV32" s="944"/>
      <c r="AW32" s="944"/>
      <c r="AX32" s="944"/>
      <c r="AY32" s="944"/>
      <c r="AZ32" s="998" t="s">
        <v>530</v>
      </c>
      <c r="BA32" s="998"/>
      <c r="BB32" s="998"/>
      <c r="BC32" s="998"/>
      <c r="BD32" s="998"/>
      <c r="BE32" s="945" t="s">
        <v>445</v>
      </c>
      <c r="BF32" s="945"/>
      <c r="BG32" s="945"/>
      <c r="BH32" s="945"/>
      <c r="BI32" s="946"/>
      <c r="BJ32" s="64"/>
      <c r="BK32" s="64"/>
      <c r="BL32" s="64"/>
      <c r="BM32" s="64"/>
      <c r="BN32" s="64"/>
      <c r="BO32" s="63"/>
      <c r="BP32" s="63"/>
      <c r="BQ32" s="60">
        <v>26</v>
      </c>
      <c r="BR32" s="88"/>
      <c r="BS32" s="940"/>
      <c r="BT32" s="941"/>
      <c r="BU32" s="941"/>
      <c r="BV32" s="941"/>
      <c r="BW32" s="941"/>
      <c r="BX32" s="941"/>
      <c r="BY32" s="941"/>
      <c r="BZ32" s="941"/>
      <c r="CA32" s="941"/>
      <c r="CB32" s="941"/>
      <c r="CC32" s="941"/>
      <c r="CD32" s="941"/>
      <c r="CE32" s="941"/>
      <c r="CF32" s="941"/>
      <c r="CG32" s="942"/>
      <c r="CH32" s="947"/>
      <c r="CI32" s="948"/>
      <c r="CJ32" s="948"/>
      <c r="CK32" s="948"/>
      <c r="CL32" s="979"/>
      <c r="CM32" s="947"/>
      <c r="CN32" s="948"/>
      <c r="CO32" s="948"/>
      <c r="CP32" s="948"/>
      <c r="CQ32" s="979"/>
      <c r="CR32" s="947"/>
      <c r="CS32" s="948"/>
      <c r="CT32" s="948"/>
      <c r="CU32" s="948"/>
      <c r="CV32" s="979"/>
      <c r="CW32" s="947"/>
      <c r="CX32" s="948"/>
      <c r="CY32" s="948"/>
      <c r="CZ32" s="948"/>
      <c r="DA32" s="979"/>
      <c r="DB32" s="947"/>
      <c r="DC32" s="948"/>
      <c r="DD32" s="948"/>
      <c r="DE32" s="948"/>
      <c r="DF32" s="979"/>
      <c r="DG32" s="947"/>
      <c r="DH32" s="948"/>
      <c r="DI32" s="948"/>
      <c r="DJ32" s="948"/>
      <c r="DK32" s="979"/>
      <c r="DL32" s="947"/>
      <c r="DM32" s="948"/>
      <c r="DN32" s="948"/>
      <c r="DO32" s="948"/>
      <c r="DP32" s="979"/>
      <c r="DQ32" s="947"/>
      <c r="DR32" s="948"/>
      <c r="DS32" s="948"/>
      <c r="DT32" s="948"/>
      <c r="DU32" s="979"/>
      <c r="DV32" s="940"/>
      <c r="DW32" s="941"/>
      <c r="DX32" s="941"/>
      <c r="DY32" s="941"/>
      <c r="DZ32" s="980"/>
      <c r="EA32" s="55"/>
    </row>
    <row r="33" spans="1:131" s="52" customFormat="1" ht="26.25" customHeight="1" x14ac:dyDescent="0.15">
      <c r="A33" s="62">
        <v>6</v>
      </c>
      <c r="B33" s="940"/>
      <c r="C33" s="941"/>
      <c r="D33" s="941"/>
      <c r="E33" s="941"/>
      <c r="F33" s="941"/>
      <c r="G33" s="941"/>
      <c r="H33" s="941"/>
      <c r="I33" s="941"/>
      <c r="J33" s="941"/>
      <c r="K33" s="941"/>
      <c r="L33" s="941"/>
      <c r="M33" s="941"/>
      <c r="N33" s="941"/>
      <c r="O33" s="941"/>
      <c r="P33" s="942"/>
      <c r="Q33" s="943"/>
      <c r="R33" s="944"/>
      <c r="S33" s="944"/>
      <c r="T33" s="944"/>
      <c r="U33" s="944"/>
      <c r="V33" s="944"/>
      <c r="W33" s="944"/>
      <c r="X33" s="944"/>
      <c r="Y33" s="944"/>
      <c r="Z33" s="944"/>
      <c r="AA33" s="944"/>
      <c r="AB33" s="944"/>
      <c r="AC33" s="944"/>
      <c r="AD33" s="944"/>
      <c r="AE33" s="950"/>
      <c r="AF33" s="991"/>
      <c r="AG33" s="948"/>
      <c r="AH33" s="948"/>
      <c r="AI33" s="948"/>
      <c r="AJ33" s="992"/>
      <c r="AK33" s="949"/>
      <c r="AL33" s="944"/>
      <c r="AM33" s="944"/>
      <c r="AN33" s="944"/>
      <c r="AO33" s="944"/>
      <c r="AP33" s="944"/>
      <c r="AQ33" s="944"/>
      <c r="AR33" s="944"/>
      <c r="AS33" s="944"/>
      <c r="AT33" s="944"/>
      <c r="AU33" s="944"/>
      <c r="AV33" s="944"/>
      <c r="AW33" s="944"/>
      <c r="AX33" s="944"/>
      <c r="AY33" s="944"/>
      <c r="AZ33" s="998"/>
      <c r="BA33" s="998"/>
      <c r="BB33" s="998"/>
      <c r="BC33" s="998"/>
      <c r="BD33" s="998"/>
      <c r="BE33" s="945"/>
      <c r="BF33" s="945"/>
      <c r="BG33" s="945"/>
      <c r="BH33" s="945"/>
      <c r="BI33" s="946"/>
      <c r="BJ33" s="64"/>
      <c r="BK33" s="64"/>
      <c r="BL33" s="64"/>
      <c r="BM33" s="64"/>
      <c r="BN33" s="64"/>
      <c r="BO33" s="63"/>
      <c r="BP33" s="63"/>
      <c r="BQ33" s="60">
        <v>27</v>
      </c>
      <c r="BR33" s="88"/>
      <c r="BS33" s="940"/>
      <c r="BT33" s="941"/>
      <c r="BU33" s="941"/>
      <c r="BV33" s="941"/>
      <c r="BW33" s="941"/>
      <c r="BX33" s="941"/>
      <c r="BY33" s="941"/>
      <c r="BZ33" s="941"/>
      <c r="CA33" s="941"/>
      <c r="CB33" s="941"/>
      <c r="CC33" s="941"/>
      <c r="CD33" s="941"/>
      <c r="CE33" s="941"/>
      <c r="CF33" s="941"/>
      <c r="CG33" s="942"/>
      <c r="CH33" s="947"/>
      <c r="CI33" s="948"/>
      <c r="CJ33" s="948"/>
      <c r="CK33" s="948"/>
      <c r="CL33" s="979"/>
      <c r="CM33" s="947"/>
      <c r="CN33" s="948"/>
      <c r="CO33" s="948"/>
      <c r="CP33" s="948"/>
      <c r="CQ33" s="979"/>
      <c r="CR33" s="947"/>
      <c r="CS33" s="948"/>
      <c r="CT33" s="948"/>
      <c r="CU33" s="948"/>
      <c r="CV33" s="979"/>
      <c r="CW33" s="947"/>
      <c r="CX33" s="948"/>
      <c r="CY33" s="948"/>
      <c r="CZ33" s="948"/>
      <c r="DA33" s="979"/>
      <c r="DB33" s="947"/>
      <c r="DC33" s="948"/>
      <c r="DD33" s="948"/>
      <c r="DE33" s="948"/>
      <c r="DF33" s="979"/>
      <c r="DG33" s="947"/>
      <c r="DH33" s="948"/>
      <c r="DI33" s="948"/>
      <c r="DJ33" s="948"/>
      <c r="DK33" s="979"/>
      <c r="DL33" s="947"/>
      <c r="DM33" s="948"/>
      <c r="DN33" s="948"/>
      <c r="DO33" s="948"/>
      <c r="DP33" s="979"/>
      <c r="DQ33" s="947"/>
      <c r="DR33" s="948"/>
      <c r="DS33" s="948"/>
      <c r="DT33" s="948"/>
      <c r="DU33" s="979"/>
      <c r="DV33" s="940"/>
      <c r="DW33" s="941"/>
      <c r="DX33" s="941"/>
      <c r="DY33" s="941"/>
      <c r="DZ33" s="980"/>
      <c r="EA33" s="55"/>
    </row>
    <row r="34" spans="1:131" s="52" customFormat="1" ht="26.25" customHeight="1" x14ac:dyDescent="0.15">
      <c r="A34" s="62">
        <v>7</v>
      </c>
      <c r="B34" s="940"/>
      <c r="C34" s="941"/>
      <c r="D34" s="941"/>
      <c r="E34" s="941"/>
      <c r="F34" s="941"/>
      <c r="G34" s="941"/>
      <c r="H34" s="941"/>
      <c r="I34" s="941"/>
      <c r="J34" s="941"/>
      <c r="K34" s="941"/>
      <c r="L34" s="941"/>
      <c r="M34" s="941"/>
      <c r="N34" s="941"/>
      <c r="O34" s="941"/>
      <c r="P34" s="942"/>
      <c r="Q34" s="943"/>
      <c r="R34" s="944"/>
      <c r="S34" s="944"/>
      <c r="T34" s="944"/>
      <c r="U34" s="944"/>
      <c r="V34" s="944"/>
      <c r="W34" s="944"/>
      <c r="X34" s="944"/>
      <c r="Y34" s="944"/>
      <c r="Z34" s="944"/>
      <c r="AA34" s="944"/>
      <c r="AB34" s="944"/>
      <c r="AC34" s="944"/>
      <c r="AD34" s="944"/>
      <c r="AE34" s="950"/>
      <c r="AF34" s="991"/>
      <c r="AG34" s="948"/>
      <c r="AH34" s="948"/>
      <c r="AI34" s="948"/>
      <c r="AJ34" s="992"/>
      <c r="AK34" s="949"/>
      <c r="AL34" s="944"/>
      <c r="AM34" s="944"/>
      <c r="AN34" s="944"/>
      <c r="AO34" s="944"/>
      <c r="AP34" s="944"/>
      <c r="AQ34" s="944"/>
      <c r="AR34" s="944"/>
      <c r="AS34" s="944"/>
      <c r="AT34" s="944"/>
      <c r="AU34" s="944"/>
      <c r="AV34" s="944"/>
      <c r="AW34" s="944"/>
      <c r="AX34" s="944"/>
      <c r="AY34" s="944"/>
      <c r="AZ34" s="998"/>
      <c r="BA34" s="998"/>
      <c r="BB34" s="998"/>
      <c r="BC34" s="998"/>
      <c r="BD34" s="998"/>
      <c r="BE34" s="945"/>
      <c r="BF34" s="945"/>
      <c r="BG34" s="945"/>
      <c r="BH34" s="945"/>
      <c r="BI34" s="946"/>
      <c r="BJ34" s="64"/>
      <c r="BK34" s="64"/>
      <c r="BL34" s="64"/>
      <c r="BM34" s="64"/>
      <c r="BN34" s="64"/>
      <c r="BO34" s="63"/>
      <c r="BP34" s="63"/>
      <c r="BQ34" s="60">
        <v>28</v>
      </c>
      <c r="BR34" s="88"/>
      <c r="BS34" s="940"/>
      <c r="BT34" s="941"/>
      <c r="BU34" s="941"/>
      <c r="BV34" s="941"/>
      <c r="BW34" s="941"/>
      <c r="BX34" s="941"/>
      <c r="BY34" s="941"/>
      <c r="BZ34" s="941"/>
      <c r="CA34" s="941"/>
      <c r="CB34" s="941"/>
      <c r="CC34" s="941"/>
      <c r="CD34" s="941"/>
      <c r="CE34" s="941"/>
      <c r="CF34" s="941"/>
      <c r="CG34" s="942"/>
      <c r="CH34" s="947"/>
      <c r="CI34" s="948"/>
      <c r="CJ34" s="948"/>
      <c r="CK34" s="948"/>
      <c r="CL34" s="979"/>
      <c r="CM34" s="947"/>
      <c r="CN34" s="948"/>
      <c r="CO34" s="948"/>
      <c r="CP34" s="948"/>
      <c r="CQ34" s="979"/>
      <c r="CR34" s="947"/>
      <c r="CS34" s="948"/>
      <c r="CT34" s="948"/>
      <c r="CU34" s="948"/>
      <c r="CV34" s="979"/>
      <c r="CW34" s="947"/>
      <c r="CX34" s="948"/>
      <c r="CY34" s="948"/>
      <c r="CZ34" s="948"/>
      <c r="DA34" s="979"/>
      <c r="DB34" s="947"/>
      <c r="DC34" s="948"/>
      <c r="DD34" s="948"/>
      <c r="DE34" s="948"/>
      <c r="DF34" s="979"/>
      <c r="DG34" s="947"/>
      <c r="DH34" s="948"/>
      <c r="DI34" s="948"/>
      <c r="DJ34" s="948"/>
      <c r="DK34" s="979"/>
      <c r="DL34" s="947"/>
      <c r="DM34" s="948"/>
      <c r="DN34" s="948"/>
      <c r="DO34" s="948"/>
      <c r="DP34" s="979"/>
      <c r="DQ34" s="947"/>
      <c r="DR34" s="948"/>
      <c r="DS34" s="948"/>
      <c r="DT34" s="948"/>
      <c r="DU34" s="979"/>
      <c r="DV34" s="940"/>
      <c r="DW34" s="941"/>
      <c r="DX34" s="941"/>
      <c r="DY34" s="941"/>
      <c r="DZ34" s="980"/>
      <c r="EA34" s="55"/>
    </row>
    <row r="35" spans="1:131" s="52" customFormat="1" ht="26.25" customHeight="1" x14ac:dyDescent="0.15">
      <c r="A35" s="62">
        <v>8</v>
      </c>
      <c r="B35" s="940"/>
      <c r="C35" s="941"/>
      <c r="D35" s="941"/>
      <c r="E35" s="941"/>
      <c r="F35" s="941"/>
      <c r="G35" s="941"/>
      <c r="H35" s="941"/>
      <c r="I35" s="941"/>
      <c r="J35" s="941"/>
      <c r="K35" s="941"/>
      <c r="L35" s="941"/>
      <c r="M35" s="941"/>
      <c r="N35" s="941"/>
      <c r="O35" s="941"/>
      <c r="P35" s="942"/>
      <c r="Q35" s="943"/>
      <c r="R35" s="944"/>
      <c r="S35" s="944"/>
      <c r="T35" s="944"/>
      <c r="U35" s="944"/>
      <c r="V35" s="944"/>
      <c r="W35" s="944"/>
      <c r="X35" s="944"/>
      <c r="Y35" s="944"/>
      <c r="Z35" s="944"/>
      <c r="AA35" s="944"/>
      <c r="AB35" s="944"/>
      <c r="AC35" s="944"/>
      <c r="AD35" s="944"/>
      <c r="AE35" s="950"/>
      <c r="AF35" s="991"/>
      <c r="AG35" s="948"/>
      <c r="AH35" s="948"/>
      <c r="AI35" s="948"/>
      <c r="AJ35" s="992"/>
      <c r="AK35" s="949"/>
      <c r="AL35" s="944"/>
      <c r="AM35" s="944"/>
      <c r="AN35" s="944"/>
      <c r="AO35" s="944"/>
      <c r="AP35" s="944"/>
      <c r="AQ35" s="944"/>
      <c r="AR35" s="944"/>
      <c r="AS35" s="944"/>
      <c r="AT35" s="944"/>
      <c r="AU35" s="944"/>
      <c r="AV35" s="944"/>
      <c r="AW35" s="944"/>
      <c r="AX35" s="944"/>
      <c r="AY35" s="944"/>
      <c r="AZ35" s="998"/>
      <c r="BA35" s="998"/>
      <c r="BB35" s="998"/>
      <c r="BC35" s="998"/>
      <c r="BD35" s="998"/>
      <c r="BE35" s="945"/>
      <c r="BF35" s="945"/>
      <c r="BG35" s="945"/>
      <c r="BH35" s="945"/>
      <c r="BI35" s="946"/>
      <c r="BJ35" s="64"/>
      <c r="BK35" s="64"/>
      <c r="BL35" s="64"/>
      <c r="BM35" s="64"/>
      <c r="BN35" s="64"/>
      <c r="BO35" s="63"/>
      <c r="BP35" s="63"/>
      <c r="BQ35" s="60">
        <v>29</v>
      </c>
      <c r="BR35" s="88"/>
      <c r="BS35" s="940"/>
      <c r="BT35" s="941"/>
      <c r="BU35" s="941"/>
      <c r="BV35" s="941"/>
      <c r="BW35" s="941"/>
      <c r="BX35" s="941"/>
      <c r="BY35" s="941"/>
      <c r="BZ35" s="941"/>
      <c r="CA35" s="941"/>
      <c r="CB35" s="941"/>
      <c r="CC35" s="941"/>
      <c r="CD35" s="941"/>
      <c r="CE35" s="941"/>
      <c r="CF35" s="941"/>
      <c r="CG35" s="942"/>
      <c r="CH35" s="947"/>
      <c r="CI35" s="948"/>
      <c r="CJ35" s="948"/>
      <c r="CK35" s="948"/>
      <c r="CL35" s="979"/>
      <c r="CM35" s="947"/>
      <c r="CN35" s="948"/>
      <c r="CO35" s="948"/>
      <c r="CP35" s="948"/>
      <c r="CQ35" s="979"/>
      <c r="CR35" s="947"/>
      <c r="CS35" s="948"/>
      <c r="CT35" s="948"/>
      <c r="CU35" s="948"/>
      <c r="CV35" s="979"/>
      <c r="CW35" s="947"/>
      <c r="CX35" s="948"/>
      <c r="CY35" s="948"/>
      <c r="CZ35" s="948"/>
      <c r="DA35" s="979"/>
      <c r="DB35" s="947"/>
      <c r="DC35" s="948"/>
      <c r="DD35" s="948"/>
      <c r="DE35" s="948"/>
      <c r="DF35" s="979"/>
      <c r="DG35" s="947"/>
      <c r="DH35" s="948"/>
      <c r="DI35" s="948"/>
      <c r="DJ35" s="948"/>
      <c r="DK35" s="979"/>
      <c r="DL35" s="947"/>
      <c r="DM35" s="948"/>
      <c r="DN35" s="948"/>
      <c r="DO35" s="948"/>
      <c r="DP35" s="979"/>
      <c r="DQ35" s="947"/>
      <c r="DR35" s="948"/>
      <c r="DS35" s="948"/>
      <c r="DT35" s="948"/>
      <c r="DU35" s="979"/>
      <c r="DV35" s="940"/>
      <c r="DW35" s="941"/>
      <c r="DX35" s="941"/>
      <c r="DY35" s="941"/>
      <c r="DZ35" s="980"/>
      <c r="EA35" s="55"/>
    </row>
    <row r="36" spans="1:131" s="52" customFormat="1" ht="26.25" customHeight="1" x14ac:dyDescent="0.15">
      <c r="A36" s="62">
        <v>9</v>
      </c>
      <c r="B36" s="940"/>
      <c r="C36" s="941"/>
      <c r="D36" s="941"/>
      <c r="E36" s="941"/>
      <c r="F36" s="941"/>
      <c r="G36" s="941"/>
      <c r="H36" s="941"/>
      <c r="I36" s="941"/>
      <c r="J36" s="941"/>
      <c r="K36" s="941"/>
      <c r="L36" s="941"/>
      <c r="M36" s="941"/>
      <c r="N36" s="941"/>
      <c r="O36" s="941"/>
      <c r="P36" s="942"/>
      <c r="Q36" s="943"/>
      <c r="R36" s="944"/>
      <c r="S36" s="944"/>
      <c r="T36" s="944"/>
      <c r="U36" s="944"/>
      <c r="V36" s="944"/>
      <c r="W36" s="944"/>
      <c r="X36" s="944"/>
      <c r="Y36" s="944"/>
      <c r="Z36" s="944"/>
      <c r="AA36" s="944"/>
      <c r="AB36" s="944"/>
      <c r="AC36" s="944"/>
      <c r="AD36" s="944"/>
      <c r="AE36" s="950"/>
      <c r="AF36" s="991"/>
      <c r="AG36" s="948"/>
      <c r="AH36" s="948"/>
      <c r="AI36" s="948"/>
      <c r="AJ36" s="992"/>
      <c r="AK36" s="949"/>
      <c r="AL36" s="944"/>
      <c r="AM36" s="944"/>
      <c r="AN36" s="944"/>
      <c r="AO36" s="944"/>
      <c r="AP36" s="944"/>
      <c r="AQ36" s="944"/>
      <c r="AR36" s="944"/>
      <c r="AS36" s="944"/>
      <c r="AT36" s="944"/>
      <c r="AU36" s="944"/>
      <c r="AV36" s="944"/>
      <c r="AW36" s="944"/>
      <c r="AX36" s="944"/>
      <c r="AY36" s="944"/>
      <c r="AZ36" s="998"/>
      <c r="BA36" s="998"/>
      <c r="BB36" s="998"/>
      <c r="BC36" s="998"/>
      <c r="BD36" s="998"/>
      <c r="BE36" s="945"/>
      <c r="BF36" s="945"/>
      <c r="BG36" s="945"/>
      <c r="BH36" s="945"/>
      <c r="BI36" s="946"/>
      <c r="BJ36" s="64"/>
      <c r="BK36" s="64"/>
      <c r="BL36" s="64"/>
      <c r="BM36" s="64"/>
      <c r="BN36" s="64"/>
      <c r="BO36" s="63"/>
      <c r="BP36" s="63"/>
      <c r="BQ36" s="60">
        <v>30</v>
      </c>
      <c r="BR36" s="88"/>
      <c r="BS36" s="940"/>
      <c r="BT36" s="941"/>
      <c r="BU36" s="941"/>
      <c r="BV36" s="941"/>
      <c r="BW36" s="941"/>
      <c r="BX36" s="941"/>
      <c r="BY36" s="941"/>
      <c r="BZ36" s="941"/>
      <c r="CA36" s="941"/>
      <c r="CB36" s="941"/>
      <c r="CC36" s="941"/>
      <c r="CD36" s="941"/>
      <c r="CE36" s="941"/>
      <c r="CF36" s="941"/>
      <c r="CG36" s="942"/>
      <c r="CH36" s="947"/>
      <c r="CI36" s="948"/>
      <c r="CJ36" s="948"/>
      <c r="CK36" s="948"/>
      <c r="CL36" s="979"/>
      <c r="CM36" s="947"/>
      <c r="CN36" s="948"/>
      <c r="CO36" s="948"/>
      <c r="CP36" s="948"/>
      <c r="CQ36" s="979"/>
      <c r="CR36" s="947"/>
      <c r="CS36" s="948"/>
      <c r="CT36" s="948"/>
      <c r="CU36" s="948"/>
      <c r="CV36" s="979"/>
      <c r="CW36" s="947"/>
      <c r="CX36" s="948"/>
      <c r="CY36" s="948"/>
      <c r="CZ36" s="948"/>
      <c r="DA36" s="979"/>
      <c r="DB36" s="947"/>
      <c r="DC36" s="948"/>
      <c r="DD36" s="948"/>
      <c r="DE36" s="948"/>
      <c r="DF36" s="979"/>
      <c r="DG36" s="947"/>
      <c r="DH36" s="948"/>
      <c r="DI36" s="948"/>
      <c r="DJ36" s="948"/>
      <c r="DK36" s="979"/>
      <c r="DL36" s="947"/>
      <c r="DM36" s="948"/>
      <c r="DN36" s="948"/>
      <c r="DO36" s="948"/>
      <c r="DP36" s="979"/>
      <c r="DQ36" s="947"/>
      <c r="DR36" s="948"/>
      <c r="DS36" s="948"/>
      <c r="DT36" s="948"/>
      <c r="DU36" s="979"/>
      <c r="DV36" s="940"/>
      <c r="DW36" s="941"/>
      <c r="DX36" s="941"/>
      <c r="DY36" s="941"/>
      <c r="DZ36" s="980"/>
      <c r="EA36" s="55"/>
    </row>
    <row r="37" spans="1:131" s="52" customFormat="1" ht="26.25" customHeight="1" x14ac:dyDescent="0.15">
      <c r="A37" s="62">
        <v>10</v>
      </c>
      <c r="B37" s="940"/>
      <c r="C37" s="941"/>
      <c r="D37" s="941"/>
      <c r="E37" s="941"/>
      <c r="F37" s="941"/>
      <c r="G37" s="941"/>
      <c r="H37" s="941"/>
      <c r="I37" s="941"/>
      <c r="J37" s="941"/>
      <c r="K37" s="941"/>
      <c r="L37" s="941"/>
      <c r="M37" s="941"/>
      <c r="N37" s="941"/>
      <c r="O37" s="941"/>
      <c r="P37" s="942"/>
      <c r="Q37" s="943"/>
      <c r="R37" s="944"/>
      <c r="S37" s="944"/>
      <c r="T37" s="944"/>
      <c r="U37" s="944"/>
      <c r="V37" s="944"/>
      <c r="W37" s="944"/>
      <c r="X37" s="944"/>
      <c r="Y37" s="944"/>
      <c r="Z37" s="944"/>
      <c r="AA37" s="944"/>
      <c r="AB37" s="944"/>
      <c r="AC37" s="944"/>
      <c r="AD37" s="944"/>
      <c r="AE37" s="950"/>
      <c r="AF37" s="991"/>
      <c r="AG37" s="948"/>
      <c r="AH37" s="948"/>
      <c r="AI37" s="948"/>
      <c r="AJ37" s="992"/>
      <c r="AK37" s="949"/>
      <c r="AL37" s="944"/>
      <c r="AM37" s="944"/>
      <c r="AN37" s="944"/>
      <c r="AO37" s="944"/>
      <c r="AP37" s="944"/>
      <c r="AQ37" s="944"/>
      <c r="AR37" s="944"/>
      <c r="AS37" s="944"/>
      <c r="AT37" s="944"/>
      <c r="AU37" s="944"/>
      <c r="AV37" s="944"/>
      <c r="AW37" s="944"/>
      <c r="AX37" s="944"/>
      <c r="AY37" s="944"/>
      <c r="AZ37" s="998"/>
      <c r="BA37" s="998"/>
      <c r="BB37" s="998"/>
      <c r="BC37" s="998"/>
      <c r="BD37" s="998"/>
      <c r="BE37" s="945"/>
      <c r="BF37" s="945"/>
      <c r="BG37" s="945"/>
      <c r="BH37" s="945"/>
      <c r="BI37" s="946"/>
      <c r="BJ37" s="64"/>
      <c r="BK37" s="64"/>
      <c r="BL37" s="64"/>
      <c r="BM37" s="64"/>
      <c r="BN37" s="64"/>
      <c r="BO37" s="63"/>
      <c r="BP37" s="63"/>
      <c r="BQ37" s="60">
        <v>31</v>
      </c>
      <c r="BR37" s="88"/>
      <c r="BS37" s="940"/>
      <c r="BT37" s="941"/>
      <c r="BU37" s="941"/>
      <c r="BV37" s="941"/>
      <c r="BW37" s="941"/>
      <c r="BX37" s="941"/>
      <c r="BY37" s="941"/>
      <c r="BZ37" s="941"/>
      <c r="CA37" s="941"/>
      <c r="CB37" s="941"/>
      <c r="CC37" s="941"/>
      <c r="CD37" s="941"/>
      <c r="CE37" s="941"/>
      <c r="CF37" s="941"/>
      <c r="CG37" s="942"/>
      <c r="CH37" s="947"/>
      <c r="CI37" s="948"/>
      <c r="CJ37" s="948"/>
      <c r="CK37" s="948"/>
      <c r="CL37" s="979"/>
      <c r="CM37" s="947"/>
      <c r="CN37" s="948"/>
      <c r="CO37" s="948"/>
      <c r="CP37" s="948"/>
      <c r="CQ37" s="979"/>
      <c r="CR37" s="947"/>
      <c r="CS37" s="948"/>
      <c r="CT37" s="948"/>
      <c r="CU37" s="948"/>
      <c r="CV37" s="979"/>
      <c r="CW37" s="947"/>
      <c r="CX37" s="948"/>
      <c r="CY37" s="948"/>
      <c r="CZ37" s="948"/>
      <c r="DA37" s="979"/>
      <c r="DB37" s="947"/>
      <c r="DC37" s="948"/>
      <c r="DD37" s="948"/>
      <c r="DE37" s="948"/>
      <c r="DF37" s="979"/>
      <c r="DG37" s="947"/>
      <c r="DH37" s="948"/>
      <c r="DI37" s="948"/>
      <c r="DJ37" s="948"/>
      <c r="DK37" s="979"/>
      <c r="DL37" s="947"/>
      <c r="DM37" s="948"/>
      <c r="DN37" s="948"/>
      <c r="DO37" s="948"/>
      <c r="DP37" s="979"/>
      <c r="DQ37" s="947"/>
      <c r="DR37" s="948"/>
      <c r="DS37" s="948"/>
      <c r="DT37" s="948"/>
      <c r="DU37" s="979"/>
      <c r="DV37" s="940"/>
      <c r="DW37" s="941"/>
      <c r="DX37" s="941"/>
      <c r="DY37" s="941"/>
      <c r="DZ37" s="980"/>
      <c r="EA37" s="55"/>
    </row>
    <row r="38" spans="1:131" s="52" customFormat="1" ht="26.25" customHeight="1" x14ac:dyDescent="0.15">
      <c r="A38" s="62">
        <v>11</v>
      </c>
      <c r="B38" s="940"/>
      <c r="C38" s="941"/>
      <c r="D38" s="941"/>
      <c r="E38" s="941"/>
      <c r="F38" s="941"/>
      <c r="G38" s="941"/>
      <c r="H38" s="941"/>
      <c r="I38" s="941"/>
      <c r="J38" s="941"/>
      <c r="K38" s="941"/>
      <c r="L38" s="941"/>
      <c r="M38" s="941"/>
      <c r="N38" s="941"/>
      <c r="O38" s="941"/>
      <c r="P38" s="942"/>
      <c r="Q38" s="943"/>
      <c r="R38" s="944"/>
      <c r="S38" s="944"/>
      <c r="T38" s="944"/>
      <c r="U38" s="944"/>
      <c r="V38" s="944"/>
      <c r="W38" s="944"/>
      <c r="X38" s="944"/>
      <c r="Y38" s="944"/>
      <c r="Z38" s="944"/>
      <c r="AA38" s="944"/>
      <c r="AB38" s="944"/>
      <c r="AC38" s="944"/>
      <c r="AD38" s="944"/>
      <c r="AE38" s="950"/>
      <c r="AF38" s="991"/>
      <c r="AG38" s="948"/>
      <c r="AH38" s="948"/>
      <c r="AI38" s="948"/>
      <c r="AJ38" s="992"/>
      <c r="AK38" s="949"/>
      <c r="AL38" s="944"/>
      <c r="AM38" s="944"/>
      <c r="AN38" s="944"/>
      <c r="AO38" s="944"/>
      <c r="AP38" s="944"/>
      <c r="AQ38" s="944"/>
      <c r="AR38" s="944"/>
      <c r="AS38" s="944"/>
      <c r="AT38" s="944"/>
      <c r="AU38" s="944"/>
      <c r="AV38" s="944"/>
      <c r="AW38" s="944"/>
      <c r="AX38" s="944"/>
      <c r="AY38" s="944"/>
      <c r="AZ38" s="998"/>
      <c r="BA38" s="998"/>
      <c r="BB38" s="998"/>
      <c r="BC38" s="998"/>
      <c r="BD38" s="998"/>
      <c r="BE38" s="945"/>
      <c r="BF38" s="945"/>
      <c r="BG38" s="945"/>
      <c r="BH38" s="945"/>
      <c r="BI38" s="946"/>
      <c r="BJ38" s="64"/>
      <c r="BK38" s="64"/>
      <c r="BL38" s="64"/>
      <c r="BM38" s="64"/>
      <c r="BN38" s="64"/>
      <c r="BO38" s="63"/>
      <c r="BP38" s="63"/>
      <c r="BQ38" s="60">
        <v>32</v>
      </c>
      <c r="BR38" s="88"/>
      <c r="BS38" s="940"/>
      <c r="BT38" s="941"/>
      <c r="BU38" s="941"/>
      <c r="BV38" s="941"/>
      <c r="BW38" s="941"/>
      <c r="BX38" s="941"/>
      <c r="BY38" s="941"/>
      <c r="BZ38" s="941"/>
      <c r="CA38" s="941"/>
      <c r="CB38" s="941"/>
      <c r="CC38" s="941"/>
      <c r="CD38" s="941"/>
      <c r="CE38" s="941"/>
      <c r="CF38" s="941"/>
      <c r="CG38" s="942"/>
      <c r="CH38" s="947"/>
      <c r="CI38" s="948"/>
      <c r="CJ38" s="948"/>
      <c r="CK38" s="948"/>
      <c r="CL38" s="979"/>
      <c r="CM38" s="947"/>
      <c r="CN38" s="948"/>
      <c r="CO38" s="948"/>
      <c r="CP38" s="948"/>
      <c r="CQ38" s="979"/>
      <c r="CR38" s="947"/>
      <c r="CS38" s="948"/>
      <c r="CT38" s="948"/>
      <c r="CU38" s="948"/>
      <c r="CV38" s="979"/>
      <c r="CW38" s="947"/>
      <c r="CX38" s="948"/>
      <c r="CY38" s="948"/>
      <c r="CZ38" s="948"/>
      <c r="DA38" s="979"/>
      <c r="DB38" s="947"/>
      <c r="DC38" s="948"/>
      <c r="DD38" s="948"/>
      <c r="DE38" s="948"/>
      <c r="DF38" s="979"/>
      <c r="DG38" s="947"/>
      <c r="DH38" s="948"/>
      <c r="DI38" s="948"/>
      <c r="DJ38" s="948"/>
      <c r="DK38" s="979"/>
      <c r="DL38" s="947"/>
      <c r="DM38" s="948"/>
      <c r="DN38" s="948"/>
      <c r="DO38" s="948"/>
      <c r="DP38" s="979"/>
      <c r="DQ38" s="947"/>
      <c r="DR38" s="948"/>
      <c r="DS38" s="948"/>
      <c r="DT38" s="948"/>
      <c r="DU38" s="979"/>
      <c r="DV38" s="940"/>
      <c r="DW38" s="941"/>
      <c r="DX38" s="941"/>
      <c r="DY38" s="941"/>
      <c r="DZ38" s="980"/>
      <c r="EA38" s="55"/>
    </row>
    <row r="39" spans="1:131" s="52" customFormat="1" ht="26.25" customHeight="1" x14ac:dyDescent="0.15">
      <c r="A39" s="62">
        <v>12</v>
      </c>
      <c r="B39" s="940"/>
      <c r="C39" s="941"/>
      <c r="D39" s="941"/>
      <c r="E39" s="941"/>
      <c r="F39" s="941"/>
      <c r="G39" s="941"/>
      <c r="H39" s="941"/>
      <c r="I39" s="941"/>
      <c r="J39" s="941"/>
      <c r="K39" s="941"/>
      <c r="L39" s="941"/>
      <c r="M39" s="941"/>
      <c r="N39" s="941"/>
      <c r="O39" s="941"/>
      <c r="P39" s="942"/>
      <c r="Q39" s="943"/>
      <c r="R39" s="944"/>
      <c r="S39" s="944"/>
      <c r="T39" s="944"/>
      <c r="U39" s="944"/>
      <c r="V39" s="944"/>
      <c r="W39" s="944"/>
      <c r="X39" s="944"/>
      <c r="Y39" s="944"/>
      <c r="Z39" s="944"/>
      <c r="AA39" s="944"/>
      <c r="AB39" s="944"/>
      <c r="AC39" s="944"/>
      <c r="AD39" s="944"/>
      <c r="AE39" s="950"/>
      <c r="AF39" s="991"/>
      <c r="AG39" s="948"/>
      <c r="AH39" s="948"/>
      <c r="AI39" s="948"/>
      <c r="AJ39" s="992"/>
      <c r="AK39" s="949"/>
      <c r="AL39" s="944"/>
      <c r="AM39" s="944"/>
      <c r="AN39" s="944"/>
      <c r="AO39" s="944"/>
      <c r="AP39" s="944"/>
      <c r="AQ39" s="944"/>
      <c r="AR39" s="944"/>
      <c r="AS39" s="944"/>
      <c r="AT39" s="944"/>
      <c r="AU39" s="944"/>
      <c r="AV39" s="944"/>
      <c r="AW39" s="944"/>
      <c r="AX39" s="944"/>
      <c r="AY39" s="944"/>
      <c r="AZ39" s="998"/>
      <c r="BA39" s="998"/>
      <c r="BB39" s="998"/>
      <c r="BC39" s="998"/>
      <c r="BD39" s="998"/>
      <c r="BE39" s="945"/>
      <c r="BF39" s="945"/>
      <c r="BG39" s="945"/>
      <c r="BH39" s="945"/>
      <c r="BI39" s="946"/>
      <c r="BJ39" s="64"/>
      <c r="BK39" s="64"/>
      <c r="BL39" s="64"/>
      <c r="BM39" s="64"/>
      <c r="BN39" s="64"/>
      <c r="BO39" s="63"/>
      <c r="BP39" s="63"/>
      <c r="BQ39" s="60">
        <v>33</v>
      </c>
      <c r="BR39" s="88"/>
      <c r="BS39" s="940"/>
      <c r="BT39" s="941"/>
      <c r="BU39" s="941"/>
      <c r="BV39" s="941"/>
      <c r="BW39" s="941"/>
      <c r="BX39" s="941"/>
      <c r="BY39" s="941"/>
      <c r="BZ39" s="941"/>
      <c r="CA39" s="941"/>
      <c r="CB39" s="941"/>
      <c r="CC39" s="941"/>
      <c r="CD39" s="941"/>
      <c r="CE39" s="941"/>
      <c r="CF39" s="941"/>
      <c r="CG39" s="942"/>
      <c r="CH39" s="947"/>
      <c r="CI39" s="948"/>
      <c r="CJ39" s="948"/>
      <c r="CK39" s="948"/>
      <c r="CL39" s="979"/>
      <c r="CM39" s="947"/>
      <c r="CN39" s="948"/>
      <c r="CO39" s="948"/>
      <c r="CP39" s="948"/>
      <c r="CQ39" s="979"/>
      <c r="CR39" s="947"/>
      <c r="CS39" s="948"/>
      <c r="CT39" s="948"/>
      <c r="CU39" s="948"/>
      <c r="CV39" s="979"/>
      <c r="CW39" s="947"/>
      <c r="CX39" s="948"/>
      <c r="CY39" s="948"/>
      <c r="CZ39" s="948"/>
      <c r="DA39" s="979"/>
      <c r="DB39" s="947"/>
      <c r="DC39" s="948"/>
      <c r="DD39" s="948"/>
      <c r="DE39" s="948"/>
      <c r="DF39" s="979"/>
      <c r="DG39" s="947"/>
      <c r="DH39" s="948"/>
      <c r="DI39" s="948"/>
      <c r="DJ39" s="948"/>
      <c r="DK39" s="979"/>
      <c r="DL39" s="947"/>
      <c r="DM39" s="948"/>
      <c r="DN39" s="948"/>
      <c r="DO39" s="948"/>
      <c r="DP39" s="979"/>
      <c r="DQ39" s="947"/>
      <c r="DR39" s="948"/>
      <c r="DS39" s="948"/>
      <c r="DT39" s="948"/>
      <c r="DU39" s="979"/>
      <c r="DV39" s="940"/>
      <c r="DW39" s="941"/>
      <c r="DX39" s="941"/>
      <c r="DY39" s="941"/>
      <c r="DZ39" s="980"/>
      <c r="EA39" s="55"/>
    </row>
    <row r="40" spans="1:131" s="52" customFormat="1" ht="26.25" customHeight="1" x14ac:dyDescent="0.15">
      <c r="A40" s="60">
        <v>13</v>
      </c>
      <c r="B40" s="940"/>
      <c r="C40" s="941"/>
      <c r="D40" s="941"/>
      <c r="E40" s="941"/>
      <c r="F40" s="941"/>
      <c r="G40" s="941"/>
      <c r="H40" s="941"/>
      <c r="I40" s="941"/>
      <c r="J40" s="941"/>
      <c r="K40" s="941"/>
      <c r="L40" s="941"/>
      <c r="M40" s="941"/>
      <c r="N40" s="941"/>
      <c r="O40" s="941"/>
      <c r="P40" s="942"/>
      <c r="Q40" s="943"/>
      <c r="R40" s="944"/>
      <c r="S40" s="944"/>
      <c r="T40" s="944"/>
      <c r="U40" s="944"/>
      <c r="V40" s="944"/>
      <c r="W40" s="944"/>
      <c r="X40" s="944"/>
      <c r="Y40" s="944"/>
      <c r="Z40" s="944"/>
      <c r="AA40" s="944"/>
      <c r="AB40" s="944"/>
      <c r="AC40" s="944"/>
      <c r="AD40" s="944"/>
      <c r="AE40" s="950"/>
      <c r="AF40" s="991"/>
      <c r="AG40" s="948"/>
      <c r="AH40" s="948"/>
      <c r="AI40" s="948"/>
      <c r="AJ40" s="992"/>
      <c r="AK40" s="949"/>
      <c r="AL40" s="944"/>
      <c r="AM40" s="944"/>
      <c r="AN40" s="944"/>
      <c r="AO40" s="944"/>
      <c r="AP40" s="944"/>
      <c r="AQ40" s="944"/>
      <c r="AR40" s="944"/>
      <c r="AS40" s="944"/>
      <c r="AT40" s="944"/>
      <c r="AU40" s="944"/>
      <c r="AV40" s="944"/>
      <c r="AW40" s="944"/>
      <c r="AX40" s="944"/>
      <c r="AY40" s="944"/>
      <c r="AZ40" s="998"/>
      <c r="BA40" s="998"/>
      <c r="BB40" s="998"/>
      <c r="BC40" s="998"/>
      <c r="BD40" s="998"/>
      <c r="BE40" s="945"/>
      <c r="BF40" s="945"/>
      <c r="BG40" s="945"/>
      <c r="BH40" s="945"/>
      <c r="BI40" s="946"/>
      <c r="BJ40" s="64"/>
      <c r="BK40" s="64"/>
      <c r="BL40" s="64"/>
      <c r="BM40" s="64"/>
      <c r="BN40" s="64"/>
      <c r="BO40" s="63"/>
      <c r="BP40" s="63"/>
      <c r="BQ40" s="60">
        <v>34</v>
      </c>
      <c r="BR40" s="88"/>
      <c r="BS40" s="940"/>
      <c r="BT40" s="941"/>
      <c r="BU40" s="941"/>
      <c r="BV40" s="941"/>
      <c r="BW40" s="941"/>
      <c r="BX40" s="941"/>
      <c r="BY40" s="941"/>
      <c r="BZ40" s="941"/>
      <c r="CA40" s="941"/>
      <c r="CB40" s="941"/>
      <c r="CC40" s="941"/>
      <c r="CD40" s="941"/>
      <c r="CE40" s="941"/>
      <c r="CF40" s="941"/>
      <c r="CG40" s="942"/>
      <c r="CH40" s="947"/>
      <c r="CI40" s="948"/>
      <c r="CJ40" s="948"/>
      <c r="CK40" s="948"/>
      <c r="CL40" s="979"/>
      <c r="CM40" s="947"/>
      <c r="CN40" s="948"/>
      <c r="CO40" s="948"/>
      <c r="CP40" s="948"/>
      <c r="CQ40" s="979"/>
      <c r="CR40" s="947"/>
      <c r="CS40" s="948"/>
      <c r="CT40" s="948"/>
      <c r="CU40" s="948"/>
      <c r="CV40" s="979"/>
      <c r="CW40" s="947"/>
      <c r="CX40" s="948"/>
      <c r="CY40" s="948"/>
      <c r="CZ40" s="948"/>
      <c r="DA40" s="979"/>
      <c r="DB40" s="947"/>
      <c r="DC40" s="948"/>
      <c r="DD40" s="948"/>
      <c r="DE40" s="948"/>
      <c r="DF40" s="979"/>
      <c r="DG40" s="947"/>
      <c r="DH40" s="948"/>
      <c r="DI40" s="948"/>
      <c r="DJ40" s="948"/>
      <c r="DK40" s="979"/>
      <c r="DL40" s="947"/>
      <c r="DM40" s="948"/>
      <c r="DN40" s="948"/>
      <c r="DO40" s="948"/>
      <c r="DP40" s="979"/>
      <c r="DQ40" s="947"/>
      <c r="DR40" s="948"/>
      <c r="DS40" s="948"/>
      <c r="DT40" s="948"/>
      <c r="DU40" s="979"/>
      <c r="DV40" s="940"/>
      <c r="DW40" s="941"/>
      <c r="DX40" s="941"/>
      <c r="DY40" s="941"/>
      <c r="DZ40" s="980"/>
      <c r="EA40" s="55"/>
    </row>
    <row r="41" spans="1:131" s="52" customFormat="1" ht="26.25" customHeight="1" x14ac:dyDescent="0.15">
      <c r="A41" s="60">
        <v>14</v>
      </c>
      <c r="B41" s="940"/>
      <c r="C41" s="941"/>
      <c r="D41" s="941"/>
      <c r="E41" s="941"/>
      <c r="F41" s="941"/>
      <c r="G41" s="941"/>
      <c r="H41" s="941"/>
      <c r="I41" s="941"/>
      <c r="J41" s="941"/>
      <c r="K41" s="941"/>
      <c r="L41" s="941"/>
      <c r="M41" s="941"/>
      <c r="N41" s="941"/>
      <c r="O41" s="941"/>
      <c r="P41" s="942"/>
      <c r="Q41" s="943"/>
      <c r="R41" s="944"/>
      <c r="S41" s="944"/>
      <c r="T41" s="944"/>
      <c r="U41" s="944"/>
      <c r="V41" s="944"/>
      <c r="W41" s="944"/>
      <c r="X41" s="944"/>
      <c r="Y41" s="944"/>
      <c r="Z41" s="944"/>
      <c r="AA41" s="944"/>
      <c r="AB41" s="944"/>
      <c r="AC41" s="944"/>
      <c r="AD41" s="944"/>
      <c r="AE41" s="950"/>
      <c r="AF41" s="991"/>
      <c r="AG41" s="948"/>
      <c r="AH41" s="948"/>
      <c r="AI41" s="948"/>
      <c r="AJ41" s="992"/>
      <c r="AK41" s="949"/>
      <c r="AL41" s="944"/>
      <c r="AM41" s="944"/>
      <c r="AN41" s="944"/>
      <c r="AO41" s="944"/>
      <c r="AP41" s="944"/>
      <c r="AQ41" s="944"/>
      <c r="AR41" s="944"/>
      <c r="AS41" s="944"/>
      <c r="AT41" s="944"/>
      <c r="AU41" s="944"/>
      <c r="AV41" s="944"/>
      <c r="AW41" s="944"/>
      <c r="AX41" s="944"/>
      <c r="AY41" s="944"/>
      <c r="AZ41" s="998"/>
      <c r="BA41" s="998"/>
      <c r="BB41" s="998"/>
      <c r="BC41" s="998"/>
      <c r="BD41" s="998"/>
      <c r="BE41" s="945"/>
      <c r="BF41" s="945"/>
      <c r="BG41" s="945"/>
      <c r="BH41" s="945"/>
      <c r="BI41" s="946"/>
      <c r="BJ41" s="64"/>
      <c r="BK41" s="64"/>
      <c r="BL41" s="64"/>
      <c r="BM41" s="64"/>
      <c r="BN41" s="64"/>
      <c r="BO41" s="63"/>
      <c r="BP41" s="63"/>
      <c r="BQ41" s="60">
        <v>35</v>
      </c>
      <c r="BR41" s="88"/>
      <c r="BS41" s="940"/>
      <c r="BT41" s="941"/>
      <c r="BU41" s="941"/>
      <c r="BV41" s="941"/>
      <c r="BW41" s="941"/>
      <c r="BX41" s="941"/>
      <c r="BY41" s="941"/>
      <c r="BZ41" s="941"/>
      <c r="CA41" s="941"/>
      <c r="CB41" s="941"/>
      <c r="CC41" s="941"/>
      <c r="CD41" s="941"/>
      <c r="CE41" s="941"/>
      <c r="CF41" s="941"/>
      <c r="CG41" s="942"/>
      <c r="CH41" s="947"/>
      <c r="CI41" s="948"/>
      <c r="CJ41" s="948"/>
      <c r="CK41" s="948"/>
      <c r="CL41" s="979"/>
      <c r="CM41" s="947"/>
      <c r="CN41" s="948"/>
      <c r="CO41" s="948"/>
      <c r="CP41" s="948"/>
      <c r="CQ41" s="979"/>
      <c r="CR41" s="947"/>
      <c r="CS41" s="948"/>
      <c r="CT41" s="948"/>
      <c r="CU41" s="948"/>
      <c r="CV41" s="979"/>
      <c r="CW41" s="947"/>
      <c r="CX41" s="948"/>
      <c r="CY41" s="948"/>
      <c r="CZ41" s="948"/>
      <c r="DA41" s="979"/>
      <c r="DB41" s="947"/>
      <c r="DC41" s="948"/>
      <c r="DD41" s="948"/>
      <c r="DE41" s="948"/>
      <c r="DF41" s="979"/>
      <c r="DG41" s="947"/>
      <c r="DH41" s="948"/>
      <c r="DI41" s="948"/>
      <c r="DJ41" s="948"/>
      <c r="DK41" s="979"/>
      <c r="DL41" s="947"/>
      <c r="DM41" s="948"/>
      <c r="DN41" s="948"/>
      <c r="DO41" s="948"/>
      <c r="DP41" s="979"/>
      <c r="DQ41" s="947"/>
      <c r="DR41" s="948"/>
      <c r="DS41" s="948"/>
      <c r="DT41" s="948"/>
      <c r="DU41" s="979"/>
      <c r="DV41" s="940"/>
      <c r="DW41" s="941"/>
      <c r="DX41" s="941"/>
      <c r="DY41" s="941"/>
      <c r="DZ41" s="980"/>
      <c r="EA41" s="55"/>
    </row>
    <row r="42" spans="1:131" s="52" customFormat="1" ht="26.25" customHeight="1" x14ac:dyDescent="0.15">
      <c r="A42" s="60">
        <v>15</v>
      </c>
      <c r="B42" s="940"/>
      <c r="C42" s="941"/>
      <c r="D42" s="941"/>
      <c r="E42" s="941"/>
      <c r="F42" s="941"/>
      <c r="G42" s="941"/>
      <c r="H42" s="941"/>
      <c r="I42" s="941"/>
      <c r="J42" s="941"/>
      <c r="K42" s="941"/>
      <c r="L42" s="941"/>
      <c r="M42" s="941"/>
      <c r="N42" s="941"/>
      <c r="O42" s="941"/>
      <c r="P42" s="942"/>
      <c r="Q42" s="943"/>
      <c r="R42" s="944"/>
      <c r="S42" s="944"/>
      <c r="T42" s="944"/>
      <c r="U42" s="944"/>
      <c r="V42" s="944"/>
      <c r="W42" s="944"/>
      <c r="X42" s="944"/>
      <c r="Y42" s="944"/>
      <c r="Z42" s="944"/>
      <c r="AA42" s="944"/>
      <c r="AB42" s="944"/>
      <c r="AC42" s="944"/>
      <c r="AD42" s="944"/>
      <c r="AE42" s="950"/>
      <c r="AF42" s="991"/>
      <c r="AG42" s="948"/>
      <c r="AH42" s="948"/>
      <c r="AI42" s="948"/>
      <c r="AJ42" s="992"/>
      <c r="AK42" s="949"/>
      <c r="AL42" s="944"/>
      <c r="AM42" s="944"/>
      <c r="AN42" s="944"/>
      <c r="AO42" s="944"/>
      <c r="AP42" s="944"/>
      <c r="AQ42" s="944"/>
      <c r="AR42" s="944"/>
      <c r="AS42" s="944"/>
      <c r="AT42" s="944"/>
      <c r="AU42" s="944"/>
      <c r="AV42" s="944"/>
      <c r="AW42" s="944"/>
      <c r="AX42" s="944"/>
      <c r="AY42" s="944"/>
      <c r="AZ42" s="998"/>
      <c r="BA42" s="998"/>
      <c r="BB42" s="998"/>
      <c r="BC42" s="998"/>
      <c r="BD42" s="998"/>
      <c r="BE42" s="945"/>
      <c r="BF42" s="945"/>
      <c r="BG42" s="945"/>
      <c r="BH42" s="945"/>
      <c r="BI42" s="946"/>
      <c r="BJ42" s="64"/>
      <c r="BK42" s="64"/>
      <c r="BL42" s="64"/>
      <c r="BM42" s="64"/>
      <c r="BN42" s="64"/>
      <c r="BO42" s="63"/>
      <c r="BP42" s="63"/>
      <c r="BQ42" s="60">
        <v>36</v>
      </c>
      <c r="BR42" s="88"/>
      <c r="BS42" s="940"/>
      <c r="BT42" s="941"/>
      <c r="BU42" s="941"/>
      <c r="BV42" s="941"/>
      <c r="BW42" s="941"/>
      <c r="BX42" s="941"/>
      <c r="BY42" s="941"/>
      <c r="BZ42" s="941"/>
      <c r="CA42" s="941"/>
      <c r="CB42" s="941"/>
      <c r="CC42" s="941"/>
      <c r="CD42" s="941"/>
      <c r="CE42" s="941"/>
      <c r="CF42" s="941"/>
      <c r="CG42" s="942"/>
      <c r="CH42" s="947"/>
      <c r="CI42" s="948"/>
      <c r="CJ42" s="948"/>
      <c r="CK42" s="948"/>
      <c r="CL42" s="979"/>
      <c r="CM42" s="947"/>
      <c r="CN42" s="948"/>
      <c r="CO42" s="948"/>
      <c r="CP42" s="948"/>
      <c r="CQ42" s="979"/>
      <c r="CR42" s="947"/>
      <c r="CS42" s="948"/>
      <c r="CT42" s="948"/>
      <c r="CU42" s="948"/>
      <c r="CV42" s="979"/>
      <c r="CW42" s="947"/>
      <c r="CX42" s="948"/>
      <c r="CY42" s="948"/>
      <c r="CZ42" s="948"/>
      <c r="DA42" s="979"/>
      <c r="DB42" s="947"/>
      <c r="DC42" s="948"/>
      <c r="DD42" s="948"/>
      <c r="DE42" s="948"/>
      <c r="DF42" s="979"/>
      <c r="DG42" s="947"/>
      <c r="DH42" s="948"/>
      <c r="DI42" s="948"/>
      <c r="DJ42" s="948"/>
      <c r="DK42" s="979"/>
      <c r="DL42" s="947"/>
      <c r="DM42" s="948"/>
      <c r="DN42" s="948"/>
      <c r="DO42" s="948"/>
      <c r="DP42" s="979"/>
      <c r="DQ42" s="947"/>
      <c r="DR42" s="948"/>
      <c r="DS42" s="948"/>
      <c r="DT42" s="948"/>
      <c r="DU42" s="979"/>
      <c r="DV42" s="940"/>
      <c r="DW42" s="941"/>
      <c r="DX42" s="941"/>
      <c r="DY42" s="941"/>
      <c r="DZ42" s="980"/>
      <c r="EA42" s="55"/>
    </row>
    <row r="43" spans="1:131" s="52" customFormat="1" ht="26.25" customHeight="1" x14ac:dyDescent="0.15">
      <c r="A43" s="60">
        <v>16</v>
      </c>
      <c r="B43" s="940"/>
      <c r="C43" s="941"/>
      <c r="D43" s="941"/>
      <c r="E43" s="941"/>
      <c r="F43" s="941"/>
      <c r="G43" s="941"/>
      <c r="H43" s="941"/>
      <c r="I43" s="941"/>
      <c r="J43" s="941"/>
      <c r="K43" s="941"/>
      <c r="L43" s="941"/>
      <c r="M43" s="941"/>
      <c r="N43" s="941"/>
      <c r="O43" s="941"/>
      <c r="P43" s="942"/>
      <c r="Q43" s="943"/>
      <c r="R43" s="944"/>
      <c r="S43" s="944"/>
      <c r="T43" s="944"/>
      <c r="U43" s="944"/>
      <c r="V43" s="944"/>
      <c r="W43" s="944"/>
      <c r="X43" s="944"/>
      <c r="Y43" s="944"/>
      <c r="Z43" s="944"/>
      <c r="AA43" s="944"/>
      <c r="AB43" s="944"/>
      <c r="AC43" s="944"/>
      <c r="AD43" s="944"/>
      <c r="AE43" s="950"/>
      <c r="AF43" s="991"/>
      <c r="AG43" s="948"/>
      <c r="AH43" s="948"/>
      <c r="AI43" s="948"/>
      <c r="AJ43" s="992"/>
      <c r="AK43" s="949"/>
      <c r="AL43" s="944"/>
      <c r="AM43" s="944"/>
      <c r="AN43" s="944"/>
      <c r="AO43" s="944"/>
      <c r="AP43" s="944"/>
      <c r="AQ43" s="944"/>
      <c r="AR43" s="944"/>
      <c r="AS43" s="944"/>
      <c r="AT43" s="944"/>
      <c r="AU43" s="944"/>
      <c r="AV43" s="944"/>
      <c r="AW43" s="944"/>
      <c r="AX43" s="944"/>
      <c r="AY43" s="944"/>
      <c r="AZ43" s="998"/>
      <c r="BA43" s="998"/>
      <c r="BB43" s="998"/>
      <c r="BC43" s="998"/>
      <c r="BD43" s="998"/>
      <c r="BE43" s="945"/>
      <c r="BF43" s="945"/>
      <c r="BG43" s="945"/>
      <c r="BH43" s="945"/>
      <c r="BI43" s="946"/>
      <c r="BJ43" s="64"/>
      <c r="BK43" s="64"/>
      <c r="BL43" s="64"/>
      <c r="BM43" s="64"/>
      <c r="BN43" s="64"/>
      <c r="BO43" s="63"/>
      <c r="BP43" s="63"/>
      <c r="BQ43" s="60">
        <v>37</v>
      </c>
      <c r="BR43" s="88"/>
      <c r="BS43" s="940"/>
      <c r="BT43" s="941"/>
      <c r="BU43" s="941"/>
      <c r="BV43" s="941"/>
      <c r="BW43" s="941"/>
      <c r="BX43" s="941"/>
      <c r="BY43" s="941"/>
      <c r="BZ43" s="941"/>
      <c r="CA43" s="941"/>
      <c r="CB43" s="941"/>
      <c r="CC43" s="941"/>
      <c r="CD43" s="941"/>
      <c r="CE43" s="941"/>
      <c r="CF43" s="941"/>
      <c r="CG43" s="942"/>
      <c r="CH43" s="947"/>
      <c r="CI43" s="948"/>
      <c r="CJ43" s="948"/>
      <c r="CK43" s="948"/>
      <c r="CL43" s="979"/>
      <c r="CM43" s="947"/>
      <c r="CN43" s="948"/>
      <c r="CO43" s="948"/>
      <c r="CP43" s="948"/>
      <c r="CQ43" s="979"/>
      <c r="CR43" s="947"/>
      <c r="CS43" s="948"/>
      <c r="CT43" s="948"/>
      <c r="CU43" s="948"/>
      <c r="CV43" s="979"/>
      <c r="CW43" s="947"/>
      <c r="CX43" s="948"/>
      <c r="CY43" s="948"/>
      <c r="CZ43" s="948"/>
      <c r="DA43" s="979"/>
      <c r="DB43" s="947"/>
      <c r="DC43" s="948"/>
      <c r="DD43" s="948"/>
      <c r="DE43" s="948"/>
      <c r="DF43" s="979"/>
      <c r="DG43" s="947"/>
      <c r="DH43" s="948"/>
      <c r="DI43" s="948"/>
      <c r="DJ43" s="948"/>
      <c r="DK43" s="979"/>
      <c r="DL43" s="947"/>
      <c r="DM43" s="948"/>
      <c r="DN43" s="948"/>
      <c r="DO43" s="948"/>
      <c r="DP43" s="979"/>
      <c r="DQ43" s="947"/>
      <c r="DR43" s="948"/>
      <c r="DS43" s="948"/>
      <c r="DT43" s="948"/>
      <c r="DU43" s="979"/>
      <c r="DV43" s="940"/>
      <c r="DW43" s="941"/>
      <c r="DX43" s="941"/>
      <c r="DY43" s="941"/>
      <c r="DZ43" s="980"/>
      <c r="EA43" s="55"/>
    </row>
    <row r="44" spans="1:131" s="52" customFormat="1" ht="26.25" customHeight="1" x14ac:dyDescent="0.15">
      <c r="A44" s="60">
        <v>17</v>
      </c>
      <c r="B44" s="940"/>
      <c r="C44" s="941"/>
      <c r="D44" s="941"/>
      <c r="E44" s="941"/>
      <c r="F44" s="941"/>
      <c r="G44" s="941"/>
      <c r="H44" s="941"/>
      <c r="I44" s="941"/>
      <c r="J44" s="941"/>
      <c r="K44" s="941"/>
      <c r="L44" s="941"/>
      <c r="M44" s="941"/>
      <c r="N44" s="941"/>
      <c r="O44" s="941"/>
      <c r="P44" s="942"/>
      <c r="Q44" s="943"/>
      <c r="R44" s="944"/>
      <c r="S44" s="944"/>
      <c r="T44" s="944"/>
      <c r="U44" s="944"/>
      <c r="V44" s="944"/>
      <c r="W44" s="944"/>
      <c r="X44" s="944"/>
      <c r="Y44" s="944"/>
      <c r="Z44" s="944"/>
      <c r="AA44" s="944"/>
      <c r="AB44" s="944"/>
      <c r="AC44" s="944"/>
      <c r="AD44" s="944"/>
      <c r="AE44" s="950"/>
      <c r="AF44" s="991"/>
      <c r="AG44" s="948"/>
      <c r="AH44" s="948"/>
      <c r="AI44" s="948"/>
      <c r="AJ44" s="992"/>
      <c r="AK44" s="949"/>
      <c r="AL44" s="944"/>
      <c r="AM44" s="944"/>
      <c r="AN44" s="944"/>
      <c r="AO44" s="944"/>
      <c r="AP44" s="944"/>
      <c r="AQ44" s="944"/>
      <c r="AR44" s="944"/>
      <c r="AS44" s="944"/>
      <c r="AT44" s="944"/>
      <c r="AU44" s="944"/>
      <c r="AV44" s="944"/>
      <c r="AW44" s="944"/>
      <c r="AX44" s="944"/>
      <c r="AY44" s="944"/>
      <c r="AZ44" s="998"/>
      <c r="BA44" s="998"/>
      <c r="BB44" s="998"/>
      <c r="BC44" s="998"/>
      <c r="BD44" s="998"/>
      <c r="BE44" s="945"/>
      <c r="BF44" s="945"/>
      <c r="BG44" s="945"/>
      <c r="BH44" s="945"/>
      <c r="BI44" s="946"/>
      <c r="BJ44" s="64"/>
      <c r="BK44" s="64"/>
      <c r="BL44" s="64"/>
      <c r="BM44" s="64"/>
      <c r="BN44" s="64"/>
      <c r="BO44" s="63"/>
      <c r="BP44" s="63"/>
      <c r="BQ44" s="60">
        <v>38</v>
      </c>
      <c r="BR44" s="88"/>
      <c r="BS44" s="940"/>
      <c r="BT44" s="941"/>
      <c r="BU44" s="941"/>
      <c r="BV44" s="941"/>
      <c r="BW44" s="941"/>
      <c r="BX44" s="941"/>
      <c r="BY44" s="941"/>
      <c r="BZ44" s="941"/>
      <c r="CA44" s="941"/>
      <c r="CB44" s="941"/>
      <c r="CC44" s="941"/>
      <c r="CD44" s="941"/>
      <c r="CE44" s="941"/>
      <c r="CF44" s="941"/>
      <c r="CG44" s="942"/>
      <c r="CH44" s="947"/>
      <c r="CI44" s="948"/>
      <c r="CJ44" s="948"/>
      <c r="CK44" s="948"/>
      <c r="CL44" s="979"/>
      <c r="CM44" s="947"/>
      <c r="CN44" s="948"/>
      <c r="CO44" s="948"/>
      <c r="CP44" s="948"/>
      <c r="CQ44" s="979"/>
      <c r="CR44" s="947"/>
      <c r="CS44" s="948"/>
      <c r="CT44" s="948"/>
      <c r="CU44" s="948"/>
      <c r="CV44" s="979"/>
      <c r="CW44" s="947"/>
      <c r="CX44" s="948"/>
      <c r="CY44" s="948"/>
      <c r="CZ44" s="948"/>
      <c r="DA44" s="979"/>
      <c r="DB44" s="947"/>
      <c r="DC44" s="948"/>
      <c r="DD44" s="948"/>
      <c r="DE44" s="948"/>
      <c r="DF44" s="979"/>
      <c r="DG44" s="947"/>
      <c r="DH44" s="948"/>
      <c r="DI44" s="948"/>
      <c r="DJ44" s="948"/>
      <c r="DK44" s="979"/>
      <c r="DL44" s="947"/>
      <c r="DM44" s="948"/>
      <c r="DN44" s="948"/>
      <c r="DO44" s="948"/>
      <c r="DP44" s="979"/>
      <c r="DQ44" s="947"/>
      <c r="DR44" s="948"/>
      <c r="DS44" s="948"/>
      <c r="DT44" s="948"/>
      <c r="DU44" s="979"/>
      <c r="DV44" s="940"/>
      <c r="DW44" s="941"/>
      <c r="DX44" s="941"/>
      <c r="DY44" s="941"/>
      <c r="DZ44" s="980"/>
      <c r="EA44" s="55"/>
    </row>
    <row r="45" spans="1:131" s="52" customFormat="1" ht="26.25" customHeight="1" x14ac:dyDescent="0.15">
      <c r="A45" s="60">
        <v>18</v>
      </c>
      <c r="B45" s="940"/>
      <c r="C45" s="941"/>
      <c r="D45" s="941"/>
      <c r="E45" s="941"/>
      <c r="F45" s="941"/>
      <c r="G45" s="941"/>
      <c r="H45" s="941"/>
      <c r="I45" s="941"/>
      <c r="J45" s="941"/>
      <c r="K45" s="941"/>
      <c r="L45" s="941"/>
      <c r="M45" s="941"/>
      <c r="N45" s="941"/>
      <c r="O45" s="941"/>
      <c r="P45" s="942"/>
      <c r="Q45" s="943"/>
      <c r="R45" s="944"/>
      <c r="S45" s="944"/>
      <c r="T45" s="944"/>
      <c r="U45" s="944"/>
      <c r="V45" s="944"/>
      <c r="W45" s="944"/>
      <c r="X45" s="944"/>
      <c r="Y45" s="944"/>
      <c r="Z45" s="944"/>
      <c r="AA45" s="944"/>
      <c r="AB45" s="944"/>
      <c r="AC45" s="944"/>
      <c r="AD45" s="944"/>
      <c r="AE45" s="950"/>
      <c r="AF45" s="991"/>
      <c r="AG45" s="948"/>
      <c r="AH45" s="948"/>
      <c r="AI45" s="948"/>
      <c r="AJ45" s="992"/>
      <c r="AK45" s="949"/>
      <c r="AL45" s="944"/>
      <c r="AM45" s="944"/>
      <c r="AN45" s="944"/>
      <c r="AO45" s="944"/>
      <c r="AP45" s="944"/>
      <c r="AQ45" s="944"/>
      <c r="AR45" s="944"/>
      <c r="AS45" s="944"/>
      <c r="AT45" s="944"/>
      <c r="AU45" s="944"/>
      <c r="AV45" s="944"/>
      <c r="AW45" s="944"/>
      <c r="AX45" s="944"/>
      <c r="AY45" s="944"/>
      <c r="AZ45" s="998"/>
      <c r="BA45" s="998"/>
      <c r="BB45" s="998"/>
      <c r="BC45" s="998"/>
      <c r="BD45" s="998"/>
      <c r="BE45" s="945"/>
      <c r="BF45" s="945"/>
      <c r="BG45" s="945"/>
      <c r="BH45" s="945"/>
      <c r="BI45" s="946"/>
      <c r="BJ45" s="64"/>
      <c r="BK45" s="64"/>
      <c r="BL45" s="64"/>
      <c r="BM45" s="64"/>
      <c r="BN45" s="64"/>
      <c r="BO45" s="63"/>
      <c r="BP45" s="63"/>
      <c r="BQ45" s="60">
        <v>39</v>
      </c>
      <c r="BR45" s="88"/>
      <c r="BS45" s="940"/>
      <c r="BT45" s="941"/>
      <c r="BU45" s="941"/>
      <c r="BV45" s="941"/>
      <c r="BW45" s="941"/>
      <c r="BX45" s="941"/>
      <c r="BY45" s="941"/>
      <c r="BZ45" s="941"/>
      <c r="CA45" s="941"/>
      <c r="CB45" s="941"/>
      <c r="CC45" s="941"/>
      <c r="CD45" s="941"/>
      <c r="CE45" s="941"/>
      <c r="CF45" s="941"/>
      <c r="CG45" s="942"/>
      <c r="CH45" s="947"/>
      <c r="CI45" s="948"/>
      <c r="CJ45" s="948"/>
      <c r="CK45" s="948"/>
      <c r="CL45" s="979"/>
      <c r="CM45" s="947"/>
      <c r="CN45" s="948"/>
      <c r="CO45" s="948"/>
      <c r="CP45" s="948"/>
      <c r="CQ45" s="979"/>
      <c r="CR45" s="947"/>
      <c r="CS45" s="948"/>
      <c r="CT45" s="948"/>
      <c r="CU45" s="948"/>
      <c r="CV45" s="979"/>
      <c r="CW45" s="947"/>
      <c r="CX45" s="948"/>
      <c r="CY45" s="948"/>
      <c r="CZ45" s="948"/>
      <c r="DA45" s="979"/>
      <c r="DB45" s="947"/>
      <c r="DC45" s="948"/>
      <c r="DD45" s="948"/>
      <c r="DE45" s="948"/>
      <c r="DF45" s="979"/>
      <c r="DG45" s="947"/>
      <c r="DH45" s="948"/>
      <c r="DI45" s="948"/>
      <c r="DJ45" s="948"/>
      <c r="DK45" s="979"/>
      <c r="DL45" s="947"/>
      <c r="DM45" s="948"/>
      <c r="DN45" s="948"/>
      <c r="DO45" s="948"/>
      <c r="DP45" s="979"/>
      <c r="DQ45" s="947"/>
      <c r="DR45" s="948"/>
      <c r="DS45" s="948"/>
      <c r="DT45" s="948"/>
      <c r="DU45" s="979"/>
      <c r="DV45" s="940"/>
      <c r="DW45" s="941"/>
      <c r="DX45" s="941"/>
      <c r="DY45" s="941"/>
      <c r="DZ45" s="980"/>
      <c r="EA45" s="55"/>
    </row>
    <row r="46" spans="1:131" s="52" customFormat="1" ht="26.25" customHeight="1" x14ac:dyDescent="0.15">
      <c r="A46" s="60">
        <v>19</v>
      </c>
      <c r="B46" s="940"/>
      <c r="C46" s="941"/>
      <c r="D46" s="941"/>
      <c r="E46" s="941"/>
      <c r="F46" s="941"/>
      <c r="G46" s="941"/>
      <c r="H46" s="941"/>
      <c r="I46" s="941"/>
      <c r="J46" s="941"/>
      <c r="K46" s="941"/>
      <c r="L46" s="941"/>
      <c r="M46" s="941"/>
      <c r="N46" s="941"/>
      <c r="O46" s="941"/>
      <c r="P46" s="942"/>
      <c r="Q46" s="943"/>
      <c r="R46" s="944"/>
      <c r="S46" s="944"/>
      <c r="T46" s="944"/>
      <c r="U46" s="944"/>
      <c r="V46" s="944"/>
      <c r="W46" s="944"/>
      <c r="X46" s="944"/>
      <c r="Y46" s="944"/>
      <c r="Z46" s="944"/>
      <c r="AA46" s="944"/>
      <c r="AB46" s="944"/>
      <c r="AC46" s="944"/>
      <c r="AD46" s="944"/>
      <c r="AE46" s="950"/>
      <c r="AF46" s="991"/>
      <c r="AG46" s="948"/>
      <c r="AH46" s="948"/>
      <c r="AI46" s="948"/>
      <c r="AJ46" s="992"/>
      <c r="AK46" s="949"/>
      <c r="AL46" s="944"/>
      <c r="AM46" s="944"/>
      <c r="AN46" s="944"/>
      <c r="AO46" s="944"/>
      <c r="AP46" s="944"/>
      <c r="AQ46" s="944"/>
      <c r="AR46" s="944"/>
      <c r="AS46" s="944"/>
      <c r="AT46" s="944"/>
      <c r="AU46" s="944"/>
      <c r="AV46" s="944"/>
      <c r="AW46" s="944"/>
      <c r="AX46" s="944"/>
      <c r="AY46" s="944"/>
      <c r="AZ46" s="998"/>
      <c r="BA46" s="998"/>
      <c r="BB46" s="998"/>
      <c r="BC46" s="998"/>
      <c r="BD46" s="998"/>
      <c r="BE46" s="945"/>
      <c r="BF46" s="945"/>
      <c r="BG46" s="945"/>
      <c r="BH46" s="945"/>
      <c r="BI46" s="946"/>
      <c r="BJ46" s="64"/>
      <c r="BK46" s="64"/>
      <c r="BL46" s="64"/>
      <c r="BM46" s="64"/>
      <c r="BN46" s="64"/>
      <c r="BO46" s="63"/>
      <c r="BP46" s="63"/>
      <c r="BQ46" s="60">
        <v>40</v>
      </c>
      <c r="BR46" s="88"/>
      <c r="BS46" s="940"/>
      <c r="BT46" s="941"/>
      <c r="BU46" s="941"/>
      <c r="BV46" s="941"/>
      <c r="BW46" s="941"/>
      <c r="BX46" s="941"/>
      <c r="BY46" s="941"/>
      <c r="BZ46" s="941"/>
      <c r="CA46" s="941"/>
      <c r="CB46" s="941"/>
      <c r="CC46" s="941"/>
      <c r="CD46" s="941"/>
      <c r="CE46" s="941"/>
      <c r="CF46" s="941"/>
      <c r="CG46" s="942"/>
      <c r="CH46" s="947"/>
      <c r="CI46" s="948"/>
      <c r="CJ46" s="948"/>
      <c r="CK46" s="948"/>
      <c r="CL46" s="979"/>
      <c r="CM46" s="947"/>
      <c r="CN46" s="948"/>
      <c r="CO46" s="948"/>
      <c r="CP46" s="948"/>
      <c r="CQ46" s="979"/>
      <c r="CR46" s="947"/>
      <c r="CS46" s="948"/>
      <c r="CT46" s="948"/>
      <c r="CU46" s="948"/>
      <c r="CV46" s="979"/>
      <c r="CW46" s="947"/>
      <c r="CX46" s="948"/>
      <c r="CY46" s="948"/>
      <c r="CZ46" s="948"/>
      <c r="DA46" s="979"/>
      <c r="DB46" s="947"/>
      <c r="DC46" s="948"/>
      <c r="DD46" s="948"/>
      <c r="DE46" s="948"/>
      <c r="DF46" s="979"/>
      <c r="DG46" s="947"/>
      <c r="DH46" s="948"/>
      <c r="DI46" s="948"/>
      <c r="DJ46" s="948"/>
      <c r="DK46" s="979"/>
      <c r="DL46" s="947"/>
      <c r="DM46" s="948"/>
      <c r="DN46" s="948"/>
      <c r="DO46" s="948"/>
      <c r="DP46" s="979"/>
      <c r="DQ46" s="947"/>
      <c r="DR46" s="948"/>
      <c r="DS46" s="948"/>
      <c r="DT46" s="948"/>
      <c r="DU46" s="979"/>
      <c r="DV46" s="940"/>
      <c r="DW46" s="941"/>
      <c r="DX46" s="941"/>
      <c r="DY46" s="941"/>
      <c r="DZ46" s="980"/>
      <c r="EA46" s="55"/>
    </row>
    <row r="47" spans="1:131" s="52" customFormat="1" ht="26.25" customHeight="1" x14ac:dyDescent="0.15">
      <c r="A47" s="60">
        <v>20</v>
      </c>
      <c r="B47" s="940"/>
      <c r="C47" s="941"/>
      <c r="D47" s="941"/>
      <c r="E47" s="941"/>
      <c r="F47" s="941"/>
      <c r="G47" s="941"/>
      <c r="H47" s="941"/>
      <c r="I47" s="941"/>
      <c r="J47" s="941"/>
      <c r="K47" s="941"/>
      <c r="L47" s="941"/>
      <c r="M47" s="941"/>
      <c r="N47" s="941"/>
      <c r="O47" s="941"/>
      <c r="P47" s="942"/>
      <c r="Q47" s="943"/>
      <c r="R47" s="944"/>
      <c r="S47" s="944"/>
      <c r="T47" s="944"/>
      <c r="U47" s="944"/>
      <c r="V47" s="944"/>
      <c r="W47" s="944"/>
      <c r="X47" s="944"/>
      <c r="Y47" s="944"/>
      <c r="Z47" s="944"/>
      <c r="AA47" s="944"/>
      <c r="AB47" s="944"/>
      <c r="AC47" s="944"/>
      <c r="AD47" s="944"/>
      <c r="AE47" s="950"/>
      <c r="AF47" s="991"/>
      <c r="AG47" s="948"/>
      <c r="AH47" s="948"/>
      <c r="AI47" s="948"/>
      <c r="AJ47" s="992"/>
      <c r="AK47" s="949"/>
      <c r="AL47" s="944"/>
      <c r="AM47" s="944"/>
      <c r="AN47" s="944"/>
      <c r="AO47" s="944"/>
      <c r="AP47" s="944"/>
      <c r="AQ47" s="944"/>
      <c r="AR47" s="944"/>
      <c r="AS47" s="944"/>
      <c r="AT47" s="944"/>
      <c r="AU47" s="944"/>
      <c r="AV47" s="944"/>
      <c r="AW47" s="944"/>
      <c r="AX47" s="944"/>
      <c r="AY47" s="944"/>
      <c r="AZ47" s="998"/>
      <c r="BA47" s="998"/>
      <c r="BB47" s="998"/>
      <c r="BC47" s="998"/>
      <c r="BD47" s="998"/>
      <c r="BE47" s="945"/>
      <c r="BF47" s="945"/>
      <c r="BG47" s="945"/>
      <c r="BH47" s="945"/>
      <c r="BI47" s="946"/>
      <c r="BJ47" s="64"/>
      <c r="BK47" s="64"/>
      <c r="BL47" s="64"/>
      <c r="BM47" s="64"/>
      <c r="BN47" s="64"/>
      <c r="BO47" s="63"/>
      <c r="BP47" s="63"/>
      <c r="BQ47" s="60">
        <v>41</v>
      </c>
      <c r="BR47" s="88"/>
      <c r="BS47" s="940"/>
      <c r="BT47" s="941"/>
      <c r="BU47" s="941"/>
      <c r="BV47" s="941"/>
      <c r="BW47" s="941"/>
      <c r="BX47" s="941"/>
      <c r="BY47" s="941"/>
      <c r="BZ47" s="941"/>
      <c r="CA47" s="941"/>
      <c r="CB47" s="941"/>
      <c r="CC47" s="941"/>
      <c r="CD47" s="941"/>
      <c r="CE47" s="941"/>
      <c r="CF47" s="941"/>
      <c r="CG47" s="942"/>
      <c r="CH47" s="947"/>
      <c r="CI47" s="948"/>
      <c r="CJ47" s="948"/>
      <c r="CK47" s="948"/>
      <c r="CL47" s="979"/>
      <c r="CM47" s="947"/>
      <c r="CN47" s="948"/>
      <c r="CO47" s="948"/>
      <c r="CP47" s="948"/>
      <c r="CQ47" s="979"/>
      <c r="CR47" s="947"/>
      <c r="CS47" s="948"/>
      <c r="CT47" s="948"/>
      <c r="CU47" s="948"/>
      <c r="CV47" s="979"/>
      <c r="CW47" s="947"/>
      <c r="CX47" s="948"/>
      <c r="CY47" s="948"/>
      <c r="CZ47" s="948"/>
      <c r="DA47" s="979"/>
      <c r="DB47" s="947"/>
      <c r="DC47" s="948"/>
      <c r="DD47" s="948"/>
      <c r="DE47" s="948"/>
      <c r="DF47" s="979"/>
      <c r="DG47" s="947"/>
      <c r="DH47" s="948"/>
      <c r="DI47" s="948"/>
      <c r="DJ47" s="948"/>
      <c r="DK47" s="979"/>
      <c r="DL47" s="947"/>
      <c r="DM47" s="948"/>
      <c r="DN47" s="948"/>
      <c r="DO47" s="948"/>
      <c r="DP47" s="979"/>
      <c r="DQ47" s="947"/>
      <c r="DR47" s="948"/>
      <c r="DS47" s="948"/>
      <c r="DT47" s="948"/>
      <c r="DU47" s="979"/>
      <c r="DV47" s="940"/>
      <c r="DW47" s="941"/>
      <c r="DX47" s="941"/>
      <c r="DY47" s="941"/>
      <c r="DZ47" s="980"/>
      <c r="EA47" s="55"/>
    </row>
    <row r="48" spans="1:131" s="52" customFormat="1" ht="26.25" customHeight="1" x14ac:dyDescent="0.15">
      <c r="A48" s="60">
        <v>21</v>
      </c>
      <c r="B48" s="940"/>
      <c r="C48" s="941"/>
      <c r="D48" s="941"/>
      <c r="E48" s="941"/>
      <c r="F48" s="941"/>
      <c r="G48" s="941"/>
      <c r="H48" s="941"/>
      <c r="I48" s="941"/>
      <c r="J48" s="941"/>
      <c r="K48" s="941"/>
      <c r="L48" s="941"/>
      <c r="M48" s="941"/>
      <c r="N48" s="941"/>
      <c r="O48" s="941"/>
      <c r="P48" s="942"/>
      <c r="Q48" s="943"/>
      <c r="R48" s="944"/>
      <c r="S48" s="944"/>
      <c r="T48" s="944"/>
      <c r="U48" s="944"/>
      <c r="V48" s="944"/>
      <c r="W48" s="944"/>
      <c r="X48" s="944"/>
      <c r="Y48" s="944"/>
      <c r="Z48" s="944"/>
      <c r="AA48" s="944"/>
      <c r="AB48" s="944"/>
      <c r="AC48" s="944"/>
      <c r="AD48" s="944"/>
      <c r="AE48" s="950"/>
      <c r="AF48" s="991"/>
      <c r="AG48" s="948"/>
      <c r="AH48" s="948"/>
      <c r="AI48" s="948"/>
      <c r="AJ48" s="992"/>
      <c r="AK48" s="949"/>
      <c r="AL48" s="944"/>
      <c r="AM48" s="944"/>
      <c r="AN48" s="944"/>
      <c r="AO48" s="944"/>
      <c r="AP48" s="944"/>
      <c r="AQ48" s="944"/>
      <c r="AR48" s="944"/>
      <c r="AS48" s="944"/>
      <c r="AT48" s="944"/>
      <c r="AU48" s="944"/>
      <c r="AV48" s="944"/>
      <c r="AW48" s="944"/>
      <c r="AX48" s="944"/>
      <c r="AY48" s="944"/>
      <c r="AZ48" s="998"/>
      <c r="BA48" s="998"/>
      <c r="BB48" s="998"/>
      <c r="BC48" s="998"/>
      <c r="BD48" s="998"/>
      <c r="BE48" s="945"/>
      <c r="BF48" s="945"/>
      <c r="BG48" s="945"/>
      <c r="BH48" s="945"/>
      <c r="BI48" s="946"/>
      <c r="BJ48" s="64"/>
      <c r="BK48" s="64"/>
      <c r="BL48" s="64"/>
      <c r="BM48" s="64"/>
      <c r="BN48" s="64"/>
      <c r="BO48" s="63"/>
      <c r="BP48" s="63"/>
      <c r="BQ48" s="60">
        <v>42</v>
      </c>
      <c r="BR48" s="88"/>
      <c r="BS48" s="940"/>
      <c r="BT48" s="941"/>
      <c r="BU48" s="941"/>
      <c r="BV48" s="941"/>
      <c r="BW48" s="941"/>
      <c r="BX48" s="941"/>
      <c r="BY48" s="941"/>
      <c r="BZ48" s="941"/>
      <c r="CA48" s="941"/>
      <c r="CB48" s="941"/>
      <c r="CC48" s="941"/>
      <c r="CD48" s="941"/>
      <c r="CE48" s="941"/>
      <c r="CF48" s="941"/>
      <c r="CG48" s="942"/>
      <c r="CH48" s="947"/>
      <c r="CI48" s="948"/>
      <c r="CJ48" s="948"/>
      <c r="CK48" s="948"/>
      <c r="CL48" s="979"/>
      <c r="CM48" s="947"/>
      <c r="CN48" s="948"/>
      <c r="CO48" s="948"/>
      <c r="CP48" s="948"/>
      <c r="CQ48" s="979"/>
      <c r="CR48" s="947"/>
      <c r="CS48" s="948"/>
      <c r="CT48" s="948"/>
      <c r="CU48" s="948"/>
      <c r="CV48" s="979"/>
      <c r="CW48" s="947"/>
      <c r="CX48" s="948"/>
      <c r="CY48" s="948"/>
      <c r="CZ48" s="948"/>
      <c r="DA48" s="979"/>
      <c r="DB48" s="947"/>
      <c r="DC48" s="948"/>
      <c r="DD48" s="948"/>
      <c r="DE48" s="948"/>
      <c r="DF48" s="979"/>
      <c r="DG48" s="947"/>
      <c r="DH48" s="948"/>
      <c r="DI48" s="948"/>
      <c r="DJ48" s="948"/>
      <c r="DK48" s="979"/>
      <c r="DL48" s="947"/>
      <c r="DM48" s="948"/>
      <c r="DN48" s="948"/>
      <c r="DO48" s="948"/>
      <c r="DP48" s="979"/>
      <c r="DQ48" s="947"/>
      <c r="DR48" s="948"/>
      <c r="DS48" s="948"/>
      <c r="DT48" s="948"/>
      <c r="DU48" s="979"/>
      <c r="DV48" s="940"/>
      <c r="DW48" s="941"/>
      <c r="DX48" s="941"/>
      <c r="DY48" s="941"/>
      <c r="DZ48" s="980"/>
      <c r="EA48" s="55"/>
    </row>
    <row r="49" spans="1:131" s="52" customFormat="1" ht="26.25" customHeight="1" x14ac:dyDescent="0.15">
      <c r="A49" s="60">
        <v>22</v>
      </c>
      <c r="B49" s="940"/>
      <c r="C49" s="941"/>
      <c r="D49" s="941"/>
      <c r="E49" s="941"/>
      <c r="F49" s="941"/>
      <c r="G49" s="941"/>
      <c r="H49" s="941"/>
      <c r="I49" s="941"/>
      <c r="J49" s="941"/>
      <c r="K49" s="941"/>
      <c r="L49" s="941"/>
      <c r="M49" s="941"/>
      <c r="N49" s="941"/>
      <c r="O49" s="941"/>
      <c r="P49" s="942"/>
      <c r="Q49" s="943"/>
      <c r="R49" s="944"/>
      <c r="S49" s="944"/>
      <c r="T49" s="944"/>
      <c r="U49" s="944"/>
      <c r="V49" s="944"/>
      <c r="W49" s="944"/>
      <c r="X49" s="944"/>
      <c r="Y49" s="944"/>
      <c r="Z49" s="944"/>
      <c r="AA49" s="944"/>
      <c r="AB49" s="944"/>
      <c r="AC49" s="944"/>
      <c r="AD49" s="944"/>
      <c r="AE49" s="950"/>
      <c r="AF49" s="991"/>
      <c r="AG49" s="948"/>
      <c r="AH49" s="948"/>
      <c r="AI49" s="948"/>
      <c r="AJ49" s="992"/>
      <c r="AK49" s="949"/>
      <c r="AL49" s="944"/>
      <c r="AM49" s="944"/>
      <c r="AN49" s="944"/>
      <c r="AO49" s="944"/>
      <c r="AP49" s="944"/>
      <c r="AQ49" s="944"/>
      <c r="AR49" s="944"/>
      <c r="AS49" s="944"/>
      <c r="AT49" s="944"/>
      <c r="AU49" s="944"/>
      <c r="AV49" s="944"/>
      <c r="AW49" s="944"/>
      <c r="AX49" s="944"/>
      <c r="AY49" s="944"/>
      <c r="AZ49" s="998"/>
      <c r="BA49" s="998"/>
      <c r="BB49" s="998"/>
      <c r="BC49" s="998"/>
      <c r="BD49" s="998"/>
      <c r="BE49" s="945"/>
      <c r="BF49" s="945"/>
      <c r="BG49" s="945"/>
      <c r="BH49" s="945"/>
      <c r="BI49" s="946"/>
      <c r="BJ49" s="64"/>
      <c r="BK49" s="64"/>
      <c r="BL49" s="64"/>
      <c r="BM49" s="64"/>
      <c r="BN49" s="64"/>
      <c r="BO49" s="63"/>
      <c r="BP49" s="63"/>
      <c r="BQ49" s="60">
        <v>43</v>
      </c>
      <c r="BR49" s="88"/>
      <c r="BS49" s="940"/>
      <c r="BT49" s="941"/>
      <c r="BU49" s="941"/>
      <c r="BV49" s="941"/>
      <c r="BW49" s="941"/>
      <c r="BX49" s="941"/>
      <c r="BY49" s="941"/>
      <c r="BZ49" s="941"/>
      <c r="CA49" s="941"/>
      <c r="CB49" s="941"/>
      <c r="CC49" s="941"/>
      <c r="CD49" s="941"/>
      <c r="CE49" s="941"/>
      <c r="CF49" s="941"/>
      <c r="CG49" s="942"/>
      <c r="CH49" s="947"/>
      <c r="CI49" s="948"/>
      <c r="CJ49" s="948"/>
      <c r="CK49" s="948"/>
      <c r="CL49" s="979"/>
      <c r="CM49" s="947"/>
      <c r="CN49" s="948"/>
      <c r="CO49" s="948"/>
      <c r="CP49" s="948"/>
      <c r="CQ49" s="979"/>
      <c r="CR49" s="947"/>
      <c r="CS49" s="948"/>
      <c r="CT49" s="948"/>
      <c r="CU49" s="948"/>
      <c r="CV49" s="979"/>
      <c r="CW49" s="947"/>
      <c r="CX49" s="948"/>
      <c r="CY49" s="948"/>
      <c r="CZ49" s="948"/>
      <c r="DA49" s="979"/>
      <c r="DB49" s="947"/>
      <c r="DC49" s="948"/>
      <c r="DD49" s="948"/>
      <c r="DE49" s="948"/>
      <c r="DF49" s="979"/>
      <c r="DG49" s="947"/>
      <c r="DH49" s="948"/>
      <c r="DI49" s="948"/>
      <c r="DJ49" s="948"/>
      <c r="DK49" s="979"/>
      <c r="DL49" s="947"/>
      <c r="DM49" s="948"/>
      <c r="DN49" s="948"/>
      <c r="DO49" s="948"/>
      <c r="DP49" s="979"/>
      <c r="DQ49" s="947"/>
      <c r="DR49" s="948"/>
      <c r="DS49" s="948"/>
      <c r="DT49" s="948"/>
      <c r="DU49" s="979"/>
      <c r="DV49" s="940"/>
      <c r="DW49" s="941"/>
      <c r="DX49" s="941"/>
      <c r="DY49" s="941"/>
      <c r="DZ49" s="980"/>
      <c r="EA49" s="55"/>
    </row>
    <row r="50" spans="1:131" s="52" customFormat="1" ht="26.25" customHeight="1" x14ac:dyDescent="0.15">
      <c r="A50" s="60">
        <v>23</v>
      </c>
      <c r="B50" s="940"/>
      <c r="C50" s="941"/>
      <c r="D50" s="941"/>
      <c r="E50" s="941"/>
      <c r="F50" s="941"/>
      <c r="G50" s="941"/>
      <c r="H50" s="941"/>
      <c r="I50" s="941"/>
      <c r="J50" s="941"/>
      <c r="K50" s="941"/>
      <c r="L50" s="941"/>
      <c r="M50" s="941"/>
      <c r="N50" s="941"/>
      <c r="O50" s="941"/>
      <c r="P50" s="942"/>
      <c r="Q50" s="988"/>
      <c r="R50" s="989"/>
      <c r="S50" s="989"/>
      <c r="T50" s="989"/>
      <c r="U50" s="989"/>
      <c r="V50" s="989"/>
      <c r="W50" s="989"/>
      <c r="X50" s="989"/>
      <c r="Y50" s="989"/>
      <c r="Z50" s="989"/>
      <c r="AA50" s="989"/>
      <c r="AB50" s="989"/>
      <c r="AC50" s="989"/>
      <c r="AD50" s="989"/>
      <c r="AE50" s="990"/>
      <c r="AF50" s="991"/>
      <c r="AG50" s="948"/>
      <c r="AH50" s="948"/>
      <c r="AI50" s="948"/>
      <c r="AJ50" s="992"/>
      <c r="AK50" s="993"/>
      <c r="AL50" s="989"/>
      <c r="AM50" s="989"/>
      <c r="AN50" s="989"/>
      <c r="AO50" s="989"/>
      <c r="AP50" s="989"/>
      <c r="AQ50" s="989"/>
      <c r="AR50" s="989"/>
      <c r="AS50" s="989"/>
      <c r="AT50" s="989"/>
      <c r="AU50" s="989"/>
      <c r="AV50" s="989"/>
      <c r="AW50" s="989"/>
      <c r="AX50" s="989"/>
      <c r="AY50" s="989"/>
      <c r="AZ50" s="994"/>
      <c r="BA50" s="994"/>
      <c r="BB50" s="994"/>
      <c r="BC50" s="994"/>
      <c r="BD50" s="994"/>
      <c r="BE50" s="945"/>
      <c r="BF50" s="945"/>
      <c r="BG50" s="945"/>
      <c r="BH50" s="945"/>
      <c r="BI50" s="946"/>
      <c r="BJ50" s="64"/>
      <c r="BK50" s="64"/>
      <c r="BL50" s="64"/>
      <c r="BM50" s="64"/>
      <c r="BN50" s="64"/>
      <c r="BO50" s="63"/>
      <c r="BP50" s="63"/>
      <c r="BQ50" s="60">
        <v>44</v>
      </c>
      <c r="BR50" s="88"/>
      <c r="BS50" s="940"/>
      <c r="BT50" s="941"/>
      <c r="BU50" s="941"/>
      <c r="BV50" s="941"/>
      <c r="BW50" s="941"/>
      <c r="BX50" s="941"/>
      <c r="BY50" s="941"/>
      <c r="BZ50" s="941"/>
      <c r="CA50" s="941"/>
      <c r="CB50" s="941"/>
      <c r="CC50" s="941"/>
      <c r="CD50" s="941"/>
      <c r="CE50" s="941"/>
      <c r="CF50" s="941"/>
      <c r="CG50" s="942"/>
      <c r="CH50" s="947"/>
      <c r="CI50" s="948"/>
      <c r="CJ50" s="948"/>
      <c r="CK50" s="948"/>
      <c r="CL50" s="979"/>
      <c r="CM50" s="947"/>
      <c r="CN50" s="948"/>
      <c r="CO50" s="948"/>
      <c r="CP50" s="948"/>
      <c r="CQ50" s="979"/>
      <c r="CR50" s="947"/>
      <c r="CS50" s="948"/>
      <c r="CT50" s="948"/>
      <c r="CU50" s="948"/>
      <c r="CV50" s="979"/>
      <c r="CW50" s="947"/>
      <c r="CX50" s="948"/>
      <c r="CY50" s="948"/>
      <c r="CZ50" s="948"/>
      <c r="DA50" s="979"/>
      <c r="DB50" s="947"/>
      <c r="DC50" s="948"/>
      <c r="DD50" s="948"/>
      <c r="DE50" s="948"/>
      <c r="DF50" s="979"/>
      <c r="DG50" s="947"/>
      <c r="DH50" s="948"/>
      <c r="DI50" s="948"/>
      <c r="DJ50" s="948"/>
      <c r="DK50" s="979"/>
      <c r="DL50" s="947"/>
      <c r="DM50" s="948"/>
      <c r="DN50" s="948"/>
      <c r="DO50" s="948"/>
      <c r="DP50" s="979"/>
      <c r="DQ50" s="947"/>
      <c r="DR50" s="948"/>
      <c r="DS50" s="948"/>
      <c r="DT50" s="948"/>
      <c r="DU50" s="979"/>
      <c r="DV50" s="940"/>
      <c r="DW50" s="941"/>
      <c r="DX50" s="941"/>
      <c r="DY50" s="941"/>
      <c r="DZ50" s="980"/>
      <c r="EA50" s="55"/>
    </row>
    <row r="51" spans="1:131" s="52" customFormat="1" ht="26.25" customHeight="1" x14ac:dyDescent="0.15">
      <c r="A51" s="60">
        <v>24</v>
      </c>
      <c r="B51" s="940"/>
      <c r="C51" s="941"/>
      <c r="D51" s="941"/>
      <c r="E51" s="941"/>
      <c r="F51" s="941"/>
      <c r="G51" s="941"/>
      <c r="H51" s="941"/>
      <c r="I51" s="941"/>
      <c r="J51" s="941"/>
      <c r="K51" s="941"/>
      <c r="L51" s="941"/>
      <c r="M51" s="941"/>
      <c r="N51" s="941"/>
      <c r="O51" s="941"/>
      <c r="P51" s="942"/>
      <c r="Q51" s="988"/>
      <c r="R51" s="989"/>
      <c r="S51" s="989"/>
      <c r="T51" s="989"/>
      <c r="U51" s="989"/>
      <c r="V51" s="989"/>
      <c r="W51" s="989"/>
      <c r="X51" s="989"/>
      <c r="Y51" s="989"/>
      <c r="Z51" s="989"/>
      <c r="AA51" s="989"/>
      <c r="AB51" s="989"/>
      <c r="AC51" s="989"/>
      <c r="AD51" s="989"/>
      <c r="AE51" s="990"/>
      <c r="AF51" s="991"/>
      <c r="AG51" s="948"/>
      <c r="AH51" s="948"/>
      <c r="AI51" s="948"/>
      <c r="AJ51" s="992"/>
      <c r="AK51" s="993"/>
      <c r="AL51" s="989"/>
      <c r="AM51" s="989"/>
      <c r="AN51" s="989"/>
      <c r="AO51" s="989"/>
      <c r="AP51" s="989"/>
      <c r="AQ51" s="989"/>
      <c r="AR51" s="989"/>
      <c r="AS51" s="989"/>
      <c r="AT51" s="989"/>
      <c r="AU51" s="989"/>
      <c r="AV51" s="989"/>
      <c r="AW51" s="989"/>
      <c r="AX51" s="989"/>
      <c r="AY51" s="989"/>
      <c r="AZ51" s="994"/>
      <c r="BA51" s="994"/>
      <c r="BB51" s="994"/>
      <c r="BC51" s="994"/>
      <c r="BD51" s="994"/>
      <c r="BE51" s="945"/>
      <c r="BF51" s="945"/>
      <c r="BG51" s="945"/>
      <c r="BH51" s="945"/>
      <c r="BI51" s="946"/>
      <c r="BJ51" s="64"/>
      <c r="BK51" s="64"/>
      <c r="BL51" s="64"/>
      <c r="BM51" s="64"/>
      <c r="BN51" s="64"/>
      <c r="BO51" s="63"/>
      <c r="BP51" s="63"/>
      <c r="BQ51" s="60">
        <v>45</v>
      </c>
      <c r="BR51" s="88"/>
      <c r="BS51" s="940"/>
      <c r="BT51" s="941"/>
      <c r="BU51" s="941"/>
      <c r="BV51" s="941"/>
      <c r="BW51" s="941"/>
      <c r="BX51" s="941"/>
      <c r="BY51" s="941"/>
      <c r="BZ51" s="941"/>
      <c r="CA51" s="941"/>
      <c r="CB51" s="941"/>
      <c r="CC51" s="941"/>
      <c r="CD51" s="941"/>
      <c r="CE51" s="941"/>
      <c r="CF51" s="941"/>
      <c r="CG51" s="942"/>
      <c r="CH51" s="947"/>
      <c r="CI51" s="948"/>
      <c r="CJ51" s="948"/>
      <c r="CK51" s="948"/>
      <c r="CL51" s="979"/>
      <c r="CM51" s="947"/>
      <c r="CN51" s="948"/>
      <c r="CO51" s="948"/>
      <c r="CP51" s="948"/>
      <c r="CQ51" s="979"/>
      <c r="CR51" s="947"/>
      <c r="CS51" s="948"/>
      <c r="CT51" s="948"/>
      <c r="CU51" s="948"/>
      <c r="CV51" s="979"/>
      <c r="CW51" s="947"/>
      <c r="CX51" s="948"/>
      <c r="CY51" s="948"/>
      <c r="CZ51" s="948"/>
      <c r="DA51" s="979"/>
      <c r="DB51" s="947"/>
      <c r="DC51" s="948"/>
      <c r="DD51" s="948"/>
      <c r="DE51" s="948"/>
      <c r="DF51" s="979"/>
      <c r="DG51" s="947"/>
      <c r="DH51" s="948"/>
      <c r="DI51" s="948"/>
      <c r="DJ51" s="948"/>
      <c r="DK51" s="979"/>
      <c r="DL51" s="947"/>
      <c r="DM51" s="948"/>
      <c r="DN51" s="948"/>
      <c r="DO51" s="948"/>
      <c r="DP51" s="979"/>
      <c r="DQ51" s="947"/>
      <c r="DR51" s="948"/>
      <c r="DS51" s="948"/>
      <c r="DT51" s="948"/>
      <c r="DU51" s="979"/>
      <c r="DV51" s="940"/>
      <c r="DW51" s="941"/>
      <c r="DX51" s="941"/>
      <c r="DY51" s="941"/>
      <c r="DZ51" s="980"/>
      <c r="EA51" s="55"/>
    </row>
    <row r="52" spans="1:131" s="52" customFormat="1" ht="26.25" customHeight="1" x14ac:dyDescent="0.15">
      <c r="A52" s="60">
        <v>25</v>
      </c>
      <c r="B52" s="940"/>
      <c r="C52" s="941"/>
      <c r="D52" s="941"/>
      <c r="E52" s="941"/>
      <c r="F52" s="941"/>
      <c r="G52" s="941"/>
      <c r="H52" s="941"/>
      <c r="I52" s="941"/>
      <c r="J52" s="941"/>
      <c r="K52" s="941"/>
      <c r="L52" s="941"/>
      <c r="M52" s="941"/>
      <c r="N52" s="941"/>
      <c r="O52" s="941"/>
      <c r="P52" s="942"/>
      <c r="Q52" s="988"/>
      <c r="R52" s="989"/>
      <c r="S52" s="989"/>
      <c r="T52" s="989"/>
      <c r="U52" s="989"/>
      <c r="V52" s="989"/>
      <c r="W52" s="989"/>
      <c r="X52" s="989"/>
      <c r="Y52" s="989"/>
      <c r="Z52" s="989"/>
      <c r="AA52" s="989"/>
      <c r="AB52" s="989"/>
      <c r="AC52" s="989"/>
      <c r="AD52" s="989"/>
      <c r="AE52" s="990"/>
      <c r="AF52" s="991"/>
      <c r="AG52" s="948"/>
      <c r="AH52" s="948"/>
      <c r="AI52" s="948"/>
      <c r="AJ52" s="992"/>
      <c r="AK52" s="993"/>
      <c r="AL52" s="989"/>
      <c r="AM52" s="989"/>
      <c r="AN52" s="989"/>
      <c r="AO52" s="989"/>
      <c r="AP52" s="989"/>
      <c r="AQ52" s="989"/>
      <c r="AR52" s="989"/>
      <c r="AS52" s="989"/>
      <c r="AT52" s="989"/>
      <c r="AU52" s="989"/>
      <c r="AV52" s="989"/>
      <c r="AW52" s="989"/>
      <c r="AX52" s="989"/>
      <c r="AY52" s="989"/>
      <c r="AZ52" s="994"/>
      <c r="BA52" s="994"/>
      <c r="BB52" s="994"/>
      <c r="BC52" s="994"/>
      <c r="BD52" s="994"/>
      <c r="BE52" s="945"/>
      <c r="BF52" s="945"/>
      <c r="BG52" s="945"/>
      <c r="BH52" s="945"/>
      <c r="BI52" s="946"/>
      <c r="BJ52" s="64"/>
      <c r="BK52" s="64"/>
      <c r="BL52" s="64"/>
      <c r="BM52" s="64"/>
      <c r="BN52" s="64"/>
      <c r="BO52" s="63"/>
      <c r="BP52" s="63"/>
      <c r="BQ52" s="60">
        <v>46</v>
      </c>
      <c r="BR52" s="88"/>
      <c r="BS52" s="940"/>
      <c r="BT52" s="941"/>
      <c r="BU52" s="941"/>
      <c r="BV52" s="941"/>
      <c r="BW52" s="941"/>
      <c r="BX52" s="941"/>
      <c r="BY52" s="941"/>
      <c r="BZ52" s="941"/>
      <c r="CA52" s="941"/>
      <c r="CB52" s="941"/>
      <c r="CC52" s="941"/>
      <c r="CD52" s="941"/>
      <c r="CE52" s="941"/>
      <c r="CF52" s="941"/>
      <c r="CG52" s="942"/>
      <c r="CH52" s="947"/>
      <c r="CI52" s="948"/>
      <c r="CJ52" s="948"/>
      <c r="CK52" s="948"/>
      <c r="CL52" s="979"/>
      <c r="CM52" s="947"/>
      <c r="CN52" s="948"/>
      <c r="CO52" s="948"/>
      <c r="CP52" s="948"/>
      <c r="CQ52" s="979"/>
      <c r="CR52" s="947"/>
      <c r="CS52" s="948"/>
      <c r="CT52" s="948"/>
      <c r="CU52" s="948"/>
      <c r="CV52" s="979"/>
      <c r="CW52" s="947"/>
      <c r="CX52" s="948"/>
      <c r="CY52" s="948"/>
      <c r="CZ52" s="948"/>
      <c r="DA52" s="979"/>
      <c r="DB52" s="947"/>
      <c r="DC52" s="948"/>
      <c r="DD52" s="948"/>
      <c r="DE52" s="948"/>
      <c r="DF52" s="979"/>
      <c r="DG52" s="947"/>
      <c r="DH52" s="948"/>
      <c r="DI52" s="948"/>
      <c r="DJ52" s="948"/>
      <c r="DK52" s="979"/>
      <c r="DL52" s="947"/>
      <c r="DM52" s="948"/>
      <c r="DN52" s="948"/>
      <c r="DO52" s="948"/>
      <c r="DP52" s="979"/>
      <c r="DQ52" s="947"/>
      <c r="DR52" s="948"/>
      <c r="DS52" s="948"/>
      <c r="DT52" s="948"/>
      <c r="DU52" s="979"/>
      <c r="DV52" s="940"/>
      <c r="DW52" s="941"/>
      <c r="DX52" s="941"/>
      <c r="DY52" s="941"/>
      <c r="DZ52" s="980"/>
      <c r="EA52" s="55"/>
    </row>
    <row r="53" spans="1:131" s="52" customFormat="1" ht="26.25" customHeight="1" x14ac:dyDescent="0.15">
      <c r="A53" s="60">
        <v>26</v>
      </c>
      <c r="B53" s="940"/>
      <c r="C53" s="941"/>
      <c r="D53" s="941"/>
      <c r="E53" s="941"/>
      <c r="F53" s="941"/>
      <c r="G53" s="941"/>
      <c r="H53" s="941"/>
      <c r="I53" s="941"/>
      <c r="J53" s="941"/>
      <c r="K53" s="941"/>
      <c r="L53" s="941"/>
      <c r="M53" s="941"/>
      <c r="N53" s="941"/>
      <c r="O53" s="941"/>
      <c r="P53" s="942"/>
      <c r="Q53" s="988"/>
      <c r="R53" s="989"/>
      <c r="S53" s="989"/>
      <c r="T53" s="989"/>
      <c r="U53" s="989"/>
      <c r="V53" s="989"/>
      <c r="W53" s="989"/>
      <c r="X53" s="989"/>
      <c r="Y53" s="989"/>
      <c r="Z53" s="989"/>
      <c r="AA53" s="989"/>
      <c r="AB53" s="989"/>
      <c r="AC53" s="989"/>
      <c r="AD53" s="989"/>
      <c r="AE53" s="990"/>
      <c r="AF53" s="991"/>
      <c r="AG53" s="948"/>
      <c r="AH53" s="948"/>
      <c r="AI53" s="948"/>
      <c r="AJ53" s="992"/>
      <c r="AK53" s="993"/>
      <c r="AL53" s="989"/>
      <c r="AM53" s="989"/>
      <c r="AN53" s="989"/>
      <c r="AO53" s="989"/>
      <c r="AP53" s="989"/>
      <c r="AQ53" s="989"/>
      <c r="AR53" s="989"/>
      <c r="AS53" s="989"/>
      <c r="AT53" s="989"/>
      <c r="AU53" s="989"/>
      <c r="AV53" s="989"/>
      <c r="AW53" s="989"/>
      <c r="AX53" s="989"/>
      <c r="AY53" s="989"/>
      <c r="AZ53" s="994"/>
      <c r="BA53" s="994"/>
      <c r="BB53" s="994"/>
      <c r="BC53" s="994"/>
      <c r="BD53" s="994"/>
      <c r="BE53" s="945"/>
      <c r="BF53" s="945"/>
      <c r="BG53" s="945"/>
      <c r="BH53" s="945"/>
      <c r="BI53" s="946"/>
      <c r="BJ53" s="64"/>
      <c r="BK53" s="64"/>
      <c r="BL53" s="64"/>
      <c r="BM53" s="64"/>
      <c r="BN53" s="64"/>
      <c r="BO53" s="63"/>
      <c r="BP53" s="63"/>
      <c r="BQ53" s="60">
        <v>47</v>
      </c>
      <c r="BR53" s="88"/>
      <c r="BS53" s="940"/>
      <c r="BT53" s="941"/>
      <c r="BU53" s="941"/>
      <c r="BV53" s="941"/>
      <c r="BW53" s="941"/>
      <c r="BX53" s="941"/>
      <c r="BY53" s="941"/>
      <c r="BZ53" s="941"/>
      <c r="CA53" s="941"/>
      <c r="CB53" s="941"/>
      <c r="CC53" s="941"/>
      <c r="CD53" s="941"/>
      <c r="CE53" s="941"/>
      <c r="CF53" s="941"/>
      <c r="CG53" s="942"/>
      <c r="CH53" s="947"/>
      <c r="CI53" s="948"/>
      <c r="CJ53" s="948"/>
      <c r="CK53" s="948"/>
      <c r="CL53" s="979"/>
      <c r="CM53" s="947"/>
      <c r="CN53" s="948"/>
      <c r="CO53" s="948"/>
      <c r="CP53" s="948"/>
      <c r="CQ53" s="979"/>
      <c r="CR53" s="947"/>
      <c r="CS53" s="948"/>
      <c r="CT53" s="948"/>
      <c r="CU53" s="948"/>
      <c r="CV53" s="979"/>
      <c r="CW53" s="947"/>
      <c r="CX53" s="948"/>
      <c r="CY53" s="948"/>
      <c r="CZ53" s="948"/>
      <c r="DA53" s="979"/>
      <c r="DB53" s="947"/>
      <c r="DC53" s="948"/>
      <c r="DD53" s="948"/>
      <c r="DE53" s="948"/>
      <c r="DF53" s="979"/>
      <c r="DG53" s="947"/>
      <c r="DH53" s="948"/>
      <c r="DI53" s="948"/>
      <c r="DJ53" s="948"/>
      <c r="DK53" s="979"/>
      <c r="DL53" s="947"/>
      <c r="DM53" s="948"/>
      <c r="DN53" s="948"/>
      <c r="DO53" s="948"/>
      <c r="DP53" s="979"/>
      <c r="DQ53" s="947"/>
      <c r="DR53" s="948"/>
      <c r="DS53" s="948"/>
      <c r="DT53" s="948"/>
      <c r="DU53" s="979"/>
      <c r="DV53" s="940"/>
      <c r="DW53" s="941"/>
      <c r="DX53" s="941"/>
      <c r="DY53" s="941"/>
      <c r="DZ53" s="980"/>
      <c r="EA53" s="55"/>
    </row>
    <row r="54" spans="1:131" s="52" customFormat="1" ht="26.25" customHeight="1" x14ac:dyDescent="0.15">
      <c r="A54" s="60">
        <v>27</v>
      </c>
      <c r="B54" s="940"/>
      <c r="C54" s="941"/>
      <c r="D54" s="941"/>
      <c r="E54" s="941"/>
      <c r="F54" s="941"/>
      <c r="G54" s="941"/>
      <c r="H54" s="941"/>
      <c r="I54" s="941"/>
      <c r="J54" s="941"/>
      <c r="K54" s="941"/>
      <c r="L54" s="941"/>
      <c r="M54" s="941"/>
      <c r="N54" s="941"/>
      <c r="O54" s="941"/>
      <c r="P54" s="942"/>
      <c r="Q54" s="988"/>
      <c r="R54" s="989"/>
      <c r="S54" s="989"/>
      <c r="T54" s="989"/>
      <c r="U54" s="989"/>
      <c r="V54" s="989"/>
      <c r="W54" s="989"/>
      <c r="X54" s="989"/>
      <c r="Y54" s="989"/>
      <c r="Z54" s="989"/>
      <c r="AA54" s="989"/>
      <c r="AB54" s="989"/>
      <c r="AC54" s="989"/>
      <c r="AD54" s="989"/>
      <c r="AE54" s="990"/>
      <c r="AF54" s="991"/>
      <c r="AG54" s="948"/>
      <c r="AH54" s="948"/>
      <c r="AI54" s="948"/>
      <c r="AJ54" s="992"/>
      <c r="AK54" s="993"/>
      <c r="AL54" s="989"/>
      <c r="AM54" s="989"/>
      <c r="AN54" s="989"/>
      <c r="AO54" s="989"/>
      <c r="AP54" s="989"/>
      <c r="AQ54" s="989"/>
      <c r="AR54" s="989"/>
      <c r="AS54" s="989"/>
      <c r="AT54" s="989"/>
      <c r="AU54" s="989"/>
      <c r="AV54" s="989"/>
      <c r="AW54" s="989"/>
      <c r="AX54" s="989"/>
      <c r="AY54" s="989"/>
      <c r="AZ54" s="994"/>
      <c r="BA54" s="994"/>
      <c r="BB54" s="994"/>
      <c r="BC54" s="994"/>
      <c r="BD54" s="994"/>
      <c r="BE54" s="945"/>
      <c r="BF54" s="945"/>
      <c r="BG54" s="945"/>
      <c r="BH54" s="945"/>
      <c r="BI54" s="946"/>
      <c r="BJ54" s="64"/>
      <c r="BK54" s="64"/>
      <c r="BL54" s="64"/>
      <c r="BM54" s="64"/>
      <c r="BN54" s="64"/>
      <c r="BO54" s="63"/>
      <c r="BP54" s="63"/>
      <c r="BQ54" s="60">
        <v>48</v>
      </c>
      <c r="BR54" s="88"/>
      <c r="BS54" s="940"/>
      <c r="BT54" s="941"/>
      <c r="BU54" s="941"/>
      <c r="BV54" s="941"/>
      <c r="BW54" s="941"/>
      <c r="BX54" s="941"/>
      <c r="BY54" s="941"/>
      <c r="BZ54" s="941"/>
      <c r="CA54" s="941"/>
      <c r="CB54" s="941"/>
      <c r="CC54" s="941"/>
      <c r="CD54" s="941"/>
      <c r="CE54" s="941"/>
      <c r="CF54" s="941"/>
      <c r="CG54" s="942"/>
      <c r="CH54" s="947"/>
      <c r="CI54" s="948"/>
      <c r="CJ54" s="948"/>
      <c r="CK54" s="948"/>
      <c r="CL54" s="979"/>
      <c r="CM54" s="947"/>
      <c r="CN54" s="948"/>
      <c r="CO54" s="948"/>
      <c r="CP54" s="948"/>
      <c r="CQ54" s="979"/>
      <c r="CR54" s="947"/>
      <c r="CS54" s="948"/>
      <c r="CT54" s="948"/>
      <c r="CU54" s="948"/>
      <c r="CV54" s="979"/>
      <c r="CW54" s="947"/>
      <c r="CX54" s="948"/>
      <c r="CY54" s="948"/>
      <c r="CZ54" s="948"/>
      <c r="DA54" s="979"/>
      <c r="DB54" s="947"/>
      <c r="DC54" s="948"/>
      <c r="DD54" s="948"/>
      <c r="DE54" s="948"/>
      <c r="DF54" s="979"/>
      <c r="DG54" s="947"/>
      <c r="DH54" s="948"/>
      <c r="DI54" s="948"/>
      <c r="DJ54" s="948"/>
      <c r="DK54" s="979"/>
      <c r="DL54" s="947"/>
      <c r="DM54" s="948"/>
      <c r="DN54" s="948"/>
      <c r="DO54" s="948"/>
      <c r="DP54" s="979"/>
      <c r="DQ54" s="947"/>
      <c r="DR54" s="948"/>
      <c r="DS54" s="948"/>
      <c r="DT54" s="948"/>
      <c r="DU54" s="979"/>
      <c r="DV54" s="940"/>
      <c r="DW54" s="941"/>
      <c r="DX54" s="941"/>
      <c r="DY54" s="941"/>
      <c r="DZ54" s="980"/>
      <c r="EA54" s="55"/>
    </row>
    <row r="55" spans="1:131" s="52" customFormat="1" ht="26.25" customHeight="1" x14ac:dyDescent="0.15">
      <c r="A55" s="60">
        <v>28</v>
      </c>
      <c r="B55" s="940"/>
      <c r="C55" s="941"/>
      <c r="D55" s="941"/>
      <c r="E55" s="941"/>
      <c r="F55" s="941"/>
      <c r="G55" s="941"/>
      <c r="H55" s="941"/>
      <c r="I55" s="941"/>
      <c r="J55" s="941"/>
      <c r="K55" s="941"/>
      <c r="L55" s="941"/>
      <c r="M55" s="941"/>
      <c r="N55" s="941"/>
      <c r="O55" s="941"/>
      <c r="P55" s="942"/>
      <c r="Q55" s="988"/>
      <c r="R55" s="989"/>
      <c r="S55" s="989"/>
      <c r="T55" s="989"/>
      <c r="U55" s="989"/>
      <c r="V55" s="989"/>
      <c r="W55" s="989"/>
      <c r="X55" s="989"/>
      <c r="Y55" s="989"/>
      <c r="Z55" s="989"/>
      <c r="AA55" s="989"/>
      <c r="AB55" s="989"/>
      <c r="AC55" s="989"/>
      <c r="AD55" s="989"/>
      <c r="AE55" s="990"/>
      <c r="AF55" s="991"/>
      <c r="AG55" s="948"/>
      <c r="AH55" s="948"/>
      <c r="AI55" s="948"/>
      <c r="AJ55" s="992"/>
      <c r="AK55" s="993"/>
      <c r="AL55" s="989"/>
      <c r="AM55" s="989"/>
      <c r="AN55" s="989"/>
      <c r="AO55" s="989"/>
      <c r="AP55" s="989"/>
      <c r="AQ55" s="989"/>
      <c r="AR55" s="989"/>
      <c r="AS55" s="989"/>
      <c r="AT55" s="989"/>
      <c r="AU55" s="989"/>
      <c r="AV55" s="989"/>
      <c r="AW55" s="989"/>
      <c r="AX55" s="989"/>
      <c r="AY55" s="989"/>
      <c r="AZ55" s="994"/>
      <c r="BA55" s="994"/>
      <c r="BB55" s="994"/>
      <c r="BC55" s="994"/>
      <c r="BD55" s="994"/>
      <c r="BE55" s="945"/>
      <c r="BF55" s="945"/>
      <c r="BG55" s="945"/>
      <c r="BH55" s="945"/>
      <c r="BI55" s="946"/>
      <c r="BJ55" s="64"/>
      <c r="BK55" s="64"/>
      <c r="BL55" s="64"/>
      <c r="BM55" s="64"/>
      <c r="BN55" s="64"/>
      <c r="BO55" s="63"/>
      <c r="BP55" s="63"/>
      <c r="BQ55" s="60">
        <v>49</v>
      </c>
      <c r="BR55" s="88"/>
      <c r="BS55" s="940"/>
      <c r="BT55" s="941"/>
      <c r="BU55" s="941"/>
      <c r="BV55" s="941"/>
      <c r="BW55" s="941"/>
      <c r="BX55" s="941"/>
      <c r="BY55" s="941"/>
      <c r="BZ55" s="941"/>
      <c r="CA55" s="941"/>
      <c r="CB55" s="941"/>
      <c r="CC55" s="941"/>
      <c r="CD55" s="941"/>
      <c r="CE55" s="941"/>
      <c r="CF55" s="941"/>
      <c r="CG55" s="942"/>
      <c r="CH55" s="947"/>
      <c r="CI55" s="948"/>
      <c r="CJ55" s="948"/>
      <c r="CK55" s="948"/>
      <c r="CL55" s="979"/>
      <c r="CM55" s="947"/>
      <c r="CN55" s="948"/>
      <c r="CO55" s="948"/>
      <c r="CP55" s="948"/>
      <c r="CQ55" s="979"/>
      <c r="CR55" s="947"/>
      <c r="CS55" s="948"/>
      <c r="CT55" s="948"/>
      <c r="CU55" s="948"/>
      <c r="CV55" s="979"/>
      <c r="CW55" s="947"/>
      <c r="CX55" s="948"/>
      <c r="CY55" s="948"/>
      <c r="CZ55" s="948"/>
      <c r="DA55" s="979"/>
      <c r="DB55" s="947"/>
      <c r="DC55" s="948"/>
      <c r="DD55" s="948"/>
      <c r="DE55" s="948"/>
      <c r="DF55" s="979"/>
      <c r="DG55" s="947"/>
      <c r="DH55" s="948"/>
      <c r="DI55" s="948"/>
      <c r="DJ55" s="948"/>
      <c r="DK55" s="979"/>
      <c r="DL55" s="947"/>
      <c r="DM55" s="948"/>
      <c r="DN55" s="948"/>
      <c r="DO55" s="948"/>
      <c r="DP55" s="979"/>
      <c r="DQ55" s="947"/>
      <c r="DR55" s="948"/>
      <c r="DS55" s="948"/>
      <c r="DT55" s="948"/>
      <c r="DU55" s="979"/>
      <c r="DV55" s="940"/>
      <c r="DW55" s="941"/>
      <c r="DX55" s="941"/>
      <c r="DY55" s="941"/>
      <c r="DZ55" s="980"/>
      <c r="EA55" s="55"/>
    </row>
    <row r="56" spans="1:131" s="52" customFormat="1" ht="26.25" customHeight="1" x14ac:dyDescent="0.15">
      <c r="A56" s="60">
        <v>29</v>
      </c>
      <c r="B56" s="940"/>
      <c r="C56" s="941"/>
      <c r="D56" s="941"/>
      <c r="E56" s="941"/>
      <c r="F56" s="941"/>
      <c r="G56" s="941"/>
      <c r="H56" s="941"/>
      <c r="I56" s="941"/>
      <c r="J56" s="941"/>
      <c r="K56" s="941"/>
      <c r="L56" s="941"/>
      <c r="M56" s="941"/>
      <c r="N56" s="941"/>
      <c r="O56" s="941"/>
      <c r="P56" s="942"/>
      <c r="Q56" s="988"/>
      <c r="R56" s="989"/>
      <c r="S56" s="989"/>
      <c r="T56" s="989"/>
      <c r="U56" s="989"/>
      <c r="V56" s="989"/>
      <c r="W56" s="989"/>
      <c r="X56" s="989"/>
      <c r="Y56" s="989"/>
      <c r="Z56" s="989"/>
      <c r="AA56" s="989"/>
      <c r="AB56" s="989"/>
      <c r="AC56" s="989"/>
      <c r="AD56" s="989"/>
      <c r="AE56" s="990"/>
      <c r="AF56" s="991"/>
      <c r="AG56" s="948"/>
      <c r="AH56" s="948"/>
      <c r="AI56" s="948"/>
      <c r="AJ56" s="992"/>
      <c r="AK56" s="993"/>
      <c r="AL56" s="989"/>
      <c r="AM56" s="989"/>
      <c r="AN56" s="989"/>
      <c r="AO56" s="989"/>
      <c r="AP56" s="989"/>
      <c r="AQ56" s="989"/>
      <c r="AR56" s="989"/>
      <c r="AS56" s="989"/>
      <c r="AT56" s="989"/>
      <c r="AU56" s="989"/>
      <c r="AV56" s="989"/>
      <c r="AW56" s="989"/>
      <c r="AX56" s="989"/>
      <c r="AY56" s="989"/>
      <c r="AZ56" s="994"/>
      <c r="BA56" s="994"/>
      <c r="BB56" s="994"/>
      <c r="BC56" s="994"/>
      <c r="BD56" s="994"/>
      <c r="BE56" s="945"/>
      <c r="BF56" s="945"/>
      <c r="BG56" s="945"/>
      <c r="BH56" s="945"/>
      <c r="BI56" s="946"/>
      <c r="BJ56" s="64"/>
      <c r="BK56" s="64"/>
      <c r="BL56" s="64"/>
      <c r="BM56" s="64"/>
      <c r="BN56" s="64"/>
      <c r="BO56" s="63"/>
      <c r="BP56" s="63"/>
      <c r="BQ56" s="60">
        <v>50</v>
      </c>
      <c r="BR56" s="88"/>
      <c r="BS56" s="940"/>
      <c r="BT56" s="941"/>
      <c r="BU56" s="941"/>
      <c r="BV56" s="941"/>
      <c r="BW56" s="941"/>
      <c r="BX56" s="941"/>
      <c r="BY56" s="941"/>
      <c r="BZ56" s="941"/>
      <c r="CA56" s="941"/>
      <c r="CB56" s="941"/>
      <c r="CC56" s="941"/>
      <c r="CD56" s="941"/>
      <c r="CE56" s="941"/>
      <c r="CF56" s="941"/>
      <c r="CG56" s="942"/>
      <c r="CH56" s="947"/>
      <c r="CI56" s="948"/>
      <c r="CJ56" s="948"/>
      <c r="CK56" s="948"/>
      <c r="CL56" s="979"/>
      <c r="CM56" s="947"/>
      <c r="CN56" s="948"/>
      <c r="CO56" s="948"/>
      <c r="CP56" s="948"/>
      <c r="CQ56" s="979"/>
      <c r="CR56" s="947"/>
      <c r="CS56" s="948"/>
      <c r="CT56" s="948"/>
      <c r="CU56" s="948"/>
      <c r="CV56" s="979"/>
      <c r="CW56" s="947"/>
      <c r="CX56" s="948"/>
      <c r="CY56" s="948"/>
      <c r="CZ56" s="948"/>
      <c r="DA56" s="979"/>
      <c r="DB56" s="947"/>
      <c r="DC56" s="948"/>
      <c r="DD56" s="948"/>
      <c r="DE56" s="948"/>
      <c r="DF56" s="979"/>
      <c r="DG56" s="947"/>
      <c r="DH56" s="948"/>
      <c r="DI56" s="948"/>
      <c r="DJ56" s="948"/>
      <c r="DK56" s="979"/>
      <c r="DL56" s="947"/>
      <c r="DM56" s="948"/>
      <c r="DN56" s="948"/>
      <c r="DO56" s="948"/>
      <c r="DP56" s="979"/>
      <c r="DQ56" s="947"/>
      <c r="DR56" s="948"/>
      <c r="DS56" s="948"/>
      <c r="DT56" s="948"/>
      <c r="DU56" s="979"/>
      <c r="DV56" s="940"/>
      <c r="DW56" s="941"/>
      <c r="DX56" s="941"/>
      <c r="DY56" s="941"/>
      <c r="DZ56" s="980"/>
      <c r="EA56" s="55"/>
    </row>
    <row r="57" spans="1:131" s="52" customFormat="1" ht="26.25" customHeight="1" x14ac:dyDescent="0.15">
      <c r="A57" s="60">
        <v>30</v>
      </c>
      <c r="B57" s="940"/>
      <c r="C57" s="941"/>
      <c r="D57" s="941"/>
      <c r="E57" s="941"/>
      <c r="F57" s="941"/>
      <c r="G57" s="941"/>
      <c r="H57" s="941"/>
      <c r="I57" s="941"/>
      <c r="J57" s="941"/>
      <c r="K57" s="941"/>
      <c r="L57" s="941"/>
      <c r="M57" s="941"/>
      <c r="N57" s="941"/>
      <c r="O57" s="941"/>
      <c r="P57" s="942"/>
      <c r="Q57" s="988"/>
      <c r="R57" s="989"/>
      <c r="S57" s="989"/>
      <c r="T57" s="989"/>
      <c r="U57" s="989"/>
      <c r="V57" s="989"/>
      <c r="W57" s="989"/>
      <c r="X57" s="989"/>
      <c r="Y57" s="989"/>
      <c r="Z57" s="989"/>
      <c r="AA57" s="989"/>
      <c r="AB57" s="989"/>
      <c r="AC57" s="989"/>
      <c r="AD57" s="989"/>
      <c r="AE57" s="990"/>
      <c r="AF57" s="991"/>
      <c r="AG57" s="948"/>
      <c r="AH57" s="948"/>
      <c r="AI57" s="948"/>
      <c r="AJ57" s="992"/>
      <c r="AK57" s="993"/>
      <c r="AL57" s="989"/>
      <c r="AM57" s="989"/>
      <c r="AN57" s="989"/>
      <c r="AO57" s="989"/>
      <c r="AP57" s="989"/>
      <c r="AQ57" s="989"/>
      <c r="AR57" s="989"/>
      <c r="AS57" s="989"/>
      <c r="AT57" s="989"/>
      <c r="AU57" s="989"/>
      <c r="AV57" s="989"/>
      <c r="AW57" s="989"/>
      <c r="AX57" s="989"/>
      <c r="AY57" s="989"/>
      <c r="AZ57" s="994"/>
      <c r="BA57" s="994"/>
      <c r="BB57" s="994"/>
      <c r="BC57" s="994"/>
      <c r="BD57" s="994"/>
      <c r="BE57" s="945"/>
      <c r="BF57" s="945"/>
      <c r="BG57" s="945"/>
      <c r="BH57" s="945"/>
      <c r="BI57" s="946"/>
      <c r="BJ57" s="64"/>
      <c r="BK57" s="64"/>
      <c r="BL57" s="64"/>
      <c r="BM57" s="64"/>
      <c r="BN57" s="64"/>
      <c r="BO57" s="63"/>
      <c r="BP57" s="63"/>
      <c r="BQ57" s="60">
        <v>51</v>
      </c>
      <c r="BR57" s="88"/>
      <c r="BS57" s="940"/>
      <c r="BT57" s="941"/>
      <c r="BU57" s="941"/>
      <c r="BV57" s="941"/>
      <c r="BW57" s="941"/>
      <c r="BX57" s="941"/>
      <c r="BY57" s="941"/>
      <c r="BZ57" s="941"/>
      <c r="CA57" s="941"/>
      <c r="CB57" s="941"/>
      <c r="CC57" s="941"/>
      <c r="CD57" s="941"/>
      <c r="CE57" s="941"/>
      <c r="CF57" s="941"/>
      <c r="CG57" s="942"/>
      <c r="CH57" s="947"/>
      <c r="CI57" s="948"/>
      <c r="CJ57" s="948"/>
      <c r="CK57" s="948"/>
      <c r="CL57" s="979"/>
      <c r="CM57" s="947"/>
      <c r="CN57" s="948"/>
      <c r="CO57" s="948"/>
      <c r="CP57" s="948"/>
      <c r="CQ57" s="979"/>
      <c r="CR57" s="947"/>
      <c r="CS57" s="948"/>
      <c r="CT57" s="948"/>
      <c r="CU57" s="948"/>
      <c r="CV57" s="979"/>
      <c r="CW57" s="947"/>
      <c r="CX57" s="948"/>
      <c r="CY57" s="948"/>
      <c r="CZ57" s="948"/>
      <c r="DA57" s="979"/>
      <c r="DB57" s="947"/>
      <c r="DC57" s="948"/>
      <c r="DD57" s="948"/>
      <c r="DE57" s="948"/>
      <c r="DF57" s="979"/>
      <c r="DG57" s="947"/>
      <c r="DH57" s="948"/>
      <c r="DI57" s="948"/>
      <c r="DJ57" s="948"/>
      <c r="DK57" s="979"/>
      <c r="DL57" s="947"/>
      <c r="DM57" s="948"/>
      <c r="DN57" s="948"/>
      <c r="DO57" s="948"/>
      <c r="DP57" s="979"/>
      <c r="DQ57" s="947"/>
      <c r="DR57" s="948"/>
      <c r="DS57" s="948"/>
      <c r="DT57" s="948"/>
      <c r="DU57" s="979"/>
      <c r="DV57" s="940"/>
      <c r="DW57" s="941"/>
      <c r="DX57" s="941"/>
      <c r="DY57" s="941"/>
      <c r="DZ57" s="980"/>
      <c r="EA57" s="55"/>
    </row>
    <row r="58" spans="1:131" s="52" customFormat="1" ht="26.25" customHeight="1" x14ac:dyDescent="0.15">
      <c r="A58" s="60">
        <v>31</v>
      </c>
      <c r="B58" s="940"/>
      <c r="C58" s="941"/>
      <c r="D58" s="941"/>
      <c r="E58" s="941"/>
      <c r="F58" s="941"/>
      <c r="G58" s="941"/>
      <c r="H58" s="941"/>
      <c r="I58" s="941"/>
      <c r="J58" s="941"/>
      <c r="K58" s="941"/>
      <c r="L58" s="941"/>
      <c r="M58" s="941"/>
      <c r="N58" s="941"/>
      <c r="O58" s="941"/>
      <c r="P58" s="942"/>
      <c r="Q58" s="988"/>
      <c r="R58" s="989"/>
      <c r="S58" s="989"/>
      <c r="T58" s="989"/>
      <c r="U58" s="989"/>
      <c r="V58" s="989"/>
      <c r="W58" s="989"/>
      <c r="X58" s="989"/>
      <c r="Y58" s="989"/>
      <c r="Z58" s="989"/>
      <c r="AA58" s="989"/>
      <c r="AB58" s="989"/>
      <c r="AC58" s="989"/>
      <c r="AD58" s="989"/>
      <c r="AE58" s="990"/>
      <c r="AF58" s="991"/>
      <c r="AG58" s="948"/>
      <c r="AH58" s="948"/>
      <c r="AI58" s="948"/>
      <c r="AJ58" s="992"/>
      <c r="AK58" s="993"/>
      <c r="AL58" s="989"/>
      <c r="AM58" s="989"/>
      <c r="AN58" s="989"/>
      <c r="AO58" s="989"/>
      <c r="AP58" s="989"/>
      <c r="AQ58" s="989"/>
      <c r="AR58" s="989"/>
      <c r="AS58" s="989"/>
      <c r="AT58" s="989"/>
      <c r="AU58" s="989"/>
      <c r="AV58" s="989"/>
      <c r="AW58" s="989"/>
      <c r="AX58" s="989"/>
      <c r="AY58" s="989"/>
      <c r="AZ58" s="994"/>
      <c r="BA58" s="994"/>
      <c r="BB58" s="994"/>
      <c r="BC58" s="994"/>
      <c r="BD58" s="994"/>
      <c r="BE58" s="945"/>
      <c r="BF58" s="945"/>
      <c r="BG58" s="945"/>
      <c r="BH58" s="945"/>
      <c r="BI58" s="946"/>
      <c r="BJ58" s="64"/>
      <c r="BK58" s="64"/>
      <c r="BL58" s="64"/>
      <c r="BM58" s="64"/>
      <c r="BN58" s="64"/>
      <c r="BO58" s="63"/>
      <c r="BP58" s="63"/>
      <c r="BQ58" s="60">
        <v>52</v>
      </c>
      <c r="BR58" s="88"/>
      <c r="BS58" s="940"/>
      <c r="BT58" s="941"/>
      <c r="BU58" s="941"/>
      <c r="BV58" s="941"/>
      <c r="BW58" s="941"/>
      <c r="BX58" s="941"/>
      <c r="BY58" s="941"/>
      <c r="BZ58" s="941"/>
      <c r="CA58" s="941"/>
      <c r="CB58" s="941"/>
      <c r="CC58" s="941"/>
      <c r="CD58" s="941"/>
      <c r="CE58" s="941"/>
      <c r="CF58" s="941"/>
      <c r="CG58" s="942"/>
      <c r="CH58" s="947"/>
      <c r="CI58" s="948"/>
      <c r="CJ58" s="948"/>
      <c r="CK58" s="948"/>
      <c r="CL58" s="979"/>
      <c r="CM58" s="947"/>
      <c r="CN58" s="948"/>
      <c r="CO58" s="948"/>
      <c r="CP58" s="948"/>
      <c r="CQ58" s="979"/>
      <c r="CR58" s="947"/>
      <c r="CS58" s="948"/>
      <c r="CT58" s="948"/>
      <c r="CU58" s="948"/>
      <c r="CV58" s="979"/>
      <c r="CW58" s="947"/>
      <c r="CX58" s="948"/>
      <c r="CY58" s="948"/>
      <c r="CZ58" s="948"/>
      <c r="DA58" s="979"/>
      <c r="DB58" s="947"/>
      <c r="DC58" s="948"/>
      <c r="DD58" s="948"/>
      <c r="DE58" s="948"/>
      <c r="DF58" s="979"/>
      <c r="DG58" s="947"/>
      <c r="DH58" s="948"/>
      <c r="DI58" s="948"/>
      <c r="DJ58" s="948"/>
      <c r="DK58" s="979"/>
      <c r="DL58" s="947"/>
      <c r="DM58" s="948"/>
      <c r="DN58" s="948"/>
      <c r="DO58" s="948"/>
      <c r="DP58" s="979"/>
      <c r="DQ58" s="947"/>
      <c r="DR58" s="948"/>
      <c r="DS58" s="948"/>
      <c r="DT58" s="948"/>
      <c r="DU58" s="979"/>
      <c r="DV58" s="940"/>
      <c r="DW58" s="941"/>
      <c r="DX58" s="941"/>
      <c r="DY58" s="941"/>
      <c r="DZ58" s="980"/>
      <c r="EA58" s="55"/>
    </row>
    <row r="59" spans="1:131" s="52" customFormat="1" ht="26.25" customHeight="1" x14ac:dyDescent="0.15">
      <c r="A59" s="60">
        <v>32</v>
      </c>
      <c r="B59" s="940"/>
      <c r="C59" s="941"/>
      <c r="D59" s="941"/>
      <c r="E59" s="941"/>
      <c r="F59" s="941"/>
      <c r="G59" s="941"/>
      <c r="H59" s="941"/>
      <c r="I59" s="941"/>
      <c r="J59" s="941"/>
      <c r="K59" s="941"/>
      <c r="L59" s="941"/>
      <c r="M59" s="941"/>
      <c r="N59" s="941"/>
      <c r="O59" s="941"/>
      <c r="P59" s="942"/>
      <c r="Q59" s="988"/>
      <c r="R59" s="989"/>
      <c r="S59" s="989"/>
      <c r="T59" s="989"/>
      <c r="U59" s="989"/>
      <c r="V59" s="989"/>
      <c r="W59" s="989"/>
      <c r="X59" s="989"/>
      <c r="Y59" s="989"/>
      <c r="Z59" s="989"/>
      <c r="AA59" s="989"/>
      <c r="AB59" s="989"/>
      <c r="AC59" s="989"/>
      <c r="AD59" s="989"/>
      <c r="AE59" s="990"/>
      <c r="AF59" s="991"/>
      <c r="AG59" s="948"/>
      <c r="AH59" s="948"/>
      <c r="AI59" s="948"/>
      <c r="AJ59" s="992"/>
      <c r="AK59" s="993"/>
      <c r="AL59" s="989"/>
      <c r="AM59" s="989"/>
      <c r="AN59" s="989"/>
      <c r="AO59" s="989"/>
      <c r="AP59" s="989"/>
      <c r="AQ59" s="989"/>
      <c r="AR59" s="989"/>
      <c r="AS59" s="989"/>
      <c r="AT59" s="989"/>
      <c r="AU59" s="989"/>
      <c r="AV59" s="989"/>
      <c r="AW59" s="989"/>
      <c r="AX59" s="989"/>
      <c r="AY59" s="989"/>
      <c r="AZ59" s="994"/>
      <c r="BA59" s="994"/>
      <c r="BB59" s="994"/>
      <c r="BC59" s="994"/>
      <c r="BD59" s="994"/>
      <c r="BE59" s="945"/>
      <c r="BF59" s="945"/>
      <c r="BG59" s="945"/>
      <c r="BH59" s="945"/>
      <c r="BI59" s="946"/>
      <c r="BJ59" s="64"/>
      <c r="BK59" s="64"/>
      <c r="BL59" s="64"/>
      <c r="BM59" s="64"/>
      <c r="BN59" s="64"/>
      <c r="BO59" s="63"/>
      <c r="BP59" s="63"/>
      <c r="BQ59" s="60">
        <v>53</v>
      </c>
      <c r="BR59" s="88"/>
      <c r="BS59" s="940"/>
      <c r="BT59" s="941"/>
      <c r="BU59" s="941"/>
      <c r="BV59" s="941"/>
      <c r="BW59" s="941"/>
      <c r="BX59" s="941"/>
      <c r="BY59" s="941"/>
      <c r="BZ59" s="941"/>
      <c r="CA59" s="941"/>
      <c r="CB59" s="941"/>
      <c r="CC59" s="941"/>
      <c r="CD59" s="941"/>
      <c r="CE59" s="941"/>
      <c r="CF59" s="941"/>
      <c r="CG59" s="942"/>
      <c r="CH59" s="947"/>
      <c r="CI59" s="948"/>
      <c r="CJ59" s="948"/>
      <c r="CK59" s="948"/>
      <c r="CL59" s="979"/>
      <c r="CM59" s="947"/>
      <c r="CN59" s="948"/>
      <c r="CO59" s="948"/>
      <c r="CP59" s="948"/>
      <c r="CQ59" s="979"/>
      <c r="CR59" s="947"/>
      <c r="CS59" s="948"/>
      <c r="CT59" s="948"/>
      <c r="CU59" s="948"/>
      <c r="CV59" s="979"/>
      <c r="CW59" s="947"/>
      <c r="CX59" s="948"/>
      <c r="CY59" s="948"/>
      <c r="CZ59" s="948"/>
      <c r="DA59" s="979"/>
      <c r="DB59" s="947"/>
      <c r="DC59" s="948"/>
      <c r="DD59" s="948"/>
      <c r="DE59" s="948"/>
      <c r="DF59" s="979"/>
      <c r="DG59" s="947"/>
      <c r="DH59" s="948"/>
      <c r="DI59" s="948"/>
      <c r="DJ59" s="948"/>
      <c r="DK59" s="979"/>
      <c r="DL59" s="947"/>
      <c r="DM59" s="948"/>
      <c r="DN59" s="948"/>
      <c r="DO59" s="948"/>
      <c r="DP59" s="979"/>
      <c r="DQ59" s="947"/>
      <c r="DR59" s="948"/>
      <c r="DS59" s="948"/>
      <c r="DT59" s="948"/>
      <c r="DU59" s="979"/>
      <c r="DV59" s="940"/>
      <c r="DW59" s="941"/>
      <c r="DX59" s="941"/>
      <c r="DY59" s="941"/>
      <c r="DZ59" s="980"/>
      <c r="EA59" s="55"/>
    </row>
    <row r="60" spans="1:131" s="52" customFormat="1" ht="26.25" customHeight="1" x14ac:dyDescent="0.15">
      <c r="A60" s="60">
        <v>33</v>
      </c>
      <c r="B60" s="940"/>
      <c r="C60" s="941"/>
      <c r="D60" s="941"/>
      <c r="E60" s="941"/>
      <c r="F60" s="941"/>
      <c r="G60" s="941"/>
      <c r="H60" s="941"/>
      <c r="I60" s="941"/>
      <c r="J60" s="941"/>
      <c r="K60" s="941"/>
      <c r="L60" s="941"/>
      <c r="M60" s="941"/>
      <c r="N60" s="941"/>
      <c r="O60" s="941"/>
      <c r="P60" s="942"/>
      <c r="Q60" s="988"/>
      <c r="R60" s="989"/>
      <c r="S60" s="989"/>
      <c r="T60" s="989"/>
      <c r="U60" s="989"/>
      <c r="V60" s="989"/>
      <c r="W60" s="989"/>
      <c r="X60" s="989"/>
      <c r="Y60" s="989"/>
      <c r="Z60" s="989"/>
      <c r="AA60" s="989"/>
      <c r="AB60" s="989"/>
      <c r="AC60" s="989"/>
      <c r="AD60" s="989"/>
      <c r="AE60" s="990"/>
      <c r="AF60" s="991"/>
      <c r="AG60" s="948"/>
      <c r="AH60" s="948"/>
      <c r="AI60" s="948"/>
      <c r="AJ60" s="992"/>
      <c r="AK60" s="993"/>
      <c r="AL60" s="989"/>
      <c r="AM60" s="989"/>
      <c r="AN60" s="989"/>
      <c r="AO60" s="989"/>
      <c r="AP60" s="989"/>
      <c r="AQ60" s="989"/>
      <c r="AR60" s="989"/>
      <c r="AS60" s="989"/>
      <c r="AT60" s="989"/>
      <c r="AU60" s="989"/>
      <c r="AV60" s="989"/>
      <c r="AW60" s="989"/>
      <c r="AX60" s="989"/>
      <c r="AY60" s="989"/>
      <c r="AZ60" s="994"/>
      <c r="BA60" s="994"/>
      <c r="BB60" s="994"/>
      <c r="BC60" s="994"/>
      <c r="BD60" s="994"/>
      <c r="BE60" s="945"/>
      <c r="BF60" s="945"/>
      <c r="BG60" s="945"/>
      <c r="BH60" s="945"/>
      <c r="BI60" s="946"/>
      <c r="BJ60" s="64"/>
      <c r="BK60" s="64"/>
      <c r="BL60" s="64"/>
      <c r="BM60" s="64"/>
      <c r="BN60" s="64"/>
      <c r="BO60" s="63"/>
      <c r="BP60" s="63"/>
      <c r="BQ60" s="60">
        <v>54</v>
      </c>
      <c r="BR60" s="88"/>
      <c r="BS60" s="940"/>
      <c r="BT60" s="941"/>
      <c r="BU60" s="941"/>
      <c r="BV60" s="941"/>
      <c r="BW60" s="941"/>
      <c r="BX60" s="941"/>
      <c r="BY60" s="941"/>
      <c r="BZ60" s="941"/>
      <c r="CA60" s="941"/>
      <c r="CB60" s="941"/>
      <c r="CC60" s="941"/>
      <c r="CD60" s="941"/>
      <c r="CE60" s="941"/>
      <c r="CF60" s="941"/>
      <c r="CG60" s="942"/>
      <c r="CH60" s="947"/>
      <c r="CI60" s="948"/>
      <c r="CJ60" s="948"/>
      <c r="CK60" s="948"/>
      <c r="CL60" s="979"/>
      <c r="CM60" s="947"/>
      <c r="CN60" s="948"/>
      <c r="CO60" s="948"/>
      <c r="CP60" s="948"/>
      <c r="CQ60" s="979"/>
      <c r="CR60" s="947"/>
      <c r="CS60" s="948"/>
      <c r="CT60" s="948"/>
      <c r="CU60" s="948"/>
      <c r="CV60" s="979"/>
      <c r="CW60" s="947"/>
      <c r="CX60" s="948"/>
      <c r="CY60" s="948"/>
      <c r="CZ60" s="948"/>
      <c r="DA60" s="979"/>
      <c r="DB60" s="947"/>
      <c r="DC60" s="948"/>
      <c r="DD60" s="948"/>
      <c r="DE60" s="948"/>
      <c r="DF60" s="979"/>
      <c r="DG60" s="947"/>
      <c r="DH60" s="948"/>
      <c r="DI60" s="948"/>
      <c r="DJ60" s="948"/>
      <c r="DK60" s="979"/>
      <c r="DL60" s="947"/>
      <c r="DM60" s="948"/>
      <c r="DN60" s="948"/>
      <c r="DO60" s="948"/>
      <c r="DP60" s="979"/>
      <c r="DQ60" s="947"/>
      <c r="DR60" s="948"/>
      <c r="DS60" s="948"/>
      <c r="DT60" s="948"/>
      <c r="DU60" s="979"/>
      <c r="DV60" s="940"/>
      <c r="DW60" s="941"/>
      <c r="DX60" s="941"/>
      <c r="DY60" s="941"/>
      <c r="DZ60" s="980"/>
      <c r="EA60" s="55"/>
    </row>
    <row r="61" spans="1:131" s="52" customFormat="1" ht="26.25" customHeight="1" x14ac:dyDescent="0.15">
      <c r="A61" s="60">
        <v>34</v>
      </c>
      <c r="B61" s="940"/>
      <c r="C61" s="941"/>
      <c r="D61" s="941"/>
      <c r="E61" s="941"/>
      <c r="F61" s="941"/>
      <c r="G61" s="941"/>
      <c r="H61" s="941"/>
      <c r="I61" s="941"/>
      <c r="J61" s="941"/>
      <c r="K61" s="941"/>
      <c r="L61" s="941"/>
      <c r="M61" s="941"/>
      <c r="N61" s="941"/>
      <c r="O61" s="941"/>
      <c r="P61" s="942"/>
      <c r="Q61" s="988"/>
      <c r="R61" s="989"/>
      <c r="S61" s="989"/>
      <c r="T61" s="989"/>
      <c r="U61" s="989"/>
      <c r="V61" s="989"/>
      <c r="W61" s="989"/>
      <c r="X61" s="989"/>
      <c r="Y61" s="989"/>
      <c r="Z61" s="989"/>
      <c r="AA61" s="989"/>
      <c r="AB61" s="989"/>
      <c r="AC61" s="989"/>
      <c r="AD61" s="989"/>
      <c r="AE61" s="990"/>
      <c r="AF61" s="991"/>
      <c r="AG61" s="948"/>
      <c r="AH61" s="948"/>
      <c r="AI61" s="948"/>
      <c r="AJ61" s="992"/>
      <c r="AK61" s="993"/>
      <c r="AL61" s="989"/>
      <c r="AM61" s="989"/>
      <c r="AN61" s="989"/>
      <c r="AO61" s="989"/>
      <c r="AP61" s="989"/>
      <c r="AQ61" s="989"/>
      <c r="AR61" s="989"/>
      <c r="AS61" s="989"/>
      <c r="AT61" s="989"/>
      <c r="AU61" s="989"/>
      <c r="AV61" s="989"/>
      <c r="AW61" s="989"/>
      <c r="AX61" s="989"/>
      <c r="AY61" s="989"/>
      <c r="AZ61" s="994"/>
      <c r="BA61" s="994"/>
      <c r="BB61" s="994"/>
      <c r="BC61" s="994"/>
      <c r="BD61" s="994"/>
      <c r="BE61" s="945"/>
      <c r="BF61" s="945"/>
      <c r="BG61" s="945"/>
      <c r="BH61" s="945"/>
      <c r="BI61" s="946"/>
      <c r="BJ61" s="64"/>
      <c r="BK61" s="64"/>
      <c r="BL61" s="64"/>
      <c r="BM61" s="64"/>
      <c r="BN61" s="64"/>
      <c r="BO61" s="63"/>
      <c r="BP61" s="63"/>
      <c r="BQ61" s="60">
        <v>55</v>
      </c>
      <c r="BR61" s="88"/>
      <c r="BS61" s="940"/>
      <c r="BT61" s="941"/>
      <c r="BU61" s="941"/>
      <c r="BV61" s="941"/>
      <c r="BW61" s="941"/>
      <c r="BX61" s="941"/>
      <c r="BY61" s="941"/>
      <c r="BZ61" s="941"/>
      <c r="CA61" s="941"/>
      <c r="CB61" s="941"/>
      <c r="CC61" s="941"/>
      <c r="CD61" s="941"/>
      <c r="CE61" s="941"/>
      <c r="CF61" s="941"/>
      <c r="CG61" s="942"/>
      <c r="CH61" s="947"/>
      <c r="CI61" s="948"/>
      <c r="CJ61" s="948"/>
      <c r="CK61" s="948"/>
      <c r="CL61" s="979"/>
      <c r="CM61" s="947"/>
      <c r="CN61" s="948"/>
      <c r="CO61" s="948"/>
      <c r="CP61" s="948"/>
      <c r="CQ61" s="979"/>
      <c r="CR61" s="947"/>
      <c r="CS61" s="948"/>
      <c r="CT61" s="948"/>
      <c r="CU61" s="948"/>
      <c r="CV61" s="979"/>
      <c r="CW61" s="947"/>
      <c r="CX61" s="948"/>
      <c r="CY61" s="948"/>
      <c r="CZ61" s="948"/>
      <c r="DA61" s="979"/>
      <c r="DB61" s="947"/>
      <c r="DC61" s="948"/>
      <c r="DD61" s="948"/>
      <c r="DE61" s="948"/>
      <c r="DF61" s="979"/>
      <c r="DG61" s="947"/>
      <c r="DH61" s="948"/>
      <c r="DI61" s="948"/>
      <c r="DJ61" s="948"/>
      <c r="DK61" s="979"/>
      <c r="DL61" s="947"/>
      <c r="DM61" s="948"/>
      <c r="DN61" s="948"/>
      <c r="DO61" s="948"/>
      <c r="DP61" s="979"/>
      <c r="DQ61" s="947"/>
      <c r="DR61" s="948"/>
      <c r="DS61" s="948"/>
      <c r="DT61" s="948"/>
      <c r="DU61" s="979"/>
      <c r="DV61" s="940"/>
      <c r="DW61" s="941"/>
      <c r="DX61" s="941"/>
      <c r="DY61" s="941"/>
      <c r="DZ61" s="980"/>
      <c r="EA61" s="55"/>
    </row>
    <row r="62" spans="1:131" s="52" customFormat="1" ht="26.25" customHeight="1" x14ac:dyDescent="0.15">
      <c r="A62" s="60">
        <v>35</v>
      </c>
      <c r="B62" s="940"/>
      <c r="C62" s="941"/>
      <c r="D62" s="941"/>
      <c r="E62" s="941"/>
      <c r="F62" s="941"/>
      <c r="G62" s="941"/>
      <c r="H62" s="941"/>
      <c r="I62" s="941"/>
      <c r="J62" s="941"/>
      <c r="K62" s="941"/>
      <c r="L62" s="941"/>
      <c r="M62" s="941"/>
      <c r="N62" s="941"/>
      <c r="O62" s="941"/>
      <c r="P62" s="942"/>
      <c r="Q62" s="988"/>
      <c r="R62" s="989"/>
      <c r="S62" s="989"/>
      <c r="T62" s="989"/>
      <c r="U62" s="989"/>
      <c r="V62" s="989"/>
      <c r="W62" s="989"/>
      <c r="X62" s="989"/>
      <c r="Y62" s="989"/>
      <c r="Z62" s="989"/>
      <c r="AA62" s="989"/>
      <c r="AB62" s="989"/>
      <c r="AC62" s="989"/>
      <c r="AD62" s="989"/>
      <c r="AE62" s="990"/>
      <c r="AF62" s="991"/>
      <c r="AG62" s="948"/>
      <c r="AH62" s="948"/>
      <c r="AI62" s="948"/>
      <c r="AJ62" s="992"/>
      <c r="AK62" s="993"/>
      <c r="AL62" s="989"/>
      <c r="AM62" s="989"/>
      <c r="AN62" s="989"/>
      <c r="AO62" s="989"/>
      <c r="AP62" s="989"/>
      <c r="AQ62" s="989"/>
      <c r="AR62" s="989"/>
      <c r="AS62" s="989"/>
      <c r="AT62" s="989"/>
      <c r="AU62" s="989"/>
      <c r="AV62" s="989"/>
      <c r="AW62" s="989"/>
      <c r="AX62" s="989"/>
      <c r="AY62" s="989"/>
      <c r="AZ62" s="994"/>
      <c r="BA62" s="994"/>
      <c r="BB62" s="994"/>
      <c r="BC62" s="994"/>
      <c r="BD62" s="994"/>
      <c r="BE62" s="945"/>
      <c r="BF62" s="945"/>
      <c r="BG62" s="945"/>
      <c r="BH62" s="945"/>
      <c r="BI62" s="946"/>
      <c r="BJ62" s="995" t="s">
        <v>266</v>
      </c>
      <c r="BK62" s="996"/>
      <c r="BL62" s="996"/>
      <c r="BM62" s="996"/>
      <c r="BN62" s="997"/>
      <c r="BO62" s="63"/>
      <c r="BP62" s="63"/>
      <c r="BQ62" s="60">
        <v>56</v>
      </c>
      <c r="BR62" s="88"/>
      <c r="BS62" s="940"/>
      <c r="BT62" s="941"/>
      <c r="BU62" s="941"/>
      <c r="BV62" s="941"/>
      <c r="BW62" s="941"/>
      <c r="BX62" s="941"/>
      <c r="BY62" s="941"/>
      <c r="BZ62" s="941"/>
      <c r="CA62" s="941"/>
      <c r="CB62" s="941"/>
      <c r="CC62" s="941"/>
      <c r="CD62" s="941"/>
      <c r="CE62" s="941"/>
      <c r="CF62" s="941"/>
      <c r="CG62" s="942"/>
      <c r="CH62" s="947"/>
      <c r="CI62" s="948"/>
      <c r="CJ62" s="948"/>
      <c r="CK62" s="948"/>
      <c r="CL62" s="979"/>
      <c r="CM62" s="947"/>
      <c r="CN62" s="948"/>
      <c r="CO62" s="948"/>
      <c r="CP62" s="948"/>
      <c r="CQ62" s="979"/>
      <c r="CR62" s="947"/>
      <c r="CS62" s="948"/>
      <c r="CT62" s="948"/>
      <c r="CU62" s="948"/>
      <c r="CV62" s="979"/>
      <c r="CW62" s="947"/>
      <c r="CX62" s="948"/>
      <c r="CY62" s="948"/>
      <c r="CZ62" s="948"/>
      <c r="DA62" s="979"/>
      <c r="DB62" s="947"/>
      <c r="DC62" s="948"/>
      <c r="DD62" s="948"/>
      <c r="DE62" s="948"/>
      <c r="DF62" s="979"/>
      <c r="DG62" s="947"/>
      <c r="DH62" s="948"/>
      <c r="DI62" s="948"/>
      <c r="DJ62" s="948"/>
      <c r="DK62" s="979"/>
      <c r="DL62" s="947"/>
      <c r="DM62" s="948"/>
      <c r="DN62" s="948"/>
      <c r="DO62" s="948"/>
      <c r="DP62" s="979"/>
      <c r="DQ62" s="947"/>
      <c r="DR62" s="948"/>
      <c r="DS62" s="948"/>
      <c r="DT62" s="948"/>
      <c r="DU62" s="979"/>
      <c r="DV62" s="940"/>
      <c r="DW62" s="941"/>
      <c r="DX62" s="941"/>
      <c r="DY62" s="941"/>
      <c r="DZ62" s="980"/>
      <c r="EA62" s="55"/>
    </row>
    <row r="63" spans="1:131" s="52" customFormat="1" ht="26.25" customHeight="1" x14ac:dyDescent="0.15">
      <c r="A63" s="61" t="s">
        <v>433</v>
      </c>
      <c r="B63" s="918" t="s">
        <v>446</v>
      </c>
      <c r="C63" s="919"/>
      <c r="D63" s="919"/>
      <c r="E63" s="919"/>
      <c r="F63" s="919"/>
      <c r="G63" s="919"/>
      <c r="H63" s="919"/>
      <c r="I63" s="919"/>
      <c r="J63" s="919"/>
      <c r="K63" s="919"/>
      <c r="L63" s="919"/>
      <c r="M63" s="919"/>
      <c r="N63" s="919"/>
      <c r="O63" s="919"/>
      <c r="P63" s="920"/>
      <c r="Q63" s="928"/>
      <c r="R63" s="929"/>
      <c r="S63" s="929"/>
      <c r="T63" s="929"/>
      <c r="U63" s="929"/>
      <c r="V63" s="929"/>
      <c r="W63" s="929"/>
      <c r="X63" s="929"/>
      <c r="Y63" s="929"/>
      <c r="Z63" s="929"/>
      <c r="AA63" s="929"/>
      <c r="AB63" s="929"/>
      <c r="AC63" s="929"/>
      <c r="AD63" s="929"/>
      <c r="AE63" s="981"/>
      <c r="AF63" s="982">
        <v>881</v>
      </c>
      <c r="AG63" s="930"/>
      <c r="AH63" s="930"/>
      <c r="AI63" s="930"/>
      <c r="AJ63" s="983"/>
      <c r="AK63" s="984"/>
      <c r="AL63" s="929"/>
      <c r="AM63" s="929"/>
      <c r="AN63" s="929"/>
      <c r="AO63" s="929"/>
      <c r="AP63" s="930">
        <v>6944</v>
      </c>
      <c r="AQ63" s="930"/>
      <c r="AR63" s="930"/>
      <c r="AS63" s="930"/>
      <c r="AT63" s="930"/>
      <c r="AU63" s="930">
        <v>3048</v>
      </c>
      <c r="AV63" s="930"/>
      <c r="AW63" s="930"/>
      <c r="AX63" s="930"/>
      <c r="AY63" s="930"/>
      <c r="AZ63" s="985"/>
      <c r="BA63" s="985"/>
      <c r="BB63" s="985"/>
      <c r="BC63" s="985"/>
      <c r="BD63" s="985"/>
      <c r="BE63" s="931"/>
      <c r="BF63" s="931"/>
      <c r="BG63" s="931"/>
      <c r="BH63" s="931"/>
      <c r="BI63" s="932"/>
      <c r="BJ63" s="986" t="s">
        <v>168</v>
      </c>
      <c r="BK63" s="925"/>
      <c r="BL63" s="925"/>
      <c r="BM63" s="925"/>
      <c r="BN63" s="987"/>
      <c r="BO63" s="63"/>
      <c r="BP63" s="63"/>
      <c r="BQ63" s="60">
        <v>57</v>
      </c>
      <c r="BR63" s="88"/>
      <c r="BS63" s="940"/>
      <c r="BT63" s="941"/>
      <c r="BU63" s="941"/>
      <c r="BV63" s="941"/>
      <c r="BW63" s="941"/>
      <c r="BX63" s="941"/>
      <c r="BY63" s="941"/>
      <c r="BZ63" s="941"/>
      <c r="CA63" s="941"/>
      <c r="CB63" s="941"/>
      <c r="CC63" s="941"/>
      <c r="CD63" s="941"/>
      <c r="CE63" s="941"/>
      <c r="CF63" s="941"/>
      <c r="CG63" s="942"/>
      <c r="CH63" s="947"/>
      <c r="CI63" s="948"/>
      <c r="CJ63" s="948"/>
      <c r="CK63" s="948"/>
      <c r="CL63" s="979"/>
      <c r="CM63" s="947"/>
      <c r="CN63" s="948"/>
      <c r="CO63" s="948"/>
      <c r="CP63" s="948"/>
      <c r="CQ63" s="979"/>
      <c r="CR63" s="947"/>
      <c r="CS63" s="948"/>
      <c r="CT63" s="948"/>
      <c r="CU63" s="948"/>
      <c r="CV63" s="979"/>
      <c r="CW63" s="947"/>
      <c r="CX63" s="948"/>
      <c r="CY63" s="948"/>
      <c r="CZ63" s="948"/>
      <c r="DA63" s="979"/>
      <c r="DB63" s="947"/>
      <c r="DC63" s="948"/>
      <c r="DD63" s="948"/>
      <c r="DE63" s="948"/>
      <c r="DF63" s="979"/>
      <c r="DG63" s="947"/>
      <c r="DH63" s="948"/>
      <c r="DI63" s="948"/>
      <c r="DJ63" s="948"/>
      <c r="DK63" s="979"/>
      <c r="DL63" s="947"/>
      <c r="DM63" s="948"/>
      <c r="DN63" s="948"/>
      <c r="DO63" s="948"/>
      <c r="DP63" s="979"/>
      <c r="DQ63" s="947"/>
      <c r="DR63" s="948"/>
      <c r="DS63" s="948"/>
      <c r="DT63" s="948"/>
      <c r="DU63" s="979"/>
      <c r="DV63" s="940"/>
      <c r="DW63" s="941"/>
      <c r="DX63" s="941"/>
      <c r="DY63" s="941"/>
      <c r="DZ63" s="980"/>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40"/>
      <c r="BT64" s="941"/>
      <c r="BU64" s="941"/>
      <c r="BV64" s="941"/>
      <c r="BW64" s="941"/>
      <c r="BX64" s="941"/>
      <c r="BY64" s="941"/>
      <c r="BZ64" s="941"/>
      <c r="CA64" s="941"/>
      <c r="CB64" s="941"/>
      <c r="CC64" s="941"/>
      <c r="CD64" s="941"/>
      <c r="CE64" s="941"/>
      <c r="CF64" s="941"/>
      <c r="CG64" s="942"/>
      <c r="CH64" s="947"/>
      <c r="CI64" s="948"/>
      <c r="CJ64" s="948"/>
      <c r="CK64" s="948"/>
      <c r="CL64" s="979"/>
      <c r="CM64" s="947"/>
      <c r="CN64" s="948"/>
      <c r="CO64" s="948"/>
      <c r="CP64" s="948"/>
      <c r="CQ64" s="979"/>
      <c r="CR64" s="947"/>
      <c r="CS64" s="948"/>
      <c r="CT64" s="948"/>
      <c r="CU64" s="948"/>
      <c r="CV64" s="979"/>
      <c r="CW64" s="947"/>
      <c r="CX64" s="948"/>
      <c r="CY64" s="948"/>
      <c r="CZ64" s="948"/>
      <c r="DA64" s="979"/>
      <c r="DB64" s="947"/>
      <c r="DC64" s="948"/>
      <c r="DD64" s="948"/>
      <c r="DE64" s="948"/>
      <c r="DF64" s="979"/>
      <c r="DG64" s="947"/>
      <c r="DH64" s="948"/>
      <c r="DI64" s="948"/>
      <c r="DJ64" s="948"/>
      <c r="DK64" s="979"/>
      <c r="DL64" s="947"/>
      <c r="DM64" s="948"/>
      <c r="DN64" s="948"/>
      <c r="DO64" s="948"/>
      <c r="DP64" s="979"/>
      <c r="DQ64" s="947"/>
      <c r="DR64" s="948"/>
      <c r="DS64" s="948"/>
      <c r="DT64" s="948"/>
      <c r="DU64" s="979"/>
      <c r="DV64" s="940"/>
      <c r="DW64" s="941"/>
      <c r="DX64" s="941"/>
      <c r="DY64" s="941"/>
      <c r="DZ64" s="980"/>
      <c r="EA64" s="55"/>
    </row>
    <row r="65" spans="1:131" s="52" customFormat="1" ht="26.25" customHeight="1" x14ac:dyDescent="0.15">
      <c r="A65" s="64" t="s">
        <v>447</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40"/>
      <c r="BT65" s="941"/>
      <c r="BU65" s="941"/>
      <c r="BV65" s="941"/>
      <c r="BW65" s="941"/>
      <c r="BX65" s="941"/>
      <c r="BY65" s="941"/>
      <c r="BZ65" s="941"/>
      <c r="CA65" s="941"/>
      <c r="CB65" s="941"/>
      <c r="CC65" s="941"/>
      <c r="CD65" s="941"/>
      <c r="CE65" s="941"/>
      <c r="CF65" s="941"/>
      <c r="CG65" s="942"/>
      <c r="CH65" s="947"/>
      <c r="CI65" s="948"/>
      <c r="CJ65" s="948"/>
      <c r="CK65" s="948"/>
      <c r="CL65" s="979"/>
      <c r="CM65" s="947"/>
      <c r="CN65" s="948"/>
      <c r="CO65" s="948"/>
      <c r="CP65" s="948"/>
      <c r="CQ65" s="979"/>
      <c r="CR65" s="947"/>
      <c r="CS65" s="948"/>
      <c r="CT65" s="948"/>
      <c r="CU65" s="948"/>
      <c r="CV65" s="979"/>
      <c r="CW65" s="947"/>
      <c r="CX65" s="948"/>
      <c r="CY65" s="948"/>
      <c r="CZ65" s="948"/>
      <c r="DA65" s="979"/>
      <c r="DB65" s="947"/>
      <c r="DC65" s="948"/>
      <c r="DD65" s="948"/>
      <c r="DE65" s="948"/>
      <c r="DF65" s="979"/>
      <c r="DG65" s="947"/>
      <c r="DH65" s="948"/>
      <c r="DI65" s="948"/>
      <c r="DJ65" s="948"/>
      <c r="DK65" s="979"/>
      <c r="DL65" s="947"/>
      <c r="DM65" s="948"/>
      <c r="DN65" s="948"/>
      <c r="DO65" s="948"/>
      <c r="DP65" s="979"/>
      <c r="DQ65" s="947"/>
      <c r="DR65" s="948"/>
      <c r="DS65" s="948"/>
      <c r="DT65" s="948"/>
      <c r="DU65" s="979"/>
      <c r="DV65" s="940"/>
      <c r="DW65" s="941"/>
      <c r="DX65" s="941"/>
      <c r="DY65" s="941"/>
      <c r="DZ65" s="980"/>
      <c r="EA65" s="55"/>
    </row>
    <row r="66" spans="1:131" s="52" customFormat="1" ht="26.25" customHeight="1" x14ac:dyDescent="0.15">
      <c r="A66" s="958" t="s">
        <v>157</v>
      </c>
      <c r="B66" s="959"/>
      <c r="C66" s="959"/>
      <c r="D66" s="959"/>
      <c r="E66" s="959"/>
      <c r="F66" s="959"/>
      <c r="G66" s="959"/>
      <c r="H66" s="959"/>
      <c r="I66" s="959"/>
      <c r="J66" s="959"/>
      <c r="K66" s="959"/>
      <c r="L66" s="959"/>
      <c r="M66" s="959"/>
      <c r="N66" s="959"/>
      <c r="O66" s="959"/>
      <c r="P66" s="960"/>
      <c r="Q66" s="964" t="s">
        <v>271</v>
      </c>
      <c r="R66" s="965"/>
      <c r="S66" s="965"/>
      <c r="T66" s="965"/>
      <c r="U66" s="966"/>
      <c r="V66" s="964" t="s">
        <v>322</v>
      </c>
      <c r="W66" s="965"/>
      <c r="X66" s="965"/>
      <c r="Y66" s="965"/>
      <c r="Z66" s="966"/>
      <c r="AA66" s="964" t="s">
        <v>290</v>
      </c>
      <c r="AB66" s="965"/>
      <c r="AC66" s="965"/>
      <c r="AD66" s="965"/>
      <c r="AE66" s="966"/>
      <c r="AF66" s="970" t="s">
        <v>436</v>
      </c>
      <c r="AG66" s="971"/>
      <c r="AH66" s="971"/>
      <c r="AI66" s="971"/>
      <c r="AJ66" s="972"/>
      <c r="AK66" s="964" t="s">
        <v>437</v>
      </c>
      <c r="AL66" s="959"/>
      <c r="AM66" s="959"/>
      <c r="AN66" s="959"/>
      <c r="AO66" s="960"/>
      <c r="AP66" s="964" t="s">
        <v>36</v>
      </c>
      <c r="AQ66" s="965"/>
      <c r="AR66" s="965"/>
      <c r="AS66" s="965"/>
      <c r="AT66" s="966"/>
      <c r="AU66" s="964" t="s">
        <v>376</v>
      </c>
      <c r="AV66" s="965"/>
      <c r="AW66" s="965"/>
      <c r="AX66" s="965"/>
      <c r="AY66" s="966"/>
      <c r="AZ66" s="964" t="s">
        <v>426</v>
      </c>
      <c r="BA66" s="965"/>
      <c r="BB66" s="965"/>
      <c r="BC66" s="965"/>
      <c r="BD66" s="977"/>
      <c r="BE66" s="63"/>
      <c r="BF66" s="63"/>
      <c r="BG66" s="63"/>
      <c r="BH66" s="63"/>
      <c r="BI66" s="63"/>
      <c r="BJ66" s="63"/>
      <c r="BK66" s="63"/>
      <c r="BL66" s="63"/>
      <c r="BM66" s="63"/>
      <c r="BN66" s="63"/>
      <c r="BO66" s="63"/>
      <c r="BP66" s="63"/>
      <c r="BQ66" s="60">
        <v>60</v>
      </c>
      <c r="BR66" s="89"/>
      <c r="BS66" s="911"/>
      <c r="BT66" s="912"/>
      <c r="BU66" s="912"/>
      <c r="BV66" s="912"/>
      <c r="BW66" s="912"/>
      <c r="BX66" s="912"/>
      <c r="BY66" s="912"/>
      <c r="BZ66" s="912"/>
      <c r="CA66" s="912"/>
      <c r="CB66" s="912"/>
      <c r="CC66" s="912"/>
      <c r="CD66" s="912"/>
      <c r="CE66" s="912"/>
      <c r="CF66" s="912"/>
      <c r="CG66" s="913"/>
      <c r="CH66" s="914"/>
      <c r="CI66" s="915"/>
      <c r="CJ66" s="915"/>
      <c r="CK66" s="915"/>
      <c r="CL66" s="916"/>
      <c r="CM66" s="914"/>
      <c r="CN66" s="915"/>
      <c r="CO66" s="915"/>
      <c r="CP66" s="915"/>
      <c r="CQ66" s="916"/>
      <c r="CR66" s="914"/>
      <c r="CS66" s="915"/>
      <c r="CT66" s="915"/>
      <c r="CU66" s="915"/>
      <c r="CV66" s="916"/>
      <c r="CW66" s="914"/>
      <c r="CX66" s="915"/>
      <c r="CY66" s="915"/>
      <c r="CZ66" s="915"/>
      <c r="DA66" s="916"/>
      <c r="DB66" s="914"/>
      <c r="DC66" s="915"/>
      <c r="DD66" s="915"/>
      <c r="DE66" s="915"/>
      <c r="DF66" s="916"/>
      <c r="DG66" s="914"/>
      <c r="DH66" s="915"/>
      <c r="DI66" s="915"/>
      <c r="DJ66" s="915"/>
      <c r="DK66" s="916"/>
      <c r="DL66" s="914"/>
      <c r="DM66" s="915"/>
      <c r="DN66" s="915"/>
      <c r="DO66" s="915"/>
      <c r="DP66" s="916"/>
      <c r="DQ66" s="914"/>
      <c r="DR66" s="915"/>
      <c r="DS66" s="915"/>
      <c r="DT66" s="915"/>
      <c r="DU66" s="916"/>
      <c r="DV66" s="911"/>
      <c r="DW66" s="912"/>
      <c r="DX66" s="912"/>
      <c r="DY66" s="912"/>
      <c r="DZ66" s="917"/>
      <c r="EA66" s="55"/>
    </row>
    <row r="67" spans="1:131" s="52" customFormat="1" ht="26.25" customHeight="1" x14ac:dyDescent="0.15">
      <c r="A67" s="961"/>
      <c r="B67" s="962"/>
      <c r="C67" s="962"/>
      <c r="D67" s="962"/>
      <c r="E67" s="962"/>
      <c r="F67" s="962"/>
      <c r="G67" s="962"/>
      <c r="H67" s="962"/>
      <c r="I67" s="962"/>
      <c r="J67" s="962"/>
      <c r="K67" s="962"/>
      <c r="L67" s="962"/>
      <c r="M67" s="962"/>
      <c r="N67" s="962"/>
      <c r="O67" s="962"/>
      <c r="P67" s="963"/>
      <c r="Q67" s="967"/>
      <c r="R67" s="968"/>
      <c r="S67" s="968"/>
      <c r="T67" s="968"/>
      <c r="U67" s="969"/>
      <c r="V67" s="967"/>
      <c r="W67" s="968"/>
      <c r="X67" s="968"/>
      <c r="Y67" s="968"/>
      <c r="Z67" s="969"/>
      <c r="AA67" s="967"/>
      <c r="AB67" s="968"/>
      <c r="AC67" s="968"/>
      <c r="AD67" s="968"/>
      <c r="AE67" s="969"/>
      <c r="AF67" s="973"/>
      <c r="AG67" s="974"/>
      <c r="AH67" s="974"/>
      <c r="AI67" s="974"/>
      <c r="AJ67" s="975"/>
      <c r="AK67" s="976"/>
      <c r="AL67" s="962"/>
      <c r="AM67" s="962"/>
      <c r="AN67" s="962"/>
      <c r="AO67" s="963"/>
      <c r="AP67" s="967"/>
      <c r="AQ67" s="968"/>
      <c r="AR67" s="968"/>
      <c r="AS67" s="968"/>
      <c r="AT67" s="969"/>
      <c r="AU67" s="967"/>
      <c r="AV67" s="968"/>
      <c r="AW67" s="968"/>
      <c r="AX67" s="968"/>
      <c r="AY67" s="969"/>
      <c r="AZ67" s="967"/>
      <c r="BA67" s="968"/>
      <c r="BB67" s="968"/>
      <c r="BC67" s="968"/>
      <c r="BD67" s="978"/>
      <c r="BE67" s="63"/>
      <c r="BF67" s="63"/>
      <c r="BG67" s="63"/>
      <c r="BH67" s="63"/>
      <c r="BI67" s="63"/>
      <c r="BJ67" s="63"/>
      <c r="BK67" s="63"/>
      <c r="BL67" s="63"/>
      <c r="BM67" s="63"/>
      <c r="BN67" s="63"/>
      <c r="BO67" s="63"/>
      <c r="BP67" s="63"/>
      <c r="BQ67" s="60">
        <v>61</v>
      </c>
      <c r="BR67" s="89"/>
      <c r="BS67" s="911"/>
      <c r="BT67" s="912"/>
      <c r="BU67" s="912"/>
      <c r="BV67" s="912"/>
      <c r="BW67" s="912"/>
      <c r="BX67" s="912"/>
      <c r="BY67" s="912"/>
      <c r="BZ67" s="912"/>
      <c r="CA67" s="912"/>
      <c r="CB67" s="912"/>
      <c r="CC67" s="912"/>
      <c r="CD67" s="912"/>
      <c r="CE67" s="912"/>
      <c r="CF67" s="912"/>
      <c r="CG67" s="913"/>
      <c r="CH67" s="914"/>
      <c r="CI67" s="915"/>
      <c r="CJ67" s="915"/>
      <c r="CK67" s="915"/>
      <c r="CL67" s="916"/>
      <c r="CM67" s="914"/>
      <c r="CN67" s="915"/>
      <c r="CO67" s="915"/>
      <c r="CP67" s="915"/>
      <c r="CQ67" s="916"/>
      <c r="CR67" s="914"/>
      <c r="CS67" s="915"/>
      <c r="CT67" s="915"/>
      <c r="CU67" s="915"/>
      <c r="CV67" s="916"/>
      <c r="CW67" s="914"/>
      <c r="CX67" s="915"/>
      <c r="CY67" s="915"/>
      <c r="CZ67" s="915"/>
      <c r="DA67" s="916"/>
      <c r="DB67" s="914"/>
      <c r="DC67" s="915"/>
      <c r="DD67" s="915"/>
      <c r="DE67" s="915"/>
      <c r="DF67" s="916"/>
      <c r="DG67" s="914"/>
      <c r="DH67" s="915"/>
      <c r="DI67" s="915"/>
      <c r="DJ67" s="915"/>
      <c r="DK67" s="916"/>
      <c r="DL67" s="914"/>
      <c r="DM67" s="915"/>
      <c r="DN67" s="915"/>
      <c r="DO67" s="915"/>
      <c r="DP67" s="916"/>
      <c r="DQ67" s="914"/>
      <c r="DR67" s="915"/>
      <c r="DS67" s="915"/>
      <c r="DT67" s="915"/>
      <c r="DU67" s="916"/>
      <c r="DV67" s="911"/>
      <c r="DW67" s="912"/>
      <c r="DX67" s="912"/>
      <c r="DY67" s="912"/>
      <c r="DZ67" s="917"/>
      <c r="EA67" s="55"/>
    </row>
    <row r="68" spans="1:131" s="52" customFormat="1" ht="26.25" customHeight="1" x14ac:dyDescent="0.15">
      <c r="A68" s="59">
        <v>1</v>
      </c>
      <c r="B68" s="951" t="s">
        <v>535</v>
      </c>
      <c r="C68" s="952"/>
      <c r="D68" s="952"/>
      <c r="E68" s="952"/>
      <c r="F68" s="952"/>
      <c r="G68" s="952"/>
      <c r="H68" s="952"/>
      <c r="I68" s="952"/>
      <c r="J68" s="952"/>
      <c r="K68" s="952"/>
      <c r="L68" s="952"/>
      <c r="M68" s="952"/>
      <c r="N68" s="952"/>
      <c r="O68" s="952"/>
      <c r="P68" s="953"/>
      <c r="Q68" s="954">
        <v>198</v>
      </c>
      <c r="R68" s="955"/>
      <c r="S68" s="955"/>
      <c r="T68" s="955"/>
      <c r="U68" s="955"/>
      <c r="V68" s="955">
        <v>183</v>
      </c>
      <c r="W68" s="955"/>
      <c r="X68" s="955"/>
      <c r="Y68" s="955"/>
      <c r="Z68" s="955"/>
      <c r="AA68" s="955">
        <v>15</v>
      </c>
      <c r="AB68" s="955"/>
      <c r="AC68" s="955"/>
      <c r="AD68" s="955"/>
      <c r="AE68" s="955"/>
      <c r="AF68" s="955">
        <v>15</v>
      </c>
      <c r="AG68" s="955"/>
      <c r="AH68" s="955"/>
      <c r="AI68" s="955"/>
      <c r="AJ68" s="955"/>
      <c r="AK68" s="955" t="s">
        <v>530</v>
      </c>
      <c r="AL68" s="955"/>
      <c r="AM68" s="955"/>
      <c r="AN68" s="955"/>
      <c r="AO68" s="955"/>
      <c r="AP68" s="955" t="s">
        <v>530</v>
      </c>
      <c r="AQ68" s="955"/>
      <c r="AR68" s="955"/>
      <c r="AS68" s="955"/>
      <c r="AT68" s="955"/>
      <c r="AU68" s="955" t="s">
        <v>529</v>
      </c>
      <c r="AV68" s="955"/>
      <c r="AW68" s="955"/>
      <c r="AX68" s="955"/>
      <c r="AY68" s="955"/>
      <c r="AZ68" s="956"/>
      <c r="BA68" s="956"/>
      <c r="BB68" s="956"/>
      <c r="BC68" s="956"/>
      <c r="BD68" s="957"/>
      <c r="BE68" s="63"/>
      <c r="BF68" s="63"/>
      <c r="BG68" s="63"/>
      <c r="BH68" s="63"/>
      <c r="BI68" s="63"/>
      <c r="BJ68" s="63"/>
      <c r="BK68" s="63"/>
      <c r="BL68" s="63"/>
      <c r="BM68" s="63"/>
      <c r="BN68" s="63"/>
      <c r="BO68" s="63"/>
      <c r="BP68" s="63"/>
      <c r="BQ68" s="60">
        <v>62</v>
      </c>
      <c r="BR68" s="89"/>
      <c r="BS68" s="911"/>
      <c r="BT68" s="912"/>
      <c r="BU68" s="912"/>
      <c r="BV68" s="912"/>
      <c r="BW68" s="912"/>
      <c r="BX68" s="912"/>
      <c r="BY68" s="912"/>
      <c r="BZ68" s="912"/>
      <c r="CA68" s="912"/>
      <c r="CB68" s="912"/>
      <c r="CC68" s="912"/>
      <c r="CD68" s="912"/>
      <c r="CE68" s="912"/>
      <c r="CF68" s="912"/>
      <c r="CG68" s="913"/>
      <c r="CH68" s="914"/>
      <c r="CI68" s="915"/>
      <c r="CJ68" s="915"/>
      <c r="CK68" s="915"/>
      <c r="CL68" s="916"/>
      <c r="CM68" s="914"/>
      <c r="CN68" s="915"/>
      <c r="CO68" s="915"/>
      <c r="CP68" s="915"/>
      <c r="CQ68" s="916"/>
      <c r="CR68" s="914"/>
      <c r="CS68" s="915"/>
      <c r="CT68" s="915"/>
      <c r="CU68" s="915"/>
      <c r="CV68" s="916"/>
      <c r="CW68" s="914"/>
      <c r="CX68" s="915"/>
      <c r="CY68" s="915"/>
      <c r="CZ68" s="915"/>
      <c r="DA68" s="916"/>
      <c r="DB68" s="914"/>
      <c r="DC68" s="915"/>
      <c r="DD68" s="915"/>
      <c r="DE68" s="915"/>
      <c r="DF68" s="916"/>
      <c r="DG68" s="914"/>
      <c r="DH68" s="915"/>
      <c r="DI68" s="915"/>
      <c r="DJ68" s="915"/>
      <c r="DK68" s="916"/>
      <c r="DL68" s="914"/>
      <c r="DM68" s="915"/>
      <c r="DN68" s="915"/>
      <c r="DO68" s="915"/>
      <c r="DP68" s="916"/>
      <c r="DQ68" s="914"/>
      <c r="DR68" s="915"/>
      <c r="DS68" s="915"/>
      <c r="DT68" s="915"/>
      <c r="DU68" s="916"/>
      <c r="DV68" s="911"/>
      <c r="DW68" s="912"/>
      <c r="DX68" s="912"/>
      <c r="DY68" s="912"/>
      <c r="DZ68" s="917"/>
      <c r="EA68" s="55"/>
    </row>
    <row r="69" spans="1:131" s="52" customFormat="1" ht="26.25" customHeight="1" x14ac:dyDescent="0.15">
      <c r="A69" s="60">
        <v>2</v>
      </c>
      <c r="B69" s="940" t="s">
        <v>536</v>
      </c>
      <c r="C69" s="941"/>
      <c r="D69" s="941"/>
      <c r="E69" s="941"/>
      <c r="F69" s="941"/>
      <c r="G69" s="941"/>
      <c r="H69" s="941"/>
      <c r="I69" s="941"/>
      <c r="J69" s="941"/>
      <c r="K69" s="941"/>
      <c r="L69" s="941"/>
      <c r="M69" s="941"/>
      <c r="N69" s="941"/>
      <c r="O69" s="941"/>
      <c r="P69" s="942"/>
      <c r="Q69" s="943">
        <v>1227276</v>
      </c>
      <c r="R69" s="944"/>
      <c r="S69" s="944"/>
      <c r="T69" s="944"/>
      <c r="U69" s="944"/>
      <c r="V69" s="944">
        <v>1165356</v>
      </c>
      <c r="W69" s="944"/>
      <c r="X69" s="944"/>
      <c r="Y69" s="944"/>
      <c r="Z69" s="944"/>
      <c r="AA69" s="944">
        <v>61920</v>
      </c>
      <c r="AB69" s="944"/>
      <c r="AC69" s="944"/>
      <c r="AD69" s="944"/>
      <c r="AE69" s="944"/>
      <c r="AF69" s="944">
        <v>61920</v>
      </c>
      <c r="AG69" s="944"/>
      <c r="AH69" s="944"/>
      <c r="AI69" s="944"/>
      <c r="AJ69" s="944"/>
      <c r="AK69" s="944">
        <v>8500</v>
      </c>
      <c r="AL69" s="944"/>
      <c r="AM69" s="944"/>
      <c r="AN69" s="944"/>
      <c r="AO69" s="944"/>
      <c r="AP69" s="944" t="s">
        <v>540</v>
      </c>
      <c r="AQ69" s="944"/>
      <c r="AR69" s="944"/>
      <c r="AS69" s="944"/>
      <c r="AT69" s="944"/>
      <c r="AU69" s="944" t="s">
        <v>534</v>
      </c>
      <c r="AV69" s="944"/>
      <c r="AW69" s="944"/>
      <c r="AX69" s="944"/>
      <c r="AY69" s="944"/>
      <c r="AZ69" s="945"/>
      <c r="BA69" s="945"/>
      <c r="BB69" s="945"/>
      <c r="BC69" s="945"/>
      <c r="BD69" s="946"/>
      <c r="BE69" s="63"/>
      <c r="BF69" s="63"/>
      <c r="BG69" s="63"/>
      <c r="BH69" s="63"/>
      <c r="BI69" s="63"/>
      <c r="BJ69" s="63"/>
      <c r="BK69" s="63"/>
      <c r="BL69" s="63"/>
      <c r="BM69" s="63"/>
      <c r="BN69" s="63"/>
      <c r="BO69" s="63"/>
      <c r="BP69" s="63"/>
      <c r="BQ69" s="60">
        <v>63</v>
      </c>
      <c r="BR69" s="89"/>
      <c r="BS69" s="911"/>
      <c r="BT69" s="912"/>
      <c r="BU69" s="912"/>
      <c r="BV69" s="912"/>
      <c r="BW69" s="912"/>
      <c r="BX69" s="912"/>
      <c r="BY69" s="912"/>
      <c r="BZ69" s="912"/>
      <c r="CA69" s="912"/>
      <c r="CB69" s="912"/>
      <c r="CC69" s="912"/>
      <c r="CD69" s="912"/>
      <c r="CE69" s="912"/>
      <c r="CF69" s="912"/>
      <c r="CG69" s="913"/>
      <c r="CH69" s="914"/>
      <c r="CI69" s="915"/>
      <c r="CJ69" s="915"/>
      <c r="CK69" s="915"/>
      <c r="CL69" s="916"/>
      <c r="CM69" s="914"/>
      <c r="CN69" s="915"/>
      <c r="CO69" s="915"/>
      <c r="CP69" s="915"/>
      <c r="CQ69" s="916"/>
      <c r="CR69" s="914"/>
      <c r="CS69" s="915"/>
      <c r="CT69" s="915"/>
      <c r="CU69" s="915"/>
      <c r="CV69" s="916"/>
      <c r="CW69" s="914"/>
      <c r="CX69" s="915"/>
      <c r="CY69" s="915"/>
      <c r="CZ69" s="915"/>
      <c r="DA69" s="916"/>
      <c r="DB69" s="914"/>
      <c r="DC69" s="915"/>
      <c r="DD69" s="915"/>
      <c r="DE69" s="915"/>
      <c r="DF69" s="916"/>
      <c r="DG69" s="914"/>
      <c r="DH69" s="915"/>
      <c r="DI69" s="915"/>
      <c r="DJ69" s="915"/>
      <c r="DK69" s="916"/>
      <c r="DL69" s="914"/>
      <c r="DM69" s="915"/>
      <c r="DN69" s="915"/>
      <c r="DO69" s="915"/>
      <c r="DP69" s="916"/>
      <c r="DQ69" s="914"/>
      <c r="DR69" s="915"/>
      <c r="DS69" s="915"/>
      <c r="DT69" s="915"/>
      <c r="DU69" s="916"/>
      <c r="DV69" s="911"/>
      <c r="DW69" s="912"/>
      <c r="DX69" s="912"/>
      <c r="DY69" s="912"/>
      <c r="DZ69" s="917"/>
      <c r="EA69" s="55"/>
    </row>
    <row r="70" spans="1:131" s="52" customFormat="1" ht="26.25" customHeight="1" x14ac:dyDescent="0.15">
      <c r="A70" s="60">
        <v>3</v>
      </c>
      <c r="B70" s="940" t="s">
        <v>537</v>
      </c>
      <c r="C70" s="941"/>
      <c r="D70" s="941"/>
      <c r="E70" s="941"/>
      <c r="F70" s="941"/>
      <c r="G70" s="941"/>
      <c r="H70" s="941"/>
      <c r="I70" s="941"/>
      <c r="J70" s="941"/>
      <c r="K70" s="941"/>
      <c r="L70" s="941"/>
      <c r="M70" s="941"/>
      <c r="N70" s="941"/>
      <c r="O70" s="941"/>
      <c r="P70" s="942"/>
      <c r="Q70" s="943">
        <v>39537</v>
      </c>
      <c r="R70" s="944"/>
      <c r="S70" s="944"/>
      <c r="T70" s="944"/>
      <c r="U70" s="944"/>
      <c r="V70" s="944">
        <v>35602</v>
      </c>
      <c r="W70" s="944"/>
      <c r="X70" s="944"/>
      <c r="Y70" s="944"/>
      <c r="Z70" s="944"/>
      <c r="AA70" s="944">
        <v>3935</v>
      </c>
      <c r="AB70" s="944"/>
      <c r="AC70" s="944"/>
      <c r="AD70" s="944"/>
      <c r="AE70" s="944"/>
      <c r="AF70" s="944">
        <v>20048</v>
      </c>
      <c r="AG70" s="944"/>
      <c r="AH70" s="944"/>
      <c r="AI70" s="944"/>
      <c r="AJ70" s="944"/>
      <c r="AK70" s="944" t="s">
        <v>532</v>
      </c>
      <c r="AL70" s="944"/>
      <c r="AM70" s="944"/>
      <c r="AN70" s="944"/>
      <c r="AO70" s="944"/>
      <c r="AP70" s="944">
        <v>111649</v>
      </c>
      <c r="AQ70" s="944"/>
      <c r="AR70" s="944"/>
      <c r="AS70" s="944"/>
      <c r="AT70" s="944"/>
      <c r="AU70" s="944" t="s">
        <v>541</v>
      </c>
      <c r="AV70" s="944"/>
      <c r="AW70" s="944"/>
      <c r="AX70" s="944"/>
      <c r="AY70" s="944"/>
      <c r="AZ70" s="945"/>
      <c r="BA70" s="945"/>
      <c r="BB70" s="945"/>
      <c r="BC70" s="945"/>
      <c r="BD70" s="946"/>
      <c r="BE70" s="63"/>
      <c r="BF70" s="63"/>
      <c r="BG70" s="63"/>
      <c r="BH70" s="63"/>
      <c r="BI70" s="63"/>
      <c r="BJ70" s="63"/>
      <c r="BK70" s="63"/>
      <c r="BL70" s="63"/>
      <c r="BM70" s="63"/>
      <c r="BN70" s="63"/>
      <c r="BO70" s="63"/>
      <c r="BP70" s="63"/>
      <c r="BQ70" s="60">
        <v>64</v>
      </c>
      <c r="BR70" s="89"/>
      <c r="BS70" s="911"/>
      <c r="BT70" s="912"/>
      <c r="BU70" s="912"/>
      <c r="BV70" s="912"/>
      <c r="BW70" s="912"/>
      <c r="BX70" s="912"/>
      <c r="BY70" s="912"/>
      <c r="BZ70" s="912"/>
      <c r="CA70" s="912"/>
      <c r="CB70" s="912"/>
      <c r="CC70" s="912"/>
      <c r="CD70" s="912"/>
      <c r="CE70" s="912"/>
      <c r="CF70" s="912"/>
      <c r="CG70" s="913"/>
      <c r="CH70" s="914"/>
      <c r="CI70" s="915"/>
      <c r="CJ70" s="915"/>
      <c r="CK70" s="915"/>
      <c r="CL70" s="916"/>
      <c r="CM70" s="914"/>
      <c r="CN70" s="915"/>
      <c r="CO70" s="915"/>
      <c r="CP70" s="915"/>
      <c r="CQ70" s="916"/>
      <c r="CR70" s="914"/>
      <c r="CS70" s="915"/>
      <c r="CT70" s="915"/>
      <c r="CU70" s="915"/>
      <c r="CV70" s="916"/>
      <c r="CW70" s="914"/>
      <c r="CX70" s="915"/>
      <c r="CY70" s="915"/>
      <c r="CZ70" s="915"/>
      <c r="DA70" s="916"/>
      <c r="DB70" s="914"/>
      <c r="DC70" s="915"/>
      <c r="DD70" s="915"/>
      <c r="DE70" s="915"/>
      <c r="DF70" s="916"/>
      <c r="DG70" s="914"/>
      <c r="DH70" s="915"/>
      <c r="DI70" s="915"/>
      <c r="DJ70" s="915"/>
      <c r="DK70" s="916"/>
      <c r="DL70" s="914"/>
      <c r="DM70" s="915"/>
      <c r="DN70" s="915"/>
      <c r="DO70" s="915"/>
      <c r="DP70" s="916"/>
      <c r="DQ70" s="914"/>
      <c r="DR70" s="915"/>
      <c r="DS70" s="915"/>
      <c r="DT70" s="915"/>
      <c r="DU70" s="916"/>
      <c r="DV70" s="911"/>
      <c r="DW70" s="912"/>
      <c r="DX70" s="912"/>
      <c r="DY70" s="912"/>
      <c r="DZ70" s="917"/>
      <c r="EA70" s="55"/>
    </row>
    <row r="71" spans="1:131" s="52" customFormat="1" ht="26.25" customHeight="1" x14ac:dyDescent="0.15">
      <c r="A71" s="60">
        <v>4</v>
      </c>
      <c r="B71" s="940" t="s">
        <v>538</v>
      </c>
      <c r="C71" s="941"/>
      <c r="D71" s="941"/>
      <c r="E71" s="941"/>
      <c r="F71" s="941"/>
      <c r="G71" s="941"/>
      <c r="H71" s="941"/>
      <c r="I71" s="941"/>
      <c r="J71" s="941"/>
      <c r="K71" s="941"/>
      <c r="L71" s="941"/>
      <c r="M71" s="941"/>
      <c r="N71" s="941"/>
      <c r="O71" s="941"/>
      <c r="P71" s="942"/>
      <c r="Q71" s="943">
        <v>7557</v>
      </c>
      <c r="R71" s="944"/>
      <c r="S71" s="944"/>
      <c r="T71" s="944"/>
      <c r="U71" s="944"/>
      <c r="V71" s="944">
        <v>5709</v>
      </c>
      <c r="W71" s="944"/>
      <c r="X71" s="944"/>
      <c r="Y71" s="944"/>
      <c r="Z71" s="944"/>
      <c r="AA71" s="944">
        <v>1849</v>
      </c>
      <c r="AB71" s="944"/>
      <c r="AC71" s="944"/>
      <c r="AD71" s="944"/>
      <c r="AE71" s="944"/>
      <c r="AF71" s="944">
        <v>17220</v>
      </c>
      <c r="AG71" s="944"/>
      <c r="AH71" s="944"/>
      <c r="AI71" s="944"/>
      <c r="AJ71" s="944"/>
      <c r="AK71" s="944" t="s">
        <v>542</v>
      </c>
      <c r="AL71" s="944"/>
      <c r="AM71" s="944"/>
      <c r="AN71" s="944"/>
      <c r="AO71" s="944"/>
      <c r="AP71" s="944">
        <v>16930</v>
      </c>
      <c r="AQ71" s="944"/>
      <c r="AR71" s="944"/>
      <c r="AS71" s="944"/>
      <c r="AT71" s="944"/>
      <c r="AU71" s="944" t="s">
        <v>529</v>
      </c>
      <c r="AV71" s="944"/>
      <c r="AW71" s="944"/>
      <c r="AX71" s="944"/>
      <c r="AY71" s="944"/>
      <c r="AZ71" s="945"/>
      <c r="BA71" s="945"/>
      <c r="BB71" s="945"/>
      <c r="BC71" s="945"/>
      <c r="BD71" s="946"/>
      <c r="BE71" s="63"/>
      <c r="BF71" s="63"/>
      <c r="BG71" s="63"/>
      <c r="BH71" s="63"/>
      <c r="BI71" s="63"/>
      <c r="BJ71" s="63"/>
      <c r="BK71" s="63"/>
      <c r="BL71" s="63"/>
      <c r="BM71" s="63"/>
      <c r="BN71" s="63"/>
      <c r="BO71" s="63"/>
      <c r="BP71" s="63"/>
      <c r="BQ71" s="60">
        <v>65</v>
      </c>
      <c r="BR71" s="89"/>
      <c r="BS71" s="911"/>
      <c r="BT71" s="912"/>
      <c r="BU71" s="912"/>
      <c r="BV71" s="912"/>
      <c r="BW71" s="912"/>
      <c r="BX71" s="912"/>
      <c r="BY71" s="912"/>
      <c r="BZ71" s="912"/>
      <c r="CA71" s="912"/>
      <c r="CB71" s="912"/>
      <c r="CC71" s="912"/>
      <c r="CD71" s="912"/>
      <c r="CE71" s="912"/>
      <c r="CF71" s="912"/>
      <c r="CG71" s="913"/>
      <c r="CH71" s="914"/>
      <c r="CI71" s="915"/>
      <c r="CJ71" s="915"/>
      <c r="CK71" s="915"/>
      <c r="CL71" s="916"/>
      <c r="CM71" s="914"/>
      <c r="CN71" s="915"/>
      <c r="CO71" s="915"/>
      <c r="CP71" s="915"/>
      <c r="CQ71" s="916"/>
      <c r="CR71" s="914"/>
      <c r="CS71" s="915"/>
      <c r="CT71" s="915"/>
      <c r="CU71" s="915"/>
      <c r="CV71" s="916"/>
      <c r="CW71" s="914"/>
      <c r="CX71" s="915"/>
      <c r="CY71" s="915"/>
      <c r="CZ71" s="915"/>
      <c r="DA71" s="916"/>
      <c r="DB71" s="914"/>
      <c r="DC71" s="915"/>
      <c r="DD71" s="915"/>
      <c r="DE71" s="915"/>
      <c r="DF71" s="916"/>
      <c r="DG71" s="914"/>
      <c r="DH71" s="915"/>
      <c r="DI71" s="915"/>
      <c r="DJ71" s="915"/>
      <c r="DK71" s="916"/>
      <c r="DL71" s="914"/>
      <c r="DM71" s="915"/>
      <c r="DN71" s="915"/>
      <c r="DO71" s="915"/>
      <c r="DP71" s="916"/>
      <c r="DQ71" s="914"/>
      <c r="DR71" s="915"/>
      <c r="DS71" s="915"/>
      <c r="DT71" s="915"/>
      <c r="DU71" s="916"/>
      <c r="DV71" s="911"/>
      <c r="DW71" s="912"/>
      <c r="DX71" s="912"/>
      <c r="DY71" s="912"/>
      <c r="DZ71" s="917"/>
      <c r="EA71" s="55"/>
    </row>
    <row r="72" spans="1:131" s="52" customFormat="1" ht="26.25" customHeight="1" x14ac:dyDescent="0.15">
      <c r="A72" s="60">
        <v>5</v>
      </c>
      <c r="B72" s="940" t="s">
        <v>539</v>
      </c>
      <c r="C72" s="941"/>
      <c r="D72" s="941"/>
      <c r="E72" s="941"/>
      <c r="F72" s="941"/>
      <c r="G72" s="941"/>
      <c r="H72" s="941"/>
      <c r="I72" s="941"/>
      <c r="J72" s="941"/>
      <c r="K72" s="941"/>
      <c r="L72" s="941"/>
      <c r="M72" s="941"/>
      <c r="N72" s="941"/>
      <c r="O72" s="941"/>
      <c r="P72" s="942"/>
      <c r="Q72" s="943">
        <v>3777</v>
      </c>
      <c r="R72" s="944"/>
      <c r="S72" s="944"/>
      <c r="T72" s="944"/>
      <c r="U72" s="944"/>
      <c r="V72" s="944">
        <v>3777</v>
      </c>
      <c r="W72" s="944"/>
      <c r="X72" s="944"/>
      <c r="Y72" s="944"/>
      <c r="Z72" s="944"/>
      <c r="AA72" s="944" t="s">
        <v>530</v>
      </c>
      <c r="AB72" s="944"/>
      <c r="AC72" s="944"/>
      <c r="AD72" s="944"/>
      <c r="AE72" s="944"/>
      <c r="AF72" s="944" t="s">
        <v>540</v>
      </c>
      <c r="AG72" s="944"/>
      <c r="AH72" s="944"/>
      <c r="AI72" s="944"/>
      <c r="AJ72" s="944"/>
      <c r="AK72" s="944" t="s">
        <v>530</v>
      </c>
      <c r="AL72" s="944"/>
      <c r="AM72" s="944"/>
      <c r="AN72" s="944"/>
      <c r="AO72" s="944"/>
      <c r="AP72" s="944">
        <v>1904</v>
      </c>
      <c r="AQ72" s="944"/>
      <c r="AR72" s="944"/>
      <c r="AS72" s="944"/>
      <c r="AT72" s="944"/>
      <c r="AU72" s="944">
        <v>265</v>
      </c>
      <c r="AV72" s="944"/>
      <c r="AW72" s="944"/>
      <c r="AX72" s="944"/>
      <c r="AY72" s="944"/>
      <c r="AZ72" s="945"/>
      <c r="BA72" s="945"/>
      <c r="BB72" s="945"/>
      <c r="BC72" s="945"/>
      <c r="BD72" s="946"/>
      <c r="BE72" s="63"/>
      <c r="BF72" s="63"/>
      <c r="BG72" s="63"/>
      <c r="BH72" s="63"/>
      <c r="BI72" s="63"/>
      <c r="BJ72" s="63"/>
      <c r="BK72" s="63"/>
      <c r="BL72" s="63"/>
      <c r="BM72" s="63"/>
      <c r="BN72" s="63"/>
      <c r="BO72" s="63"/>
      <c r="BP72" s="63"/>
      <c r="BQ72" s="60">
        <v>66</v>
      </c>
      <c r="BR72" s="89"/>
      <c r="BS72" s="911"/>
      <c r="BT72" s="912"/>
      <c r="BU72" s="912"/>
      <c r="BV72" s="912"/>
      <c r="BW72" s="912"/>
      <c r="BX72" s="912"/>
      <c r="BY72" s="912"/>
      <c r="BZ72" s="912"/>
      <c r="CA72" s="912"/>
      <c r="CB72" s="912"/>
      <c r="CC72" s="912"/>
      <c r="CD72" s="912"/>
      <c r="CE72" s="912"/>
      <c r="CF72" s="912"/>
      <c r="CG72" s="913"/>
      <c r="CH72" s="914"/>
      <c r="CI72" s="915"/>
      <c r="CJ72" s="915"/>
      <c r="CK72" s="915"/>
      <c r="CL72" s="916"/>
      <c r="CM72" s="914"/>
      <c r="CN72" s="915"/>
      <c r="CO72" s="915"/>
      <c r="CP72" s="915"/>
      <c r="CQ72" s="916"/>
      <c r="CR72" s="914"/>
      <c r="CS72" s="915"/>
      <c r="CT72" s="915"/>
      <c r="CU72" s="915"/>
      <c r="CV72" s="916"/>
      <c r="CW72" s="914"/>
      <c r="CX72" s="915"/>
      <c r="CY72" s="915"/>
      <c r="CZ72" s="915"/>
      <c r="DA72" s="916"/>
      <c r="DB72" s="914"/>
      <c r="DC72" s="915"/>
      <c r="DD72" s="915"/>
      <c r="DE72" s="915"/>
      <c r="DF72" s="916"/>
      <c r="DG72" s="914"/>
      <c r="DH72" s="915"/>
      <c r="DI72" s="915"/>
      <c r="DJ72" s="915"/>
      <c r="DK72" s="916"/>
      <c r="DL72" s="914"/>
      <c r="DM72" s="915"/>
      <c r="DN72" s="915"/>
      <c r="DO72" s="915"/>
      <c r="DP72" s="916"/>
      <c r="DQ72" s="914"/>
      <c r="DR72" s="915"/>
      <c r="DS72" s="915"/>
      <c r="DT72" s="915"/>
      <c r="DU72" s="916"/>
      <c r="DV72" s="911"/>
      <c r="DW72" s="912"/>
      <c r="DX72" s="912"/>
      <c r="DY72" s="912"/>
      <c r="DZ72" s="917"/>
      <c r="EA72" s="55"/>
    </row>
    <row r="73" spans="1:131" s="52" customFormat="1" ht="26.25" customHeight="1" x14ac:dyDescent="0.15">
      <c r="A73" s="60">
        <v>6</v>
      </c>
      <c r="B73" s="940"/>
      <c r="C73" s="941"/>
      <c r="D73" s="941"/>
      <c r="E73" s="941"/>
      <c r="F73" s="941"/>
      <c r="G73" s="941"/>
      <c r="H73" s="941"/>
      <c r="I73" s="941"/>
      <c r="J73" s="941"/>
      <c r="K73" s="941"/>
      <c r="L73" s="941"/>
      <c r="M73" s="941"/>
      <c r="N73" s="941"/>
      <c r="O73" s="941"/>
      <c r="P73" s="942"/>
      <c r="Q73" s="943"/>
      <c r="R73" s="944"/>
      <c r="S73" s="944"/>
      <c r="T73" s="944"/>
      <c r="U73" s="944"/>
      <c r="V73" s="944"/>
      <c r="W73" s="944"/>
      <c r="X73" s="944"/>
      <c r="Y73" s="944"/>
      <c r="Z73" s="944"/>
      <c r="AA73" s="944"/>
      <c r="AB73" s="944"/>
      <c r="AC73" s="944"/>
      <c r="AD73" s="944"/>
      <c r="AE73" s="944"/>
      <c r="AF73" s="944"/>
      <c r="AG73" s="944"/>
      <c r="AH73" s="944"/>
      <c r="AI73" s="944"/>
      <c r="AJ73" s="944"/>
      <c r="AK73" s="944"/>
      <c r="AL73" s="944"/>
      <c r="AM73" s="944"/>
      <c r="AN73" s="944"/>
      <c r="AO73" s="944"/>
      <c r="AP73" s="944"/>
      <c r="AQ73" s="944"/>
      <c r="AR73" s="944"/>
      <c r="AS73" s="944"/>
      <c r="AT73" s="944"/>
      <c r="AU73" s="944"/>
      <c r="AV73" s="944"/>
      <c r="AW73" s="944"/>
      <c r="AX73" s="944"/>
      <c r="AY73" s="944"/>
      <c r="AZ73" s="945"/>
      <c r="BA73" s="945"/>
      <c r="BB73" s="945"/>
      <c r="BC73" s="945"/>
      <c r="BD73" s="946"/>
      <c r="BE73" s="63"/>
      <c r="BF73" s="63"/>
      <c r="BG73" s="63"/>
      <c r="BH73" s="63"/>
      <c r="BI73" s="63"/>
      <c r="BJ73" s="63"/>
      <c r="BK73" s="63"/>
      <c r="BL73" s="63"/>
      <c r="BM73" s="63"/>
      <c r="BN73" s="63"/>
      <c r="BO73" s="63"/>
      <c r="BP73" s="63"/>
      <c r="BQ73" s="60">
        <v>67</v>
      </c>
      <c r="BR73" s="89"/>
      <c r="BS73" s="911"/>
      <c r="BT73" s="912"/>
      <c r="BU73" s="912"/>
      <c r="BV73" s="912"/>
      <c r="BW73" s="912"/>
      <c r="BX73" s="912"/>
      <c r="BY73" s="912"/>
      <c r="BZ73" s="912"/>
      <c r="CA73" s="912"/>
      <c r="CB73" s="912"/>
      <c r="CC73" s="912"/>
      <c r="CD73" s="912"/>
      <c r="CE73" s="912"/>
      <c r="CF73" s="912"/>
      <c r="CG73" s="913"/>
      <c r="CH73" s="914"/>
      <c r="CI73" s="915"/>
      <c r="CJ73" s="915"/>
      <c r="CK73" s="915"/>
      <c r="CL73" s="916"/>
      <c r="CM73" s="914"/>
      <c r="CN73" s="915"/>
      <c r="CO73" s="915"/>
      <c r="CP73" s="915"/>
      <c r="CQ73" s="916"/>
      <c r="CR73" s="914"/>
      <c r="CS73" s="915"/>
      <c r="CT73" s="915"/>
      <c r="CU73" s="915"/>
      <c r="CV73" s="916"/>
      <c r="CW73" s="914"/>
      <c r="CX73" s="915"/>
      <c r="CY73" s="915"/>
      <c r="CZ73" s="915"/>
      <c r="DA73" s="916"/>
      <c r="DB73" s="914"/>
      <c r="DC73" s="915"/>
      <c r="DD73" s="915"/>
      <c r="DE73" s="915"/>
      <c r="DF73" s="916"/>
      <c r="DG73" s="914"/>
      <c r="DH73" s="915"/>
      <c r="DI73" s="915"/>
      <c r="DJ73" s="915"/>
      <c r="DK73" s="916"/>
      <c r="DL73" s="914"/>
      <c r="DM73" s="915"/>
      <c r="DN73" s="915"/>
      <c r="DO73" s="915"/>
      <c r="DP73" s="916"/>
      <c r="DQ73" s="914"/>
      <c r="DR73" s="915"/>
      <c r="DS73" s="915"/>
      <c r="DT73" s="915"/>
      <c r="DU73" s="916"/>
      <c r="DV73" s="911"/>
      <c r="DW73" s="912"/>
      <c r="DX73" s="912"/>
      <c r="DY73" s="912"/>
      <c r="DZ73" s="917"/>
      <c r="EA73" s="55"/>
    </row>
    <row r="74" spans="1:131" s="52" customFormat="1" ht="26.25" customHeight="1" x14ac:dyDescent="0.15">
      <c r="A74" s="60">
        <v>7</v>
      </c>
      <c r="B74" s="940"/>
      <c r="C74" s="941"/>
      <c r="D74" s="941"/>
      <c r="E74" s="941"/>
      <c r="F74" s="941"/>
      <c r="G74" s="941"/>
      <c r="H74" s="941"/>
      <c r="I74" s="941"/>
      <c r="J74" s="941"/>
      <c r="K74" s="941"/>
      <c r="L74" s="941"/>
      <c r="M74" s="941"/>
      <c r="N74" s="941"/>
      <c r="O74" s="941"/>
      <c r="P74" s="942"/>
      <c r="Q74" s="943"/>
      <c r="R74" s="944"/>
      <c r="S74" s="944"/>
      <c r="T74" s="944"/>
      <c r="U74" s="944"/>
      <c r="V74" s="944"/>
      <c r="W74" s="944"/>
      <c r="X74" s="944"/>
      <c r="Y74" s="944"/>
      <c r="Z74" s="944"/>
      <c r="AA74" s="944"/>
      <c r="AB74" s="944"/>
      <c r="AC74" s="944"/>
      <c r="AD74" s="944"/>
      <c r="AE74" s="944"/>
      <c r="AF74" s="944"/>
      <c r="AG74" s="944"/>
      <c r="AH74" s="944"/>
      <c r="AI74" s="944"/>
      <c r="AJ74" s="944"/>
      <c r="AK74" s="944"/>
      <c r="AL74" s="944"/>
      <c r="AM74" s="944"/>
      <c r="AN74" s="944"/>
      <c r="AO74" s="944"/>
      <c r="AP74" s="944"/>
      <c r="AQ74" s="944"/>
      <c r="AR74" s="944"/>
      <c r="AS74" s="944"/>
      <c r="AT74" s="944"/>
      <c r="AU74" s="944"/>
      <c r="AV74" s="944"/>
      <c r="AW74" s="944"/>
      <c r="AX74" s="944"/>
      <c r="AY74" s="944"/>
      <c r="AZ74" s="945"/>
      <c r="BA74" s="945"/>
      <c r="BB74" s="945"/>
      <c r="BC74" s="945"/>
      <c r="BD74" s="946"/>
      <c r="BE74" s="63"/>
      <c r="BF74" s="63"/>
      <c r="BG74" s="63"/>
      <c r="BH74" s="63"/>
      <c r="BI74" s="63"/>
      <c r="BJ74" s="63"/>
      <c r="BK74" s="63"/>
      <c r="BL74" s="63"/>
      <c r="BM74" s="63"/>
      <c r="BN74" s="63"/>
      <c r="BO74" s="63"/>
      <c r="BP74" s="63"/>
      <c r="BQ74" s="60">
        <v>68</v>
      </c>
      <c r="BR74" s="89"/>
      <c r="BS74" s="911"/>
      <c r="BT74" s="912"/>
      <c r="BU74" s="912"/>
      <c r="BV74" s="912"/>
      <c r="BW74" s="912"/>
      <c r="BX74" s="912"/>
      <c r="BY74" s="912"/>
      <c r="BZ74" s="912"/>
      <c r="CA74" s="912"/>
      <c r="CB74" s="912"/>
      <c r="CC74" s="912"/>
      <c r="CD74" s="912"/>
      <c r="CE74" s="912"/>
      <c r="CF74" s="912"/>
      <c r="CG74" s="913"/>
      <c r="CH74" s="914"/>
      <c r="CI74" s="915"/>
      <c r="CJ74" s="915"/>
      <c r="CK74" s="915"/>
      <c r="CL74" s="916"/>
      <c r="CM74" s="914"/>
      <c r="CN74" s="915"/>
      <c r="CO74" s="915"/>
      <c r="CP74" s="915"/>
      <c r="CQ74" s="916"/>
      <c r="CR74" s="914"/>
      <c r="CS74" s="915"/>
      <c r="CT74" s="915"/>
      <c r="CU74" s="915"/>
      <c r="CV74" s="916"/>
      <c r="CW74" s="914"/>
      <c r="CX74" s="915"/>
      <c r="CY74" s="915"/>
      <c r="CZ74" s="915"/>
      <c r="DA74" s="916"/>
      <c r="DB74" s="914"/>
      <c r="DC74" s="915"/>
      <c r="DD74" s="915"/>
      <c r="DE74" s="915"/>
      <c r="DF74" s="916"/>
      <c r="DG74" s="914"/>
      <c r="DH74" s="915"/>
      <c r="DI74" s="915"/>
      <c r="DJ74" s="915"/>
      <c r="DK74" s="916"/>
      <c r="DL74" s="914"/>
      <c r="DM74" s="915"/>
      <c r="DN74" s="915"/>
      <c r="DO74" s="915"/>
      <c r="DP74" s="916"/>
      <c r="DQ74" s="914"/>
      <c r="DR74" s="915"/>
      <c r="DS74" s="915"/>
      <c r="DT74" s="915"/>
      <c r="DU74" s="916"/>
      <c r="DV74" s="911"/>
      <c r="DW74" s="912"/>
      <c r="DX74" s="912"/>
      <c r="DY74" s="912"/>
      <c r="DZ74" s="917"/>
      <c r="EA74" s="55"/>
    </row>
    <row r="75" spans="1:131" s="52" customFormat="1" ht="26.25" customHeight="1" x14ac:dyDescent="0.15">
      <c r="A75" s="60">
        <v>8</v>
      </c>
      <c r="B75" s="940"/>
      <c r="C75" s="941"/>
      <c r="D75" s="941"/>
      <c r="E75" s="941"/>
      <c r="F75" s="941"/>
      <c r="G75" s="941"/>
      <c r="H75" s="941"/>
      <c r="I75" s="941"/>
      <c r="J75" s="941"/>
      <c r="K75" s="941"/>
      <c r="L75" s="941"/>
      <c r="M75" s="941"/>
      <c r="N75" s="941"/>
      <c r="O75" s="941"/>
      <c r="P75" s="942"/>
      <c r="Q75" s="947"/>
      <c r="R75" s="948"/>
      <c r="S75" s="948"/>
      <c r="T75" s="948"/>
      <c r="U75" s="949"/>
      <c r="V75" s="950"/>
      <c r="W75" s="948"/>
      <c r="X75" s="948"/>
      <c r="Y75" s="948"/>
      <c r="Z75" s="949"/>
      <c r="AA75" s="950"/>
      <c r="AB75" s="948"/>
      <c r="AC75" s="948"/>
      <c r="AD75" s="948"/>
      <c r="AE75" s="949"/>
      <c r="AF75" s="950"/>
      <c r="AG75" s="948"/>
      <c r="AH75" s="948"/>
      <c r="AI75" s="948"/>
      <c r="AJ75" s="949"/>
      <c r="AK75" s="950"/>
      <c r="AL75" s="948"/>
      <c r="AM75" s="948"/>
      <c r="AN75" s="948"/>
      <c r="AO75" s="949"/>
      <c r="AP75" s="950"/>
      <c r="AQ75" s="948"/>
      <c r="AR75" s="948"/>
      <c r="AS75" s="948"/>
      <c r="AT75" s="949"/>
      <c r="AU75" s="950"/>
      <c r="AV75" s="948"/>
      <c r="AW75" s="948"/>
      <c r="AX75" s="948"/>
      <c r="AY75" s="949"/>
      <c r="AZ75" s="945"/>
      <c r="BA75" s="945"/>
      <c r="BB75" s="945"/>
      <c r="BC75" s="945"/>
      <c r="BD75" s="946"/>
      <c r="BE75" s="63"/>
      <c r="BF75" s="63"/>
      <c r="BG75" s="63"/>
      <c r="BH75" s="63"/>
      <c r="BI75" s="63"/>
      <c r="BJ75" s="63"/>
      <c r="BK75" s="63"/>
      <c r="BL75" s="63"/>
      <c r="BM75" s="63"/>
      <c r="BN75" s="63"/>
      <c r="BO75" s="63"/>
      <c r="BP75" s="63"/>
      <c r="BQ75" s="60">
        <v>69</v>
      </c>
      <c r="BR75" s="89"/>
      <c r="BS75" s="911"/>
      <c r="BT75" s="912"/>
      <c r="BU75" s="912"/>
      <c r="BV75" s="912"/>
      <c r="BW75" s="912"/>
      <c r="BX75" s="912"/>
      <c r="BY75" s="912"/>
      <c r="BZ75" s="912"/>
      <c r="CA75" s="912"/>
      <c r="CB75" s="912"/>
      <c r="CC75" s="912"/>
      <c r="CD75" s="912"/>
      <c r="CE75" s="912"/>
      <c r="CF75" s="912"/>
      <c r="CG75" s="913"/>
      <c r="CH75" s="914"/>
      <c r="CI75" s="915"/>
      <c r="CJ75" s="915"/>
      <c r="CK75" s="915"/>
      <c r="CL75" s="916"/>
      <c r="CM75" s="914"/>
      <c r="CN75" s="915"/>
      <c r="CO75" s="915"/>
      <c r="CP75" s="915"/>
      <c r="CQ75" s="916"/>
      <c r="CR75" s="914"/>
      <c r="CS75" s="915"/>
      <c r="CT75" s="915"/>
      <c r="CU75" s="915"/>
      <c r="CV75" s="916"/>
      <c r="CW75" s="914"/>
      <c r="CX75" s="915"/>
      <c r="CY75" s="915"/>
      <c r="CZ75" s="915"/>
      <c r="DA75" s="916"/>
      <c r="DB75" s="914"/>
      <c r="DC75" s="915"/>
      <c r="DD75" s="915"/>
      <c r="DE75" s="915"/>
      <c r="DF75" s="916"/>
      <c r="DG75" s="914"/>
      <c r="DH75" s="915"/>
      <c r="DI75" s="915"/>
      <c r="DJ75" s="915"/>
      <c r="DK75" s="916"/>
      <c r="DL75" s="914"/>
      <c r="DM75" s="915"/>
      <c r="DN75" s="915"/>
      <c r="DO75" s="915"/>
      <c r="DP75" s="916"/>
      <c r="DQ75" s="914"/>
      <c r="DR75" s="915"/>
      <c r="DS75" s="915"/>
      <c r="DT75" s="915"/>
      <c r="DU75" s="916"/>
      <c r="DV75" s="911"/>
      <c r="DW75" s="912"/>
      <c r="DX75" s="912"/>
      <c r="DY75" s="912"/>
      <c r="DZ75" s="917"/>
      <c r="EA75" s="55"/>
    </row>
    <row r="76" spans="1:131" s="52" customFormat="1" ht="26.25" customHeight="1" x14ac:dyDescent="0.15">
      <c r="A76" s="60">
        <v>9</v>
      </c>
      <c r="B76" s="940"/>
      <c r="C76" s="941"/>
      <c r="D76" s="941"/>
      <c r="E76" s="941"/>
      <c r="F76" s="941"/>
      <c r="G76" s="941"/>
      <c r="H76" s="941"/>
      <c r="I76" s="941"/>
      <c r="J76" s="941"/>
      <c r="K76" s="941"/>
      <c r="L76" s="941"/>
      <c r="M76" s="941"/>
      <c r="N76" s="941"/>
      <c r="O76" s="941"/>
      <c r="P76" s="942"/>
      <c r="Q76" s="947"/>
      <c r="R76" s="948"/>
      <c r="S76" s="948"/>
      <c r="T76" s="948"/>
      <c r="U76" s="949"/>
      <c r="V76" s="950"/>
      <c r="W76" s="948"/>
      <c r="X76" s="948"/>
      <c r="Y76" s="948"/>
      <c r="Z76" s="949"/>
      <c r="AA76" s="950"/>
      <c r="AB76" s="948"/>
      <c r="AC76" s="948"/>
      <c r="AD76" s="948"/>
      <c r="AE76" s="949"/>
      <c r="AF76" s="950"/>
      <c r="AG76" s="948"/>
      <c r="AH76" s="948"/>
      <c r="AI76" s="948"/>
      <c r="AJ76" s="949"/>
      <c r="AK76" s="950"/>
      <c r="AL76" s="948"/>
      <c r="AM76" s="948"/>
      <c r="AN76" s="948"/>
      <c r="AO76" s="949"/>
      <c r="AP76" s="950"/>
      <c r="AQ76" s="948"/>
      <c r="AR76" s="948"/>
      <c r="AS76" s="948"/>
      <c r="AT76" s="949"/>
      <c r="AU76" s="950"/>
      <c r="AV76" s="948"/>
      <c r="AW76" s="948"/>
      <c r="AX76" s="948"/>
      <c r="AY76" s="949"/>
      <c r="AZ76" s="945"/>
      <c r="BA76" s="945"/>
      <c r="BB76" s="945"/>
      <c r="BC76" s="945"/>
      <c r="BD76" s="946"/>
      <c r="BE76" s="63"/>
      <c r="BF76" s="63"/>
      <c r="BG76" s="63"/>
      <c r="BH76" s="63"/>
      <c r="BI76" s="63"/>
      <c r="BJ76" s="63"/>
      <c r="BK76" s="63"/>
      <c r="BL76" s="63"/>
      <c r="BM76" s="63"/>
      <c r="BN76" s="63"/>
      <c r="BO76" s="63"/>
      <c r="BP76" s="63"/>
      <c r="BQ76" s="60">
        <v>70</v>
      </c>
      <c r="BR76" s="89"/>
      <c r="BS76" s="911"/>
      <c r="BT76" s="912"/>
      <c r="BU76" s="912"/>
      <c r="BV76" s="912"/>
      <c r="BW76" s="912"/>
      <c r="BX76" s="912"/>
      <c r="BY76" s="912"/>
      <c r="BZ76" s="912"/>
      <c r="CA76" s="912"/>
      <c r="CB76" s="912"/>
      <c r="CC76" s="912"/>
      <c r="CD76" s="912"/>
      <c r="CE76" s="912"/>
      <c r="CF76" s="912"/>
      <c r="CG76" s="913"/>
      <c r="CH76" s="914"/>
      <c r="CI76" s="915"/>
      <c r="CJ76" s="915"/>
      <c r="CK76" s="915"/>
      <c r="CL76" s="916"/>
      <c r="CM76" s="914"/>
      <c r="CN76" s="915"/>
      <c r="CO76" s="915"/>
      <c r="CP76" s="915"/>
      <c r="CQ76" s="916"/>
      <c r="CR76" s="914"/>
      <c r="CS76" s="915"/>
      <c r="CT76" s="915"/>
      <c r="CU76" s="915"/>
      <c r="CV76" s="916"/>
      <c r="CW76" s="914"/>
      <c r="CX76" s="915"/>
      <c r="CY76" s="915"/>
      <c r="CZ76" s="915"/>
      <c r="DA76" s="916"/>
      <c r="DB76" s="914"/>
      <c r="DC76" s="915"/>
      <c r="DD76" s="915"/>
      <c r="DE76" s="915"/>
      <c r="DF76" s="916"/>
      <c r="DG76" s="914"/>
      <c r="DH76" s="915"/>
      <c r="DI76" s="915"/>
      <c r="DJ76" s="915"/>
      <c r="DK76" s="916"/>
      <c r="DL76" s="914"/>
      <c r="DM76" s="915"/>
      <c r="DN76" s="915"/>
      <c r="DO76" s="915"/>
      <c r="DP76" s="916"/>
      <c r="DQ76" s="914"/>
      <c r="DR76" s="915"/>
      <c r="DS76" s="915"/>
      <c r="DT76" s="915"/>
      <c r="DU76" s="916"/>
      <c r="DV76" s="911"/>
      <c r="DW76" s="912"/>
      <c r="DX76" s="912"/>
      <c r="DY76" s="912"/>
      <c r="DZ76" s="917"/>
      <c r="EA76" s="55"/>
    </row>
    <row r="77" spans="1:131" s="52" customFormat="1" ht="26.25" customHeight="1" x14ac:dyDescent="0.15">
      <c r="A77" s="60">
        <v>10</v>
      </c>
      <c r="B77" s="940"/>
      <c r="C77" s="941"/>
      <c r="D77" s="941"/>
      <c r="E77" s="941"/>
      <c r="F77" s="941"/>
      <c r="G77" s="941"/>
      <c r="H77" s="941"/>
      <c r="I77" s="941"/>
      <c r="J77" s="941"/>
      <c r="K77" s="941"/>
      <c r="L77" s="941"/>
      <c r="M77" s="941"/>
      <c r="N77" s="941"/>
      <c r="O77" s="941"/>
      <c r="P77" s="942"/>
      <c r="Q77" s="947"/>
      <c r="R77" s="948"/>
      <c r="S77" s="948"/>
      <c r="T77" s="948"/>
      <c r="U77" s="949"/>
      <c r="V77" s="950"/>
      <c r="W77" s="948"/>
      <c r="X77" s="948"/>
      <c r="Y77" s="948"/>
      <c r="Z77" s="949"/>
      <c r="AA77" s="950"/>
      <c r="AB77" s="948"/>
      <c r="AC77" s="948"/>
      <c r="AD77" s="948"/>
      <c r="AE77" s="949"/>
      <c r="AF77" s="950"/>
      <c r="AG77" s="948"/>
      <c r="AH77" s="948"/>
      <c r="AI77" s="948"/>
      <c r="AJ77" s="949"/>
      <c r="AK77" s="950"/>
      <c r="AL77" s="948"/>
      <c r="AM77" s="948"/>
      <c r="AN77" s="948"/>
      <c r="AO77" s="949"/>
      <c r="AP77" s="950"/>
      <c r="AQ77" s="948"/>
      <c r="AR77" s="948"/>
      <c r="AS77" s="948"/>
      <c r="AT77" s="949"/>
      <c r="AU77" s="950"/>
      <c r="AV77" s="948"/>
      <c r="AW77" s="948"/>
      <c r="AX77" s="948"/>
      <c r="AY77" s="949"/>
      <c r="AZ77" s="945"/>
      <c r="BA77" s="945"/>
      <c r="BB77" s="945"/>
      <c r="BC77" s="945"/>
      <c r="BD77" s="946"/>
      <c r="BE77" s="63"/>
      <c r="BF77" s="63"/>
      <c r="BG77" s="63"/>
      <c r="BH77" s="63"/>
      <c r="BI77" s="63"/>
      <c r="BJ77" s="63"/>
      <c r="BK77" s="63"/>
      <c r="BL77" s="63"/>
      <c r="BM77" s="63"/>
      <c r="BN77" s="63"/>
      <c r="BO77" s="63"/>
      <c r="BP77" s="63"/>
      <c r="BQ77" s="60">
        <v>71</v>
      </c>
      <c r="BR77" s="89"/>
      <c r="BS77" s="911"/>
      <c r="BT77" s="912"/>
      <c r="BU77" s="912"/>
      <c r="BV77" s="912"/>
      <c r="BW77" s="912"/>
      <c r="BX77" s="912"/>
      <c r="BY77" s="912"/>
      <c r="BZ77" s="912"/>
      <c r="CA77" s="912"/>
      <c r="CB77" s="912"/>
      <c r="CC77" s="912"/>
      <c r="CD77" s="912"/>
      <c r="CE77" s="912"/>
      <c r="CF77" s="912"/>
      <c r="CG77" s="913"/>
      <c r="CH77" s="914"/>
      <c r="CI77" s="915"/>
      <c r="CJ77" s="915"/>
      <c r="CK77" s="915"/>
      <c r="CL77" s="916"/>
      <c r="CM77" s="914"/>
      <c r="CN77" s="915"/>
      <c r="CO77" s="915"/>
      <c r="CP77" s="915"/>
      <c r="CQ77" s="916"/>
      <c r="CR77" s="914"/>
      <c r="CS77" s="915"/>
      <c r="CT77" s="915"/>
      <c r="CU77" s="915"/>
      <c r="CV77" s="916"/>
      <c r="CW77" s="914"/>
      <c r="CX77" s="915"/>
      <c r="CY77" s="915"/>
      <c r="CZ77" s="915"/>
      <c r="DA77" s="916"/>
      <c r="DB77" s="914"/>
      <c r="DC77" s="915"/>
      <c r="DD77" s="915"/>
      <c r="DE77" s="915"/>
      <c r="DF77" s="916"/>
      <c r="DG77" s="914"/>
      <c r="DH77" s="915"/>
      <c r="DI77" s="915"/>
      <c r="DJ77" s="915"/>
      <c r="DK77" s="916"/>
      <c r="DL77" s="914"/>
      <c r="DM77" s="915"/>
      <c r="DN77" s="915"/>
      <c r="DO77" s="915"/>
      <c r="DP77" s="916"/>
      <c r="DQ77" s="914"/>
      <c r="DR77" s="915"/>
      <c r="DS77" s="915"/>
      <c r="DT77" s="915"/>
      <c r="DU77" s="916"/>
      <c r="DV77" s="911"/>
      <c r="DW77" s="912"/>
      <c r="DX77" s="912"/>
      <c r="DY77" s="912"/>
      <c r="DZ77" s="917"/>
      <c r="EA77" s="55"/>
    </row>
    <row r="78" spans="1:131" s="52" customFormat="1" ht="26.25" customHeight="1" x14ac:dyDescent="0.15">
      <c r="A78" s="60">
        <v>11</v>
      </c>
      <c r="B78" s="940"/>
      <c r="C78" s="941"/>
      <c r="D78" s="941"/>
      <c r="E78" s="941"/>
      <c r="F78" s="941"/>
      <c r="G78" s="941"/>
      <c r="H78" s="941"/>
      <c r="I78" s="941"/>
      <c r="J78" s="941"/>
      <c r="K78" s="941"/>
      <c r="L78" s="941"/>
      <c r="M78" s="941"/>
      <c r="N78" s="941"/>
      <c r="O78" s="941"/>
      <c r="P78" s="942"/>
      <c r="Q78" s="943"/>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4"/>
      <c r="AY78" s="944"/>
      <c r="AZ78" s="945"/>
      <c r="BA78" s="945"/>
      <c r="BB78" s="945"/>
      <c r="BC78" s="945"/>
      <c r="BD78" s="946"/>
      <c r="BE78" s="63"/>
      <c r="BF78" s="63"/>
      <c r="BG78" s="63"/>
      <c r="BH78" s="63"/>
      <c r="BI78" s="63"/>
      <c r="BJ78" s="55"/>
      <c r="BK78" s="55"/>
      <c r="BL78" s="55"/>
      <c r="BM78" s="55"/>
      <c r="BN78" s="55"/>
      <c r="BO78" s="63"/>
      <c r="BP78" s="63"/>
      <c r="BQ78" s="60">
        <v>72</v>
      </c>
      <c r="BR78" s="89"/>
      <c r="BS78" s="911"/>
      <c r="BT78" s="912"/>
      <c r="BU78" s="912"/>
      <c r="BV78" s="912"/>
      <c r="BW78" s="912"/>
      <c r="BX78" s="912"/>
      <c r="BY78" s="912"/>
      <c r="BZ78" s="912"/>
      <c r="CA78" s="912"/>
      <c r="CB78" s="912"/>
      <c r="CC78" s="912"/>
      <c r="CD78" s="912"/>
      <c r="CE78" s="912"/>
      <c r="CF78" s="912"/>
      <c r="CG78" s="913"/>
      <c r="CH78" s="914"/>
      <c r="CI78" s="915"/>
      <c r="CJ78" s="915"/>
      <c r="CK78" s="915"/>
      <c r="CL78" s="916"/>
      <c r="CM78" s="914"/>
      <c r="CN78" s="915"/>
      <c r="CO78" s="915"/>
      <c r="CP78" s="915"/>
      <c r="CQ78" s="916"/>
      <c r="CR78" s="914"/>
      <c r="CS78" s="915"/>
      <c r="CT78" s="915"/>
      <c r="CU78" s="915"/>
      <c r="CV78" s="916"/>
      <c r="CW78" s="914"/>
      <c r="CX78" s="915"/>
      <c r="CY78" s="915"/>
      <c r="CZ78" s="915"/>
      <c r="DA78" s="916"/>
      <c r="DB78" s="914"/>
      <c r="DC78" s="915"/>
      <c r="DD78" s="915"/>
      <c r="DE78" s="915"/>
      <c r="DF78" s="916"/>
      <c r="DG78" s="914"/>
      <c r="DH78" s="915"/>
      <c r="DI78" s="915"/>
      <c r="DJ78" s="915"/>
      <c r="DK78" s="916"/>
      <c r="DL78" s="914"/>
      <c r="DM78" s="915"/>
      <c r="DN78" s="915"/>
      <c r="DO78" s="915"/>
      <c r="DP78" s="916"/>
      <c r="DQ78" s="914"/>
      <c r="DR78" s="915"/>
      <c r="DS78" s="915"/>
      <c r="DT78" s="915"/>
      <c r="DU78" s="916"/>
      <c r="DV78" s="911"/>
      <c r="DW78" s="912"/>
      <c r="DX78" s="912"/>
      <c r="DY78" s="912"/>
      <c r="DZ78" s="917"/>
      <c r="EA78" s="55"/>
    </row>
    <row r="79" spans="1:131" s="52" customFormat="1" ht="26.25" customHeight="1" x14ac:dyDescent="0.15">
      <c r="A79" s="60">
        <v>12</v>
      </c>
      <c r="B79" s="940"/>
      <c r="C79" s="941"/>
      <c r="D79" s="941"/>
      <c r="E79" s="941"/>
      <c r="F79" s="941"/>
      <c r="G79" s="941"/>
      <c r="H79" s="941"/>
      <c r="I79" s="941"/>
      <c r="J79" s="941"/>
      <c r="K79" s="941"/>
      <c r="L79" s="941"/>
      <c r="M79" s="941"/>
      <c r="N79" s="941"/>
      <c r="O79" s="941"/>
      <c r="P79" s="942"/>
      <c r="Q79" s="943"/>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5"/>
      <c r="BA79" s="945"/>
      <c r="BB79" s="945"/>
      <c r="BC79" s="945"/>
      <c r="BD79" s="946"/>
      <c r="BE79" s="63"/>
      <c r="BF79" s="63"/>
      <c r="BG79" s="63"/>
      <c r="BH79" s="63"/>
      <c r="BI79" s="63"/>
      <c r="BJ79" s="55"/>
      <c r="BK79" s="55"/>
      <c r="BL79" s="55"/>
      <c r="BM79" s="55"/>
      <c r="BN79" s="55"/>
      <c r="BO79" s="63"/>
      <c r="BP79" s="63"/>
      <c r="BQ79" s="60">
        <v>73</v>
      </c>
      <c r="BR79" s="89"/>
      <c r="BS79" s="911"/>
      <c r="BT79" s="912"/>
      <c r="BU79" s="912"/>
      <c r="BV79" s="912"/>
      <c r="BW79" s="912"/>
      <c r="BX79" s="912"/>
      <c r="BY79" s="912"/>
      <c r="BZ79" s="912"/>
      <c r="CA79" s="912"/>
      <c r="CB79" s="912"/>
      <c r="CC79" s="912"/>
      <c r="CD79" s="912"/>
      <c r="CE79" s="912"/>
      <c r="CF79" s="912"/>
      <c r="CG79" s="913"/>
      <c r="CH79" s="914"/>
      <c r="CI79" s="915"/>
      <c r="CJ79" s="915"/>
      <c r="CK79" s="915"/>
      <c r="CL79" s="916"/>
      <c r="CM79" s="914"/>
      <c r="CN79" s="915"/>
      <c r="CO79" s="915"/>
      <c r="CP79" s="915"/>
      <c r="CQ79" s="916"/>
      <c r="CR79" s="914"/>
      <c r="CS79" s="915"/>
      <c r="CT79" s="915"/>
      <c r="CU79" s="915"/>
      <c r="CV79" s="916"/>
      <c r="CW79" s="914"/>
      <c r="CX79" s="915"/>
      <c r="CY79" s="915"/>
      <c r="CZ79" s="915"/>
      <c r="DA79" s="916"/>
      <c r="DB79" s="914"/>
      <c r="DC79" s="915"/>
      <c r="DD79" s="915"/>
      <c r="DE79" s="915"/>
      <c r="DF79" s="916"/>
      <c r="DG79" s="914"/>
      <c r="DH79" s="915"/>
      <c r="DI79" s="915"/>
      <c r="DJ79" s="915"/>
      <c r="DK79" s="916"/>
      <c r="DL79" s="914"/>
      <c r="DM79" s="915"/>
      <c r="DN79" s="915"/>
      <c r="DO79" s="915"/>
      <c r="DP79" s="916"/>
      <c r="DQ79" s="914"/>
      <c r="DR79" s="915"/>
      <c r="DS79" s="915"/>
      <c r="DT79" s="915"/>
      <c r="DU79" s="916"/>
      <c r="DV79" s="911"/>
      <c r="DW79" s="912"/>
      <c r="DX79" s="912"/>
      <c r="DY79" s="912"/>
      <c r="DZ79" s="917"/>
      <c r="EA79" s="55"/>
    </row>
    <row r="80" spans="1:131" s="52" customFormat="1" ht="26.25" customHeight="1" x14ac:dyDescent="0.15">
      <c r="A80" s="60">
        <v>13</v>
      </c>
      <c r="B80" s="940"/>
      <c r="C80" s="941"/>
      <c r="D80" s="941"/>
      <c r="E80" s="941"/>
      <c r="F80" s="941"/>
      <c r="G80" s="941"/>
      <c r="H80" s="941"/>
      <c r="I80" s="941"/>
      <c r="J80" s="941"/>
      <c r="K80" s="941"/>
      <c r="L80" s="941"/>
      <c r="M80" s="941"/>
      <c r="N80" s="941"/>
      <c r="O80" s="941"/>
      <c r="P80" s="942"/>
      <c r="Q80" s="943"/>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5"/>
      <c r="BA80" s="945"/>
      <c r="BB80" s="945"/>
      <c r="BC80" s="945"/>
      <c r="BD80" s="946"/>
      <c r="BE80" s="63"/>
      <c r="BF80" s="63"/>
      <c r="BG80" s="63"/>
      <c r="BH80" s="63"/>
      <c r="BI80" s="63"/>
      <c r="BJ80" s="63"/>
      <c r="BK80" s="63"/>
      <c r="BL80" s="63"/>
      <c r="BM80" s="63"/>
      <c r="BN80" s="63"/>
      <c r="BO80" s="63"/>
      <c r="BP80" s="63"/>
      <c r="BQ80" s="60">
        <v>74</v>
      </c>
      <c r="BR80" s="89"/>
      <c r="BS80" s="911"/>
      <c r="BT80" s="912"/>
      <c r="BU80" s="912"/>
      <c r="BV80" s="912"/>
      <c r="BW80" s="912"/>
      <c r="BX80" s="912"/>
      <c r="BY80" s="912"/>
      <c r="BZ80" s="912"/>
      <c r="CA80" s="912"/>
      <c r="CB80" s="912"/>
      <c r="CC80" s="912"/>
      <c r="CD80" s="912"/>
      <c r="CE80" s="912"/>
      <c r="CF80" s="912"/>
      <c r="CG80" s="913"/>
      <c r="CH80" s="914"/>
      <c r="CI80" s="915"/>
      <c r="CJ80" s="915"/>
      <c r="CK80" s="915"/>
      <c r="CL80" s="916"/>
      <c r="CM80" s="914"/>
      <c r="CN80" s="915"/>
      <c r="CO80" s="915"/>
      <c r="CP80" s="915"/>
      <c r="CQ80" s="916"/>
      <c r="CR80" s="914"/>
      <c r="CS80" s="915"/>
      <c r="CT80" s="915"/>
      <c r="CU80" s="915"/>
      <c r="CV80" s="916"/>
      <c r="CW80" s="914"/>
      <c r="CX80" s="915"/>
      <c r="CY80" s="915"/>
      <c r="CZ80" s="915"/>
      <c r="DA80" s="916"/>
      <c r="DB80" s="914"/>
      <c r="DC80" s="915"/>
      <c r="DD80" s="915"/>
      <c r="DE80" s="915"/>
      <c r="DF80" s="916"/>
      <c r="DG80" s="914"/>
      <c r="DH80" s="915"/>
      <c r="DI80" s="915"/>
      <c r="DJ80" s="915"/>
      <c r="DK80" s="916"/>
      <c r="DL80" s="914"/>
      <c r="DM80" s="915"/>
      <c r="DN80" s="915"/>
      <c r="DO80" s="915"/>
      <c r="DP80" s="916"/>
      <c r="DQ80" s="914"/>
      <c r="DR80" s="915"/>
      <c r="DS80" s="915"/>
      <c r="DT80" s="915"/>
      <c r="DU80" s="916"/>
      <c r="DV80" s="911"/>
      <c r="DW80" s="912"/>
      <c r="DX80" s="912"/>
      <c r="DY80" s="912"/>
      <c r="DZ80" s="917"/>
      <c r="EA80" s="55"/>
    </row>
    <row r="81" spans="1:131" s="52" customFormat="1" ht="26.25" customHeight="1" x14ac:dyDescent="0.15">
      <c r="A81" s="60">
        <v>14</v>
      </c>
      <c r="B81" s="940"/>
      <c r="C81" s="941"/>
      <c r="D81" s="941"/>
      <c r="E81" s="941"/>
      <c r="F81" s="941"/>
      <c r="G81" s="941"/>
      <c r="H81" s="941"/>
      <c r="I81" s="941"/>
      <c r="J81" s="941"/>
      <c r="K81" s="941"/>
      <c r="L81" s="941"/>
      <c r="M81" s="941"/>
      <c r="N81" s="941"/>
      <c r="O81" s="941"/>
      <c r="P81" s="942"/>
      <c r="Q81" s="943"/>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5"/>
      <c r="BA81" s="945"/>
      <c r="BB81" s="945"/>
      <c r="BC81" s="945"/>
      <c r="BD81" s="946"/>
      <c r="BE81" s="63"/>
      <c r="BF81" s="63"/>
      <c r="BG81" s="63"/>
      <c r="BH81" s="63"/>
      <c r="BI81" s="63"/>
      <c r="BJ81" s="63"/>
      <c r="BK81" s="63"/>
      <c r="BL81" s="63"/>
      <c r="BM81" s="63"/>
      <c r="BN81" s="63"/>
      <c r="BO81" s="63"/>
      <c r="BP81" s="63"/>
      <c r="BQ81" s="60">
        <v>75</v>
      </c>
      <c r="BR81" s="89"/>
      <c r="BS81" s="911"/>
      <c r="BT81" s="912"/>
      <c r="BU81" s="912"/>
      <c r="BV81" s="912"/>
      <c r="BW81" s="912"/>
      <c r="BX81" s="912"/>
      <c r="BY81" s="912"/>
      <c r="BZ81" s="912"/>
      <c r="CA81" s="912"/>
      <c r="CB81" s="912"/>
      <c r="CC81" s="912"/>
      <c r="CD81" s="912"/>
      <c r="CE81" s="912"/>
      <c r="CF81" s="912"/>
      <c r="CG81" s="913"/>
      <c r="CH81" s="914"/>
      <c r="CI81" s="915"/>
      <c r="CJ81" s="915"/>
      <c r="CK81" s="915"/>
      <c r="CL81" s="916"/>
      <c r="CM81" s="914"/>
      <c r="CN81" s="915"/>
      <c r="CO81" s="915"/>
      <c r="CP81" s="915"/>
      <c r="CQ81" s="916"/>
      <c r="CR81" s="914"/>
      <c r="CS81" s="915"/>
      <c r="CT81" s="915"/>
      <c r="CU81" s="915"/>
      <c r="CV81" s="916"/>
      <c r="CW81" s="914"/>
      <c r="CX81" s="915"/>
      <c r="CY81" s="915"/>
      <c r="CZ81" s="915"/>
      <c r="DA81" s="916"/>
      <c r="DB81" s="914"/>
      <c r="DC81" s="915"/>
      <c r="DD81" s="915"/>
      <c r="DE81" s="915"/>
      <c r="DF81" s="916"/>
      <c r="DG81" s="914"/>
      <c r="DH81" s="915"/>
      <c r="DI81" s="915"/>
      <c r="DJ81" s="915"/>
      <c r="DK81" s="916"/>
      <c r="DL81" s="914"/>
      <c r="DM81" s="915"/>
      <c r="DN81" s="915"/>
      <c r="DO81" s="915"/>
      <c r="DP81" s="916"/>
      <c r="DQ81" s="914"/>
      <c r="DR81" s="915"/>
      <c r="DS81" s="915"/>
      <c r="DT81" s="915"/>
      <c r="DU81" s="916"/>
      <c r="DV81" s="911"/>
      <c r="DW81" s="912"/>
      <c r="DX81" s="912"/>
      <c r="DY81" s="912"/>
      <c r="DZ81" s="917"/>
      <c r="EA81" s="55"/>
    </row>
    <row r="82" spans="1:131" s="52" customFormat="1" ht="26.25" customHeight="1" x14ac:dyDescent="0.15">
      <c r="A82" s="60">
        <v>15</v>
      </c>
      <c r="B82" s="940"/>
      <c r="C82" s="941"/>
      <c r="D82" s="941"/>
      <c r="E82" s="941"/>
      <c r="F82" s="941"/>
      <c r="G82" s="941"/>
      <c r="H82" s="941"/>
      <c r="I82" s="941"/>
      <c r="J82" s="941"/>
      <c r="K82" s="941"/>
      <c r="L82" s="941"/>
      <c r="M82" s="941"/>
      <c r="N82" s="941"/>
      <c r="O82" s="941"/>
      <c r="P82" s="942"/>
      <c r="Q82" s="943"/>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5"/>
      <c r="BA82" s="945"/>
      <c r="BB82" s="945"/>
      <c r="BC82" s="945"/>
      <c r="BD82" s="946"/>
      <c r="BE82" s="63"/>
      <c r="BF82" s="63"/>
      <c r="BG82" s="63"/>
      <c r="BH82" s="63"/>
      <c r="BI82" s="63"/>
      <c r="BJ82" s="63"/>
      <c r="BK82" s="63"/>
      <c r="BL82" s="63"/>
      <c r="BM82" s="63"/>
      <c r="BN82" s="63"/>
      <c r="BO82" s="63"/>
      <c r="BP82" s="63"/>
      <c r="BQ82" s="60">
        <v>76</v>
      </c>
      <c r="BR82" s="89"/>
      <c r="BS82" s="911"/>
      <c r="BT82" s="912"/>
      <c r="BU82" s="912"/>
      <c r="BV82" s="912"/>
      <c r="BW82" s="912"/>
      <c r="BX82" s="912"/>
      <c r="BY82" s="912"/>
      <c r="BZ82" s="912"/>
      <c r="CA82" s="912"/>
      <c r="CB82" s="912"/>
      <c r="CC82" s="912"/>
      <c r="CD82" s="912"/>
      <c r="CE82" s="912"/>
      <c r="CF82" s="912"/>
      <c r="CG82" s="913"/>
      <c r="CH82" s="914"/>
      <c r="CI82" s="915"/>
      <c r="CJ82" s="915"/>
      <c r="CK82" s="915"/>
      <c r="CL82" s="916"/>
      <c r="CM82" s="914"/>
      <c r="CN82" s="915"/>
      <c r="CO82" s="915"/>
      <c r="CP82" s="915"/>
      <c r="CQ82" s="916"/>
      <c r="CR82" s="914"/>
      <c r="CS82" s="915"/>
      <c r="CT82" s="915"/>
      <c r="CU82" s="915"/>
      <c r="CV82" s="916"/>
      <c r="CW82" s="914"/>
      <c r="CX82" s="915"/>
      <c r="CY82" s="915"/>
      <c r="CZ82" s="915"/>
      <c r="DA82" s="916"/>
      <c r="DB82" s="914"/>
      <c r="DC82" s="915"/>
      <c r="DD82" s="915"/>
      <c r="DE82" s="915"/>
      <c r="DF82" s="916"/>
      <c r="DG82" s="914"/>
      <c r="DH82" s="915"/>
      <c r="DI82" s="915"/>
      <c r="DJ82" s="915"/>
      <c r="DK82" s="916"/>
      <c r="DL82" s="914"/>
      <c r="DM82" s="915"/>
      <c r="DN82" s="915"/>
      <c r="DO82" s="915"/>
      <c r="DP82" s="916"/>
      <c r="DQ82" s="914"/>
      <c r="DR82" s="915"/>
      <c r="DS82" s="915"/>
      <c r="DT82" s="915"/>
      <c r="DU82" s="916"/>
      <c r="DV82" s="911"/>
      <c r="DW82" s="912"/>
      <c r="DX82" s="912"/>
      <c r="DY82" s="912"/>
      <c r="DZ82" s="917"/>
      <c r="EA82" s="55"/>
    </row>
    <row r="83" spans="1:131" s="52" customFormat="1" ht="26.25" customHeight="1" x14ac:dyDescent="0.15">
      <c r="A83" s="60">
        <v>16</v>
      </c>
      <c r="B83" s="940"/>
      <c r="C83" s="941"/>
      <c r="D83" s="941"/>
      <c r="E83" s="941"/>
      <c r="F83" s="941"/>
      <c r="G83" s="941"/>
      <c r="H83" s="941"/>
      <c r="I83" s="941"/>
      <c r="J83" s="941"/>
      <c r="K83" s="941"/>
      <c r="L83" s="941"/>
      <c r="M83" s="941"/>
      <c r="N83" s="941"/>
      <c r="O83" s="941"/>
      <c r="P83" s="942"/>
      <c r="Q83" s="943"/>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5"/>
      <c r="BA83" s="945"/>
      <c r="BB83" s="945"/>
      <c r="BC83" s="945"/>
      <c r="BD83" s="946"/>
      <c r="BE83" s="63"/>
      <c r="BF83" s="63"/>
      <c r="BG83" s="63"/>
      <c r="BH83" s="63"/>
      <c r="BI83" s="63"/>
      <c r="BJ83" s="63"/>
      <c r="BK83" s="63"/>
      <c r="BL83" s="63"/>
      <c r="BM83" s="63"/>
      <c r="BN83" s="63"/>
      <c r="BO83" s="63"/>
      <c r="BP83" s="63"/>
      <c r="BQ83" s="60">
        <v>77</v>
      </c>
      <c r="BR83" s="89"/>
      <c r="BS83" s="911"/>
      <c r="BT83" s="912"/>
      <c r="BU83" s="912"/>
      <c r="BV83" s="912"/>
      <c r="BW83" s="912"/>
      <c r="BX83" s="912"/>
      <c r="BY83" s="912"/>
      <c r="BZ83" s="912"/>
      <c r="CA83" s="912"/>
      <c r="CB83" s="912"/>
      <c r="CC83" s="912"/>
      <c r="CD83" s="912"/>
      <c r="CE83" s="912"/>
      <c r="CF83" s="912"/>
      <c r="CG83" s="913"/>
      <c r="CH83" s="914"/>
      <c r="CI83" s="915"/>
      <c r="CJ83" s="915"/>
      <c r="CK83" s="915"/>
      <c r="CL83" s="916"/>
      <c r="CM83" s="914"/>
      <c r="CN83" s="915"/>
      <c r="CO83" s="915"/>
      <c r="CP83" s="915"/>
      <c r="CQ83" s="916"/>
      <c r="CR83" s="914"/>
      <c r="CS83" s="915"/>
      <c r="CT83" s="915"/>
      <c r="CU83" s="915"/>
      <c r="CV83" s="916"/>
      <c r="CW83" s="914"/>
      <c r="CX83" s="915"/>
      <c r="CY83" s="915"/>
      <c r="CZ83" s="915"/>
      <c r="DA83" s="916"/>
      <c r="DB83" s="914"/>
      <c r="DC83" s="915"/>
      <c r="DD83" s="915"/>
      <c r="DE83" s="915"/>
      <c r="DF83" s="916"/>
      <c r="DG83" s="914"/>
      <c r="DH83" s="915"/>
      <c r="DI83" s="915"/>
      <c r="DJ83" s="915"/>
      <c r="DK83" s="916"/>
      <c r="DL83" s="914"/>
      <c r="DM83" s="915"/>
      <c r="DN83" s="915"/>
      <c r="DO83" s="915"/>
      <c r="DP83" s="916"/>
      <c r="DQ83" s="914"/>
      <c r="DR83" s="915"/>
      <c r="DS83" s="915"/>
      <c r="DT83" s="915"/>
      <c r="DU83" s="916"/>
      <c r="DV83" s="911"/>
      <c r="DW83" s="912"/>
      <c r="DX83" s="912"/>
      <c r="DY83" s="912"/>
      <c r="DZ83" s="917"/>
      <c r="EA83" s="55"/>
    </row>
    <row r="84" spans="1:131" s="52" customFormat="1" ht="26.25" customHeight="1" x14ac:dyDescent="0.15">
      <c r="A84" s="60">
        <v>17</v>
      </c>
      <c r="B84" s="940"/>
      <c r="C84" s="941"/>
      <c r="D84" s="941"/>
      <c r="E84" s="941"/>
      <c r="F84" s="941"/>
      <c r="G84" s="941"/>
      <c r="H84" s="941"/>
      <c r="I84" s="941"/>
      <c r="J84" s="941"/>
      <c r="K84" s="941"/>
      <c r="L84" s="941"/>
      <c r="M84" s="941"/>
      <c r="N84" s="941"/>
      <c r="O84" s="941"/>
      <c r="P84" s="942"/>
      <c r="Q84" s="943"/>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5"/>
      <c r="BA84" s="945"/>
      <c r="BB84" s="945"/>
      <c r="BC84" s="945"/>
      <c r="BD84" s="946"/>
      <c r="BE84" s="63"/>
      <c r="BF84" s="63"/>
      <c r="BG84" s="63"/>
      <c r="BH84" s="63"/>
      <c r="BI84" s="63"/>
      <c r="BJ84" s="63"/>
      <c r="BK84" s="63"/>
      <c r="BL84" s="63"/>
      <c r="BM84" s="63"/>
      <c r="BN84" s="63"/>
      <c r="BO84" s="63"/>
      <c r="BP84" s="63"/>
      <c r="BQ84" s="60">
        <v>78</v>
      </c>
      <c r="BR84" s="89"/>
      <c r="BS84" s="911"/>
      <c r="BT84" s="912"/>
      <c r="BU84" s="912"/>
      <c r="BV84" s="912"/>
      <c r="BW84" s="912"/>
      <c r="BX84" s="912"/>
      <c r="BY84" s="912"/>
      <c r="BZ84" s="912"/>
      <c r="CA84" s="912"/>
      <c r="CB84" s="912"/>
      <c r="CC84" s="912"/>
      <c r="CD84" s="912"/>
      <c r="CE84" s="912"/>
      <c r="CF84" s="912"/>
      <c r="CG84" s="913"/>
      <c r="CH84" s="914"/>
      <c r="CI84" s="915"/>
      <c r="CJ84" s="915"/>
      <c r="CK84" s="915"/>
      <c r="CL84" s="916"/>
      <c r="CM84" s="914"/>
      <c r="CN84" s="915"/>
      <c r="CO84" s="915"/>
      <c r="CP84" s="915"/>
      <c r="CQ84" s="916"/>
      <c r="CR84" s="914"/>
      <c r="CS84" s="915"/>
      <c r="CT84" s="915"/>
      <c r="CU84" s="915"/>
      <c r="CV84" s="916"/>
      <c r="CW84" s="914"/>
      <c r="CX84" s="915"/>
      <c r="CY84" s="915"/>
      <c r="CZ84" s="915"/>
      <c r="DA84" s="916"/>
      <c r="DB84" s="914"/>
      <c r="DC84" s="915"/>
      <c r="DD84" s="915"/>
      <c r="DE84" s="915"/>
      <c r="DF84" s="916"/>
      <c r="DG84" s="914"/>
      <c r="DH84" s="915"/>
      <c r="DI84" s="915"/>
      <c r="DJ84" s="915"/>
      <c r="DK84" s="916"/>
      <c r="DL84" s="914"/>
      <c r="DM84" s="915"/>
      <c r="DN84" s="915"/>
      <c r="DO84" s="915"/>
      <c r="DP84" s="916"/>
      <c r="DQ84" s="914"/>
      <c r="DR84" s="915"/>
      <c r="DS84" s="915"/>
      <c r="DT84" s="915"/>
      <c r="DU84" s="916"/>
      <c r="DV84" s="911"/>
      <c r="DW84" s="912"/>
      <c r="DX84" s="912"/>
      <c r="DY84" s="912"/>
      <c r="DZ84" s="917"/>
      <c r="EA84" s="55"/>
    </row>
    <row r="85" spans="1:131" s="52" customFormat="1" ht="26.25" customHeight="1" x14ac:dyDescent="0.15">
      <c r="A85" s="60">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5"/>
      <c r="BA85" s="945"/>
      <c r="BB85" s="945"/>
      <c r="BC85" s="945"/>
      <c r="BD85" s="946"/>
      <c r="BE85" s="63"/>
      <c r="BF85" s="63"/>
      <c r="BG85" s="63"/>
      <c r="BH85" s="63"/>
      <c r="BI85" s="63"/>
      <c r="BJ85" s="63"/>
      <c r="BK85" s="63"/>
      <c r="BL85" s="63"/>
      <c r="BM85" s="63"/>
      <c r="BN85" s="63"/>
      <c r="BO85" s="63"/>
      <c r="BP85" s="63"/>
      <c r="BQ85" s="60">
        <v>79</v>
      </c>
      <c r="BR85" s="89"/>
      <c r="BS85" s="911"/>
      <c r="BT85" s="912"/>
      <c r="BU85" s="912"/>
      <c r="BV85" s="912"/>
      <c r="BW85" s="912"/>
      <c r="BX85" s="912"/>
      <c r="BY85" s="912"/>
      <c r="BZ85" s="912"/>
      <c r="CA85" s="912"/>
      <c r="CB85" s="912"/>
      <c r="CC85" s="912"/>
      <c r="CD85" s="912"/>
      <c r="CE85" s="912"/>
      <c r="CF85" s="912"/>
      <c r="CG85" s="913"/>
      <c r="CH85" s="914"/>
      <c r="CI85" s="915"/>
      <c r="CJ85" s="915"/>
      <c r="CK85" s="915"/>
      <c r="CL85" s="916"/>
      <c r="CM85" s="914"/>
      <c r="CN85" s="915"/>
      <c r="CO85" s="915"/>
      <c r="CP85" s="915"/>
      <c r="CQ85" s="916"/>
      <c r="CR85" s="914"/>
      <c r="CS85" s="915"/>
      <c r="CT85" s="915"/>
      <c r="CU85" s="915"/>
      <c r="CV85" s="916"/>
      <c r="CW85" s="914"/>
      <c r="CX85" s="915"/>
      <c r="CY85" s="915"/>
      <c r="CZ85" s="915"/>
      <c r="DA85" s="916"/>
      <c r="DB85" s="914"/>
      <c r="DC85" s="915"/>
      <c r="DD85" s="915"/>
      <c r="DE85" s="915"/>
      <c r="DF85" s="916"/>
      <c r="DG85" s="914"/>
      <c r="DH85" s="915"/>
      <c r="DI85" s="915"/>
      <c r="DJ85" s="915"/>
      <c r="DK85" s="916"/>
      <c r="DL85" s="914"/>
      <c r="DM85" s="915"/>
      <c r="DN85" s="915"/>
      <c r="DO85" s="915"/>
      <c r="DP85" s="916"/>
      <c r="DQ85" s="914"/>
      <c r="DR85" s="915"/>
      <c r="DS85" s="915"/>
      <c r="DT85" s="915"/>
      <c r="DU85" s="916"/>
      <c r="DV85" s="911"/>
      <c r="DW85" s="912"/>
      <c r="DX85" s="912"/>
      <c r="DY85" s="912"/>
      <c r="DZ85" s="917"/>
      <c r="EA85" s="55"/>
    </row>
    <row r="86" spans="1:131" s="52" customFormat="1" ht="26.25" customHeight="1" x14ac:dyDescent="0.15">
      <c r="A86" s="60">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5"/>
      <c r="BA86" s="945"/>
      <c r="BB86" s="945"/>
      <c r="BC86" s="945"/>
      <c r="BD86" s="946"/>
      <c r="BE86" s="63"/>
      <c r="BF86" s="63"/>
      <c r="BG86" s="63"/>
      <c r="BH86" s="63"/>
      <c r="BI86" s="63"/>
      <c r="BJ86" s="63"/>
      <c r="BK86" s="63"/>
      <c r="BL86" s="63"/>
      <c r="BM86" s="63"/>
      <c r="BN86" s="63"/>
      <c r="BO86" s="63"/>
      <c r="BP86" s="63"/>
      <c r="BQ86" s="60">
        <v>80</v>
      </c>
      <c r="BR86" s="89"/>
      <c r="BS86" s="911"/>
      <c r="BT86" s="912"/>
      <c r="BU86" s="912"/>
      <c r="BV86" s="912"/>
      <c r="BW86" s="912"/>
      <c r="BX86" s="912"/>
      <c r="BY86" s="912"/>
      <c r="BZ86" s="912"/>
      <c r="CA86" s="912"/>
      <c r="CB86" s="912"/>
      <c r="CC86" s="912"/>
      <c r="CD86" s="912"/>
      <c r="CE86" s="912"/>
      <c r="CF86" s="912"/>
      <c r="CG86" s="913"/>
      <c r="CH86" s="914"/>
      <c r="CI86" s="915"/>
      <c r="CJ86" s="915"/>
      <c r="CK86" s="915"/>
      <c r="CL86" s="916"/>
      <c r="CM86" s="914"/>
      <c r="CN86" s="915"/>
      <c r="CO86" s="915"/>
      <c r="CP86" s="915"/>
      <c r="CQ86" s="916"/>
      <c r="CR86" s="914"/>
      <c r="CS86" s="915"/>
      <c r="CT86" s="915"/>
      <c r="CU86" s="915"/>
      <c r="CV86" s="916"/>
      <c r="CW86" s="914"/>
      <c r="CX86" s="915"/>
      <c r="CY86" s="915"/>
      <c r="CZ86" s="915"/>
      <c r="DA86" s="916"/>
      <c r="DB86" s="914"/>
      <c r="DC86" s="915"/>
      <c r="DD86" s="915"/>
      <c r="DE86" s="915"/>
      <c r="DF86" s="916"/>
      <c r="DG86" s="914"/>
      <c r="DH86" s="915"/>
      <c r="DI86" s="915"/>
      <c r="DJ86" s="915"/>
      <c r="DK86" s="916"/>
      <c r="DL86" s="914"/>
      <c r="DM86" s="915"/>
      <c r="DN86" s="915"/>
      <c r="DO86" s="915"/>
      <c r="DP86" s="916"/>
      <c r="DQ86" s="914"/>
      <c r="DR86" s="915"/>
      <c r="DS86" s="915"/>
      <c r="DT86" s="915"/>
      <c r="DU86" s="916"/>
      <c r="DV86" s="911"/>
      <c r="DW86" s="912"/>
      <c r="DX86" s="912"/>
      <c r="DY86" s="912"/>
      <c r="DZ86" s="917"/>
      <c r="EA86" s="55"/>
    </row>
    <row r="87" spans="1:131" s="52" customFormat="1" ht="26.25" customHeight="1" x14ac:dyDescent="0.15">
      <c r="A87" s="65">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63"/>
      <c r="BF87" s="63"/>
      <c r="BG87" s="63"/>
      <c r="BH87" s="63"/>
      <c r="BI87" s="63"/>
      <c r="BJ87" s="63"/>
      <c r="BK87" s="63"/>
      <c r="BL87" s="63"/>
      <c r="BM87" s="63"/>
      <c r="BN87" s="63"/>
      <c r="BO87" s="63"/>
      <c r="BP87" s="63"/>
      <c r="BQ87" s="60">
        <v>81</v>
      </c>
      <c r="BR87" s="89"/>
      <c r="BS87" s="911"/>
      <c r="BT87" s="912"/>
      <c r="BU87" s="912"/>
      <c r="BV87" s="912"/>
      <c r="BW87" s="912"/>
      <c r="BX87" s="912"/>
      <c r="BY87" s="912"/>
      <c r="BZ87" s="912"/>
      <c r="CA87" s="912"/>
      <c r="CB87" s="912"/>
      <c r="CC87" s="912"/>
      <c r="CD87" s="912"/>
      <c r="CE87" s="912"/>
      <c r="CF87" s="912"/>
      <c r="CG87" s="913"/>
      <c r="CH87" s="914"/>
      <c r="CI87" s="915"/>
      <c r="CJ87" s="915"/>
      <c r="CK87" s="915"/>
      <c r="CL87" s="916"/>
      <c r="CM87" s="914"/>
      <c r="CN87" s="915"/>
      <c r="CO87" s="915"/>
      <c r="CP87" s="915"/>
      <c r="CQ87" s="916"/>
      <c r="CR87" s="914"/>
      <c r="CS87" s="915"/>
      <c r="CT87" s="915"/>
      <c r="CU87" s="915"/>
      <c r="CV87" s="916"/>
      <c r="CW87" s="914"/>
      <c r="CX87" s="915"/>
      <c r="CY87" s="915"/>
      <c r="CZ87" s="915"/>
      <c r="DA87" s="916"/>
      <c r="DB87" s="914"/>
      <c r="DC87" s="915"/>
      <c r="DD87" s="915"/>
      <c r="DE87" s="915"/>
      <c r="DF87" s="916"/>
      <c r="DG87" s="914"/>
      <c r="DH87" s="915"/>
      <c r="DI87" s="915"/>
      <c r="DJ87" s="915"/>
      <c r="DK87" s="916"/>
      <c r="DL87" s="914"/>
      <c r="DM87" s="915"/>
      <c r="DN87" s="915"/>
      <c r="DO87" s="915"/>
      <c r="DP87" s="916"/>
      <c r="DQ87" s="914"/>
      <c r="DR87" s="915"/>
      <c r="DS87" s="915"/>
      <c r="DT87" s="915"/>
      <c r="DU87" s="916"/>
      <c r="DV87" s="911"/>
      <c r="DW87" s="912"/>
      <c r="DX87" s="912"/>
      <c r="DY87" s="912"/>
      <c r="DZ87" s="917"/>
      <c r="EA87" s="55"/>
    </row>
    <row r="88" spans="1:131" s="52" customFormat="1" ht="26.25" customHeight="1" x14ac:dyDescent="0.15">
      <c r="A88" s="61" t="s">
        <v>433</v>
      </c>
      <c r="B88" s="918" t="s">
        <v>449</v>
      </c>
      <c r="C88" s="919"/>
      <c r="D88" s="919"/>
      <c r="E88" s="919"/>
      <c r="F88" s="919"/>
      <c r="G88" s="919"/>
      <c r="H88" s="919"/>
      <c r="I88" s="919"/>
      <c r="J88" s="919"/>
      <c r="K88" s="919"/>
      <c r="L88" s="919"/>
      <c r="M88" s="919"/>
      <c r="N88" s="919"/>
      <c r="O88" s="919"/>
      <c r="P88" s="920"/>
      <c r="Q88" s="928"/>
      <c r="R88" s="929"/>
      <c r="S88" s="929"/>
      <c r="T88" s="929"/>
      <c r="U88" s="929"/>
      <c r="V88" s="929"/>
      <c r="W88" s="929"/>
      <c r="X88" s="929"/>
      <c r="Y88" s="929"/>
      <c r="Z88" s="929"/>
      <c r="AA88" s="929"/>
      <c r="AB88" s="929"/>
      <c r="AC88" s="929"/>
      <c r="AD88" s="929"/>
      <c r="AE88" s="929"/>
      <c r="AF88" s="930">
        <v>99202</v>
      </c>
      <c r="AG88" s="930"/>
      <c r="AH88" s="930"/>
      <c r="AI88" s="930"/>
      <c r="AJ88" s="930"/>
      <c r="AK88" s="929"/>
      <c r="AL88" s="929"/>
      <c r="AM88" s="929"/>
      <c r="AN88" s="929"/>
      <c r="AO88" s="929"/>
      <c r="AP88" s="930">
        <v>130483</v>
      </c>
      <c r="AQ88" s="930"/>
      <c r="AR88" s="930"/>
      <c r="AS88" s="930"/>
      <c r="AT88" s="930"/>
      <c r="AU88" s="930">
        <v>265</v>
      </c>
      <c r="AV88" s="930"/>
      <c r="AW88" s="930"/>
      <c r="AX88" s="930"/>
      <c r="AY88" s="930"/>
      <c r="AZ88" s="931"/>
      <c r="BA88" s="931"/>
      <c r="BB88" s="931"/>
      <c r="BC88" s="931"/>
      <c r="BD88" s="932"/>
      <c r="BE88" s="63"/>
      <c r="BF88" s="63"/>
      <c r="BG88" s="63"/>
      <c r="BH88" s="63"/>
      <c r="BI88" s="63"/>
      <c r="BJ88" s="63"/>
      <c r="BK88" s="63"/>
      <c r="BL88" s="63"/>
      <c r="BM88" s="63"/>
      <c r="BN88" s="63"/>
      <c r="BO88" s="63"/>
      <c r="BP88" s="63"/>
      <c r="BQ88" s="60">
        <v>82</v>
      </c>
      <c r="BR88" s="89"/>
      <c r="BS88" s="911"/>
      <c r="BT88" s="912"/>
      <c r="BU88" s="912"/>
      <c r="BV88" s="912"/>
      <c r="BW88" s="912"/>
      <c r="BX88" s="912"/>
      <c r="BY88" s="912"/>
      <c r="BZ88" s="912"/>
      <c r="CA88" s="912"/>
      <c r="CB88" s="912"/>
      <c r="CC88" s="912"/>
      <c r="CD88" s="912"/>
      <c r="CE88" s="912"/>
      <c r="CF88" s="912"/>
      <c r="CG88" s="913"/>
      <c r="CH88" s="914"/>
      <c r="CI88" s="915"/>
      <c r="CJ88" s="915"/>
      <c r="CK88" s="915"/>
      <c r="CL88" s="916"/>
      <c r="CM88" s="914"/>
      <c r="CN88" s="915"/>
      <c r="CO88" s="915"/>
      <c r="CP88" s="915"/>
      <c r="CQ88" s="916"/>
      <c r="CR88" s="914"/>
      <c r="CS88" s="915"/>
      <c r="CT88" s="915"/>
      <c r="CU88" s="915"/>
      <c r="CV88" s="916"/>
      <c r="CW88" s="914"/>
      <c r="CX88" s="915"/>
      <c r="CY88" s="915"/>
      <c r="CZ88" s="915"/>
      <c r="DA88" s="916"/>
      <c r="DB88" s="914"/>
      <c r="DC88" s="915"/>
      <c r="DD88" s="915"/>
      <c r="DE88" s="915"/>
      <c r="DF88" s="916"/>
      <c r="DG88" s="914"/>
      <c r="DH88" s="915"/>
      <c r="DI88" s="915"/>
      <c r="DJ88" s="915"/>
      <c r="DK88" s="916"/>
      <c r="DL88" s="914"/>
      <c r="DM88" s="915"/>
      <c r="DN88" s="915"/>
      <c r="DO88" s="915"/>
      <c r="DP88" s="916"/>
      <c r="DQ88" s="914"/>
      <c r="DR88" s="915"/>
      <c r="DS88" s="915"/>
      <c r="DT88" s="915"/>
      <c r="DU88" s="916"/>
      <c r="DV88" s="911"/>
      <c r="DW88" s="912"/>
      <c r="DX88" s="912"/>
      <c r="DY88" s="912"/>
      <c r="DZ88" s="917"/>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11"/>
      <c r="BT89" s="912"/>
      <c r="BU89" s="912"/>
      <c r="BV89" s="912"/>
      <c r="BW89" s="912"/>
      <c r="BX89" s="912"/>
      <c r="BY89" s="912"/>
      <c r="BZ89" s="912"/>
      <c r="CA89" s="912"/>
      <c r="CB89" s="912"/>
      <c r="CC89" s="912"/>
      <c r="CD89" s="912"/>
      <c r="CE89" s="912"/>
      <c r="CF89" s="912"/>
      <c r="CG89" s="913"/>
      <c r="CH89" s="914"/>
      <c r="CI89" s="915"/>
      <c r="CJ89" s="915"/>
      <c r="CK89" s="915"/>
      <c r="CL89" s="916"/>
      <c r="CM89" s="914"/>
      <c r="CN89" s="915"/>
      <c r="CO89" s="915"/>
      <c r="CP89" s="915"/>
      <c r="CQ89" s="916"/>
      <c r="CR89" s="914"/>
      <c r="CS89" s="915"/>
      <c r="CT89" s="915"/>
      <c r="CU89" s="915"/>
      <c r="CV89" s="916"/>
      <c r="CW89" s="914"/>
      <c r="CX89" s="915"/>
      <c r="CY89" s="915"/>
      <c r="CZ89" s="915"/>
      <c r="DA89" s="916"/>
      <c r="DB89" s="914"/>
      <c r="DC89" s="915"/>
      <c r="DD89" s="915"/>
      <c r="DE89" s="915"/>
      <c r="DF89" s="916"/>
      <c r="DG89" s="914"/>
      <c r="DH89" s="915"/>
      <c r="DI89" s="915"/>
      <c r="DJ89" s="915"/>
      <c r="DK89" s="916"/>
      <c r="DL89" s="914"/>
      <c r="DM89" s="915"/>
      <c r="DN89" s="915"/>
      <c r="DO89" s="915"/>
      <c r="DP89" s="916"/>
      <c r="DQ89" s="914"/>
      <c r="DR89" s="915"/>
      <c r="DS89" s="915"/>
      <c r="DT89" s="915"/>
      <c r="DU89" s="916"/>
      <c r="DV89" s="911"/>
      <c r="DW89" s="912"/>
      <c r="DX89" s="912"/>
      <c r="DY89" s="912"/>
      <c r="DZ89" s="917"/>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11"/>
      <c r="BT90" s="912"/>
      <c r="BU90" s="912"/>
      <c r="BV90" s="912"/>
      <c r="BW90" s="912"/>
      <c r="BX90" s="912"/>
      <c r="BY90" s="912"/>
      <c r="BZ90" s="912"/>
      <c r="CA90" s="912"/>
      <c r="CB90" s="912"/>
      <c r="CC90" s="912"/>
      <c r="CD90" s="912"/>
      <c r="CE90" s="912"/>
      <c r="CF90" s="912"/>
      <c r="CG90" s="913"/>
      <c r="CH90" s="914"/>
      <c r="CI90" s="915"/>
      <c r="CJ90" s="915"/>
      <c r="CK90" s="915"/>
      <c r="CL90" s="916"/>
      <c r="CM90" s="914"/>
      <c r="CN90" s="915"/>
      <c r="CO90" s="915"/>
      <c r="CP90" s="915"/>
      <c r="CQ90" s="916"/>
      <c r="CR90" s="914"/>
      <c r="CS90" s="915"/>
      <c r="CT90" s="915"/>
      <c r="CU90" s="915"/>
      <c r="CV90" s="916"/>
      <c r="CW90" s="914"/>
      <c r="CX90" s="915"/>
      <c r="CY90" s="915"/>
      <c r="CZ90" s="915"/>
      <c r="DA90" s="916"/>
      <c r="DB90" s="914"/>
      <c r="DC90" s="915"/>
      <c r="DD90" s="915"/>
      <c r="DE90" s="915"/>
      <c r="DF90" s="916"/>
      <c r="DG90" s="914"/>
      <c r="DH90" s="915"/>
      <c r="DI90" s="915"/>
      <c r="DJ90" s="915"/>
      <c r="DK90" s="916"/>
      <c r="DL90" s="914"/>
      <c r="DM90" s="915"/>
      <c r="DN90" s="915"/>
      <c r="DO90" s="915"/>
      <c r="DP90" s="916"/>
      <c r="DQ90" s="914"/>
      <c r="DR90" s="915"/>
      <c r="DS90" s="915"/>
      <c r="DT90" s="915"/>
      <c r="DU90" s="916"/>
      <c r="DV90" s="911"/>
      <c r="DW90" s="912"/>
      <c r="DX90" s="912"/>
      <c r="DY90" s="912"/>
      <c r="DZ90" s="917"/>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11"/>
      <c r="BT91" s="912"/>
      <c r="BU91" s="912"/>
      <c r="BV91" s="912"/>
      <c r="BW91" s="912"/>
      <c r="BX91" s="912"/>
      <c r="BY91" s="912"/>
      <c r="BZ91" s="912"/>
      <c r="CA91" s="912"/>
      <c r="CB91" s="912"/>
      <c r="CC91" s="912"/>
      <c r="CD91" s="912"/>
      <c r="CE91" s="912"/>
      <c r="CF91" s="912"/>
      <c r="CG91" s="913"/>
      <c r="CH91" s="914"/>
      <c r="CI91" s="915"/>
      <c r="CJ91" s="915"/>
      <c r="CK91" s="915"/>
      <c r="CL91" s="916"/>
      <c r="CM91" s="914"/>
      <c r="CN91" s="915"/>
      <c r="CO91" s="915"/>
      <c r="CP91" s="915"/>
      <c r="CQ91" s="916"/>
      <c r="CR91" s="914"/>
      <c r="CS91" s="915"/>
      <c r="CT91" s="915"/>
      <c r="CU91" s="915"/>
      <c r="CV91" s="916"/>
      <c r="CW91" s="914"/>
      <c r="CX91" s="915"/>
      <c r="CY91" s="915"/>
      <c r="CZ91" s="915"/>
      <c r="DA91" s="916"/>
      <c r="DB91" s="914"/>
      <c r="DC91" s="915"/>
      <c r="DD91" s="915"/>
      <c r="DE91" s="915"/>
      <c r="DF91" s="916"/>
      <c r="DG91" s="914"/>
      <c r="DH91" s="915"/>
      <c r="DI91" s="915"/>
      <c r="DJ91" s="915"/>
      <c r="DK91" s="916"/>
      <c r="DL91" s="914"/>
      <c r="DM91" s="915"/>
      <c r="DN91" s="915"/>
      <c r="DO91" s="915"/>
      <c r="DP91" s="916"/>
      <c r="DQ91" s="914"/>
      <c r="DR91" s="915"/>
      <c r="DS91" s="915"/>
      <c r="DT91" s="915"/>
      <c r="DU91" s="916"/>
      <c r="DV91" s="911"/>
      <c r="DW91" s="912"/>
      <c r="DX91" s="912"/>
      <c r="DY91" s="912"/>
      <c r="DZ91" s="917"/>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11"/>
      <c r="BT92" s="912"/>
      <c r="BU92" s="912"/>
      <c r="BV92" s="912"/>
      <c r="BW92" s="912"/>
      <c r="BX92" s="912"/>
      <c r="BY92" s="912"/>
      <c r="BZ92" s="912"/>
      <c r="CA92" s="912"/>
      <c r="CB92" s="912"/>
      <c r="CC92" s="912"/>
      <c r="CD92" s="912"/>
      <c r="CE92" s="912"/>
      <c r="CF92" s="912"/>
      <c r="CG92" s="913"/>
      <c r="CH92" s="914"/>
      <c r="CI92" s="915"/>
      <c r="CJ92" s="915"/>
      <c r="CK92" s="915"/>
      <c r="CL92" s="916"/>
      <c r="CM92" s="914"/>
      <c r="CN92" s="915"/>
      <c r="CO92" s="915"/>
      <c r="CP92" s="915"/>
      <c r="CQ92" s="916"/>
      <c r="CR92" s="914"/>
      <c r="CS92" s="915"/>
      <c r="CT92" s="915"/>
      <c r="CU92" s="915"/>
      <c r="CV92" s="916"/>
      <c r="CW92" s="914"/>
      <c r="CX92" s="915"/>
      <c r="CY92" s="915"/>
      <c r="CZ92" s="915"/>
      <c r="DA92" s="916"/>
      <c r="DB92" s="914"/>
      <c r="DC92" s="915"/>
      <c r="DD92" s="915"/>
      <c r="DE92" s="915"/>
      <c r="DF92" s="916"/>
      <c r="DG92" s="914"/>
      <c r="DH92" s="915"/>
      <c r="DI92" s="915"/>
      <c r="DJ92" s="915"/>
      <c r="DK92" s="916"/>
      <c r="DL92" s="914"/>
      <c r="DM92" s="915"/>
      <c r="DN92" s="915"/>
      <c r="DO92" s="915"/>
      <c r="DP92" s="916"/>
      <c r="DQ92" s="914"/>
      <c r="DR92" s="915"/>
      <c r="DS92" s="915"/>
      <c r="DT92" s="915"/>
      <c r="DU92" s="916"/>
      <c r="DV92" s="911"/>
      <c r="DW92" s="912"/>
      <c r="DX92" s="912"/>
      <c r="DY92" s="912"/>
      <c r="DZ92" s="917"/>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11"/>
      <c r="BT93" s="912"/>
      <c r="BU93" s="912"/>
      <c r="BV93" s="912"/>
      <c r="BW93" s="912"/>
      <c r="BX93" s="912"/>
      <c r="BY93" s="912"/>
      <c r="BZ93" s="912"/>
      <c r="CA93" s="912"/>
      <c r="CB93" s="912"/>
      <c r="CC93" s="912"/>
      <c r="CD93" s="912"/>
      <c r="CE93" s="912"/>
      <c r="CF93" s="912"/>
      <c r="CG93" s="913"/>
      <c r="CH93" s="914"/>
      <c r="CI93" s="915"/>
      <c r="CJ93" s="915"/>
      <c r="CK93" s="915"/>
      <c r="CL93" s="916"/>
      <c r="CM93" s="914"/>
      <c r="CN93" s="915"/>
      <c r="CO93" s="915"/>
      <c r="CP93" s="915"/>
      <c r="CQ93" s="916"/>
      <c r="CR93" s="914"/>
      <c r="CS93" s="915"/>
      <c r="CT93" s="915"/>
      <c r="CU93" s="915"/>
      <c r="CV93" s="916"/>
      <c r="CW93" s="914"/>
      <c r="CX93" s="915"/>
      <c r="CY93" s="915"/>
      <c r="CZ93" s="915"/>
      <c r="DA93" s="916"/>
      <c r="DB93" s="914"/>
      <c r="DC93" s="915"/>
      <c r="DD93" s="915"/>
      <c r="DE93" s="915"/>
      <c r="DF93" s="916"/>
      <c r="DG93" s="914"/>
      <c r="DH93" s="915"/>
      <c r="DI93" s="915"/>
      <c r="DJ93" s="915"/>
      <c r="DK93" s="916"/>
      <c r="DL93" s="914"/>
      <c r="DM93" s="915"/>
      <c r="DN93" s="915"/>
      <c r="DO93" s="915"/>
      <c r="DP93" s="916"/>
      <c r="DQ93" s="914"/>
      <c r="DR93" s="915"/>
      <c r="DS93" s="915"/>
      <c r="DT93" s="915"/>
      <c r="DU93" s="916"/>
      <c r="DV93" s="911"/>
      <c r="DW93" s="912"/>
      <c r="DX93" s="912"/>
      <c r="DY93" s="912"/>
      <c r="DZ93" s="917"/>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11"/>
      <c r="BT94" s="912"/>
      <c r="BU94" s="912"/>
      <c r="BV94" s="912"/>
      <c r="BW94" s="912"/>
      <c r="BX94" s="912"/>
      <c r="BY94" s="912"/>
      <c r="BZ94" s="912"/>
      <c r="CA94" s="912"/>
      <c r="CB94" s="912"/>
      <c r="CC94" s="912"/>
      <c r="CD94" s="912"/>
      <c r="CE94" s="912"/>
      <c r="CF94" s="912"/>
      <c r="CG94" s="913"/>
      <c r="CH94" s="914"/>
      <c r="CI94" s="915"/>
      <c r="CJ94" s="915"/>
      <c r="CK94" s="915"/>
      <c r="CL94" s="916"/>
      <c r="CM94" s="914"/>
      <c r="CN94" s="915"/>
      <c r="CO94" s="915"/>
      <c r="CP94" s="915"/>
      <c r="CQ94" s="916"/>
      <c r="CR94" s="914"/>
      <c r="CS94" s="915"/>
      <c r="CT94" s="915"/>
      <c r="CU94" s="915"/>
      <c r="CV94" s="916"/>
      <c r="CW94" s="914"/>
      <c r="CX94" s="915"/>
      <c r="CY94" s="915"/>
      <c r="CZ94" s="915"/>
      <c r="DA94" s="916"/>
      <c r="DB94" s="914"/>
      <c r="DC94" s="915"/>
      <c r="DD94" s="915"/>
      <c r="DE94" s="915"/>
      <c r="DF94" s="916"/>
      <c r="DG94" s="914"/>
      <c r="DH94" s="915"/>
      <c r="DI94" s="915"/>
      <c r="DJ94" s="915"/>
      <c r="DK94" s="916"/>
      <c r="DL94" s="914"/>
      <c r="DM94" s="915"/>
      <c r="DN94" s="915"/>
      <c r="DO94" s="915"/>
      <c r="DP94" s="916"/>
      <c r="DQ94" s="914"/>
      <c r="DR94" s="915"/>
      <c r="DS94" s="915"/>
      <c r="DT94" s="915"/>
      <c r="DU94" s="916"/>
      <c r="DV94" s="911"/>
      <c r="DW94" s="912"/>
      <c r="DX94" s="912"/>
      <c r="DY94" s="912"/>
      <c r="DZ94" s="917"/>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11"/>
      <c r="BT95" s="912"/>
      <c r="BU95" s="912"/>
      <c r="BV95" s="912"/>
      <c r="BW95" s="912"/>
      <c r="BX95" s="912"/>
      <c r="BY95" s="912"/>
      <c r="BZ95" s="912"/>
      <c r="CA95" s="912"/>
      <c r="CB95" s="912"/>
      <c r="CC95" s="912"/>
      <c r="CD95" s="912"/>
      <c r="CE95" s="912"/>
      <c r="CF95" s="912"/>
      <c r="CG95" s="913"/>
      <c r="CH95" s="914"/>
      <c r="CI95" s="915"/>
      <c r="CJ95" s="915"/>
      <c r="CK95" s="915"/>
      <c r="CL95" s="916"/>
      <c r="CM95" s="914"/>
      <c r="CN95" s="915"/>
      <c r="CO95" s="915"/>
      <c r="CP95" s="915"/>
      <c r="CQ95" s="916"/>
      <c r="CR95" s="914"/>
      <c r="CS95" s="915"/>
      <c r="CT95" s="915"/>
      <c r="CU95" s="915"/>
      <c r="CV95" s="916"/>
      <c r="CW95" s="914"/>
      <c r="CX95" s="915"/>
      <c r="CY95" s="915"/>
      <c r="CZ95" s="915"/>
      <c r="DA95" s="916"/>
      <c r="DB95" s="914"/>
      <c r="DC95" s="915"/>
      <c r="DD95" s="915"/>
      <c r="DE95" s="915"/>
      <c r="DF95" s="916"/>
      <c r="DG95" s="914"/>
      <c r="DH95" s="915"/>
      <c r="DI95" s="915"/>
      <c r="DJ95" s="915"/>
      <c r="DK95" s="916"/>
      <c r="DL95" s="914"/>
      <c r="DM95" s="915"/>
      <c r="DN95" s="915"/>
      <c r="DO95" s="915"/>
      <c r="DP95" s="916"/>
      <c r="DQ95" s="914"/>
      <c r="DR95" s="915"/>
      <c r="DS95" s="915"/>
      <c r="DT95" s="915"/>
      <c r="DU95" s="916"/>
      <c r="DV95" s="911"/>
      <c r="DW95" s="912"/>
      <c r="DX95" s="912"/>
      <c r="DY95" s="912"/>
      <c r="DZ95" s="917"/>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11"/>
      <c r="BT96" s="912"/>
      <c r="BU96" s="912"/>
      <c r="BV96" s="912"/>
      <c r="BW96" s="912"/>
      <c r="BX96" s="912"/>
      <c r="BY96" s="912"/>
      <c r="BZ96" s="912"/>
      <c r="CA96" s="912"/>
      <c r="CB96" s="912"/>
      <c r="CC96" s="912"/>
      <c r="CD96" s="912"/>
      <c r="CE96" s="912"/>
      <c r="CF96" s="912"/>
      <c r="CG96" s="913"/>
      <c r="CH96" s="914"/>
      <c r="CI96" s="915"/>
      <c r="CJ96" s="915"/>
      <c r="CK96" s="915"/>
      <c r="CL96" s="916"/>
      <c r="CM96" s="914"/>
      <c r="CN96" s="915"/>
      <c r="CO96" s="915"/>
      <c r="CP96" s="915"/>
      <c r="CQ96" s="916"/>
      <c r="CR96" s="914"/>
      <c r="CS96" s="915"/>
      <c r="CT96" s="915"/>
      <c r="CU96" s="915"/>
      <c r="CV96" s="916"/>
      <c r="CW96" s="914"/>
      <c r="CX96" s="915"/>
      <c r="CY96" s="915"/>
      <c r="CZ96" s="915"/>
      <c r="DA96" s="916"/>
      <c r="DB96" s="914"/>
      <c r="DC96" s="915"/>
      <c r="DD96" s="915"/>
      <c r="DE96" s="915"/>
      <c r="DF96" s="916"/>
      <c r="DG96" s="914"/>
      <c r="DH96" s="915"/>
      <c r="DI96" s="915"/>
      <c r="DJ96" s="915"/>
      <c r="DK96" s="916"/>
      <c r="DL96" s="914"/>
      <c r="DM96" s="915"/>
      <c r="DN96" s="915"/>
      <c r="DO96" s="915"/>
      <c r="DP96" s="916"/>
      <c r="DQ96" s="914"/>
      <c r="DR96" s="915"/>
      <c r="DS96" s="915"/>
      <c r="DT96" s="915"/>
      <c r="DU96" s="916"/>
      <c r="DV96" s="911"/>
      <c r="DW96" s="912"/>
      <c r="DX96" s="912"/>
      <c r="DY96" s="912"/>
      <c r="DZ96" s="917"/>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11"/>
      <c r="BT97" s="912"/>
      <c r="BU97" s="912"/>
      <c r="BV97" s="912"/>
      <c r="BW97" s="912"/>
      <c r="BX97" s="912"/>
      <c r="BY97" s="912"/>
      <c r="BZ97" s="912"/>
      <c r="CA97" s="912"/>
      <c r="CB97" s="912"/>
      <c r="CC97" s="912"/>
      <c r="CD97" s="912"/>
      <c r="CE97" s="912"/>
      <c r="CF97" s="912"/>
      <c r="CG97" s="913"/>
      <c r="CH97" s="914"/>
      <c r="CI97" s="915"/>
      <c r="CJ97" s="915"/>
      <c r="CK97" s="915"/>
      <c r="CL97" s="916"/>
      <c r="CM97" s="914"/>
      <c r="CN97" s="915"/>
      <c r="CO97" s="915"/>
      <c r="CP97" s="915"/>
      <c r="CQ97" s="916"/>
      <c r="CR97" s="914"/>
      <c r="CS97" s="915"/>
      <c r="CT97" s="915"/>
      <c r="CU97" s="915"/>
      <c r="CV97" s="916"/>
      <c r="CW97" s="914"/>
      <c r="CX97" s="915"/>
      <c r="CY97" s="915"/>
      <c r="CZ97" s="915"/>
      <c r="DA97" s="916"/>
      <c r="DB97" s="914"/>
      <c r="DC97" s="915"/>
      <c r="DD97" s="915"/>
      <c r="DE97" s="915"/>
      <c r="DF97" s="916"/>
      <c r="DG97" s="914"/>
      <c r="DH97" s="915"/>
      <c r="DI97" s="915"/>
      <c r="DJ97" s="915"/>
      <c r="DK97" s="916"/>
      <c r="DL97" s="914"/>
      <c r="DM97" s="915"/>
      <c r="DN97" s="915"/>
      <c r="DO97" s="915"/>
      <c r="DP97" s="916"/>
      <c r="DQ97" s="914"/>
      <c r="DR97" s="915"/>
      <c r="DS97" s="915"/>
      <c r="DT97" s="915"/>
      <c r="DU97" s="916"/>
      <c r="DV97" s="911"/>
      <c r="DW97" s="912"/>
      <c r="DX97" s="912"/>
      <c r="DY97" s="912"/>
      <c r="DZ97" s="917"/>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11"/>
      <c r="BT98" s="912"/>
      <c r="BU98" s="912"/>
      <c r="BV98" s="912"/>
      <c r="BW98" s="912"/>
      <c r="BX98" s="912"/>
      <c r="BY98" s="912"/>
      <c r="BZ98" s="912"/>
      <c r="CA98" s="912"/>
      <c r="CB98" s="912"/>
      <c r="CC98" s="912"/>
      <c r="CD98" s="912"/>
      <c r="CE98" s="912"/>
      <c r="CF98" s="912"/>
      <c r="CG98" s="913"/>
      <c r="CH98" s="914"/>
      <c r="CI98" s="915"/>
      <c r="CJ98" s="915"/>
      <c r="CK98" s="915"/>
      <c r="CL98" s="916"/>
      <c r="CM98" s="914"/>
      <c r="CN98" s="915"/>
      <c r="CO98" s="915"/>
      <c r="CP98" s="915"/>
      <c r="CQ98" s="916"/>
      <c r="CR98" s="914"/>
      <c r="CS98" s="915"/>
      <c r="CT98" s="915"/>
      <c r="CU98" s="915"/>
      <c r="CV98" s="916"/>
      <c r="CW98" s="914"/>
      <c r="CX98" s="915"/>
      <c r="CY98" s="915"/>
      <c r="CZ98" s="915"/>
      <c r="DA98" s="916"/>
      <c r="DB98" s="914"/>
      <c r="DC98" s="915"/>
      <c r="DD98" s="915"/>
      <c r="DE98" s="915"/>
      <c r="DF98" s="916"/>
      <c r="DG98" s="914"/>
      <c r="DH98" s="915"/>
      <c r="DI98" s="915"/>
      <c r="DJ98" s="915"/>
      <c r="DK98" s="916"/>
      <c r="DL98" s="914"/>
      <c r="DM98" s="915"/>
      <c r="DN98" s="915"/>
      <c r="DO98" s="915"/>
      <c r="DP98" s="916"/>
      <c r="DQ98" s="914"/>
      <c r="DR98" s="915"/>
      <c r="DS98" s="915"/>
      <c r="DT98" s="915"/>
      <c r="DU98" s="916"/>
      <c r="DV98" s="911"/>
      <c r="DW98" s="912"/>
      <c r="DX98" s="912"/>
      <c r="DY98" s="912"/>
      <c r="DZ98" s="917"/>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11"/>
      <c r="BT99" s="912"/>
      <c r="BU99" s="912"/>
      <c r="BV99" s="912"/>
      <c r="BW99" s="912"/>
      <c r="BX99" s="912"/>
      <c r="BY99" s="912"/>
      <c r="BZ99" s="912"/>
      <c r="CA99" s="912"/>
      <c r="CB99" s="912"/>
      <c r="CC99" s="912"/>
      <c r="CD99" s="912"/>
      <c r="CE99" s="912"/>
      <c r="CF99" s="912"/>
      <c r="CG99" s="913"/>
      <c r="CH99" s="914"/>
      <c r="CI99" s="915"/>
      <c r="CJ99" s="915"/>
      <c r="CK99" s="915"/>
      <c r="CL99" s="916"/>
      <c r="CM99" s="914"/>
      <c r="CN99" s="915"/>
      <c r="CO99" s="915"/>
      <c r="CP99" s="915"/>
      <c r="CQ99" s="916"/>
      <c r="CR99" s="914"/>
      <c r="CS99" s="915"/>
      <c r="CT99" s="915"/>
      <c r="CU99" s="915"/>
      <c r="CV99" s="916"/>
      <c r="CW99" s="914"/>
      <c r="CX99" s="915"/>
      <c r="CY99" s="915"/>
      <c r="CZ99" s="915"/>
      <c r="DA99" s="916"/>
      <c r="DB99" s="914"/>
      <c r="DC99" s="915"/>
      <c r="DD99" s="915"/>
      <c r="DE99" s="915"/>
      <c r="DF99" s="916"/>
      <c r="DG99" s="914"/>
      <c r="DH99" s="915"/>
      <c r="DI99" s="915"/>
      <c r="DJ99" s="915"/>
      <c r="DK99" s="916"/>
      <c r="DL99" s="914"/>
      <c r="DM99" s="915"/>
      <c r="DN99" s="915"/>
      <c r="DO99" s="915"/>
      <c r="DP99" s="916"/>
      <c r="DQ99" s="914"/>
      <c r="DR99" s="915"/>
      <c r="DS99" s="915"/>
      <c r="DT99" s="915"/>
      <c r="DU99" s="916"/>
      <c r="DV99" s="911"/>
      <c r="DW99" s="912"/>
      <c r="DX99" s="912"/>
      <c r="DY99" s="912"/>
      <c r="DZ99" s="917"/>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11"/>
      <c r="BT100" s="912"/>
      <c r="BU100" s="912"/>
      <c r="BV100" s="912"/>
      <c r="BW100" s="912"/>
      <c r="BX100" s="912"/>
      <c r="BY100" s="912"/>
      <c r="BZ100" s="912"/>
      <c r="CA100" s="912"/>
      <c r="CB100" s="912"/>
      <c r="CC100" s="912"/>
      <c r="CD100" s="912"/>
      <c r="CE100" s="912"/>
      <c r="CF100" s="912"/>
      <c r="CG100" s="913"/>
      <c r="CH100" s="914"/>
      <c r="CI100" s="915"/>
      <c r="CJ100" s="915"/>
      <c r="CK100" s="915"/>
      <c r="CL100" s="916"/>
      <c r="CM100" s="914"/>
      <c r="CN100" s="915"/>
      <c r="CO100" s="915"/>
      <c r="CP100" s="915"/>
      <c r="CQ100" s="916"/>
      <c r="CR100" s="914"/>
      <c r="CS100" s="915"/>
      <c r="CT100" s="915"/>
      <c r="CU100" s="915"/>
      <c r="CV100" s="916"/>
      <c r="CW100" s="914"/>
      <c r="CX100" s="915"/>
      <c r="CY100" s="915"/>
      <c r="CZ100" s="915"/>
      <c r="DA100" s="916"/>
      <c r="DB100" s="914"/>
      <c r="DC100" s="915"/>
      <c r="DD100" s="915"/>
      <c r="DE100" s="915"/>
      <c r="DF100" s="916"/>
      <c r="DG100" s="914"/>
      <c r="DH100" s="915"/>
      <c r="DI100" s="915"/>
      <c r="DJ100" s="915"/>
      <c r="DK100" s="916"/>
      <c r="DL100" s="914"/>
      <c r="DM100" s="915"/>
      <c r="DN100" s="915"/>
      <c r="DO100" s="915"/>
      <c r="DP100" s="916"/>
      <c r="DQ100" s="914"/>
      <c r="DR100" s="915"/>
      <c r="DS100" s="915"/>
      <c r="DT100" s="915"/>
      <c r="DU100" s="916"/>
      <c r="DV100" s="911"/>
      <c r="DW100" s="912"/>
      <c r="DX100" s="912"/>
      <c r="DY100" s="912"/>
      <c r="DZ100" s="917"/>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11"/>
      <c r="BT101" s="912"/>
      <c r="BU101" s="912"/>
      <c r="BV101" s="912"/>
      <c r="BW101" s="912"/>
      <c r="BX101" s="912"/>
      <c r="BY101" s="912"/>
      <c r="BZ101" s="912"/>
      <c r="CA101" s="912"/>
      <c r="CB101" s="912"/>
      <c r="CC101" s="912"/>
      <c r="CD101" s="912"/>
      <c r="CE101" s="912"/>
      <c r="CF101" s="912"/>
      <c r="CG101" s="913"/>
      <c r="CH101" s="914"/>
      <c r="CI101" s="915"/>
      <c r="CJ101" s="915"/>
      <c r="CK101" s="915"/>
      <c r="CL101" s="916"/>
      <c r="CM101" s="914"/>
      <c r="CN101" s="915"/>
      <c r="CO101" s="915"/>
      <c r="CP101" s="915"/>
      <c r="CQ101" s="916"/>
      <c r="CR101" s="914"/>
      <c r="CS101" s="915"/>
      <c r="CT101" s="915"/>
      <c r="CU101" s="915"/>
      <c r="CV101" s="916"/>
      <c r="CW101" s="914"/>
      <c r="CX101" s="915"/>
      <c r="CY101" s="915"/>
      <c r="CZ101" s="915"/>
      <c r="DA101" s="916"/>
      <c r="DB101" s="914"/>
      <c r="DC101" s="915"/>
      <c r="DD101" s="915"/>
      <c r="DE101" s="915"/>
      <c r="DF101" s="916"/>
      <c r="DG101" s="914"/>
      <c r="DH101" s="915"/>
      <c r="DI101" s="915"/>
      <c r="DJ101" s="915"/>
      <c r="DK101" s="916"/>
      <c r="DL101" s="914"/>
      <c r="DM101" s="915"/>
      <c r="DN101" s="915"/>
      <c r="DO101" s="915"/>
      <c r="DP101" s="916"/>
      <c r="DQ101" s="914"/>
      <c r="DR101" s="915"/>
      <c r="DS101" s="915"/>
      <c r="DT101" s="915"/>
      <c r="DU101" s="916"/>
      <c r="DV101" s="911"/>
      <c r="DW101" s="912"/>
      <c r="DX101" s="912"/>
      <c r="DY101" s="912"/>
      <c r="DZ101" s="917"/>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433</v>
      </c>
      <c r="BR102" s="918" t="s">
        <v>451</v>
      </c>
      <c r="BS102" s="919"/>
      <c r="BT102" s="919"/>
      <c r="BU102" s="919"/>
      <c r="BV102" s="919"/>
      <c r="BW102" s="919"/>
      <c r="BX102" s="919"/>
      <c r="BY102" s="919"/>
      <c r="BZ102" s="919"/>
      <c r="CA102" s="919"/>
      <c r="CB102" s="919"/>
      <c r="CC102" s="919"/>
      <c r="CD102" s="919"/>
      <c r="CE102" s="919"/>
      <c r="CF102" s="919"/>
      <c r="CG102" s="920"/>
      <c r="CH102" s="921"/>
      <c r="CI102" s="922"/>
      <c r="CJ102" s="922"/>
      <c r="CK102" s="922"/>
      <c r="CL102" s="923"/>
      <c r="CM102" s="921"/>
      <c r="CN102" s="922"/>
      <c r="CO102" s="922"/>
      <c r="CP102" s="922"/>
      <c r="CQ102" s="923"/>
      <c r="CR102" s="924">
        <v>5</v>
      </c>
      <c r="CS102" s="925"/>
      <c r="CT102" s="925"/>
      <c r="CU102" s="925"/>
      <c r="CV102" s="926"/>
      <c r="CW102" s="924" t="s">
        <v>560</v>
      </c>
      <c r="CX102" s="925"/>
      <c r="CY102" s="925"/>
      <c r="CZ102" s="925"/>
      <c r="DA102" s="926"/>
      <c r="DB102" s="924">
        <v>638</v>
      </c>
      <c r="DC102" s="925"/>
      <c r="DD102" s="925"/>
      <c r="DE102" s="925"/>
      <c r="DF102" s="926"/>
      <c r="DG102" s="924" t="s">
        <v>561</v>
      </c>
      <c r="DH102" s="925"/>
      <c r="DI102" s="925"/>
      <c r="DJ102" s="925"/>
      <c r="DK102" s="926"/>
      <c r="DL102" s="924" t="s">
        <v>561</v>
      </c>
      <c r="DM102" s="925"/>
      <c r="DN102" s="925"/>
      <c r="DO102" s="925"/>
      <c r="DP102" s="926"/>
      <c r="DQ102" s="924" t="s">
        <v>562</v>
      </c>
      <c r="DR102" s="925"/>
      <c r="DS102" s="925"/>
      <c r="DT102" s="925"/>
      <c r="DU102" s="926"/>
      <c r="DV102" s="918"/>
      <c r="DW102" s="919"/>
      <c r="DX102" s="919"/>
      <c r="DY102" s="919"/>
      <c r="DZ102" s="927"/>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05" t="s">
        <v>38</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06" t="s">
        <v>270</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293</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73</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07" t="s">
        <v>452</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260</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55" customFormat="1" ht="26.25" customHeight="1" x14ac:dyDescent="0.15">
      <c r="A109" s="864" t="s">
        <v>453</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7" t="s">
        <v>454</v>
      </c>
      <c r="AB109" s="865"/>
      <c r="AC109" s="865"/>
      <c r="AD109" s="865"/>
      <c r="AE109" s="866"/>
      <c r="AF109" s="867" t="s">
        <v>455</v>
      </c>
      <c r="AG109" s="865"/>
      <c r="AH109" s="865"/>
      <c r="AI109" s="865"/>
      <c r="AJ109" s="866"/>
      <c r="AK109" s="867" t="s">
        <v>383</v>
      </c>
      <c r="AL109" s="865"/>
      <c r="AM109" s="865"/>
      <c r="AN109" s="865"/>
      <c r="AO109" s="866"/>
      <c r="AP109" s="867" t="s">
        <v>91</v>
      </c>
      <c r="AQ109" s="865"/>
      <c r="AR109" s="865"/>
      <c r="AS109" s="865"/>
      <c r="AT109" s="868"/>
      <c r="AU109" s="864" t="s">
        <v>453</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7" t="s">
        <v>454</v>
      </c>
      <c r="BR109" s="865"/>
      <c r="BS109" s="865"/>
      <c r="BT109" s="865"/>
      <c r="BU109" s="866"/>
      <c r="BV109" s="867" t="s">
        <v>455</v>
      </c>
      <c r="BW109" s="865"/>
      <c r="BX109" s="865"/>
      <c r="BY109" s="865"/>
      <c r="BZ109" s="866"/>
      <c r="CA109" s="867" t="s">
        <v>383</v>
      </c>
      <c r="CB109" s="865"/>
      <c r="CC109" s="865"/>
      <c r="CD109" s="865"/>
      <c r="CE109" s="866"/>
      <c r="CF109" s="910" t="s">
        <v>91</v>
      </c>
      <c r="CG109" s="910"/>
      <c r="CH109" s="910"/>
      <c r="CI109" s="910"/>
      <c r="CJ109" s="910"/>
      <c r="CK109" s="867" t="s">
        <v>456</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7" t="s">
        <v>454</v>
      </c>
      <c r="DH109" s="865"/>
      <c r="DI109" s="865"/>
      <c r="DJ109" s="865"/>
      <c r="DK109" s="866"/>
      <c r="DL109" s="867" t="s">
        <v>455</v>
      </c>
      <c r="DM109" s="865"/>
      <c r="DN109" s="865"/>
      <c r="DO109" s="865"/>
      <c r="DP109" s="866"/>
      <c r="DQ109" s="867" t="s">
        <v>383</v>
      </c>
      <c r="DR109" s="865"/>
      <c r="DS109" s="865"/>
      <c r="DT109" s="865"/>
      <c r="DU109" s="866"/>
      <c r="DV109" s="867" t="s">
        <v>91</v>
      </c>
      <c r="DW109" s="865"/>
      <c r="DX109" s="865"/>
      <c r="DY109" s="865"/>
      <c r="DZ109" s="868"/>
    </row>
    <row r="110" spans="1:131" s="55" customFormat="1" ht="26.25" customHeight="1" x14ac:dyDescent="0.15">
      <c r="A110" s="768" t="s">
        <v>458</v>
      </c>
      <c r="B110" s="769"/>
      <c r="C110" s="769"/>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70"/>
      <c r="AA110" s="761">
        <v>1037509</v>
      </c>
      <c r="AB110" s="762"/>
      <c r="AC110" s="762"/>
      <c r="AD110" s="762"/>
      <c r="AE110" s="763"/>
      <c r="AF110" s="764">
        <v>950666</v>
      </c>
      <c r="AG110" s="762"/>
      <c r="AH110" s="762"/>
      <c r="AI110" s="762"/>
      <c r="AJ110" s="763"/>
      <c r="AK110" s="764">
        <v>875032</v>
      </c>
      <c r="AL110" s="762"/>
      <c r="AM110" s="762"/>
      <c r="AN110" s="762"/>
      <c r="AO110" s="763"/>
      <c r="AP110" s="878">
        <v>11.2</v>
      </c>
      <c r="AQ110" s="879"/>
      <c r="AR110" s="879"/>
      <c r="AS110" s="879"/>
      <c r="AT110" s="880"/>
      <c r="AU110" s="895" t="s">
        <v>122</v>
      </c>
      <c r="AV110" s="896"/>
      <c r="AW110" s="896"/>
      <c r="AX110" s="896"/>
      <c r="AY110" s="896"/>
      <c r="AZ110" s="825" t="s">
        <v>459</v>
      </c>
      <c r="BA110" s="769"/>
      <c r="BB110" s="769"/>
      <c r="BC110" s="769"/>
      <c r="BD110" s="769"/>
      <c r="BE110" s="769"/>
      <c r="BF110" s="769"/>
      <c r="BG110" s="769"/>
      <c r="BH110" s="769"/>
      <c r="BI110" s="769"/>
      <c r="BJ110" s="769"/>
      <c r="BK110" s="769"/>
      <c r="BL110" s="769"/>
      <c r="BM110" s="769"/>
      <c r="BN110" s="769"/>
      <c r="BO110" s="769"/>
      <c r="BP110" s="770"/>
      <c r="BQ110" s="826">
        <v>8597031</v>
      </c>
      <c r="BR110" s="827"/>
      <c r="BS110" s="827"/>
      <c r="BT110" s="827"/>
      <c r="BU110" s="827"/>
      <c r="BV110" s="827">
        <v>8843414</v>
      </c>
      <c r="BW110" s="827"/>
      <c r="BX110" s="827"/>
      <c r="BY110" s="827"/>
      <c r="BZ110" s="827"/>
      <c r="CA110" s="827">
        <v>9175049</v>
      </c>
      <c r="CB110" s="827"/>
      <c r="CC110" s="827"/>
      <c r="CD110" s="827"/>
      <c r="CE110" s="827"/>
      <c r="CF110" s="850">
        <v>117.5</v>
      </c>
      <c r="CG110" s="851"/>
      <c r="CH110" s="851"/>
      <c r="CI110" s="851"/>
      <c r="CJ110" s="851"/>
      <c r="CK110" s="901" t="s">
        <v>206</v>
      </c>
      <c r="CL110" s="870"/>
      <c r="CM110" s="875" t="s">
        <v>460</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26" t="s">
        <v>168</v>
      </c>
      <c r="DH110" s="827"/>
      <c r="DI110" s="827"/>
      <c r="DJ110" s="827"/>
      <c r="DK110" s="827"/>
      <c r="DL110" s="827" t="s">
        <v>168</v>
      </c>
      <c r="DM110" s="827"/>
      <c r="DN110" s="827"/>
      <c r="DO110" s="827"/>
      <c r="DP110" s="827"/>
      <c r="DQ110" s="827" t="s">
        <v>168</v>
      </c>
      <c r="DR110" s="827"/>
      <c r="DS110" s="827"/>
      <c r="DT110" s="827"/>
      <c r="DU110" s="827"/>
      <c r="DV110" s="828" t="s">
        <v>168</v>
      </c>
      <c r="DW110" s="828"/>
      <c r="DX110" s="828"/>
      <c r="DY110" s="828"/>
      <c r="DZ110" s="829"/>
    </row>
    <row r="111" spans="1:131" s="55" customFormat="1" ht="26.25" customHeight="1" x14ac:dyDescent="0.15">
      <c r="A111" s="716" t="s">
        <v>31</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904"/>
      <c r="AA111" s="721" t="s">
        <v>168</v>
      </c>
      <c r="AB111" s="722"/>
      <c r="AC111" s="722"/>
      <c r="AD111" s="722"/>
      <c r="AE111" s="723"/>
      <c r="AF111" s="724" t="s">
        <v>168</v>
      </c>
      <c r="AG111" s="722"/>
      <c r="AH111" s="722"/>
      <c r="AI111" s="722"/>
      <c r="AJ111" s="723"/>
      <c r="AK111" s="724" t="s">
        <v>168</v>
      </c>
      <c r="AL111" s="722"/>
      <c r="AM111" s="722"/>
      <c r="AN111" s="722"/>
      <c r="AO111" s="723"/>
      <c r="AP111" s="792" t="s">
        <v>168</v>
      </c>
      <c r="AQ111" s="793"/>
      <c r="AR111" s="793"/>
      <c r="AS111" s="793"/>
      <c r="AT111" s="794"/>
      <c r="AU111" s="897"/>
      <c r="AV111" s="898"/>
      <c r="AW111" s="898"/>
      <c r="AX111" s="898"/>
      <c r="AY111" s="898"/>
      <c r="AZ111" s="800" t="s">
        <v>461</v>
      </c>
      <c r="BA111" s="729"/>
      <c r="BB111" s="729"/>
      <c r="BC111" s="729"/>
      <c r="BD111" s="729"/>
      <c r="BE111" s="729"/>
      <c r="BF111" s="729"/>
      <c r="BG111" s="729"/>
      <c r="BH111" s="729"/>
      <c r="BI111" s="729"/>
      <c r="BJ111" s="729"/>
      <c r="BK111" s="729"/>
      <c r="BL111" s="729"/>
      <c r="BM111" s="729"/>
      <c r="BN111" s="729"/>
      <c r="BO111" s="729"/>
      <c r="BP111" s="730"/>
      <c r="BQ111" s="785">
        <v>713313</v>
      </c>
      <c r="BR111" s="786"/>
      <c r="BS111" s="786"/>
      <c r="BT111" s="786"/>
      <c r="BU111" s="786"/>
      <c r="BV111" s="786">
        <v>718068</v>
      </c>
      <c r="BW111" s="786"/>
      <c r="BX111" s="786"/>
      <c r="BY111" s="786"/>
      <c r="BZ111" s="786"/>
      <c r="CA111" s="786">
        <v>637622</v>
      </c>
      <c r="CB111" s="786"/>
      <c r="CC111" s="786"/>
      <c r="CD111" s="786"/>
      <c r="CE111" s="786"/>
      <c r="CF111" s="862">
        <v>8.1999999999999993</v>
      </c>
      <c r="CG111" s="863"/>
      <c r="CH111" s="863"/>
      <c r="CI111" s="863"/>
      <c r="CJ111" s="863"/>
      <c r="CK111" s="902"/>
      <c r="CL111" s="872"/>
      <c r="CM111" s="801" t="s">
        <v>462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85" t="s">
        <v>168</v>
      </c>
      <c r="DH111" s="786"/>
      <c r="DI111" s="786"/>
      <c r="DJ111" s="786"/>
      <c r="DK111" s="786"/>
      <c r="DL111" s="786" t="s">
        <v>168</v>
      </c>
      <c r="DM111" s="786"/>
      <c r="DN111" s="786"/>
      <c r="DO111" s="786"/>
      <c r="DP111" s="786"/>
      <c r="DQ111" s="786" t="s">
        <v>168</v>
      </c>
      <c r="DR111" s="786"/>
      <c r="DS111" s="786"/>
      <c r="DT111" s="786"/>
      <c r="DU111" s="786"/>
      <c r="DV111" s="787" t="s">
        <v>168</v>
      </c>
      <c r="DW111" s="787"/>
      <c r="DX111" s="787"/>
      <c r="DY111" s="787"/>
      <c r="DZ111" s="788"/>
    </row>
    <row r="112" spans="1:131" s="55" customFormat="1" ht="26.25" customHeight="1" x14ac:dyDescent="0.15">
      <c r="A112" s="888" t="s">
        <v>140</v>
      </c>
      <c r="B112" s="889"/>
      <c r="C112" s="729" t="s">
        <v>180</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21" t="s">
        <v>168</v>
      </c>
      <c r="AB112" s="722"/>
      <c r="AC112" s="722"/>
      <c r="AD112" s="722"/>
      <c r="AE112" s="723"/>
      <c r="AF112" s="724" t="s">
        <v>168</v>
      </c>
      <c r="AG112" s="722"/>
      <c r="AH112" s="722"/>
      <c r="AI112" s="722"/>
      <c r="AJ112" s="723"/>
      <c r="AK112" s="724" t="s">
        <v>168</v>
      </c>
      <c r="AL112" s="722"/>
      <c r="AM112" s="722"/>
      <c r="AN112" s="722"/>
      <c r="AO112" s="723"/>
      <c r="AP112" s="792" t="s">
        <v>168</v>
      </c>
      <c r="AQ112" s="793"/>
      <c r="AR112" s="793"/>
      <c r="AS112" s="793"/>
      <c r="AT112" s="794"/>
      <c r="AU112" s="897"/>
      <c r="AV112" s="898"/>
      <c r="AW112" s="898"/>
      <c r="AX112" s="898"/>
      <c r="AY112" s="898"/>
      <c r="AZ112" s="800" t="s">
        <v>463</v>
      </c>
      <c r="BA112" s="729"/>
      <c r="BB112" s="729"/>
      <c r="BC112" s="729"/>
      <c r="BD112" s="729"/>
      <c r="BE112" s="729"/>
      <c r="BF112" s="729"/>
      <c r="BG112" s="729"/>
      <c r="BH112" s="729"/>
      <c r="BI112" s="729"/>
      <c r="BJ112" s="729"/>
      <c r="BK112" s="729"/>
      <c r="BL112" s="729"/>
      <c r="BM112" s="729"/>
      <c r="BN112" s="729"/>
      <c r="BO112" s="729"/>
      <c r="BP112" s="730"/>
      <c r="BQ112" s="785">
        <v>3183308</v>
      </c>
      <c r="BR112" s="786"/>
      <c r="BS112" s="786"/>
      <c r="BT112" s="786"/>
      <c r="BU112" s="786"/>
      <c r="BV112" s="786">
        <v>3165714</v>
      </c>
      <c r="BW112" s="786"/>
      <c r="BX112" s="786"/>
      <c r="BY112" s="786"/>
      <c r="BZ112" s="786"/>
      <c r="CA112" s="786">
        <v>3047864</v>
      </c>
      <c r="CB112" s="786"/>
      <c r="CC112" s="786"/>
      <c r="CD112" s="786"/>
      <c r="CE112" s="786"/>
      <c r="CF112" s="862">
        <v>39</v>
      </c>
      <c r="CG112" s="863"/>
      <c r="CH112" s="863"/>
      <c r="CI112" s="863"/>
      <c r="CJ112" s="863"/>
      <c r="CK112" s="902"/>
      <c r="CL112" s="872"/>
      <c r="CM112" s="801" t="s">
        <v>464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85" t="s">
        <v>168</v>
      </c>
      <c r="DH112" s="786"/>
      <c r="DI112" s="786"/>
      <c r="DJ112" s="786"/>
      <c r="DK112" s="786"/>
      <c r="DL112" s="786" t="s">
        <v>168</v>
      </c>
      <c r="DM112" s="786"/>
      <c r="DN112" s="786"/>
      <c r="DO112" s="786"/>
      <c r="DP112" s="786"/>
      <c r="DQ112" s="786" t="s">
        <v>168</v>
      </c>
      <c r="DR112" s="786"/>
      <c r="DS112" s="786"/>
      <c r="DT112" s="786"/>
      <c r="DU112" s="786"/>
      <c r="DV112" s="787" t="s">
        <v>168</v>
      </c>
      <c r="DW112" s="787"/>
      <c r="DX112" s="787"/>
      <c r="DY112" s="787"/>
      <c r="DZ112" s="788"/>
    </row>
    <row r="113" spans="1:130" s="55" customFormat="1" ht="26.25" customHeight="1" x14ac:dyDescent="0.15">
      <c r="A113" s="890"/>
      <c r="B113" s="891"/>
      <c r="C113" s="729" t="s">
        <v>96</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721">
        <v>267017</v>
      </c>
      <c r="AB113" s="722"/>
      <c r="AC113" s="722"/>
      <c r="AD113" s="722"/>
      <c r="AE113" s="723"/>
      <c r="AF113" s="724">
        <v>257979</v>
      </c>
      <c r="AG113" s="722"/>
      <c r="AH113" s="722"/>
      <c r="AI113" s="722"/>
      <c r="AJ113" s="723"/>
      <c r="AK113" s="724">
        <v>234259</v>
      </c>
      <c r="AL113" s="722"/>
      <c r="AM113" s="722"/>
      <c r="AN113" s="722"/>
      <c r="AO113" s="723"/>
      <c r="AP113" s="792">
        <v>3</v>
      </c>
      <c r="AQ113" s="793"/>
      <c r="AR113" s="793"/>
      <c r="AS113" s="793"/>
      <c r="AT113" s="794"/>
      <c r="AU113" s="897"/>
      <c r="AV113" s="898"/>
      <c r="AW113" s="898"/>
      <c r="AX113" s="898"/>
      <c r="AY113" s="898"/>
      <c r="AZ113" s="800" t="s">
        <v>465</v>
      </c>
      <c r="BA113" s="729"/>
      <c r="BB113" s="729"/>
      <c r="BC113" s="729"/>
      <c r="BD113" s="729"/>
      <c r="BE113" s="729"/>
      <c r="BF113" s="729"/>
      <c r="BG113" s="729"/>
      <c r="BH113" s="729"/>
      <c r="BI113" s="729"/>
      <c r="BJ113" s="729"/>
      <c r="BK113" s="729"/>
      <c r="BL113" s="729"/>
      <c r="BM113" s="729"/>
      <c r="BN113" s="729"/>
      <c r="BO113" s="729"/>
      <c r="BP113" s="730"/>
      <c r="BQ113" s="785">
        <v>308150</v>
      </c>
      <c r="BR113" s="786"/>
      <c r="BS113" s="786"/>
      <c r="BT113" s="786"/>
      <c r="BU113" s="786"/>
      <c r="BV113" s="786">
        <v>287612</v>
      </c>
      <c r="BW113" s="786"/>
      <c r="BX113" s="786"/>
      <c r="BY113" s="786"/>
      <c r="BZ113" s="786"/>
      <c r="CA113" s="786">
        <v>265159</v>
      </c>
      <c r="CB113" s="786"/>
      <c r="CC113" s="786"/>
      <c r="CD113" s="786"/>
      <c r="CE113" s="786"/>
      <c r="CF113" s="862">
        <v>3.4</v>
      </c>
      <c r="CG113" s="863"/>
      <c r="CH113" s="863"/>
      <c r="CI113" s="863"/>
      <c r="CJ113" s="863"/>
      <c r="CK113" s="902"/>
      <c r="CL113" s="872"/>
      <c r="CM113" s="801" t="s">
        <v>337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21" t="s">
        <v>168</v>
      </c>
      <c r="DH113" s="722"/>
      <c r="DI113" s="722"/>
      <c r="DJ113" s="722"/>
      <c r="DK113" s="723"/>
      <c r="DL113" s="724" t="s">
        <v>168</v>
      </c>
      <c r="DM113" s="722"/>
      <c r="DN113" s="722"/>
      <c r="DO113" s="722"/>
      <c r="DP113" s="723"/>
      <c r="DQ113" s="724" t="s">
        <v>168</v>
      </c>
      <c r="DR113" s="722"/>
      <c r="DS113" s="722"/>
      <c r="DT113" s="722"/>
      <c r="DU113" s="723"/>
      <c r="DV113" s="792" t="s">
        <v>168</v>
      </c>
      <c r="DW113" s="793"/>
      <c r="DX113" s="793"/>
      <c r="DY113" s="793"/>
      <c r="DZ113" s="794"/>
    </row>
    <row r="114" spans="1:130" s="55" customFormat="1" ht="26.25" customHeight="1" x14ac:dyDescent="0.15">
      <c r="A114" s="890"/>
      <c r="B114" s="891"/>
      <c r="C114" s="729" t="s">
        <v>310</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21">
        <v>39431</v>
      </c>
      <c r="AB114" s="722"/>
      <c r="AC114" s="722"/>
      <c r="AD114" s="722"/>
      <c r="AE114" s="723"/>
      <c r="AF114" s="724">
        <v>39269</v>
      </c>
      <c r="AG114" s="722"/>
      <c r="AH114" s="722"/>
      <c r="AI114" s="722"/>
      <c r="AJ114" s="723"/>
      <c r="AK114" s="724">
        <v>35638</v>
      </c>
      <c r="AL114" s="722"/>
      <c r="AM114" s="722"/>
      <c r="AN114" s="722"/>
      <c r="AO114" s="723"/>
      <c r="AP114" s="792">
        <v>0.5</v>
      </c>
      <c r="AQ114" s="793"/>
      <c r="AR114" s="793"/>
      <c r="AS114" s="793"/>
      <c r="AT114" s="794"/>
      <c r="AU114" s="897"/>
      <c r="AV114" s="898"/>
      <c r="AW114" s="898"/>
      <c r="AX114" s="898"/>
      <c r="AY114" s="898"/>
      <c r="AZ114" s="800" t="s">
        <v>468</v>
      </c>
      <c r="BA114" s="729"/>
      <c r="BB114" s="729"/>
      <c r="BC114" s="729"/>
      <c r="BD114" s="729"/>
      <c r="BE114" s="729"/>
      <c r="BF114" s="729"/>
      <c r="BG114" s="729"/>
      <c r="BH114" s="729"/>
      <c r="BI114" s="729"/>
      <c r="BJ114" s="729"/>
      <c r="BK114" s="729"/>
      <c r="BL114" s="729"/>
      <c r="BM114" s="729"/>
      <c r="BN114" s="729"/>
      <c r="BO114" s="729"/>
      <c r="BP114" s="730"/>
      <c r="BQ114" s="785">
        <v>2279343</v>
      </c>
      <c r="BR114" s="786"/>
      <c r="BS114" s="786"/>
      <c r="BT114" s="786"/>
      <c r="BU114" s="786"/>
      <c r="BV114" s="786">
        <v>2275980</v>
      </c>
      <c r="BW114" s="786"/>
      <c r="BX114" s="786"/>
      <c r="BY114" s="786"/>
      <c r="BZ114" s="786"/>
      <c r="CA114" s="786">
        <v>2380944</v>
      </c>
      <c r="CB114" s="786"/>
      <c r="CC114" s="786"/>
      <c r="CD114" s="786"/>
      <c r="CE114" s="786"/>
      <c r="CF114" s="862">
        <v>30.5</v>
      </c>
      <c r="CG114" s="863"/>
      <c r="CH114" s="863"/>
      <c r="CI114" s="863"/>
      <c r="CJ114" s="863"/>
      <c r="CK114" s="902"/>
      <c r="CL114" s="872"/>
      <c r="CM114" s="801" t="s">
        <v>469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21" t="s">
        <v>168</v>
      </c>
      <c r="DH114" s="722"/>
      <c r="DI114" s="722"/>
      <c r="DJ114" s="722"/>
      <c r="DK114" s="723"/>
      <c r="DL114" s="724" t="s">
        <v>168</v>
      </c>
      <c r="DM114" s="722"/>
      <c r="DN114" s="722"/>
      <c r="DO114" s="722"/>
      <c r="DP114" s="723"/>
      <c r="DQ114" s="724" t="s">
        <v>168</v>
      </c>
      <c r="DR114" s="722"/>
      <c r="DS114" s="722"/>
      <c r="DT114" s="722"/>
      <c r="DU114" s="723"/>
      <c r="DV114" s="792" t="s">
        <v>168</v>
      </c>
      <c r="DW114" s="793"/>
      <c r="DX114" s="793"/>
      <c r="DY114" s="793"/>
      <c r="DZ114" s="794"/>
    </row>
    <row r="115" spans="1:130" s="55" customFormat="1" ht="26.25" customHeight="1" x14ac:dyDescent="0.15">
      <c r="A115" s="890"/>
      <c r="B115" s="891"/>
      <c r="C115" s="729" t="s">
        <v>470</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721" t="s">
        <v>168</v>
      </c>
      <c r="AB115" s="722"/>
      <c r="AC115" s="722"/>
      <c r="AD115" s="722"/>
      <c r="AE115" s="723"/>
      <c r="AF115" s="724" t="s">
        <v>168</v>
      </c>
      <c r="AG115" s="722"/>
      <c r="AH115" s="722"/>
      <c r="AI115" s="722"/>
      <c r="AJ115" s="723"/>
      <c r="AK115" s="724" t="s">
        <v>168</v>
      </c>
      <c r="AL115" s="722"/>
      <c r="AM115" s="722"/>
      <c r="AN115" s="722"/>
      <c r="AO115" s="723"/>
      <c r="AP115" s="792" t="s">
        <v>168</v>
      </c>
      <c r="AQ115" s="793"/>
      <c r="AR115" s="793"/>
      <c r="AS115" s="793"/>
      <c r="AT115" s="794"/>
      <c r="AU115" s="897"/>
      <c r="AV115" s="898"/>
      <c r="AW115" s="898"/>
      <c r="AX115" s="898"/>
      <c r="AY115" s="898"/>
      <c r="AZ115" s="800" t="s">
        <v>255</v>
      </c>
      <c r="BA115" s="729"/>
      <c r="BB115" s="729"/>
      <c r="BC115" s="729"/>
      <c r="BD115" s="729"/>
      <c r="BE115" s="729"/>
      <c r="BF115" s="729"/>
      <c r="BG115" s="729"/>
      <c r="BH115" s="729"/>
      <c r="BI115" s="729"/>
      <c r="BJ115" s="729"/>
      <c r="BK115" s="729"/>
      <c r="BL115" s="729"/>
      <c r="BM115" s="729"/>
      <c r="BN115" s="729"/>
      <c r="BO115" s="729"/>
      <c r="BP115" s="730"/>
      <c r="BQ115" s="785" t="s">
        <v>168</v>
      </c>
      <c r="BR115" s="786"/>
      <c r="BS115" s="786"/>
      <c r="BT115" s="786"/>
      <c r="BU115" s="786"/>
      <c r="BV115" s="786" t="s">
        <v>168</v>
      </c>
      <c r="BW115" s="786"/>
      <c r="BX115" s="786"/>
      <c r="BY115" s="786"/>
      <c r="BZ115" s="786"/>
      <c r="CA115" s="786" t="s">
        <v>168</v>
      </c>
      <c r="CB115" s="786"/>
      <c r="CC115" s="786"/>
      <c r="CD115" s="786"/>
      <c r="CE115" s="786"/>
      <c r="CF115" s="862" t="s">
        <v>168</v>
      </c>
      <c r="CG115" s="863"/>
      <c r="CH115" s="863"/>
      <c r="CI115" s="863"/>
      <c r="CJ115" s="863"/>
      <c r="CK115" s="902"/>
      <c r="CL115" s="872"/>
      <c r="CM115" s="800" t="s">
        <v>398</v>
      </c>
      <c r="CN115" s="894"/>
      <c r="CO115" s="894"/>
      <c r="CP115" s="894"/>
      <c r="CQ115" s="894"/>
      <c r="CR115" s="894"/>
      <c r="CS115" s="894"/>
      <c r="CT115" s="894"/>
      <c r="CU115" s="894"/>
      <c r="CV115" s="894"/>
      <c r="CW115" s="894"/>
      <c r="CX115" s="894"/>
      <c r="CY115" s="894"/>
      <c r="CZ115" s="894"/>
      <c r="DA115" s="894"/>
      <c r="DB115" s="894"/>
      <c r="DC115" s="894"/>
      <c r="DD115" s="894"/>
      <c r="DE115" s="894"/>
      <c r="DF115" s="730"/>
      <c r="DG115" s="721">
        <v>713313</v>
      </c>
      <c r="DH115" s="722"/>
      <c r="DI115" s="722"/>
      <c r="DJ115" s="722"/>
      <c r="DK115" s="723"/>
      <c r="DL115" s="724">
        <v>718068</v>
      </c>
      <c r="DM115" s="722"/>
      <c r="DN115" s="722"/>
      <c r="DO115" s="722"/>
      <c r="DP115" s="723"/>
      <c r="DQ115" s="724">
        <v>637622</v>
      </c>
      <c r="DR115" s="722"/>
      <c r="DS115" s="722"/>
      <c r="DT115" s="722"/>
      <c r="DU115" s="723"/>
      <c r="DV115" s="792">
        <v>8.1999999999999993</v>
      </c>
      <c r="DW115" s="793"/>
      <c r="DX115" s="793"/>
      <c r="DY115" s="793"/>
      <c r="DZ115" s="794"/>
    </row>
    <row r="116" spans="1:130" s="55" customFormat="1" ht="26.25" customHeight="1" x14ac:dyDescent="0.15">
      <c r="A116" s="892"/>
      <c r="B116" s="893"/>
      <c r="C116" s="831" t="s">
        <v>471</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21" t="s">
        <v>168</v>
      </c>
      <c r="AB116" s="722"/>
      <c r="AC116" s="722"/>
      <c r="AD116" s="722"/>
      <c r="AE116" s="723"/>
      <c r="AF116" s="724" t="s">
        <v>168</v>
      </c>
      <c r="AG116" s="722"/>
      <c r="AH116" s="722"/>
      <c r="AI116" s="722"/>
      <c r="AJ116" s="723"/>
      <c r="AK116" s="724" t="s">
        <v>168</v>
      </c>
      <c r="AL116" s="722"/>
      <c r="AM116" s="722"/>
      <c r="AN116" s="722"/>
      <c r="AO116" s="723"/>
      <c r="AP116" s="792" t="s">
        <v>168</v>
      </c>
      <c r="AQ116" s="793"/>
      <c r="AR116" s="793"/>
      <c r="AS116" s="793"/>
      <c r="AT116" s="794"/>
      <c r="AU116" s="897"/>
      <c r="AV116" s="898"/>
      <c r="AW116" s="898"/>
      <c r="AX116" s="898"/>
      <c r="AY116" s="898"/>
      <c r="AZ116" s="859" t="s">
        <v>466</v>
      </c>
      <c r="BA116" s="860"/>
      <c r="BB116" s="860"/>
      <c r="BC116" s="860"/>
      <c r="BD116" s="860"/>
      <c r="BE116" s="860"/>
      <c r="BF116" s="860"/>
      <c r="BG116" s="860"/>
      <c r="BH116" s="860"/>
      <c r="BI116" s="860"/>
      <c r="BJ116" s="860"/>
      <c r="BK116" s="860"/>
      <c r="BL116" s="860"/>
      <c r="BM116" s="860"/>
      <c r="BN116" s="860"/>
      <c r="BO116" s="860"/>
      <c r="BP116" s="861"/>
      <c r="BQ116" s="785" t="s">
        <v>168</v>
      </c>
      <c r="BR116" s="786"/>
      <c r="BS116" s="786"/>
      <c r="BT116" s="786"/>
      <c r="BU116" s="786"/>
      <c r="BV116" s="786" t="s">
        <v>168</v>
      </c>
      <c r="BW116" s="786"/>
      <c r="BX116" s="786"/>
      <c r="BY116" s="786"/>
      <c r="BZ116" s="786"/>
      <c r="CA116" s="786" t="s">
        <v>168</v>
      </c>
      <c r="CB116" s="786"/>
      <c r="CC116" s="786"/>
      <c r="CD116" s="786"/>
      <c r="CE116" s="786"/>
      <c r="CF116" s="862" t="s">
        <v>168</v>
      </c>
      <c r="CG116" s="863"/>
      <c r="CH116" s="863"/>
      <c r="CI116" s="863"/>
      <c r="CJ116" s="863"/>
      <c r="CK116" s="902"/>
      <c r="CL116" s="872"/>
      <c r="CM116" s="801" t="s">
        <v>472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21" t="s">
        <v>168</v>
      </c>
      <c r="DH116" s="722"/>
      <c r="DI116" s="722"/>
      <c r="DJ116" s="722"/>
      <c r="DK116" s="723"/>
      <c r="DL116" s="724" t="s">
        <v>168</v>
      </c>
      <c r="DM116" s="722"/>
      <c r="DN116" s="722"/>
      <c r="DO116" s="722"/>
      <c r="DP116" s="723"/>
      <c r="DQ116" s="724" t="s">
        <v>168</v>
      </c>
      <c r="DR116" s="722"/>
      <c r="DS116" s="722"/>
      <c r="DT116" s="722"/>
      <c r="DU116" s="723"/>
      <c r="DV116" s="792" t="s">
        <v>168</v>
      </c>
      <c r="DW116" s="793"/>
      <c r="DX116" s="793"/>
      <c r="DY116" s="793"/>
      <c r="DZ116" s="794"/>
    </row>
    <row r="117" spans="1:130" s="55" customFormat="1" ht="26.25" customHeight="1" x14ac:dyDescent="0.15">
      <c r="A117" s="864" t="s">
        <v>274</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37" t="s">
        <v>474</v>
      </c>
      <c r="Z117" s="866"/>
      <c r="AA117" s="881">
        <v>1343957</v>
      </c>
      <c r="AB117" s="882"/>
      <c r="AC117" s="882"/>
      <c r="AD117" s="882"/>
      <c r="AE117" s="883"/>
      <c r="AF117" s="884">
        <v>1247914</v>
      </c>
      <c r="AG117" s="882"/>
      <c r="AH117" s="882"/>
      <c r="AI117" s="882"/>
      <c r="AJ117" s="883"/>
      <c r="AK117" s="884">
        <v>1144929</v>
      </c>
      <c r="AL117" s="882"/>
      <c r="AM117" s="882"/>
      <c r="AN117" s="882"/>
      <c r="AO117" s="883"/>
      <c r="AP117" s="885"/>
      <c r="AQ117" s="886"/>
      <c r="AR117" s="886"/>
      <c r="AS117" s="886"/>
      <c r="AT117" s="887"/>
      <c r="AU117" s="897"/>
      <c r="AV117" s="898"/>
      <c r="AW117" s="898"/>
      <c r="AX117" s="898"/>
      <c r="AY117" s="898"/>
      <c r="AZ117" s="859" t="s">
        <v>475</v>
      </c>
      <c r="BA117" s="860"/>
      <c r="BB117" s="860"/>
      <c r="BC117" s="860"/>
      <c r="BD117" s="860"/>
      <c r="BE117" s="860"/>
      <c r="BF117" s="860"/>
      <c r="BG117" s="860"/>
      <c r="BH117" s="860"/>
      <c r="BI117" s="860"/>
      <c r="BJ117" s="860"/>
      <c r="BK117" s="860"/>
      <c r="BL117" s="860"/>
      <c r="BM117" s="860"/>
      <c r="BN117" s="860"/>
      <c r="BO117" s="860"/>
      <c r="BP117" s="861"/>
      <c r="BQ117" s="785" t="s">
        <v>168</v>
      </c>
      <c r="BR117" s="786"/>
      <c r="BS117" s="786"/>
      <c r="BT117" s="786"/>
      <c r="BU117" s="786"/>
      <c r="BV117" s="786" t="s">
        <v>168</v>
      </c>
      <c r="BW117" s="786"/>
      <c r="BX117" s="786"/>
      <c r="BY117" s="786"/>
      <c r="BZ117" s="786"/>
      <c r="CA117" s="786" t="s">
        <v>168</v>
      </c>
      <c r="CB117" s="786"/>
      <c r="CC117" s="786"/>
      <c r="CD117" s="786"/>
      <c r="CE117" s="786"/>
      <c r="CF117" s="862" t="s">
        <v>168</v>
      </c>
      <c r="CG117" s="863"/>
      <c r="CH117" s="863"/>
      <c r="CI117" s="863"/>
      <c r="CJ117" s="863"/>
      <c r="CK117" s="902"/>
      <c r="CL117" s="872"/>
      <c r="CM117" s="801" t="s">
        <v>294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21" t="s">
        <v>168</v>
      </c>
      <c r="DH117" s="722"/>
      <c r="DI117" s="722"/>
      <c r="DJ117" s="722"/>
      <c r="DK117" s="723"/>
      <c r="DL117" s="724" t="s">
        <v>168</v>
      </c>
      <c r="DM117" s="722"/>
      <c r="DN117" s="722"/>
      <c r="DO117" s="722"/>
      <c r="DP117" s="723"/>
      <c r="DQ117" s="724" t="s">
        <v>168</v>
      </c>
      <c r="DR117" s="722"/>
      <c r="DS117" s="722"/>
      <c r="DT117" s="722"/>
      <c r="DU117" s="723"/>
      <c r="DV117" s="792" t="s">
        <v>168</v>
      </c>
      <c r="DW117" s="793"/>
      <c r="DX117" s="793"/>
      <c r="DY117" s="793"/>
      <c r="DZ117" s="794"/>
    </row>
    <row r="118" spans="1:130" s="55" customFormat="1" ht="26.25" customHeight="1" x14ac:dyDescent="0.15">
      <c r="A118" s="864" t="s">
        <v>456</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7" t="s">
        <v>454</v>
      </c>
      <c r="AB118" s="865"/>
      <c r="AC118" s="865"/>
      <c r="AD118" s="865"/>
      <c r="AE118" s="866"/>
      <c r="AF118" s="867" t="s">
        <v>455</v>
      </c>
      <c r="AG118" s="865"/>
      <c r="AH118" s="865"/>
      <c r="AI118" s="865"/>
      <c r="AJ118" s="866"/>
      <c r="AK118" s="867" t="s">
        <v>383</v>
      </c>
      <c r="AL118" s="865"/>
      <c r="AM118" s="865"/>
      <c r="AN118" s="865"/>
      <c r="AO118" s="866"/>
      <c r="AP118" s="867" t="s">
        <v>91</v>
      </c>
      <c r="AQ118" s="865"/>
      <c r="AR118" s="865"/>
      <c r="AS118" s="865"/>
      <c r="AT118" s="868"/>
      <c r="AU118" s="897"/>
      <c r="AV118" s="898"/>
      <c r="AW118" s="898"/>
      <c r="AX118" s="898"/>
      <c r="AY118" s="898"/>
      <c r="AZ118" s="830" t="s">
        <v>476</v>
      </c>
      <c r="BA118" s="831"/>
      <c r="BB118" s="831"/>
      <c r="BC118" s="831"/>
      <c r="BD118" s="831"/>
      <c r="BE118" s="831"/>
      <c r="BF118" s="831"/>
      <c r="BG118" s="831"/>
      <c r="BH118" s="831"/>
      <c r="BI118" s="831"/>
      <c r="BJ118" s="831"/>
      <c r="BK118" s="831"/>
      <c r="BL118" s="831"/>
      <c r="BM118" s="831"/>
      <c r="BN118" s="831"/>
      <c r="BO118" s="831"/>
      <c r="BP118" s="832"/>
      <c r="BQ118" s="833" t="s">
        <v>168</v>
      </c>
      <c r="BR118" s="834"/>
      <c r="BS118" s="834"/>
      <c r="BT118" s="834"/>
      <c r="BU118" s="834"/>
      <c r="BV118" s="834" t="s">
        <v>168</v>
      </c>
      <c r="BW118" s="834"/>
      <c r="BX118" s="834"/>
      <c r="BY118" s="834"/>
      <c r="BZ118" s="834"/>
      <c r="CA118" s="834" t="s">
        <v>168</v>
      </c>
      <c r="CB118" s="834"/>
      <c r="CC118" s="834"/>
      <c r="CD118" s="834"/>
      <c r="CE118" s="834"/>
      <c r="CF118" s="862" t="s">
        <v>168</v>
      </c>
      <c r="CG118" s="863"/>
      <c r="CH118" s="863"/>
      <c r="CI118" s="863"/>
      <c r="CJ118" s="863"/>
      <c r="CK118" s="902"/>
      <c r="CL118" s="872"/>
      <c r="CM118" s="801" t="s">
        <v>477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21" t="s">
        <v>168</v>
      </c>
      <c r="DH118" s="722"/>
      <c r="DI118" s="722"/>
      <c r="DJ118" s="722"/>
      <c r="DK118" s="723"/>
      <c r="DL118" s="724" t="s">
        <v>168</v>
      </c>
      <c r="DM118" s="722"/>
      <c r="DN118" s="722"/>
      <c r="DO118" s="722"/>
      <c r="DP118" s="723"/>
      <c r="DQ118" s="724" t="s">
        <v>168</v>
      </c>
      <c r="DR118" s="722"/>
      <c r="DS118" s="722"/>
      <c r="DT118" s="722"/>
      <c r="DU118" s="723"/>
      <c r="DV118" s="792" t="s">
        <v>168</v>
      </c>
      <c r="DW118" s="793"/>
      <c r="DX118" s="793"/>
      <c r="DY118" s="793"/>
      <c r="DZ118" s="794"/>
    </row>
    <row r="119" spans="1:130" s="55" customFormat="1" ht="26.25" customHeight="1" x14ac:dyDescent="0.15">
      <c r="A119" s="869" t="s">
        <v>206</v>
      </c>
      <c r="B119" s="870"/>
      <c r="C119" s="875" t="s">
        <v>460</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761" t="s">
        <v>168</v>
      </c>
      <c r="AB119" s="762"/>
      <c r="AC119" s="762"/>
      <c r="AD119" s="762"/>
      <c r="AE119" s="763"/>
      <c r="AF119" s="764" t="s">
        <v>168</v>
      </c>
      <c r="AG119" s="762"/>
      <c r="AH119" s="762"/>
      <c r="AI119" s="762"/>
      <c r="AJ119" s="763"/>
      <c r="AK119" s="764" t="s">
        <v>168</v>
      </c>
      <c r="AL119" s="762"/>
      <c r="AM119" s="762"/>
      <c r="AN119" s="762"/>
      <c r="AO119" s="763"/>
      <c r="AP119" s="878" t="s">
        <v>168</v>
      </c>
      <c r="AQ119" s="879"/>
      <c r="AR119" s="879"/>
      <c r="AS119" s="879"/>
      <c r="AT119" s="880"/>
      <c r="AU119" s="899"/>
      <c r="AV119" s="900"/>
      <c r="AW119" s="900"/>
      <c r="AX119" s="900"/>
      <c r="AY119" s="900"/>
      <c r="AZ119" s="84" t="s">
        <v>274</v>
      </c>
      <c r="BA119" s="84"/>
      <c r="BB119" s="84"/>
      <c r="BC119" s="84"/>
      <c r="BD119" s="84"/>
      <c r="BE119" s="84"/>
      <c r="BF119" s="84"/>
      <c r="BG119" s="84"/>
      <c r="BH119" s="84"/>
      <c r="BI119" s="84"/>
      <c r="BJ119" s="84"/>
      <c r="BK119" s="84"/>
      <c r="BL119" s="84"/>
      <c r="BM119" s="84"/>
      <c r="BN119" s="84"/>
      <c r="BO119" s="837" t="s">
        <v>66</v>
      </c>
      <c r="BP119" s="838"/>
      <c r="BQ119" s="833">
        <v>15081145</v>
      </c>
      <c r="BR119" s="834"/>
      <c r="BS119" s="834"/>
      <c r="BT119" s="834"/>
      <c r="BU119" s="834"/>
      <c r="BV119" s="834">
        <v>15290788</v>
      </c>
      <c r="BW119" s="834"/>
      <c r="BX119" s="834"/>
      <c r="BY119" s="834"/>
      <c r="BZ119" s="834"/>
      <c r="CA119" s="834">
        <v>15506638</v>
      </c>
      <c r="CB119" s="834"/>
      <c r="CC119" s="834"/>
      <c r="CD119" s="834"/>
      <c r="CE119" s="834"/>
      <c r="CF119" s="705"/>
      <c r="CG119" s="706"/>
      <c r="CH119" s="706"/>
      <c r="CI119" s="706"/>
      <c r="CJ119" s="841"/>
      <c r="CK119" s="903"/>
      <c r="CL119" s="874"/>
      <c r="CM119" s="789" t="s">
        <v>478</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41" t="s">
        <v>168</v>
      </c>
      <c r="DH119" s="742"/>
      <c r="DI119" s="742"/>
      <c r="DJ119" s="742"/>
      <c r="DK119" s="743"/>
      <c r="DL119" s="744" t="s">
        <v>168</v>
      </c>
      <c r="DM119" s="742"/>
      <c r="DN119" s="742"/>
      <c r="DO119" s="742"/>
      <c r="DP119" s="743"/>
      <c r="DQ119" s="744" t="s">
        <v>168</v>
      </c>
      <c r="DR119" s="742"/>
      <c r="DS119" s="742"/>
      <c r="DT119" s="742"/>
      <c r="DU119" s="743"/>
      <c r="DV119" s="813" t="s">
        <v>168</v>
      </c>
      <c r="DW119" s="814"/>
      <c r="DX119" s="814"/>
      <c r="DY119" s="814"/>
      <c r="DZ119" s="815"/>
    </row>
    <row r="120" spans="1:130" s="55" customFormat="1" ht="26.25" customHeight="1" x14ac:dyDescent="0.15">
      <c r="A120" s="871"/>
      <c r="B120" s="872"/>
      <c r="C120" s="801" t="s">
        <v>462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21" t="s">
        <v>168</v>
      </c>
      <c r="AB120" s="722"/>
      <c r="AC120" s="722"/>
      <c r="AD120" s="722"/>
      <c r="AE120" s="723"/>
      <c r="AF120" s="724" t="s">
        <v>168</v>
      </c>
      <c r="AG120" s="722"/>
      <c r="AH120" s="722"/>
      <c r="AI120" s="722"/>
      <c r="AJ120" s="723"/>
      <c r="AK120" s="724" t="s">
        <v>168</v>
      </c>
      <c r="AL120" s="722"/>
      <c r="AM120" s="722"/>
      <c r="AN120" s="722"/>
      <c r="AO120" s="723"/>
      <c r="AP120" s="792" t="s">
        <v>168</v>
      </c>
      <c r="AQ120" s="793"/>
      <c r="AR120" s="793"/>
      <c r="AS120" s="793"/>
      <c r="AT120" s="794"/>
      <c r="AU120" s="842" t="s">
        <v>399</v>
      </c>
      <c r="AV120" s="843"/>
      <c r="AW120" s="843"/>
      <c r="AX120" s="843"/>
      <c r="AY120" s="844"/>
      <c r="AZ120" s="825" t="s">
        <v>479</v>
      </c>
      <c r="BA120" s="769"/>
      <c r="BB120" s="769"/>
      <c r="BC120" s="769"/>
      <c r="BD120" s="769"/>
      <c r="BE120" s="769"/>
      <c r="BF120" s="769"/>
      <c r="BG120" s="769"/>
      <c r="BH120" s="769"/>
      <c r="BI120" s="769"/>
      <c r="BJ120" s="769"/>
      <c r="BK120" s="769"/>
      <c r="BL120" s="769"/>
      <c r="BM120" s="769"/>
      <c r="BN120" s="769"/>
      <c r="BO120" s="769"/>
      <c r="BP120" s="770"/>
      <c r="BQ120" s="826">
        <v>6659116</v>
      </c>
      <c r="BR120" s="827"/>
      <c r="BS120" s="827"/>
      <c r="BT120" s="827"/>
      <c r="BU120" s="827"/>
      <c r="BV120" s="827">
        <v>6606026</v>
      </c>
      <c r="BW120" s="827"/>
      <c r="BX120" s="827"/>
      <c r="BY120" s="827"/>
      <c r="BZ120" s="827"/>
      <c r="CA120" s="827">
        <v>6511986</v>
      </c>
      <c r="CB120" s="827"/>
      <c r="CC120" s="827"/>
      <c r="CD120" s="827"/>
      <c r="CE120" s="827"/>
      <c r="CF120" s="850">
        <v>83.4</v>
      </c>
      <c r="CG120" s="851"/>
      <c r="CH120" s="851"/>
      <c r="CI120" s="851"/>
      <c r="CJ120" s="851"/>
      <c r="CK120" s="852" t="s">
        <v>480</v>
      </c>
      <c r="CL120" s="817"/>
      <c r="CM120" s="817"/>
      <c r="CN120" s="817"/>
      <c r="CO120" s="818"/>
      <c r="CP120" s="856" t="s">
        <v>388</v>
      </c>
      <c r="CQ120" s="857"/>
      <c r="CR120" s="857"/>
      <c r="CS120" s="857"/>
      <c r="CT120" s="857"/>
      <c r="CU120" s="857"/>
      <c r="CV120" s="857"/>
      <c r="CW120" s="857"/>
      <c r="CX120" s="857"/>
      <c r="CY120" s="857"/>
      <c r="CZ120" s="857"/>
      <c r="DA120" s="857"/>
      <c r="DB120" s="857"/>
      <c r="DC120" s="857"/>
      <c r="DD120" s="857"/>
      <c r="DE120" s="857"/>
      <c r="DF120" s="858"/>
      <c r="DG120" s="826">
        <v>3179383</v>
      </c>
      <c r="DH120" s="827"/>
      <c r="DI120" s="827"/>
      <c r="DJ120" s="827"/>
      <c r="DK120" s="827"/>
      <c r="DL120" s="827">
        <v>3161674</v>
      </c>
      <c r="DM120" s="827"/>
      <c r="DN120" s="827"/>
      <c r="DO120" s="827"/>
      <c r="DP120" s="827"/>
      <c r="DQ120" s="827">
        <v>3043726</v>
      </c>
      <c r="DR120" s="827"/>
      <c r="DS120" s="827"/>
      <c r="DT120" s="827"/>
      <c r="DU120" s="827"/>
      <c r="DV120" s="828">
        <v>39</v>
      </c>
      <c r="DW120" s="828"/>
      <c r="DX120" s="828"/>
      <c r="DY120" s="828"/>
      <c r="DZ120" s="829"/>
    </row>
    <row r="121" spans="1:130" s="55" customFormat="1" ht="26.25" customHeight="1" x14ac:dyDescent="0.15">
      <c r="A121" s="871"/>
      <c r="B121" s="872"/>
      <c r="C121" s="859" t="s">
        <v>131</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21" t="s">
        <v>168</v>
      </c>
      <c r="AB121" s="722"/>
      <c r="AC121" s="722"/>
      <c r="AD121" s="722"/>
      <c r="AE121" s="723"/>
      <c r="AF121" s="724" t="s">
        <v>168</v>
      </c>
      <c r="AG121" s="722"/>
      <c r="AH121" s="722"/>
      <c r="AI121" s="722"/>
      <c r="AJ121" s="723"/>
      <c r="AK121" s="724" t="s">
        <v>168</v>
      </c>
      <c r="AL121" s="722"/>
      <c r="AM121" s="722"/>
      <c r="AN121" s="722"/>
      <c r="AO121" s="723"/>
      <c r="AP121" s="792" t="s">
        <v>168</v>
      </c>
      <c r="AQ121" s="793"/>
      <c r="AR121" s="793"/>
      <c r="AS121" s="793"/>
      <c r="AT121" s="794"/>
      <c r="AU121" s="845"/>
      <c r="AV121" s="846"/>
      <c r="AW121" s="846"/>
      <c r="AX121" s="846"/>
      <c r="AY121" s="847"/>
      <c r="AZ121" s="800" t="s">
        <v>198</v>
      </c>
      <c r="BA121" s="729"/>
      <c r="BB121" s="729"/>
      <c r="BC121" s="729"/>
      <c r="BD121" s="729"/>
      <c r="BE121" s="729"/>
      <c r="BF121" s="729"/>
      <c r="BG121" s="729"/>
      <c r="BH121" s="729"/>
      <c r="BI121" s="729"/>
      <c r="BJ121" s="729"/>
      <c r="BK121" s="729"/>
      <c r="BL121" s="729"/>
      <c r="BM121" s="729"/>
      <c r="BN121" s="729"/>
      <c r="BO121" s="729"/>
      <c r="BP121" s="730"/>
      <c r="BQ121" s="785">
        <v>240717</v>
      </c>
      <c r="BR121" s="786"/>
      <c r="BS121" s="786"/>
      <c r="BT121" s="786"/>
      <c r="BU121" s="786"/>
      <c r="BV121" s="786">
        <v>247616</v>
      </c>
      <c r="BW121" s="786"/>
      <c r="BX121" s="786"/>
      <c r="BY121" s="786"/>
      <c r="BZ121" s="786"/>
      <c r="CA121" s="786">
        <v>220201</v>
      </c>
      <c r="CB121" s="786"/>
      <c r="CC121" s="786"/>
      <c r="CD121" s="786"/>
      <c r="CE121" s="786"/>
      <c r="CF121" s="862">
        <v>2.8</v>
      </c>
      <c r="CG121" s="863"/>
      <c r="CH121" s="863"/>
      <c r="CI121" s="863"/>
      <c r="CJ121" s="863"/>
      <c r="CK121" s="853"/>
      <c r="CL121" s="820"/>
      <c r="CM121" s="820"/>
      <c r="CN121" s="820"/>
      <c r="CO121" s="821"/>
      <c r="CP121" s="810" t="s">
        <v>444</v>
      </c>
      <c r="CQ121" s="811"/>
      <c r="CR121" s="811"/>
      <c r="CS121" s="811"/>
      <c r="CT121" s="811"/>
      <c r="CU121" s="811"/>
      <c r="CV121" s="811"/>
      <c r="CW121" s="811"/>
      <c r="CX121" s="811"/>
      <c r="CY121" s="811"/>
      <c r="CZ121" s="811"/>
      <c r="DA121" s="811"/>
      <c r="DB121" s="811"/>
      <c r="DC121" s="811"/>
      <c r="DD121" s="811"/>
      <c r="DE121" s="811"/>
      <c r="DF121" s="812"/>
      <c r="DG121" s="785">
        <v>3925</v>
      </c>
      <c r="DH121" s="786"/>
      <c r="DI121" s="786"/>
      <c r="DJ121" s="786"/>
      <c r="DK121" s="786"/>
      <c r="DL121" s="786">
        <v>4040</v>
      </c>
      <c r="DM121" s="786"/>
      <c r="DN121" s="786"/>
      <c r="DO121" s="786"/>
      <c r="DP121" s="786"/>
      <c r="DQ121" s="786">
        <v>4138</v>
      </c>
      <c r="DR121" s="786"/>
      <c r="DS121" s="786"/>
      <c r="DT121" s="786"/>
      <c r="DU121" s="786"/>
      <c r="DV121" s="787">
        <v>0.1</v>
      </c>
      <c r="DW121" s="787"/>
      <c r="DX121" s="787"/>
      <c r="DY121" s="787"/>
      <c r="DZ121" s="788"/>
    </row>
    <row r="122" spans="1:130" s="55" customFormat="1" ht="26.25" customHeight="1" x14ac:dyDescent="0.15">
      <c r="A122" s="871"/>
      <c r="B122" s="872"/>
      <c r="C122" s="801" t="s">
        <v>469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21" t="s">
        <v>168</v>
      </c>
      <c r="AB122" s="722"/>
      <c r="AC122" s="722"/>
      <c r="AD122" s="722"/>
      <c r="AE122" s="723"/>
      <c r="AF122" s="724" t="s">
        <v>168</v>
      </c>
      <c r="AG122" s="722"/>
      <c r="AH122" s="722"/>
      <c r="AI122" s="722"/>
      <c r="AJ122" s="723"/>
      <c r="AK122" s="724" t="s">
        <v>168</v>
      </c>
      <c r="AL122" s="722"/>
      <c r="AM122" s="722"/>
      <c r="AN122" s="722"/>
      <c r="AO122" s="723"/>
      <c r="AP122" s="792" t="s">
        <v>168</v>
      </c>
      <c r="AQ122" s="793"/>
      <c r="AR122" s="793"/>
      <c r="AS122" s="793"/>
      <c r="AT122" s="794"/>
      <c r="AU122" s="845"/>
      <c r="AV122" s="846"/>
      <c r="AW122" s="846"/>
      <c r="AX122" s="846"/>
      <c r="AY122" s="847"/>
      <c r="AZ122" s="830" t="s">
        <v>483</v>
      </c>
      <c r="BA122" s="831"/>
      <c r="BB122" s="831"/>
      <c r="BC122" s="831"/>
      <c r="BD122" s="831"/>
      <c r="BE122" s="831"/>
      <c r="BF122" s="831"/>
      <c r="BG122" s="831"/>
      <c r="BH122" s="831"/>
      <c r="BI122" s="831"/>
      <c r="BJ122" s="831"/>
      <c r="BK122" s="831"/>
      <c r="BL122" s="831"/>
      <c r="BM122" s="831"/>
      <c r="BN122" s="831"/>
      <c r="BO122" s="831"/>
      <c r="BP122" s="832"/>
      <c r="BQ122" s="833">
        <v>12089458</v>
      </c>
      <c r="BR122" s="834"/>
      <c r="BS122" s="834"/>
      <c r="BT122" s="834"/>
      <c r="BU122" s="834"/>
      <c r="BV122" s="834">
        <v>12114051</v>
      </c>
      <c r="BW122" s="834"/>
      <c r="BX122" s="834"/>
      <c r="BY122" s="834"/>
      <c r="BZ122" s="834"/>
      <c r="CA122" s="834">
        <v>12201127</v>
      </c>
      <c r="CB122" s="834"/>
      <c r="CC122" s="834"/>
      <c r="CD122" s="834"/>
      <c r="CE122" s="834"/>
      <c r="CF122" s="835">
        <v>156.30000000000001</v>
      </c>
      <c r="CG122" s="836"/>
      <c r="CH122" s="836"/>
      <c r="CI122" s="836"/>
      <c r="CJ122" s="836"/>
      <c r="CK122" s="853"/>
      <c r="CL122" s="820"/>
      <c r="CM122" s="820"/>
      <c r="CN122" s="820"/>
      <c r="CO122" s="821"/>
      <c r="CP122" s="810" t="s">
        <v>440</v>
      </c>
      <c r="CQ122" s="811"/>
      <c r="CR122" s="811"/>
      <c r="CS122" s="811"/>
      <c r="CT122" s="811"/>
      <c r="CU122" s="811"/>
      <c r="CV122" s="811"/>
      <c r="CW122" s="811"/>
      <c r="CX122" s="811"/>
      <c r="CY122" s="811"/>
      <c r="CZ122" s="811"/>
      <c r="DA122" s="811"/>
      <c r="DB122" s="811"/>
      <c r="DC122" s="811"/>
      <c r="DD122" s="811"/>
      <c r="DE122" s="811"/>
      <c r="DF122" s="812"/>
      <c r="DG122" s="785" t="s">
        <v>168</v>
      </c>
      <c r="DH122" s="786"/>
      <c r="DI122" s="786"/>
      <c r="DJ122" s="786"/>
      <c r="DK122" s="786"/>
      <c r="DL122" s="786" t="s">
        <v>168</v>
      </c>
      <c r="DM122" s="786"/>
      <c r="DN122" s="786"/>
      <c r="DO122" s="786"/>
      <c r="DP122" s="786"/>
      <c r="DQ122" s="786" t="s">
        <v>168</v>
      </c>
      <c r="DR122" s="786"/>
      <c r="DS122" s="786"/>
      <c r="DT122" s="786"/>
      <c r="DU122" s="786"/>
      <c r="DV122" s="787" t="s">
        <v>168</v>
      </c>
      <c r="DW122" s="787"/>
      <c r="DX122" s="787"/>
      <c r="DY122" s="787"/>
      <c r="DZ122" s="788"/>
    </row>
    <row r="123" spans="1:130" s="55" customFormat="1" ht="26.25" customHeight="1" x14ac:dyDescent="0.15">
      <c r="A123" s="871"/>
      <c r="B123" s="872"/>
      <c r="C123" s="801" t="s">
        <v>472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21" t="s">
        <v>168</v>
      </c>
      <c r="AB123" s="722"/>
      <c r="AC123" s="722"/>
      <c r="AD123" s="722"/>
      <c r="AE123" s="723"/>
      <c r="AF123" s="724" t="s">
        <v>168</v>
      </c>
      <c r="AG123" s="722"/>
      <c r="AH123" s="722"/>
      <c r="AI123" s="722"/>
      <c r="AJ123" s="723"/>
      <c r="AK123" s="724" t="s">
        <v>168</v>
      </c>
      <c r="AL123" s="722"/>
      <c r="AM123" s="722"/>
      <c r="AN123" s="722"/>
      <c r="AO123" s="723"/>
      <c r="AP123" s="792" t="s">
        <v>168</v>
      </c>
      <c r="AQ123" s="793"/>
      <c r="AR123" s="793"/>
      <c r="AS123" s="793"/>
      <c r="AT123" s="794"/>
      <c r="AU123" s="848"/>
      <c r="AV123" s="849"/>
      <c r="AW123" s="849"/>
      <c r="AX123" s="849"/>
      <c r="AY123" s="849"/>
      <c r="AZ123" s="84" t="s">
        <v>274</v>
      </c>
      <c r="BA123" s="84"/>
      <c r="BB123" s="84"/>
      <c r="BC123" s="84"/>
      <c r="BD123" s="84"/>
      <c r="BE123" s="84"/>
      <c r="BF123" s="84"/>
      <c r="BG123" s="84"/>
      <c r="BH123" s="84"/>
      <c r="BI123" s="84"/>
      <c r="BJ123" s="84"/>
      <c r="BK123" s="84"/>
      <c r="BL123" s="84"/>
      <c r="BM123" s="84"/>
      <c r="BN123" s="84"/>
      <c r="BO123" s="837" t="s">
        <v>434</v>
      </c>
      <c r="BP123" s="838"/>
      <c r="BQ123" s="839">
        <v>18989291</v>
      </c>
      <c r="BR123" s="840"/>
      <c r="BS123" s="840"/>
      <c r="BT123" s="840"/>
      <c r="BU123" s="840"/>
      <c r="BV123" s="840">
        <v>18967693</v>
      </c>
      <c r="BW123" s="840"/>
      <c r="BX123" s="840"/>
      <c r="BY123" s="840"/>
      <c r="BZ123" s="840"/>
      <c r="CA123" s="840">
        <v>18933314</v>
      </c>
      <c r="CB123" s="840"/>
      <c r="CC123" s="840"/>
      <c r="CD123" s="840"/>
      <c r="CE123" s="840"/>
      <c r="CF123" s="705"/>
      <c r="CG123" s="706"/>
      <c r="CH123" s="706"/>
      <c r="CI123" s="706"/>
      <c r="CJ123" s="841"/>
      <c r="CK123" s="853"/>
      <c r="CL123" s="820"/>
      <c r="CM123" s="820"/>
      <c r="CN123" s="820"/>
      <c r="CO123" s="821"/>
      <c r="CP123" s="810" t="s">
        <v>441</v>
      </c>
      <c r="CQ123" s="811"/>
      <c r="CR123" s="811"/>
      <c r="CS123" s="811"/>
      <c r="CT123" s="811"/>
      <c r="CU123" s="811"/>
      <c r="CV123" s="811"/>
      <c r="CW123" s="811"/>
      <c r="CX123" s="811"/>
      <c r="CY123" s="811"/>
      <c r="CZ123" s="811"/>
      <c r="DA123" s="811"/>
      <c r="DB123" s="811"/>
      <c r="DC123" s="811"/>
      <c r="DD123" s="811"/>
      <c r="DE123" s="811"/>
      <c r="DF123" s="812"/>
      <c r="DG123" s="721" t="s">
        <v>168</v>
      </c>
      <c r="DH123" s="722"/>
      <c r="DI123" s="722"/>
      <c r="DJ123" s="722"/>
      <c r="DK123" s="723"/>
      <c r="DL123" s="724" t="s">
        <v>168</v>
      </c>
      <c r="DM123" s="722"/>
      <c r="DN123" s="722"/>
      <c r="DO123" s="722"/>
      <c r="DP123" s="723"/>
      <c r="DQ123" s="724" t="s">
        <v>168</v>
      </c>
      <c r="DR123" s="722"/>
      <c r="DS123" s="722"/>
      <c r="DT123" s="722"/>
      <c r="DU123" s="723"/>
      <c r="DV123" s="792" t="s">
        <v>168</v>
      </c>
      <c r="DW123" s="793"/>
      <c r="DX123" s="793"/>
      <c r="DY123" s="793"/>
      <c r="DZ123" s="794"/>
    </row>
    <row r="124" spans="1:130" s="55" customFormat="1" ht="26.25" customHeight="1" x14ac:dyDescent="0.15">
      <c r="A124" s="871"/>
      <c r="B124" s="872"/>
      <c r="C124" s="801" t="s">
        <v>294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21" t="s">
        <v>168</v>
      </c>
      <c r="AB124" s="722"/>
      <c r="AC124" s="722"/>
      <c r="AD124" s="722"/>
      <c r="AE124" s="723"/>
      <c r="AF124" s="724" t="s">
        <v>168</v>
      </c>
      <c r="AG124" s="722"/>
      <c r="AH124" s="722"/>
      <c r="AI124" s="722"/>
      <c r="AJ124" s="723"/>
      <c r="AK124" s="724" t="s">
        <v>168</v>
      </c>
      <c r="AL124" s="722"/>
      <c r="AM124" s="722"/>
      <c r="AN124" s="722"/>
      <c r="AO124" s="723"/>
      <c r="AP124" s="792" t="s">
        <v>168</v>
      </c>
      <c r="AQ124" s="793"/>
      <c r="AR124" s="793"/>
      <c r="AS124" s="793"/>
      <c r="AT124" s="794"/>
      <c r="AU124" s="804" t="s">
        <v>484</v>
      </c>
      <c r="AV124" s="805"/>
      <c r="AW124" s="805"/>
      <c r="AX124" s="805"/>
      <c r="AY124" s="805"/>
      <c r="AZ124" s="805"/>
      <c r="BA124" s="805"/>
      <c r="BB124" s="805"/>
      <c r="BC124" s="805"/>
      <c r="BD124" s="805"/>
      <c r="BE124" s="805"/>
      <c r="BF124" s="805"/>
      <c r="BG124" s="805"/>
      <c r="BH124" s="805"/>
      <c r="BI124" s="805"/>
      <c r="BJ124" s="805"/>
      <c r="BK124" s="805"/>
      <c r="BL124" s="805"/>
      <c r="BM124" s="805"/>
      <c r="BN124" s="805"/>
      <c r="BO124" s="805"/>
      <c r="BP124" s="806"/>
      <c r="BQ124" s="807" t="s">
        <v>168</v>
      </c>
      <c r="BR124" s="808"/>
      <c r="BS124" s="808"/>
      <c r="BT124" s="808"/>
      <c r="BU124" s="808"/>
      <c r="BV124" s="808" t="s">
        <v>168</v>
      </c>
      <c r="BW124" s="808"/>
      <c r="BX124" s="808"/>
      <c r="BY124" s="808"/>
      <c r="BZ124" s="808"/>
      <c r="CA124" s="808" t="s">
        <v>168</v>
      </c>
      <c r="CB124" s="808"/>
      <c r="CC124" s="808"/>
      <c r="CD124" s="808"/>
      <c r="CE124" s="808"/>
      <c r="CF124" s="713"/>
      <c r="CG124" s="714"/>
      <c r="CH124" s="714"/>
      <c r="CI124" s="714"/>
      <c r="CJ124" s="809"/>
      <c r="CK124" s="854"/>
      <c r="CL124" s="854"/>
      <c r="CM124" s="854"/>
      <c r="CN124" s="854"/>
      <c r="CO124" s="855"/>
      <c r="CP124" s="810" t="s">
        <v>481</v>
      </c>
      <c r="CQ124" s="811"/>
      <c r="CR124" s="811"/>
      <c r="CS124" s="811"/>
      <c r="CT124" s="811"/>
      <c r="CU124" s="811"/>
      <c r="CV124" s="811"/>
      <c r="CW124" s="811"/>
      <c r="CX124" s="811"/>
      <c r="CY124" s="811"/>
      <c r="CZ124" s="811"/>
      <c r="DA124" s="811"/>
      <c r="DB124" s="811"/>
      <c r="DC124" s="811"/>
      <c r="DD124" s="811"/>
      <c r="DE124" s="811"/>
      <c r="DF124" s="812"/>
      <c r="DG124" s="741" t="s">
        <v>168</v>
      </c>
      <c r="DH124" s="742"/>
      <c r="DI124" s="742"/>
      <c r="DJ124" s="742"/>
      <c r="DK124" s="743"/>
      <c r="DL124" s="744" t="s">
        <v>168</v>
      </c>
      <c r="DM124" s="742"/>
      <c r="DN124" s="742"/>
      <c r="DO124" s="742"/>
      <c r="DP124" s="743"/>
      <c r="DQ124" s="744" t="s">
        <v>168</v>
      </c>
      <c r="DR124" s="742"/>
      <c r="DS124" s="742"/>
      <c r="DT124" s="742"/>
      <c r="DU124" s="743"/>
      <c r="DV124" s="813" t="s">
        <v>168</v>
      </c>
      <c r="DW124" s="814"/>
      <c r="DX124" s="814"/>
      <c r="DY124" s="814"/>
      <c r="DZ124" s="815"/>
    </row>
    <row r="125" spans="1:130" s="55" customFormat="1" ht="26.25" customHeight="1" x14ac:dyDescent="0.15">
      <c r="A125" s="871"/>
      <c r="B125" s="872"/>
      <c r="C125" s="801" t="s">
        <v>477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21" t="s">
        <v>168</v>
      </c>
      <c r="AB125" s="722"/>
      <c r="AC125" s="722"/>
      <c r="AD125" s="722"/>
      <c r="AE125" s="723"/>
      <c r="AF125" s="724" t="s">
        <v>168</v>
      </c>
      <c r="AG125" s="722"/>
      <c r="AH125" s="722"/>
      <c r="AI125" s="722"/>
      <c r="AJ125" s="723"/>
      <c r="AK125" s="724" t="s">
        <v>168</v>
      </c>
      <c r="AL125" s="722"/>
      <c r="AM125" s="722"/>
      <c r="AN125" s="722"/>
      <c r="AO125" s="723"/>
      <c r="AP125" s="792" t="s">
        <v>168</v>
      </c>
      <c r="AQ125" s="793"/>
      <c r="AR125" s="793"/>
      <c r="AS125" s="793"/>
      <c r="AT125" s="794"/>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816" t="s">
        <v>299</v>
      </c>
      <c r="CL125" s="817"/>
      <c r="CM125" s="817"/>
      <c r="CN125" s="817"/>
      <c r="CO125" s="818"/>
      <c r="CP125" s="825" t="s">
        <v>114</v>
      </c>
      <c r="CQ125" s="769"/>
      <c r="CR125" s="769"/>
      <c r="CS125" s="769"/>
      <c r="CT125" s="769"/>
      <c r="CU125" s="769"/>
      <c r="CV125" s="769"/>
      <c r="CW125" s="769"/>
      <c r="CX125" s="769"/>
      <c r="CY125" s="769"/>
      <c r="CZ125" s="769"/>
      <c r="DA125" s="769"/>
      <c r="DB125" s="769"/>
      <c r="DC125" s="769"/>
      <c r="DD125" s="769"/>
      <c r="DE125" s="769"/>
      <c r="DF125" s="770"/>
      <c r="DG125" s="826" t="s">
        <v>168</v>
      </c>
      <c r="DH125" s="827"/>
      <c r="DI125" s="827"/>
      <c r="DJ125" s="827"/>
      <c r="DK125" s="827"/>
      <c r="DL125" s="827" t="s">
        <v>168</v>
      </c>
      <c r="DM125" s="827"/>
      <c r="DN125" s="827"/>
      <c r="DO125" s="827"/>
      <c r="DP125" s="827"/>
      <c r="DQ125" s="827" t="s">
        <v>168</v>
      </c>
      <c r="DR125" s="827"/>
      <c r="DS125" s="827"/>
      <c r="DT125" s="827"/>
      <c r="DU125" s="827"/>
      <c r="DV125" s="828" t="s">
        <v>168</v>
      </c>
      <c r="DW125" s="828"/>
      <c r="DX125" s="828"/>
      <c r="DY125" s="828"/>
      <c r="DZ125" s="829"/>
    </row>
    <row r="126" spans="1:130" s="55" customFormat="1" ht="26.25" customHeight="1" x14ac:dyDescent="0.15">
      <c r="A126" s="871"/>
      <c r="B126" s="872"/>
      <c r="C126" s="801" t="s">
        <v>478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21" t="s">
        <v>168</v>
      </c>
      <c r="AB126" s="722"/>
      <c r="AC126" s="722"/>
      <c r="AD126" s="722"/>
      <c r="AE126" s="723"/>
      <c r="AF126" s="724" t="s">
        <v>168</v>
      </c>
      <c r="AG126" s="722"/>
      <c r="AH126" s="722"/>
      <c r="AI126" s="722"/>
      <c r="AJ126" s="723"/>
      <c r="AK126" s="724" t="s">
        <v>168</v>
      </c>
      <c r="AL126" s="722"/>
      <c r="AM126" s="722"/>
      <c r="AN126" s="722"/>
      <c r="AO126" s="723"/>
      <c r="AP126" s="792" t="s">
        <v>168</v>
      </c>
      <c r="AQ126" s="793"/>
      <c r="AR126" s="793"/>
      <c r="AS126" s="793"/>
      <c r="AT126" s="794"/>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819"/>
      <c r="CL126" s="820"/>
      <c r="CM126" s="820"/>
      <c r="CN126" s="820"/>
      <c r="CO126" s="821"/>
      <c r="CP126" s="800" t="s">
        <v>392</v>
      </c>
      <c r="CQ126" s="729"/>
      <c r="CR126" s="729"/>
      <c r="CS126" s="729"/>
      <c r="CT126" s="729"/>
      <c r="CU126" s="729"/>
      <c r="CV126" s="729"/>
      <c r="CW126" s="729"/>
      <c r="CX126" s="729"/>
      <c r="CY126" s="729"/>
      <c r="CZ126" s="729"/>
      <c r="DA126" s="729"/>
      <c r="DB126" s="729"/>
      <c r="DC126" s="729"/>
      <c r="DD126" s="729"/>
      <c r="DE126" s="729"/>
      <c r="DF126" s="730"/>
      <c r="DG126" s="785" t="s">
        <v>168</v>
      </c>
      <c r="DH126" s="786"/>
      <c r="DI126" s="786"/>
      <c r="DJ126" s="786"/>
      <c r="DK126" s="786"/>
      <c r="DL126" s="786" t="s">
        <v>168</v>
      </c>
      <c r="DM126" s="786"/>
      <c r="DN126" s="786"/>
      <c r="DO126" s="786"/>
      <c r="DP126" s="786"/>
      <c r="DQ126" s="786" t="s">
        <v>168</v>
      </c>
      <c r="DR126" s="786"/>
      <c r="DS126" s="786"/>
      <c r="DT126" s="786"/>
      <c r="DU126" s="786"/>
      <c r="DV126" s="787" t="s">
        <v>168</v>
      </c>
      <c r="DW126" s="787"/>
      <c r="DX126" s="787"/>
      <c r="DY126" s="787"/>
      <c r="DZ126" s="788"/>
    </row>
    <row r="127" spans="1:130" s="55" customFormat="1" ht="26.25" customHeight="1" x14ac:dyDescent="0.15">
      <c r="A127" s="873"/>
      <c r="B127" s="874"/>
      <c r="C127" s="789" t="s">
        <v>486</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21" t="s">
        <v>168</v>
      </c>
      <c r="AB127" s="722"/>
      <c r="AC127" s="722"/>
      <c r="AD127" s="722"/>
      <c r="AE127" s="723"/>
      <c r="AF127" s="724" t="s">
        <v>168</v>
      </c>
      <c r="AG127" s="722"/>
      <c r="AH127" s="722"/>
      <c r="AI127" s="722"/>
      <c r="AJ127" s="723"/>
      <c r="AK127" s="724" t="s">
        <v>168</v>
      </c>
      <c r="AL127" s="722"/>
      <c r="AM127" s="722"/>
      <c r="AN127" s="722"/>
      <c r="AO127" s="723"/>
      <c r="AP127" s="792" t="s">
        <v>168</v>
      </c>
      <c r="AQ127" s="793"/>
      <c r="AR127" s="793"/>
      <c r="AS127" s="793"/>
      <c r="AT127" s="794"/>
      <c r="AU127" s="78"/>
      <c r="AV127" s="78"/>
      <c r="AW127" s="78"/>
      <c r="AX127" s="795" t="s">
        <v>482</v>
      </c>
      <c r="AY127" s="796"/>
      <c r="AZ127" s="796"/>
      <c r="BA127" s="796"/>
      <c r="BB127" s="796"/>
      <c r="BC127" s="796"/>
      <c r="BD127" s="796"/>
      <c r="BE127" s="797"/>
      <c r="BF127" s="798" t="s">
        <v>419</v>
      </c>
      <c r="BG127" s="796"/>
      <c r="BH127" s="796"/>
      <c r="BI127" s="796"/>
      <c r="BJ127" s="796"/>
      <c r="BK127" s="796"/>
      <c r="BL127" s="797"/>
      <c r="BM127" s="798" t="s">
        <v>487</v>
      </c>
      <c r="BN127" s="796"/>
      <c r="BO127" s="796"/>
      <c r="BP127" s="796"/>
      <c r="BQ127" s="796"/>
      <c r="BR127" s="796"/>
      <c r="BS127" s="797"/>
      <c r="BT127" s="798" t="s">
        <v>488</v>
      </c>
      <c r="BU127" s="796"/>
      <c r="BV127" s="796"/>
      <c r="BW127" s="796"/>
      <c r="BX127" s="796"/>
      <c r="BY127" s="796"/>
      <c r="BZ127" s="799"/>
      <c r="CA127" s="78"/>
      <c r="CB127" s="78"/>
      <c r="CC127" s="78"/>
      <c r="CD127" s="90"/>
      <c r="CE127" s="90"/>
      <c r="CF127" s="90"/>
      <c r="CG127" s="75"/>
      <c r="CH127" s="75"/>
      <c r="CI127" s="75"/>
      <c r="CJ127" s="91"/>
      <c r="CK127" s="819"/>
      <c r="CL127" s="820"/>
      <c r="CM127" s="820"/>
      <c r="CN127" s="820"/>
      <c r="CO127" s="821"/>
      <c r="CP127" s="800" t="s">
        <v>489</v>
      </c>
      <c r="CQ127" s="729"/>
      <c r="CR127" s="729"/>
      <c r="CS127" s="729"/>
      <c r="CT127" s="729"/>
      <c r="CU127" s="729"/>
      <c r="CV127" s="729"/>
      <c r="CW127" s="729"/>
      <c r="CX127" s="729"/>
      <c r="CY127" s="729"/>
      <c r="CZ127" s="729"/>
      <c r="DA127" s="729"/>
      <c r="DB127" s="729"/>
      <c r="DC127" s="729"/>
      <c r="DD127" s="729"/>
      <c r="DE127" s="729"/>
      <c r="DF127" s="730"/>
      <c r="DG127" s="785" t="s">
        <v>168</v>
      </c>
      <c r="DH127" s="786"/>
      <c r="DI127" s="786"/>
      <c r="DJ127" s="786"/>
      <c r="DK127" s="786"/>
      <c r="DL127" s="786" t="s">
        <v>168</v>
      </c>
      <c r="DM127" s="786"/>
      <c r="DN127" s="786"/>
      <c r="DO127" s="786"/>
      <c r="DP127" s="786"/>
      <c r="DQ127" s="786" t="s">
        <v>168</v>
      </c>
      <c r="DR127" s="786"/>
      <c r="DS127" s="786"/>
      <c r="DT127" s="786"/>
      <c r="DU127" s="786"/>
      <c r="DV127" s="787" t="s">
        <v>168</v>
      </c>
      <c r="DW127" s="787"/>
      <c r="DX127" s="787"/>
      <c r="DY127" s="787"/>
      <c r="DZ127" s="788"/>
    </row>
    <row r="128" spans="1:130" s="55" customFormat="1" ht="26.25" customHeight="1" x14ac:dyDescent="0.15">
      <c r="A128" s="757" t="s">
        <v>58</v>
      </c>
      <c r="B128" s="758"/>
      <c r="C128" s="758"/>
      <c r="D128" s="758"/>
      <c r="E128" s="758"/>
      <c r="F128" s="758"/>
      <c r="G128" s="758"/>
      <c r="H128" s="758"/>
      <c r="I128" s="758"/>
      <c r="J128" s="758"/>
      <c r="K128" s="758"/>
      <c r="L128" s="758"/>
      <c r="M128" s="758"/>
      <c r="N128" s="758"/>
      <c r="O128" s="758"/>
      <c r="P128" s="758"/>
      <c r="Q128" s="758"/>
      <c r="R128" s="758"/>
      <c r="S128" s="758"/>
      <c r="T128" s="758"/>
      <c r="U128" s="758"/>
      <c r="V128" s="758"/>
      <c r="W128" s="759" t="s">
        <v>490</v>
      </c>
      <c r="X128" s="759"/>
      <c r="Y128" s="759"/>
      <c r="Z128" s="760"/>
      <c r="AA128" s="761">
        <v>26243</v>
      </c>
      <c r="AB128" s="762"/>
      <c r="AC128" s="762"/>
      <c r="AD128" s="762"/>
      <c r="AE128" s="763"/>
      <c r="AF128" s="764">
        <v>25023</v>
      </c>
      <c r="AG128" s="762"/>
      <c r="AH128" s="762"/>
      <c r="AI128" s="762"/>
      <c r="AJ128" s="763"/>
      <c r="AK128" s="764">
        <v>16209</v>
      </c>
      <c r="AL128" s="762"/>
      <c r="AM128" s="762"/>
      <c r="AN128" s="762"/>
      <c r="AO128" s="763"/>
      <c r="AP128" s="765"/>
      <c r="AQ128" s="766"/>
      <c r="AR128" s="766"/>
      <c r="AS128" s="766"/>
      <c r="AT128" s="767"/>
      <c r="AU128" s="78"/>
      <c r="AV128" s="78"/>
      <c r="AW128" s="78"/>
      <c r="AX128" s="768" t="s">
        <v>491</v>
      </c>
      <c r="AY128" s="769"/>
      <c r="AZ128" s="769"/>
      <c r="BA128" s="769"/>
      <c r="BB128" s="769"/>
      <c r="BC128" s="769"/>
      <c r="BD128" s="769"/>
      <c r="BE128" s="770"/>
      <c r="BF128" s="771" t="s">
        <v>168</v>
      </c>
      <c r="BG128" s="772"/>
      <c r="BH128" s="772"/>
      <c r="BI128" s="772"/>
      <c r="BJ128" s="772"/>
      <c r="BK128" s="772"/>
      <c r="BL128" s="773"/>
      <c r="BM128" s="771">
        <v>13.57</v>
      </c>
      <c r="BN128" s="772"/>
      <c r="BO128" s="772"/>
      <c r="BP128" s="772"/>
      <c r="BQ128" s="772"/>
      <c r="BR128" s="772"/>
      <c r="BS128" s="773"/>
      <c r="BT128" s="771">
        <v>20</v>
      </c>
      <c r="BU128" s="772"/>
      <c r="BV128" s="772"/>
      <c r="BW128" s="772"/>
      <c r="BX128" s="772"/>
      <c r="BY128" s="772"/>
      <c r="BZ128" s="774"/>
      <c r="CA128" s="90"/>
      <c r="CB128" s="90"/>
      <c r="CC128" s="90"/>
      <c r="CD128" s="90"/>
      <c r="CE128" s="90"/>
      <c r="CF128" s="90"/>
      <c r="CG128" s="75"/>
      <c r="CH128" s="75"/>
      <c r="CI128" s="75"/>
      <c r="CJ128" s="91"/>
      <c r="CK128" s="822"/>
      <c r="CL128" s="823"/>
      <c r="CM128" s="823"/>
      <c r="CN128" s="823"/>
      <c r="CO128" s="824"/>
      <c r="CP128" s="775" t="s">
        <v>220</v>
      </c>
      <c r="CQ128" s="749"/>
      <c r="CR128" s="749"/>
      <c r="CS128" s="749"/>
      <c r="CT128" s="749"/>
      <c r="CU128" s="749"/>
      <c r="CV128" s="749"/>
      <c r="CW128" s="749"/>
      <c r="CX128" s="749"/>
      <c r="CY128" s="749"/>
      <c r="CZ128" s="749"/>
      <c r="DA128" s="749"/>
      <c r="DB128" s="749"/>
      <c r="DC128" s="749"/>
      <c r="DD128" s="749"/>
      <c r="DE128" s="749"/>
      <c r="DF128" s="750"/>
      <c r="DG128" s="776" t="s">
        <v>168</v>
      </c>
      <c r="DH128" s="777"/>
      <c r="DI128" s="777"/>
      <c r="DJ128" s="777"/>
      <c r="DK128" s="777"/>
      <c r="DL128" s="777" t="s">
        <v>168</v>
      </c>
      <c r="DM128" s="777"/>
      <c r="DN128" s="777"/>
      <c r="DO128" s="777"/>
      <c r="DP128" s="777"/>
      <c r="DQ128" s="777" t="s">
        <v>168</v>
      </c>
      <c r="DR128" s="777"/>
      <c r="DS128" s="777"/>
      <c r="DT128" s="777"/>
      <c r="DU128" s="777"/>
      <c r="DV128" s="778" t="s">
        <v>168</v>
      </c>
      <c r="DW128" s="778"/>
      <c r="DX128" s="778"/>
      <c r="DY128" s="778"/>
      <c r="DZ128" s="779"/>
    </row>
    <row r="129" spans="1:131" s="55" customFormat="1" ht="26.25" customHeight="1" x14ac:dyDescent="0.15">
      <c r="A129" s="716" t="s">
        <v>160</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366</v>
      </c>
      <c r="X129" s="719"/>
      <c r="Y129" s="719"/>
      <c r="Z129" s="720"/>
      <c r="AA129" s="721">
        <v>8365953</v>
      </c>
      <c r="AB129" s="722"/>
      <c r="AC129" s="722"/>
      <c r="AD129" s="722"/>
      <c r="AE129" s="723"/>
      <c r="AF129" s="724">
        <v>8483934</v>
      </c>
      <c r="AG129" s="722"/>
      <c r="AH129" s="722"/>
      <c r="AI129" s="722"/>
      <c r="AJ129" s="723"/>
      <c r="AK129" s="724">
        <v>8750385</v>
      </c>
      <c r="AL129" s="722"/>
      <c r="AM129" s="722"/>
      <c r="AN129" s="722"/>
      <c r="AO129" s="723"/>
      <c r="AP129" s="725"/>
      <c r="AQ129" s="726"/>
      <c r="AR129" s="726"/>
      <c r="AS129" s="726"/>
      <c r="AT129" s="727"/>
      <c r="AU129" s="80"/>
      <c r="AV129" s="80"/>
      <c r="AW129" s="80"/>
      <c r="AX129" s="728" t="s">
        <v>493</v>
      </c>
      <c r="AY129" s="729"/>
      <c r="AZ129" s="729"/>
      <c r="BA129" s="729"/>
      <c r="BB129" s="729"/>
      <c r="BC129" s="729"/>
      <c r="BD129" s="729"/>
      <c r="BE129" s="730"/>
      <c r="BF129" s="780" t="s">
        <v>168</v>
      </c>
      <c r="BG129" s="781"/>
      <c r="BH129" s="781"/>
      <c r="BI129" s="781"/>
      <c r="BJ129" s="781"/>
      <c r="BK129" s="781"/>
      <c r="BL129" s="782"/>
      <c r="BM129" s="780">
        <v>18.57</v>
      </c>
      <c r="BN129" s="781"/>
      <c r="BO129" s="781"/>
      <c r="BP129" s="781"/>
      <c r="BQ129" s="781"/>
      <c r="BR129" s="781"/>
      <c r="BS129" s="782"/>
      <c r="BT129" s="780">
        <v>30</v>
      </c>
      <c r="BU129" s="783"/>
      <c r="BV129" s="783"/>
      <c r="BW129" s="783"/>
      <c r="BX129" s="783"/>
      <c r="BY129" s="783"/>
      <c r="BZ129" s="784"/>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16" t="s">
        <v>235</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494</v>
      </c>
      <c r="X130" s="719"/>
      <c r="Y130" s="719"/>
      <c r="Z130" s="720"/>
      <c r="AA130" s="721">
        <v>966533</v>
      </c>
      <c r="AB130" s="722"/>
      <c r="AC130" s="722"/>
      <c r="AD130" s="722"/>
      <c r="AE130" s="723"/>
      <c r="AF130" s="724">
        <v>951355</v>
      </c>
      <c r="AG130" s="722"/>
      <c r="AH130" s="722"/>
      <c r="AI130" s="722"/>
      <c r="AJ130" s="723"/>
      <c r="AK130" s="724">
        <v>944602</v>
      </c>
      <c r="AL130" s="722"/>
      <c r="AM130" s="722"/>
      <c r="AN130" s="722"/>
      <c r="AO130" s="723"/>
      <c r="AP130" s="725"/>
      <c r="AQ130" s="726"/>
      <c r="AR130" s="726"/>
      <c r="AS130" s="726"/>
      <c r="AT130" s="727"/>
      <c r="AU130" s="80"/>
      <c r="AV130" s="80"/>
      <c r="AW130" s="80"/>
      <c r="AX130" s="728" t="s">
        <v>364</v>
      </c>
      <c r="AY130" s="729"/>
      <c r="AZ130" s="729"/>
      <c r="BA130" s="729"/>
      <c r="BB130" s="729"/>
      <c r="BC130" s="729"/>
      <c r="BD130" s="729"/>
      <c r="BE130" s="730"/>
      <c r="BF130" s="731">
        <v>3.5</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329</v>
      </c>
      <c r="X131" s="739"/>
      <c r="Y131" s="739"/>
      <c r="Z131" s="740"/>
      <c r="AA131" s="741">
        <v>7399420</v>
      </c>
      <c r="AB131" s="742"/>
      <c r="AC131" s="742"/>
      <c r="AD131" s="742"/>
      <c r="AE131" s="743"/>
      <c r="AF131" s="744">
        <v>7532579</v>
      </c>
      <c r="AG131" s="742"/>
      <c r="AH131" s="742"/>
      <c r="AI131" s="742"/>
      <c r="AJ131" s="743"/>
      <c r="AK131" s="744">
        <v>7805783</v>
      </c>
      <c r="AL131" s="742"/>
      <c r="AM131" s="742"/>
      <c r="AN131" s="742"/>
      <c r="AO131" s="743"/>
      <c r="AP131" s="745"/>
      <c r="AQ131" s="746"/>
      <c r="AR131" s="746"/>
      <c r="AS131" s="746"/>
      <c r="AT131" s="747"/>
      <c r="AU131" s="80"/>
      <c r="AV131" s="80"/>
      <c r="AW131" s="80"/>
      <c r="AX131" s="748" t="s">
        <v>495</v>
      </c>
      <c r="AY131" s="749"/>
      <c r="AZ131" s="749"/>
      <c r="BA131" s="749"/>
      <c r="BB131" s="749"/>
      <c r="BC131" s="749"/>
      <c r="BD131" s="749"/>
      <c r="BE131" s="750"/>
      <c r="BF131" s="751" t="s">
        <v>168</v>
      </c>
      <c r="BG131" s="752"/>
      <c r="BH131" s="752"/>
      <c r="BI131" s="752"/>
      <c r="BJ131" s="752"/>
      <c r="BK131" s="752"/>
      <c r="BL131" s="753"/>
      <c r="BM131" s="751">
        <v>350</v>
      </c>
      <c r="BN131" s="752"/>
      <c r="BO131" s="752"/>
      <c r="BP131" s="752"/>
      <c r="BQ131" s="752"/>
      <c r="BR131" s="752"/>
      <c r="BS131" s="753"/>
      <c r="BT131" s="754"/>
      <c r="BU131" s="755"/>
      <c r="BV131" s="755"/>
      <c r="BW131" s="755"/>
      <c r="BX131" s="755"/>
      <c r="BY131" s="755"/>
      <c r="BZ131" s="75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695" t="s">
        <v>177</v>
      </c>
      <c r="B132" s="696"/>
      <c r="C132" s="696"/>
      <c r="D132" s="696"/>
      <c r="E132" s="696"/>
      <c r="F132" s="696"/>
      <c r="G132" s="696"/>
      <c r="H132" s="696"/>
      <c r="I132" s="696"/>
      <c r="J132" s="696"/>
      <c r="K132" s="696"/>
      <c r="L132" s="696"/>
      <c r="M132" s="696"/>
      <c r="N132" s="696"/>
      <c r="O132" s="696"/>
      <c r="P132" s="696"/>
      <c r="Q132" s="696"/>
      <c r="R132" s="696"/>
      <c r="S132" s="696"/>
      <c r="T132" s="696"/>
      <c r="U132" s="696"/>
      <c r="V132" s="699" t="s">
        <v>496</v>
      </c>
      <c r="W132" s="699"/>
      <c r="X132" s="699"/>
      <c r="Y132" s="699"/>
      <c r="Z132" s="700"/>
      <c r="AA132" s="701">
        <v>4.7460611779999997</v>
      </c>
      <c r="AB132" s="702"/>
      <c r="AC132" s="702"/>
      <c r="AD132" s="702"/>
      <c r="AE132" s="703"/>
      <c r="AF132" s="704">
        <v>3.6048211380000001</v>
      </c>
      <c r="AG132" s="702"/>
      <c r="AH132" s="702"/>
      <c r="AI132" s="702"/>
      <c r="AJ132" s="703"/>
      <c r="AK132" s="704">
        <v>2.3587383869999998</v>
      </c>
      <c r="AL132" s="702"/>
      <c r="AM132" s="702"/>
      <c r="AN132" s="702"/>
      <c r="AO132" s="703"/>
      <c r="AP132" s="705"/>
      <c r="AQ132" s="706"/>
      <c r="AR132" s="706"/>
      <c r="AS132" s="706"/>
      <c r="AT132" s="70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697"/>
      <c r="B133" s="698"/>
      <c r="C133" s="698"/>
      <c r="D133" s="698"/>
      <c r="E133" s="698"/>
      <c r="F133" s="698"/>
      <c r="G133" s="698"/>
      <c r="H133" s="698"/>
      <c r="I133" s="698"/>
      <c r="J133" s="698"/>
      <c r="K133" s="698"/>
      <c r="L133" s="698"/>
      <c r="M133" s="698"/>
      <c r="N133" s="698"/>
      <c r="O133" s="698"/>
      <c r="P133" s="698"/>
      <c r="Q133" s="698"/>
      <c r="R133" s="698"/>
      <c r="S133" s="698"/>
      <c r="T133" s="698"/>
      <c r="U133" s="698"/>
      <c r="V133" s="708" t="s">
        <v>442</v>
      </c>
      <c r="W133" s="708"/>
      <c r="X133" s="708"/>
      <c r="Y133" s="708"/>
      <c r="Z133" s="709"/>
      <c r="AA133" s="710">
        <v>5.8</v>
      </c>
      <c r="AB133" s="711"/>
      <c r="AC133" s="711"/>
      <c r="AD133" s="711"/>
      <c r="AE133" s="712"/>
      <c r="AF133" s="710">
        <v>4.8</v>
      </c>
      <c r="AG133" s="711"/>
      <c r="AH133" s="711"/>
      <c r="AI133" s="711"/>
      <c r="AJ133" s="712"/>
      <c r="AK133" s="710">
        <v>3.5</v>
      </c>
      <c r="AL133" s="711"/>
      <c r="AM133" s="711"/>
      <c r="AN133" s="711"/>
      <c r="AO133" s="712"/>
      <c r="AP133" s="713"/>
      <c r="AQ133" s="714"/>
      <c r="AR133" s="714"/>
      <c r="AS133" s="714"/>
      <c r="AT133" s="715"/>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sheet="1" objects="1" scenarios="1" formatRows="0"/>
  <mergeCells count="203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B7:DF7"/>
    <mergeCell ref="DG7:DK7"/>
    <mergeCell ref="DL7:DP7"/>
    <mergeCell ref="DQ7:DU7"/>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8:DP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CM69:CQ69"/>
    <mergeCell ref="CR69:CV69"/>
    <mergeCell ref="CW69:DA69"/>
    <mergeCell ref="DB69:DF69"/>
    <mergeCell ref="DG69:DK69"/>
    <mergeCell ref="DL69:DP69"/>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B70:P70"/>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0"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5" customHeight="1" x14ac:dyDescent="0.15"/>
    <row r="3" spans="1:120" ht="13.5" customHeight="1" x14ac:dyDescent="0.15"/>
    <row r="4" spans="1:120" ht="13.5" customHeight="1" x14ac:dyDescent="0.15"/>
    <row r="5" spans="1:120" ht="13.5" customHeight="1" x14ac:dyDescent="0.15"/>
    <row r="6" spans="1:120" ht="13.5" customHeight="1" x14ac:dyDescent="0.15"/>
    <row r="7" spans="1:120" ht="13.5" customHeight="1" x14ac:dyDescent="0.15"/>
    <row r="8" spans="1:120" ht="13.5" customHeight="1" x14ac:dyDescent="0.15"/>
    <row r="9" spans="1:120" ht="13.5" customHeight="1" x14ac:dyDescent="0.15"/>
    <row r="10" spans="1:120" ht="13.5" customHeight="1" x14ac:dyDescent="0.15"/>
    <row r="11" spans="1:120" ht="13.5" customHeight="1" x14ac:dyDescent="0.15"/>
    <row r="12" spans="1:120" ht="13.5" customHeight="1" x14ac:dyDescent="0.15"/>
    <row r="13" spans="1:120" ht="13.5" customHeight="1" x14ac:dyDescent="0.15"/>
    <row r="14" spans="1:120" ht="13.5" customHeight="1" x14ac:dyDescent="0.15"/>
    <row r="15" spans="1:120" ht="13.5" customHeight="1" x14ac:dyDescent="0.15"/>
    <row r="16" spans="1:120" ht="13.5" customHeight="1" x14ac:dyDescent="0.15">
      <c r="DP16" s="96"/>
    </row>
    <row r="17" spans="119:120" ht="13.5" customHeight="1" x14ac:dyDescent="0.15">
      <c r="DP17" s="96"/>
    </row>
    <row r="18" spans="119:120" ht="13.5" customHeight="1" x14ac:dyDescent="0.15"/>
    <row r="19" spans="119:120" ht="13.5" customHeight="1" x14ac:dyDescent="0.15"/>
    <row r="20" spans="119:120" ht="13.5" customHeight="1" x14ac:dyDescent="0.15">
      <c r="DO20" s="96"/>
      <c r="DP20" s="96"/>
    </row>
    <row r="21" spans="119:120" ht="13.5" customHeight="1" x14ac:dyDescent="0.15">
      <c r="DP21" s="96"/>
    </row>
    <row r="22" spans="119:120" ht="13.5" customHeight="1" x14ac:dyDescent="0.15"/>
    <row r="23" spans="119:120" ht="13.5" customHeight="1" x14ac:dyDescent="0.15">
      <c r="DO23" s="96"/>
      <c r="DP23" s="96"/>
    </row>
    <row r="24" spans="119:120" ht="13.5" customHeight="1" x14ac:dyDescent="0.15">
      <c r="DP24" s="96"/>
    </row>
    <row r="25" spans="119:120" ht="13.5" customHeight="1" x14ac:dyDescent="0.15">
      <c r="DP25" s="96"/>
    </row>
    <row r="26" spans="119:120" ht="13.5" customHeight="1" x14ac:dyDescent="0.15">
      <c r="DO26" s="96"/>
      <c r="DP26" s="96"/>
    </row>
    <row r="27" spans="119:120" ht="13.5" customHeight="1" x14ac:dyDescent="0.15"/>
    <row r="28" spans="119:120" ht="13.5" customHeight="1" x14ac:dyDescent="0.15">
      <c r="DO28" s="96"/>
      <c r="DP28" s="96"/>
    </row>
    <row r="29" spans="119:120" ht="13.5" customHeight="1" x14ac:dyDescent="0.15">
      <c r="DP29" s="96"/>
    </row>
    <row r="30" spans="119:120" ht="13.5" customHeight="1" x14ac:dyDescent="0.15"/>
    <row r="31" spans="119:120" ht="13.5" customHeight="1" x14ac:dyDescent="0.15">
      <c r="DO31" s="96"/>
      <c r="DP31" s="96"/>
    </row>
    <row r="32" spans="119:120" ht="13.5" customHeight="1" x14ac:dyDescent="0.15"/>
    <row r="33" spans="98:120" ht="13.5" customHeight="1" x14ac:dyDescent="0.15">
      <c r="DO33" s="96"/>
      <c r="DP33" s="96"/>
    </row>
    <row r="34" spans="98:120" ht="13.5" customHeight="1" x14ac:dyDescent="0.15">
      <c r="DM34" s="96"/>
    </row>
    <row r="35" spans="98:120" ht="13.5" customHeight="1" x14ac:dyDescent="0.15">
      <c r="CT35" s="96"/>
      <c r="CU35" s="96"/>
      <c r="CV35" s="96"/>
      <c r="CY35" s="96"/>
      <c r="CZ35" s="96"/>
      <c r="DA35" s="96"/>
      <c r="DD35" s="96"/>
      <c r="DE35" s="96"/>
      <c r="DF35" s="96"/>
      <c r="DI35" s="96"/>
      <c r="DJ35" s="96"/>
      <c r="DK35" s="96"/>
      <c r="DM35" s="96"/>
      <c r="DN35" s="96"/>
      <c r="DO35" s="96"/>
      <c r="DP35" s="96"/>
    </row>
    <row r="36" spans="98:120" ht="13.5" customHeight="1" x14ac:dyDescent="0.15"/>
    <row r="37" spans="98:120" ht="13.5" customHeight="1" x14ac:dyDescent="0.15">
      <c r="CW37" s="96"/>
      <c r="DB37" s="96"/>
      <c r="DG37" s="96"/>
      <c r="DL37" s="96"/>
      <c r="DP37" s="96"/>
    </row>
    <row r="38" spans="98:120" ht="13.5" customHeight="1" x14ac:dyDescent="0.15">
      <c r="CT38" s="96"/>
      <c r="CU38" s="96"/>
      <c r="CV38" s="96"/>
      <c r="CW38" s="96"/>
      <c r="CY38" s="96"/>
      <c r="CZ38" s="96"/>
      <c r="DA38" s="96"/>
      <c r="DB38" s="96"/>
      <c r="DD38" s="96"/>
      <c r="DE38" s="96"/>
      <c r="DF38" s="96"/>
      <c r="DG38" s="96"/>
      <c r="DI38" s="96"/>
      <c r="DJ38" s="96"/>
      <c r="DK38" s="96"/>
      <c r="DL38" s="96"/>
      <c r="DN38" s="96"/>
      <c r="DO38" s="96"/>
      <c r="DP38" s="96"/>
    </row>
    <row r="39" spans="98:120" ht="13.5" customHeight="1" x14ac:dyDescent="0.15"/>
    <row r="40" spans="98:120" ht="13.5" customHeight="1" x14ac:dyDescent="0.15"/>
    <row r="41" spans="98:120" ht="13.5" customHeight="1" x14ac:dyDescent="0.15"/>
    <row r="42" spans="98:120" ht="13.5" customHeight="1" x14ac:dyDescent="0.15"/>
    <row r="43" spans="98:120" ht="13.5" customHeight="1" x14ac:dyDescent="0.15"/>
    <row r="44" spans="98:120" ht="13.5" customHeight="1" x14ac:dyDescent="0.15"/>
    <row r="45" spans="98:120" ht="13.5" customHeight="1" x14ac:dyDescent="0.15"/>
    <row r="46" spans="98:120" ht="13.5" customHeight="1" x14ac:dyDescent="0.15"/>
    <row r="47" spans="98:120" ht="13.5" customHeight="1" x14ac:dyDescent="0.15"/>
    <row r="48" spans="98:120" ht="13.5" customHeight="1" x14ac:dyDescent="0.15"/>
    <row r="49" spans="22:120" ht="13.5" customHeight="1" x14ac:dyDescent="0.15">
      <c r="DN49" s="96"/>
      <c r="DO49" s="96"/>
      <c r="DP49" s="96"/>
    </row>
    <row r="50" spans="22:120" ht="13.5" customHeight="1" x14ac:dyDescent="0.15"/>
    <row r="51" spans="22:120" ht="13.5" customHeight="1" x14ac:dyDescent="0.15"/>
    <row r="52" spans="22:120" ht="13.5" customHeight="1" x14ac:dyDescent="0.15"/>
    <row r="53" spans="22:120" ht="13.5" customHeight="1" x14ac:dyDescent="0.15"/>
    <row r="54" spans="22:120" ht="13.5" customHeight="1" x14ac:dyDescent="0.15"/>
    <row r="55" spans="22:120" ht="13.5" customHeight="1" x14ac:dyDescent="0.15"/>
    <row r="56" spans="22:120" ht="13.5" customHeight="1" x14ac:dyDescent="0.15"/>
    <row r="57" spans="22:120" ht="13.5" customHeight="1" x14ac:dyDescent="0.15"/>
    <row r="58" spans="22:120" ht="13.5" customHeight="1" x14ac:dyDescent="0.15"/>
    <row r="59" spans="22:120" ht="13.5" customHeight="1" x14ac:dyDescent="0.15"/>
    <row r="60" spans="22:120" ht="13.5" customHeight="1" x14ac:dyDescent="0.15"/>
    <row r="61" spans="22:120" ht="13.5" customHeight="1" x14ac:dyDescent="0.15"/>
    <row r="62" spans="22:120" ht="13.5" customHeight="1" x14ac:dyDescent="0.15"/>
    <row r="63" spans="22:120" ht="13.5" customHeight="1" x14ac:dyDescent="0.15">
      <c r="W63" s="96"/>
      <c r="CS63" s="96"/>
      <c r="CX63" s="96"/>
      <c r="DC63" s="96"/>
      <c r="DH63" s="96"/>
    </row>
    <row r="64" spans="22:120" ht="13.5" customHeight="1" x14ac:dyDescent="0.15">
      <c r="V64" s="96"/>
    </row>
    <row r="65" spans="15:120" ht="13.5" customHeight="1"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5" customHeight="1" x14ac:dyDescent="0.15">
      <c r="Q66" s="96"/>
      <c r="S66" s="96"/>
      <c r="U66" s="96"/>
      <c r="DM66" s="96"/>
    </row>
    <row r="67" spans="15:120" ht="13.5" customHeight="1" x14ac:dyDescent="0.15">
      <c r="O67" s="96"/>
      <c r="P67" s="96"/>
      <c r="R67" s="96"/>
      <c r="T67" s="96"/>
      <c r="Y67" s="96"/>
      <c r="CT67" s="96"/>
      <c r="CV67" s="96"/>
      <c r="CW67" s="96"/>
      <c r="CY67" s="96"/>
      <c r="DA67" s="96"/>
      <c r="DB67" s="96"/>
      <c r="DD67" s="96"/>
      <c r="DF67" s="96"/>
      <c r="DG67" s="96"/>
      <c r="DI67" s="96"/>
      <c r="DK67" s="96"/>
      <c r="DL67" s="96"/>
      <c r="DN67" s="96"/>
      <c r="DO67" s="96"/>
      <c r="DP67" s="96"/>
    </row>
    <row r="68" spans="15:120" ht="13.5" customHeight="1" x14ac:dyDescent="0.15"/>
    <row r="69" spans="15:120" ht="13.5" customHeight="1" x14ac:dyDescent="0.15"/>
    <row r="70" spans="15:120" ht="13.5" customHeight="1" x14ac:dyDescent="0.15"/>
    <row r="71" spans="15:120" ht="13.5" customHeight="1" x14ac:dyDescent="0.15"/>
    <row r="72" spans="15:120" ht="13.5" customHeight="1" x14ac:dyDescent="0.15">
      <c r="DP72" s="96"/>
    </row>
    <row r="73" spans="15:120" ht="13.5" customHeight="1" x14ac:dyDescent="0.15">
      <c r="DP73" s="96"/>
    </row>
    <row r="74" spans="15:120" ht="13.5" customHeight="1" x14ac:dyDescent="0.15"/>
    <row r="75" spans="15:120" ht="13.5" customHeight="1" x14ac:dyDescent="0.15"/>
    <row r="76" spans="15:120" ht="13.5" customHeight="1" x14ac:dyDescent="0.15"/>
    <row r="77" spans="15:120" ht="13.5" customHeight="1" x14ac:dyDescent="0.15"/>
    <row r="78" spans="15:120" ht="13.5" customHeight="1" x14ac:dyDescent="0.15"/>
    <row r="79" spans="15:120" ht="13.5" customHeight="1" x14ac:dyDescent="0.15"/>
    <row r="80" spans="15:120" ht="13.5" customHeight="1" x14ac:dyDescent="0.15"/>
    <row r="81" spans="97:112" ht="13.5" customHeight="1" x14ac:dyDescent="0.15"/>
    <row r="82" spans="97:112" ht="13.5" customHeight="1" x14ac:dyDescent="0.15"/>
    <row r="83" spans="97:112" ht="13.5" customHeight="1" x14ac:dyDescent="0.15"/>
    <row r="84" spans="97:112" ht="13.5" customHeight="1" x14ac:dyDescent="0.15"/>
    <row r="85" spans="97:112" ht="13.5" customHeight="1" x14ac:dyDescent="0.15"/>
    <row r="86" spans="97:112" ht="13.5" customHeight="1" x14ac:dyDescent="0.15"/>
    <row r="87" spans="97:112" ht="13.5" customHeight="1" x14ac:dyDescent="0.15"/>
    <row r="88" spans="97:112" ht="13.5" customHeight="1" x14ac:dyDescent="0.15"/>
    <row r="89" spans="97:112" ht="13.5" customHeight="1" x14ac:dyDescent="0.15"/>
    <row r="90" spans="97:112" ht="13.5" customHeight="1" x14ac:dyDescent="0.15"/>
    <row r="91" spans="97:112" ht="13.5" customHeight="1" x14ac:dyDescent="0.15"/>
    <row r="92" spans="97:112" ht="13.5" customHeight="1" x14ac:dyDescent="0.15"/>
    <row r="93" spans="97:112" ht="13.5" customHeight="1" x14ac:dyDescent="0.15"/>
    <row r="94" spans="97:112" ht="13.5" customHeight="1" x14ac:dyDescent="0.15"/>
    <row r="95" spans="97:112" ht="13.5" customHeight="1" x14ac:dyDescent="0.15"/>
    <row r="96" spans="97:112" ht="13.5" customHeight="1" x14ac:dyDescent="0.15">
      <c r="CS96" s="96"/>
      <c r="CX96" s="96"/>
      <c r="DC96" s="96"/>
      <c r="DH96" s="96"/>
    </row>
    <row r="97" spans="24:120" ht="13.5" customHeight="1" x14ac:dyDescent="0.15">
      <c r="CS97" s="96"/>
      <c r="CX97" s="96"/>
      <c r="DC97" s="96"/>
      <c r="DH97" s="96"/>
      <c r="DP97" s="95" t="s">
        <v>65</v>
      </c>
    </row>
    <row r="98" spans="24:120" ht="13.5" hidden="1" customHeight="1" x14ac:dyDescent="0.15">
      <c r="CS98" s="96"/>
      <c r="CX98" s="96"/>
      <c r="DC98" s="96"/>
      <c r="DH98" s="96"/>
    </row>
    <row r="99" spans="24:120" ht="13.5" hidden="1" customHeight="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t="13.5" hidden="1" customHeight="1" x14ac:dyDescent="0.15">
      <c r="CT103" s="96"/>
      <c r="CV103" s="96"/>
      <c r="CW103" s="96"/>
      <c r="CY103" s="96"/>
      <c r="DA103" s="96"/>
      <c r="DB103" s="96"/>
      <c r="DD103" s="96"/>
      <c r="DF103" s="96"/>
      <c r="DG103" s="96"/>
      <c r="DI103" s="96"/>
      <c r="DK103" s="96"/>
      <c r="DL103" s="96"/>
      <c r="DM103" s="96"/>
      <c r="DN103" s="96"/>
      <c r="DO103" s="96"/>
      <c r="DP103" s="96"/>
    </row>
    <row r="104" spans="24:120" ht="13.5" hidden="1" customHeight="1" x14ac:dyDescent="0.15">
      <c r="CV104" s="96"/>
      <c r="CW104" s="96"/>
      <c r="DA104" s="96"/>
      <c r="DB104" s="96"/>
      <c r="DF104" s="96"/>
      <c r="DG104" s="96"/>
      <c r="DK104" s="96"/>
      <c r="DL104" s="96"/>
      <c r="DN104" s="96"/>
      <c r="DO104" s="96"/>
      <c r="DP104" s="96"/>
    </row>
    <row r="105" spans="24:120" ht="12.75" hidden="1" customHeight="1" x14ac:dyDescent="0.15"/>
  </sheetData>
  <sheetProtection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ht="13.5" customHeight="1" x14ac:dyDescent="0.15">
      <c r="AS1" s="109"/>
      <c r="AT1" s="109"/>
    </row>
    <row r="2" spans="1:46" ht="13.5" customHeight="1" x14ac:dyDescent="0.15">
      <c r="AS2" s="109"/>
      <c r="AT2" s="109"/>
    </row>
    <row r="3" spans="1:46" ht="13.5" customHeight="1" x14ac:dyDescent="0.15">
      <c r="AS3" s="109"/>
      <c r="AT3" s="109"/>
    </row>
    <row r="4" spans="1:46" ht="13.5" customHeight="1" x14ac:dyDescent="0.15">
      <c r="AS4" s="109"/>
      <c r="AT4" s="109"/>
    </row>
    <row r="5" spans="1:46" ht="17.25" x14ac:dyDescent="0.15">
      <c r="A5" s="100" t="s">
        <v>497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5" customHeight="1"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498</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9" t="s">
        <v>324</v>
      </c>
      <c r="AP7" s="145"/>
      <c r="AQ7" s="156" t="s">
        <v>499</v>
      </c>
      <c r="AR7" s="170"/>
    </row>
    <row r="8" spans="1:46" ht="13.5" customHeight="1"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60"/>
      <c r="AP8" s="146" t="s">
        <v>387</v>
      </c>
      <c r="AQ8" s="157" t="s">
        <v>385</v>
      </c>
      <c r="AR8" s="171" t="s">
        <v>467</v>
      </c>
    </row>
    <row r="9" spans="1:46" ht="13.5" customHeight="1"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61" t="s">
        <v>500</v>
      </c>
      <c r="AL9" s="1062"/>
      <c r="AM9" s="1062"/>
      <c r="AN9" s="1063"/>
      <c r="AO9" s="135">
        <v>2982482</v>
      </c>
      <c r="AP9" s="135">
        <v>68710</v>
      </c>
      <c r="AQ9" s="158">
        <v>63681</v>
      </c>
      <c r="AR9" s="172">
        <v>7.9</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61" t="s">
        <v>242</v>
      </c>
      <c r="AL10" s="1062"/>
      <c r="AM10" s="1062"/>
      <c r="AN10" s="1063"/>
      <c r="AO10" s="136">
        <v>427098</v>
      </c>
      <c r="AP10" s="136">
        <v>9839</v>
      </c>
      <c r="AQ10" s="159">
        <v>8003</v>
      </c>
      <c r="AR10" s="173">
        <v>22.9</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61" t="s">
        <v>208</v>
      </c>
      <c r="AL11" s="1062"/>
      <c r="AM11" s="1062"/>
      <c r="AN11" s="1063"/>
      <c r="AO11" s="136">
        <v>21761</v>
      </c>
      <c r="AP11" s="136">
        <v>501</v>
      </c>
      <c r="AQ11" s="159">
        <v>360</v>
      </c>
      <c r="AR11" s="173">
        <v>39.200000000000003</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61" t="s">
        <v>457</v>
      </c>
      <c r="AL12" s="1062"/>
      <c r="AM12" s="1062"/>
      <c r="AN12" s="1063"/>
      <c r="AO12" s="136" t="s">
        <v>168</v>
      </c>
      <c r="AP12" s="136" t="s">
        <v>168</v>
      </c>
      <c r="AQ12" s="159">
        <v>18</v>
      </c>
      <c r="AR12" s="173" t="s">
        <v>168</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61" t="s">
        <v>249</v>
      </c>
      <c r="AL13" s="1062"/>
      <c r="AM13" s="1062"/>
      <c r="AN13" s="1063"/>
      <c r="AO13" s="136">
        <v>156217</v>
      </c>
      <c r="AP13" s="136">
        <v>3599</v>
      </c>
      <c r="AQ13" s="159">
        <v>2539</v>
      </c>
      <c r="AR13" s="173">
        <v>41.7</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61" t="s">
        <v>492</v>
      </c>
      <c r="AL14" s="1062"/>
      <c r="AM14" s="1062"/>
      <c r="AN14" s="1063"/>
      <c r="AO14" s="136">
        <v>66261</v>
      </c>
      <c r="AP14" s="136">
        <v>1527</v>
      </c>
      <c r="AQ14" s="159">
        <v>1117</v>
      </c>
      <c r="AR14" s="173">
        <v>36.700000000000003</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64" t="s">
        <v>473</v>
      </c>
      <c r="AL15" s="1065"/>
      <c r="AM15" s="1065"/>
      <c r="AN15" s="1066"/>
      <c r="AO15" s="136">
        <v>-83786</v>
      </c>
      <c r="AP15" s="136">
        <v>-1930</v>
      </c>
      <c r="AQ15" s="159">
        <v>-4412</v>
      </c>
      <c r="AR15" s="173">
        <v>-56.3</v>
      </c>
    </row>
    <row r="16" spans="1:46" ht="13.5" customHeight="1"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64" t="s">
        <v>274</v>
      </c>
      <c r="AL16" s="1065"/>
      <c r="AM16" s="1065"/>
      <c r="AN16" s="1066"/>
      <c r="AO16" s="136">
        <v>3570033</v>
      </c>
      <c r="AP16" s="136">
        <v>82246</v>
      </c>
      <c r="AQ16" s="159">
        <v>71307</v>
      </c>
      <c r="AR16" s="173">
        <v>15.3</v>
      </c>
    </row>
    <row r="17" spans="1:46" ht="13.5" customHeight="1"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5" customHeight="1"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5" customHeight="1"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428</v>
      </c>
      <c r="AL19" s="109"/>
      <c r="AM19" s="109"/>
      <c r="AN19" s="109"/>
      <c r="AO19" s="109"/>
      <c r="AP19" s="109"/>
      <c r="AQ19" s="109"/>
      <c r="AR19" s="109"/>
    </row>
    <row r="20" spans="1:46" ht="13.5" customHeight="1"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501</v>
      </c>
      <c r="AP20" s="147" t="s">
        <v>261</v>
      </c>
      <c r="AQ20" s="160" t="s">
        <v>502</v>
      </c>
      <c r="AR20" s="174"/>
    </row>
    <row r="21" spans="1:46" s="99" customFormat="1" ht="13.5" customHeight="1" x14ac:dyDescent="0.15">
      <c r="A21" s="101"/>
      <c r="AK21" s="1056" t="s">
        <v>422</v>
      </c>
      <c r="AL21" s="1057"/>
      <c r="AM21" s="1057"/>
      <c r="AN21" s="1058"/>
      <c r="AO21" s="138">
        <v>6.43</v>
      </c>
      <c r="AP21" s="148">
        <v>6.49</v>
      </c>
      <c r="AQ21" s="161">
        <v>-0.06</v>
      </c>
      <c r="AS21" s="180"/>
      <c r="AT21" s="101"/>
    </row>
    <row r="22" spans="1:46" s="99" customFormat="1" ht="13.5" customHeight="1" x14ac:dyDescent="0.15">
      <c r="A22" s="101"/>
      <c r="AK22" s="1056" t="s">
        <v>443</v>
      </c>
      <c r="AL22" s="1057"/>
      <c r="AM22" s="1057"/>
      <c r="AN22" s="1058"/>
      <c r="AO22" s="139">
        <v>95.8</v>
      </c>
      <c r="AP22" s="149">
        <v>97.2</v>
      </c>
      <c r="AQ22" s="162">
        <v>-1.4</v>
      </c>
      <c r="AR22" s="150"/>
      <c r="AS22" s="180"/>
      <c r="AT22" s="101"/>
    </row>
    <row r="23" spans="1:46" s="99" customFormat="1" ht="13.5" customHeight="1" x14ac:dyDescent="0.15">
      <c r="A23" s="101"/>
      <c r="AP23" s="150"/>
      <c r="AQ23" s="150"/>
      <c r="AR23" s="150"/>
      <c r="AS23" s="180"/>
      <c r="AT23" s="101"/>
    </row>
    <row r="24" spans="1:46" s="99" customFormat="1" ht="13.5" customHeight="1" x14ac:dyDescent="0.15">
      <c r="A24" s="101"/>
      <c r="AP24" s="150"/>
      <c r="AQ24" s="150"/>
      <c r="AR24" s="150"/>
      <c r="AS24" s="180"/>
      <c r="AT24" s="101"/>
    </row>
    <row r="25" spans="1:46" s="99" customFormat="1" ht="13.5" customHeigh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5" customHeight="1" x14ac:dyDescent="0.15">
      <c r="A26" s="103" t="s">
        <v>250</v>
      </c>
      <c r="AP26" s="150"/>
      <c r="AQ26" s="150"/>
      <c r="AR26" s="150"/>
      <c r="AS26" s="103"/>
      <c r="AT26" s="103"/>
    </row>
    <row r="27" spans="1:46" ht="13.5" customHeight="1" x14ac:dyDescent="0.15">
      <c r="A27" s="104"/>
      <c r="AO27" s="109"/>
      <c r="AP27" s="109"/>
      <c r="AQ27" s="109"/>
      <c r="AR27" s="109"/>
      <c r="AS27" s="109"/>
      <c r="AT27" s="109"/>
    </row>
    <row r="28" spans="1:46" ht="17.25" x14ac:dyDescent="0.15">
      <c r="A28" s="100" t="s">
        <v>450</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5" customHeight="1"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504</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9" t="s">
        <v>324</v>
      </c>
      <c r="AP30" s="145"/>
      <c r="AQ30" s="156" t="s">
        <v>499</v>
      </c>
      <c r="AR30" s="170"/>
    </row>
    <row r="31" spans="1:46" ht="13.5" customHeight="1"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60"/>
      <c r="AP31" s="146" t="s">
        <v>387</v>
      </c>
      <c r="AQ31" s="157" t="s">
        <v>385</v>
      </c>
      <c r="AR31" s="171" t="s">
        <v>467</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2" t="s">
        <v>503</v>
      </c>
      <c r="AL32" s="1043"/>
      <c r="AM32" s="1043"/>
      <c r="AN32" s="1044"/>
      <c r="AO32" s="136">
        <v>875032</v>
      </c>
      <c r="AP32" s="136">
        <v>20159</v>
      </c>
      <c r="AQ32" s="163">
        <v>31105</v>
      </c>
      <c r="AR32" s="173">
        <v>-35.200000000000003</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2" t="s">
        <v>506</v>
      </c>
      <c r="AL33" s="1043"/>
      <c r="AM33" s="1043"/>
      <c r="AN33" s="1044"/>
      <c r="AO33" s="136" t="s">
        <v>168</v>
      </c>
      <c r="AP33" s="136" t="s">
        <v>168</v>
      </c>
      <c r="AQ33" s="163" t="s">
        <v>168</v>
      </c>
      <c r="AR33" s="173" t="s">
        <v>168</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2" t="s">
        <v>507</v>
      </c>
      <c r="AL34" s="1043"/>
      <c r="AM34" s="1043"/>
      <c r="AN34" s="1044"/>
      <c r="AO34" s="136" t="s">
        <v>168</v>
      </c>
      <c r="AP34" s="136" t="s">
        <v>168</v>
      </c>
      <c r="AQ34" s="163">
        <v>0</v>
      </c>
      <c r="AR34" s="173" t="s">
        <v>168</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2" t="s">
        <v>185</v>
      </c>
      <c r="AL35" s="1043"/>
      <c r="AM35" s="1043"/>
      <c r="AN35" s="1044"/>
      <c r="AO35" s="136">
        <v>234259</v>
      </c>
      <c r="AP35" s="136">
        <v>5397</v>
      </c>
      <c r="AQ35" s="163">
        <v>8747</v>
      </c>
      <c r="AR35" s="173">
        <v>-38.299999999999997</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2" t="s">
        <v>508</v>
      </c>
      <c r="AL36" s="1043"/>
      <c r="AM36" s="1043"/>
      <c r="AN36" s="1044"/>
      <c r="AO36" s="136">
        <v>35638</v>
      </c>
      <c r="AP36" s="136">
        <v>821</v>
      </c>
      <c r="AQ36" s="163">
        <v>2193</v>
      </c>
      <c r="AR36" s="173">
        <v>-62.6</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2" t="s">
        <v>510</v>
      </c>
      <c r="AL37" s="1043"/>
      <c r="AM37" s="1043"/>
      <c r="AN37" s="1044"/>
      <c r="AO37" s="136" t="s">
        <v>168</v>
      </c>
      <c r="AP37" s="136" t="s">
        <v>168</v>
      </c>
      <c r="AQ37" s="163">
        <v>863</v>
      </c>
      <c r="AR37" s="173" t="s">
        <v>168</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53" t="s">
        <v>165</v>
      </c>
      <c r="AL38" s="1054"/>
      <c r="AM38" s="1054"/>
      <c r="AN38" s="1055"/>
      <c r="AO38" s="140" t="s">
        <v>168</v>
      </c>
      <c r="AP38" s="140" t="s">
        <v>168</v>
      </c>
      <c r="AQ38" s="164">
        <v>1</v>
      </c>
      <c r="AR38" s="162" t="s">
        <v>168</v>
      </c>
      <c r="AS38" s="183"/>
    </row>
    <row r="39" spans="1:46" ht="13.5" customHeight="1"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53" t="s">
        <v>118</v>
      </c>
      <c r="AL39" s="1054"/>
      <c r="AM39" s="1054"/>
      <c r="AN39" s="1055"/>
      <c r="AO39" s="136">
        <v>-16209</v>
      </c>
      <c r="AP39" s="136">
        <v>-373</v>
      </c>
      <c r="AQ39" s="163">
        <v>-3092</v>
      </c>
      <c r="AR39" s="173">
        <v>-87.9</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2" t="s">
        <v>182</v>
      </c>
      <c r="AL40" s="1043"/>
      <c r="AM40" s="1043"/>
      <c r="AN40" s="1044"/>
      <c r="AO40" s="136">
        <v>-944602</v>
      </c>
      <c r="AP40" s="136">
        <v>-21762</v>
      </c>
      <c r="AQ40" s="163">
        <v>-27116</v>
      </c>
      <c r="AR40" s="173">
        <v>-19.7</v>
      </c>
      <c r="AS40" s="183"/>
    </row>
    <row r="41" spans="1:46" ht="13.5" customHeight="1"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361</v>
      </c>
      <c r="AL41" s="1046"/>
      <c r="AM41" s="1046"/>
      <c r="AN41" s="1047"/>
      <c r="AO41" s="136">
        <v>184118</v>
      </c>
      <c r="AP41" s="136">
        <v>4242</v>
      </c>
      <c r="AQ41" s="163">
        <v>12702</v>
      </c>
      <c r="AR41" s="173">
        <v>-66.599999999999994</v>
      </c>
      <c r="AS41" s="183"/>
    </row>
    <row r="42" spans="1:46" ht="13.5" customHeight="1"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511</v>
      </c>
      <c r="AL42" s="109"/>
      <c r="AM42" s="109"/>
      <c r="AN42" s="109"/>
      <c r="AO42" s="109"/>
      <c r="AP42" s="109"/>
      <c r="AQ42" s="150"/>
      <c r="AR42" s="150"/>
      <c r="AS42" s="183"/>
    </row>
    <row r="43" spans="1:46" ht="13.5" customHeight="1"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5" customHeight="1"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5" customHeight="1"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5" customHeight="1"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213</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5" customHeight="1"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512</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48" t="s">
        <v>324</v>
      </c>
      <c r="AN49" s="1050" t="s">
        <v>106</v>
      </c>
      <c r="AO49" s="1051"/>
      <c r="AP49" s="1051"/>
      <c r="AQ49" s="1051"/>
      <c r="AR49" s="1052"/>
    </row>
    <row r="50" spans="1:44" ht="13.5" customHeight="1"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49"/>
      <c r="AN50" s="132" t="s">
        <v>373</v>
      </c>
      <c r="AO50" s="142" t="s">
        <v>505</v>
      </c>
      <c r="AP50" s="153" t="s">
        <v>211</v>
      </c>
      <c r="AQ50" s="166" t="s">
        <v>509</v>
      </c>
      <c r="AR50" s="176" t="s">
        <v>513</v>
      </c>
    </row>
    <row r="51" spans="1:44" ht="13.5" customHeight="1"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485</v>
      </c>
      <c r="AL51" s="121"/>
      <c r="AM51" s="126">
        <v>992413</v>
      </c>
      <c r="AN51" s="133">
        <v>22537</v>
      </c>
      <c r="AO51" s="143">
        <v>-45.6</v>
      </c>
      <c r="AP51" s="154">
        <v>47738</v>
      </c>
      <c r="AQ51" s="167">
        <v>-4.4000000000000004</v>
      </c>
      <c r="AR51" s="177">
        <v>-41.2</v>
      </c>
    </row>
    <row r="52" spans="1:44" ht="13.5" customHeight="1"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233</v>
      </c>
      <c r="AM52" s="127">
        <v>585925</v>
      </c>
      <c r="AN52" s="134">
        <v>13306</v>
      </c>
      <c r="AO52" s="144">
        <v>-26.5</v>
      </c>
      <c r="AP52" s="155">
        <v>24937</v>
      </c>
      <c r="AQ52" s="168">
        <v>-5.5</v>
      </c>
      <c r="AR52" s="178">
        <v>-21</v>
      </c>
    </row>
    <row r="53" spans="1:44" ht="13.5" customHeight="1"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420</v>
      </c>
      <c r="AL53" s="121"/>
      <c r="AM53" s="126">
        <v>736327</v>
      </c>
      <c r="AN53" s="133">
        <v>16763</v>
      </c>
      <c r="AO53" s="143">
        <v>-25.6</v>
      </c>
      <c r="AP53" s="154">
        <v>52191</v>
      </c>
      <c r="AQ53" s="167">
        <v>9.3000000000000007</v>
      </c>
      <c r="AR53" s="177">
        <v>-34.9</v>
      </c>
    </row>
    <row r="54" spans="1:44" ht="13.5" customHeight="1"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233</v>
      </c>
      <c r="AM54" s="127">
        <v>375431</v>
      </c>
      <c r="AN54" s="134">
        <v>8547</v>
      </c>
      <c r="AO54" s="144">
        <v>-35.799999999999997</v>
      </c>
      <c r="AP54" s="155">
        <v>24843</v>
      </c>
      <c r="AQ54" s="168">
        <v>-0.4</v>
      </c>
      <c r="AR54" s="178">
        <v>-35.4</v>
      </c>
    </row>
    <row r="55" spans="1:44" ht="13.5" customHeight="1"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331</v>
      </c>
      <c r="AL55" s="121"/>
      <c r="AM55" s="126">
        <v>719767</v>
      </c>
      <c r="AN55" s="133">
        <v>16443</v>
      </c>
      <c r="AO55" s="143">
        <v>-1.9</v>
      </c>
      <c r="AP55" s="154">
        <v>47387</v>
      </c>
      <c r="AQ55" s="167">
        <v>-9.1999999999999993</v>
      </c>
      <c r="AR55" s="177">
        <v>7.3</v>
      </c>
    </row>
    <row r="56" spans="1:44" ht="13.5" customHeight="1"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233</v>
      </c>
      <c r="AM56" s="127">
        <v>222316</v>
      </c>
      <c r="AN56" s="134">
        <v>5079</v>
      </c>
      <c r="AO56" s="144">
        <v>-40.6</v>
      </c>
      <c r="AP56" s="155">
        <v>24928</v>
      </c>
      <c r="AQ56" s="168">
        <v>0.3</v>
      </c>
      <c r="AR56" s="178">
        <v>-40.9</v>
      </c>
    </row>
    <row r="57" spans="1:44" ht="13.5" customHeight="1"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514</v>
      </c>
      <c r="AL57" s="121"/>
      <c r="AM57" s="126">
        <v>1160396</v>
      </c>
      <c r="AN57" s="133">
        <v>26571</v>
      </c>
      <c r="AO57" s="143">
        <v>61.6</v>
      </c>
      <c r="AP57" s="154">
        <v>51264</v>
      </c>
      <c r="AQ57" s="167">
        <v>8.1999999999999993</v>
      </c>
      <c r="AR57" s="177">
        <v>53.4</v>
      </c>
    </row>
    <row r="58" spans="1:44" ht="13.5" customHeight="1"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233</v>
      </c>
      <c r="AM58" s="127">
        <v>612209</v>
      </c>
      <c r="AN58" s="134">
        <v>14019</v>
      </c>
      <c r="AO58" s="144">
        <v>176</v>
      </c>
      <c r="AP58" s="155">
        <v>26040</v>
      </c>
      <c r="AQ58" s="168">
        <v>4.5</v>
      </c>
      <c r="AR58" s="178">
        <v>171.5</v>
      </c>
    </row>
    <row r="59" spans="1:44" ht="13.5" customHeight="1"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515</v>
      </c>
      <c r="AL59" s="121"/>
      <c r="AM59" s="126">
        <v>1819989</v>
      </c>
      <c r="AN59" s="133">
        <v>41928</v>
      </c>
      <c r="AO59" s="143">
        <v>57.8</v>
      </c>
      <c r="AP59" s="154">
        <v>52068</v>
      </c>
      <c r="AQ59" s="167">
        <v>1.6</v>
      </c>
      <c r="AR59" s="177">
        <v>56.2</v>
      </c>
    </row>
    <row r="60" spans="1:44" ht="13.5" customHeight="1"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233</v>
      </c>
      <c r="AM60" s="127">
        <v>827458</v>
      </c>
      <c r="AN60" s="134">
        <v>19063</v>
      </c>
      <c r="AO60" s="144">
        <v>36</v>
      </c>
      <c r="AP60" s="155">
        <v>26936</v>
      </c>
      <c r="AQ60" s="168">
        <v>3.4</v>
      </c>
      <c r="AR60" s="178">
        <v>32.6</v>
      </c>
    </row>
    <row r="61" spans="1:44" ht="13.5" customHeight="1"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112</v>
      </c>
      <c r="AL61" s="124"/>
      <c r="AM61" s="126">
        <v>1085778</v>
      </c>
      <c r="AN61" s="133">
        <v>24848</v>
      </c>
      <c r="AO61" s="143">
        <v>9.3000000000000007</v>
      </c>
      <c r="AP61" s="154">
        <v>50130</v>
      </c>
      <c r="AQ61" s="169">
        <v>1.1000000000000001</v>
      </c>
      <c r="AR61" s="177">
        <v>8.1999999999999993</v>
      </c>
    </row>
    <row r="62" spans="1:44" ht="13.5" customHeight="1"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233</v>
      </c>
      <c r="AM62" s="127">
        <v>524668</v>
      </c>
      <c r="AN62" s="134">
        <v>12003</v>
      </c>
      <c r="AO62" s="144">
        <v>21.8</v>
      </c>
      <c r="AP62" s="155">
        <v>25537</v>
      </c>
      <c r="AQ62" s="168">
        <v>0.5</v>
      </c>
      <c r="AR62" s="178">
        <v>21.3</v>
      </c>
    </row>
    <row r="63" spans="1:44" ht="13.5" customHeight="1"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5" customHeight="1"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5" customHeight="1"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5" customHeight="1"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t="13.5" hidden="1" customHeight="1" x14ac:dyDescent="0.15">
      <c r="AK70" s="109"/>
      <c r="AL70" s="109"/>
      <c r="AM70" s="109"/>
      <c r="AN70" s="109"/>
      <c r="AO70" s="109"/>
      <c r="AP70" s="109"/>
      <c r="AQ70" s="109"/>
      <c r="AR70" s="109"/>
    </row>
    <row r="71" spans="1:46" ht="13.5" hidden="1" customHeight="1" x14ac:dyDescent="0.15">
      <c r="AK71" s="109"/>
      <c r="AL71" s="109"/>
      <c r="AM71" s="109"/>
      <c r="AN71" s="109"/>
      <c r="AO71" s="109"/>
      <c r="AP71" s="109"/>
      <c r="AQ71" s="109"/>
      <c r="AR71" s="109"/>
    </row>
    <row r="72" spans="1:46" ht="13.5" hidden="1" customHeight="1" x14ac:dyDescent="0.15">
      <c r="AK72" s="109"/>
      <c r="AL72" s="109"/>
      <c r="AM72" s="109"/>
      <c r="AN72" s="109"/>
      <c r="AO72" s="109"/>
      <c r="AP72" s="109"/>
      <c r="AQ72" s="109"/>
      <c r="AR72" s="109"/>
    </row>
    <row r="73" spans="1:46" ht="13.5" hidden="1" customHeight="1" x14ac:dyDescent="0.15">
      <c r="AK73" s="109"/>
      <c r="AL73" s="109"/>
      <c r="AM73" s="109"/>
      <c r="AN73" s="109"/>
      <c r="AO73" s="109"/>
      <c r="AP73" s="109"/>
      <c r="AQ73" s="109"/>
      <c r="AR73" s="109"/>
    </row>
  </sheetData>
  <sheetProtection sheet="1" objects="1" scenarios="1"/>
  <mergeCells count="24">
    <mergeCell ref="AO7:AO8"/>
    <mergeCell ref="AK9:AN9"/>
    <mergeCell ref="AK10:AN10"/>
    <mergeCell ref="AK11:AN11"/>
    <mergeCell ref="AK12:AN12"/>
    <mergeCell ref="AK13:AN13"/>
    <mergeCell ref="AK14:AN14"/>
    <mergeCell ref="AK15:AN15"/>
    <mergeCell ref="AK16:AN16"/>
    <mergeCell ref="AK21:AN21"/>
    <mergeCell ref="AK22:AN22"/>
    <mergeCell ref="AO30:AO31"/>
    <mergeCell ref="AK32:AN32"/>
    <mergeCell ref="AK33:AN33"/>
    <mergeCell ref="AK34:AN34"/>
    <mergeCell ref="AK40:AN40"/>
    <mergeCell ref="AK41:AN41"/>
    <mergeCell ref="AM49:AM50"/>
    <mergeCell ref="AN49:AR49"/>
    <mergeCell ref="AK35:AN35"/>
    <mergeCell ref="AK36:AN36"/>
    <mergeCell ref="AK37:AN37"/>
    <mergeCell ref="AK38:AN38"/>
    <mergeCell ref="AK39:AN39"/>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5" customHeight="1" x14ac:dyDescent="0.15">
      <c r="B2" s="96"/>
      <c r="DG2" s="96"/>
    </row>
    <row r="3" spans="2:125" ht="13.5" customHeight="1"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5" customHeight="1" x14ac:dyDescent="0.15"/>
    <row r="5" spans="2:125" ht="13.5" customHeight="1" x14ac:dyDescent="0.15"/>
    <row r="6" spans="2:125" ht="13.5" customHeight="1" x14ac:dyDescent="0.15"/>
    <row r="7" spans="2:125" ht="13.5" customHeight="1" x14ac:dyDescent="0.15"/>
    <row r="8" spans="2:125" ht="13.5" customHeight="1" x14ac:dyDescent="0.15"/>
    <row r="9" spans="2:125" ht="13.5" customHeight="1" x14ac:dyDescent="0.15">
      <c r="DU9" s="96"/>
    </row>
    <row r="10" spans="2:125" ht="13.5" customHeight="1" x14ac:dyDescent="0.15"/>
    <row r="11" spans="2:125" ht="13.5" customHeight="1" x14ac:dyDescent="0.15"/>
    <row r="12" spans="2:125" ht="13.5" customHeight="1" x14ac:dyDescent="0.15"/>
    <row r="13" spans="2:125" ht="13.5" customHeight="1" x14ac:dyDescent="0.15"/>
    <row r="14" spans="2:125" ht="13.5" customHeight="1" x14ac:dyDescent="0.15"/>
    <row r="15" spans="2:125" ht="13.5" customHeight="1" x14ac:dyDescent="0.15"/>
    <row r="16" spans="2:125" ht="13.5" customHeight="1" x14ac:dyDescent="0.15"/>
    <row r="17" spans="125:125" ht="13.5" customHeight="1" x14ac:dyDescent="0.15">
      <c r="DU17" s="96"/>
    </row>
    <row r="18" spans="125:125" ht="13.5" customHeight="1" x14ac:dyDescent="0.15"/>
    <row r="19" spans="125:125" ht="13.5" customHeight="1" x14ac:dyDescent="0.15"/>
    <row r="20" spans="125:125" ht="13.5" customHeight="1" x14ac:dyDescent="0.15">
      <c r="DU20" s="96"/>
    </row>
    <row r="21" spans="125:125" ht="13.5" customHeight="1" x14ac:dyDescent="0.15">
      <c r="DU21" s="96"/>
    </row>
    <row r="22" spans="125:125" ht="13.5" customHeight="1" x14ac:dyDescent="0.15"/>
    <row r="23" spans="125:125" ht="13.5" customHeight="1" x14ac:dyDescent="0.15"/>
    <row r="24" spans="125:125" ht="13.5" customHeight="1" x14ac:dyDescent="0.15"/>
    <row r="25" spans="125:125" ht="13.5" customHeight="1" x14ac:dyDescent="0.15"/>
    <row r="26" spans="125:125" ht="13.5" customHeight="1" x14ac:dyDescent="0.15"/>
    <row r="27" spans="125:125" ht="13.5" customHeight="1" x14ac:dyDescent="0.15"/>
    <row r="28" spans="125:125" ht="13.5" customHeight="1" x14ac:dyDescent="0.15">
      <c r="DU28" s="96"/>
    </row>
    <row r="29" spans="125:125" ht="13.5" customHeight="1" x14ac:dyDescent="0.15"/>
    <row r="30" spans="125:125" ht="13.5" customHeight="1" x14ac:dyDescent="0.15"/>
    <row r="31" spans="125:125" ht="13.5" customHeight="1" x14ac:dyDescent="0.15"/>
    <row r="32" spans="125:125" ht="13.5" customHeight="1" x14ac:dyDescent="0.15"/>
    <row r="33" spans="2:125" ht="13.5" customHeight="1" x14ac:dyDescent="0.15">
      <c r="B33" s="96"/>
      <c r="G33" s="96"/>
      <c r="I33" s="96"/>
    </row>
    <row r="34" spans="2:125" ht="13.5" customHeight="1" x14ac:dyDescent="0.15">
      <c r="C34" s="96"/>
      <c r="P34" s="96"/>
      <c r="DE34" s="96"/>
      <c r="DH34" s="96"/>
    </row>
    <row r="35" spans="2:125" ht="13.5" customHeight="1" x14ac:dyDescent="0.15">
      <c r="D35" s="96"/>
      <c r="E35" s="96"/>
      <c r="DG35" s="96"/>
      <c r="DJ35" s="96"/>
      <c r="DP35" s="96"/>
      <c r="DQ35" s="96"/>
      <c r="DR35" s="96"/>
      <c r="DS35" s="96"/>
      <c r="DT35" s="96"/>
      <c r="DU35" s="96"/>
    </row>
    <row r="36" spans="2:125" ht="13.5" customHeight="1"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5" customHeight="1" x14ac:dyDescent="0.15">
      <c r="DU37" s="96"/>
    </row>
    <row r="38" spans="2:125" ht="13.5" customHeight="1" x14ac:dyDescent="0.15">
      <c r="DT38" s="96"/>
      <c r="DU38" s="96"/>
    </row>
    <row r="39" spans="2:125" ht="13.5" customHeight="1" x14ac:dyDescent="0.15"/>
    <row r="40" spans="2:125" ht="13.5" customHeight="1" x14ac:dyDescent="0.15">
      <c r="DH40" s="96"/>
    </row>
    <row r="41" spans="2:125" ht="13.5" customHeight="1" x14ac:dyDescent="0.15">
      <c r="DE41" s="96"/>
    </row>
    <row r="42" spans="2:125" ht="13.5" customHeight="1" x14ac:dyDescent="0.15">
      <c r="DG42" s="96"/>
      <c r="DJ42" s="96"/>
    </row>
    <row r="43" spans="2:125" ht="13.5" customHeight="1"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5" customHeight="1" x14ac:dyDescent="0.15">
      <c r="DU44" s="96"/>
    </row>
    <row r="45" spans="2:125" ht="13.5" customHeight="1" x14ac:dyDescent="0.15"/>
    <row r="46" spans="2:125" ht="13.5" customHeight="1" x14ac:dyDescent="0.15"/>
    <row r="47" spans="2:125" ht="13.5" customHeight="1" x14ac:dyDescent="0.15"/>
    <row r="48" spans="2:125" ht="13.5" customHeight="1" x14ac:dyDescent="0.15">
      <c r="DT48" s="96"/>
      <c r="DU48" s="96"/>
    </row>
    <row r="49" spans="120:125" ht="13.5" customHeight="1" x14ac:dyDescent="0.15">
      <c r="DU49" s="96"/>
    </row>
    <row r="50" spans="120:125" ht="13.5" customHeight="1" x14ac:dyDescent="0.15">
      <c r="DU50" s="96"/>
    </row>
    <row r="51" spans="120:125" ht="13.5" customHeight="1" x14ac:dyDescent="0.15">
      <c r="DP51" s="96"/>
      <c r="DQ51" s="96"/>
      <c r="DR51" s="96"/>
      <c r="DS51" s="96"/>
      <c r="DT51" s="96"/>
      <c r="DU51" s="96"/>
    </row>
    <row r="52" spans="120:125" ht="13.5" customHeight="1" x14ac:dyDescent="0.15"/>
    <row r="53" spans="120:125" ht="13.5" customHeight="1" x14ac:dyDescent="0.15"/>
    <row r="54" spans="120:125" ht="13.5" customHeight="1" x14ac:dyDescent="0.15">
      <c r="DU54" s="96"/>
    </row>
    <row r="55" spans="120:125" ht="13.5" customHeight="1" x14ac:dyDescent="0.15"/>
    <row r="56" spans="120:125" ht="13.5" customHeight="1" x14ac:dyDescent="0.15"/>
    <row r="57" spans="120:125" ht="13.5" customHeight="1" x14ac:dyDescent="0.15"/>
    <row r="58" spans="120:125" ht="13.5" customHeight="1" x14ac:dyDescent="0.15">
      <c r="DU58" s="96"/>
    </row>
    <row r="59" spans="120:125" ht="13.5" customHeight="1" x14ac:dyDescent="0.15"/>
    <row r="60" spans="120:125" ht="13.5" customHeight="1" x14ac:dyDescent="0.15"/>
    <row r="61" spans="120:125" ht="13.5" customHeight="1" x14ac:dyDescent="0.15"/>
    <row r="62" spans="120:125" ht="13.5" customHeight="1" x14ac:dyDescent="0.15"/>
    <row r="63" spans="120:125" ht="13.5" customHeight="1" x14ac:dyDescent="0.15">
      <c r="DU63" s="96"/>
    </row>
    <row r="64" spans="120:125" ht="13.5" customHeight="1" x14ac:dyDescent="0.15">
      <c r="DT64" s="96"/>
      <c r="DU64" s="96"/>
    </row>
    <row r="65" spans="123:125" ht="13.5" customHeight="1" x14ac:dyDescent="0.15"/>
    <row r="66" spans="123:125" ht="13.5" customHeight="1" x14ac:dyDescent="0.15"/>
    <row r="67" spans="123:125" ht="13.5" customHeight="1" x14ac:dyDescent="0.15"/>
    <row r="68" spans="123:125" ht="13.5" customHeight="1" x14ac:dyDescent="0.15"/>
    <row r="69" spans="123:125" ht="13.5" customHeight="1" x14ac:dyDescent="0.15">
      <c r="DS69" s="96"/>
      <c r="DT69" s="96"/>
      <c r="DU69" s="96"/>
    </row>
    <row r="70" spans="123:125" ht="13.5" customHeight="1" x14ac:dyDescent="0.15"/>
    <row r="71" spans="123:125" ht="13.5" customHeight="1" x14ac:dyDescent="0.15"/>
    <row r="72" spans="123:125" ht="13.5" customHeight="1" x14ac:dyDescent="0.15"/>
    <row r="73" spans="123:125" ht="13.5" customHeight="1" x14ac:dyDescent="0.15"/>
    <row r="74" spans="123:125" ht="13.5" customHeight="1" x14ac:dyDescent="0.15"/>
    <row r="75" spans="123:125" ht="13.5" customHeight="1" x14ac:dyDescent="0.15"/>
    <row r="76" spans="123:125" ht="13.5" customHeight="1" x14ac:dyDescent="0.15"/>
    <row r="77" spans="123:125" ht="13.5" customHeight="1" x14ac:dyDescent="0.15"/>
    <row r="78" spans="123:125" ht="13.5" customHeight="1" x14ac:dyDescent="0.15"/>
    <row r="79" spans="123:125" ht="13.5" customHeight="1" x14ac:dyDescent="0.15"/>
    <row r="80" spans="123:125" ht="13.5" customHeight="1" x14ac:dyDescent="0.15"/>
    <row r="81" spans="116:125" ht="13.5" customHeight="1" x14ac:dyDescent="0.15"/>
    <row r="82" spans="116:125" ht="13.5" customHeight="1" x14ac:dyDescent="0.15">
      <c r="DL82" s="96"/>
    </row>
    <row r="83" spans="116:125" ht="13.5" customHeight="1" x14ac:dyDescent="0.15">
      <c r="DM83" s="96"/>
      <c r="DN83" s="96"/>
      <c r="DO83" s="96"/>
      <c r="DP83" s="96"/>
      <c r="DQ83" s="96"/>
      <c r="DR83" s="96"/>
      <c r="DS83" s="96"/>
      <c r="DT83" s="96"/>
      <c r="DU83" s="96"/>
    </row>
    <row r="84" spans="116:125" ht="13.5" customHeight="1" x14ac:dyDescent="0.15"/>
    <row r="85" spans="116:125" ht="13.5" customHeight="1" x14ac:dyDescent="0.15"/>
    <row r="86" spans="116:125" ht="13.5" customHeight="1" x14ac:dyDescent="0.15"/>
    <row r="87" spans="116:125" ht="13.5" customHeight="1" x14ac:dyDescent="0.15"/>
    <row r="88" spans="116:125" ht="13.5" customHeight="1" x14ac:dyDescent="0.15">
      <c r="DU88" s="96"/>
    </row>
    <row r="89" spans="116:125" ht="13.5" customHeight="1" x14ac:dyDescent="0.15"/>
    <row r="90" spans="116:125" ht="13.5" customHeight="1" x14ac:dyDescent="0.15"/>
    <row r="91" spans="116:125" ht="13.5" customHeight="1"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65</v>
      </c>
    </row>
    <row r="120" spans="125:125" ht="13.5" hidden="1" customHeight="1" x14ac:dyDescent="0.15"/>
    <row r="121" spans="125:125" ht="13.5" hidden="1" customHeight="1" x14ac:dyDescent="0.15">
      <c r="DU121" s="96"/>
    </row>
  </sheetData>
  <sheetProtection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5" customHeight="1" x14ac:dyDescent="0.15">
      <c r="B2" s="96"/>
      <c r="T2" s="96"/>
    </row>
    <row r="3" spans="1:125" ht="13.5" customHeight="1"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5" customHeight="1" x14ac:dyDescent="0.15"/>
    <row r="5" spans="1:125" ht="13.5" customHeight="1" x14ac:dyDescent="0.15"/>
    <row r="6" spans="1:125" ht="13.5" customHeight="1" x14ac:dyDescent="0.15"/>
    <row r="7" spans="1:125" ht="13.5" customHeight="1" x14ac:dyDescent="0.15"/>
    <row r="8" spans="1:125" ht="13.5" customHeight="1" x14ac:dyDescent="0.15"/>
    <row r="9" spans="1:125" ht="13.5" customHeight="1" x14ac:dyDescent="0.15"/>
    <row r="10" spans="1:125" ht="13.5" customHeight="1" x14ac:dyDescent="0.15"/>
    <row r="11" spans="1:125" ht="13.5" customHeight="1" x14ac:dyDescent="0.15"/>
    <row r="12" spans="1:125" ht="13.5" customHeight="1" x14ac:dyDescent="0.15"/>
    <row r="13" spans="1:125" ht="13.5" customHeight="1" x14ac:dyDescent="0.15"/>
    <row r="14" spans="1:125" ht="13.5" customHeight="1" x14ac:dyDescent="0.15"/>
    <row r="15" spans="1:125" ht="13.5" customHeight="1" x14ac:dyDescent="0.15"/>
    <row r="16" spans="1:125"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spans="2:125" ht="13.5" customHeight="1" x14ac:dyDescent="0.15">
      <c r="B33" s="96"/>
      <c r="G33" s="96"/>
      <c r="I33" s="96"/>
    </row>
    <row r="34" spans="2:125" ht="13.5" customHeight="1" x14ac:dyDescent="0.15">
      <c r="C34" s="96"/>
      <c r="P34" s="96"/>
      <c r="R34" s="96"/>
      <c r="U34" s="96"/>
    </row>
    <row r="35" spans="2:125" ht="13.5" customHeight="1"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5" customHeight="1" x14ac:dyDescent="0.15">
      <c r="F36" s="96"/>
      <c r="H36" s="96"/>
      <c r="J36" s="96"/>
      <c r="K36" s="96"/>
      <c r="L36" s="96"/>
      <c r="M36" s="96"/>
      <c r="N36" s="96"/>
      <c r="O36" s="96"/>
      <c r="Q36" s="96"/>
      <c r="S36" s="96"/>
      <c r="V36" s="96"/>
    </row>
    <row r="37" spans="2:125" ht="13.5" customHeight="1" x14ac:dyDescent="0.15"/>
    <row r="38" spans="2:125" ht="13.5" customHeight="1" x14ac:dyDescent="0.15"/>
    <row r="39" spans="2:125" ht="13.5" customHeight="1" x14ac:dyDescent="0.15"/>
    <row r="40" spans="2:125" ht="13.5" customHeight="1" x14ac:dyDescent="0.15">
      <c r="U40" s="96"/>
    </row>
    <row r="41" spans="2:125" ht="13.5" customHeight="1" x14ac:dyDescent="0.15">
      <c r="R41" s="96"/>
    </row>
    <row r="42" spans="2:125" ht="13.5" customHeight="1"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5" customHeight="1" x14ac:dyDescent="0.15">
      <c r="Q43" s="96"/>
      <c r="S43" s="96"/>
      <c r="V43" s="96"/>
    </row>
    <row r="44" spans="2:125" ht="13.5" customHeight="1" x14ac:dyDescent="0.15"/>
    <row r="45" spans="2:125" ht="13.5" customHeight="1" x14ac:dyDescent="0.15"/>
    <row r="46" spans="2:125" ht="13.5" customHeight="1" x14ac:dyDescent="0.15"/>
    <row r="47" spans="2:125" ht="13.5" customHeight="1" x14ac:dyDescent="0.15"/>
    <row r="48" spans="2:125"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65</v>
      </c>
    </row>
  </sheetData>
  <sheetProtection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0</v>
      </c>
      <c r="C46" s="189"/>
      <c r="D46" s="189"/>
      <c r="E46" s="190" t="s">
        <v>5</v>
      </c>
      <c r="F46" s="191" t="s">
        <v>221</v>
      </c>
      <c r="G46" s="195" t="s">
        <v>231</v>
      </c>
      <c r="H46" s="195" t="s">
        <v>516</v>
      </c>
      <c r="I46" s="195" t="s">
        <v>517</v>
      </c>
      <c r="J46" s="200" t="s">
        <v>518</v>
      </c>
    </row>
    <row r="47" spans="2:10" ht="57.75" customHeight="1" x14ac:dyDescent="0.15">
      <c r="B47" s="186"/>
      <c r="C47" s="1067" t="s">
        <v>9</v>
      </c>
      <c r="D47" s="1067"/>
      <c r="E47" s="1068"/>
      <c r="F47" s="192">
        <v>13.38</v>
      </c>
      <c r="G47" s="196">
        <v>13.05</v>
      </c>
      <c r="H47" s="196">
        <v>13.03</v>
      </c>
      <c r="I47" s="196">
        <v>11.82</v>
      </c>
      <c r="J47" s="201">
        <v>11.21</v>
      </c>
    </row>
    <row r="48" spans="2:10" ht="57.75" customHeight="1" x14ac:dyDescent="0.15">
      <c r="B48" s="187"/>
      <c r="C48" s="1069" t="s">
        <v>13</v>
      </c>
      <c r="D48" s="1069"/>
      <c r="E48" s="1070"/>
      <c r="F48" s="193">
        <v>0.65</v>
      </c>
      <c r="G48" s="197">
        <v>0.64</v>
      </c>
      <c r="H48" s="197">
        <v>1.1499999999999999</v>
      </c>
      <c r="I48" s="197">
        <v>0.62</v>
      </c>
      <c r="J48" s="202">
        <v>0.57999999999999996</v>
      </c>
    </row>
    <row r="49" spans="2:10" ht="57.75" customHeight="1" x14ac:dyDescent="0.15">
      <c r="B49" s="188"/>
      <c r="C49" s="1071" t="s">
        <v>17</v>
      </c>
      <c r="D49" s="1071"/>
      <c r="E49" s="1072"/>
      <c r="F49" s="194" t="s">
        <v>519</v>
      </c>
      <c r="G49" s="198" t="s">
        <v>520</v>
      </c>
      <c r="H49" s="198">
        <v>0.85</v>
      </c>
      <c r="I49" s="198" t="s">
        <v>521</v>
      </c>
      <c r="J49" s="203" t="s">
        <v>448</v>
      </c>
    </row>
    <row r="50" spans="2:10" ht="13.5" customHeight="1" x14ac:dyDescent="0.15"/>
  </sheetData>
  <sheetProtection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2022-10-04T04:11:28Z</cp:lastPrinted>
  <dcterms:created xsi:type="dcterms:W3CDTF">2022-02-02T05:56:02Z</dcterms:created>
  <dcterms:modified xsi:type="dcterms:W3CDTF">2022-10-04T04:11:36Z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2.0.3.0</vt:lpwstr>
    </vt:vector>
  </property>
  <property fmtid="{DCFEDD21-7773-49B2-8022-6FC58DB5260B}" pid="3" name="LastSavedVersion">
    <vt:lpwstr>2.0.3.0</vt:lpwstr>
  </property>
  <property fmtid="{DCFEDD21-7773-49B2-8022-6FC58DB5260B}" pid="4" name="LastSavedDate">
    <vt:filetime>2022-03-03T05:30:58Z</vt:filetime>
  </property>
</Properties>
</file>